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O:\Documents\Documents (2)\PVAgri\LPIS_NEW\NovaSZP_materialy\"/>
    </mc:Choice>
  </mc:AlternateContent>
  <xr:revisionPtr revIDLastSave="0" documentId="13_ncr:1_{5D771A10-09A6-45D4-AD13-CB2A49C73949}" xr6:coauthVersionLast="47" xr6:coauthVersionMax="47" xr10:uidLastSave="{00000000-0000-0000-0000-000000000000}"/>
  <bookViews>
    <workbookView xWindow="-120" yWindow="-120" windowWidth="29040" windowHeight="15840" tabRatio="904" activeTab="1" xr2:uid="{00000000-000D-0000-FFFF-FFFF00000000}"/>
  </bookViews>
  <sheets>
    <sheet name="UVOD" sheetId="12" r:id="rId1"/>
    <sheet name="EVID_OSEVU" sheetId="8" r:id="rId2"/>
    <sheet name="EVID_HNOJENI" sheetId="1" r:id="rId3"/>
    <sheet name="EVID_PASTVY" sheetId="9" r:id="rId4"/>
    <sheet name="EVID_VYNOSU" sheetId="6" r:id="rId5"/>
    <sheet name="KATEGORIE_ZVIRAT" sheetId="11" r:id="rId6"/>
    <sheet name="CIS_PRODUKTY" sheetId="7" r:id="rId7"/>
    <sheet name="CISL_PLODIN" sheetId="2" r:id="rId8"/>
    <sheet name="HLAVNI_HNOJIVA" sheetId="3" r:id="rId9"/>
    <sheet name="HNOJIVA_STATKOVA" sheetId="4" r:id="rId10"/>
    <sheet name="HNOJIVA_REGISTROVANA" sheetId="5" r:id="rId11"/>
    <sheet name="HNOJIVA_ALL" sheetId="13" r:id="rId12"/>
    <sheet name="CIS_OST" sheetId="10" r:id="rId13"/>
  </sheets>
  <definedNames>
    <definedName name="osev_ctverec">EVID_OSEVU!$B$3:$B$993</definedName>
    <definedName name="osev_pestovani_do">EVID_OSEVU!$F$3:$F$993</definedName>
    <definedName name="osev_pestovani_od">EVID_OSEVU!$E$3:$E$993</definedName>
    <definedName name="osev_plodina_id">EVID_OSEVU!$G$3:$G$993</definedName>
    <definedName name="osev_plodina_nazev">EVID_OSEVU!$H$3:$H$993</definedName>
    <definedName name="osev_pozemek_ozn">EVID_OSEVU!$D$3:$D$993</definedName>
    <definedName name="osev_zkod">EVID_OSEVU!$C$3:$C$993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6" l="1"/>
  <c r="J3" i="6"/>
  <c r="H4" i="9"/>
  <c r="N4" i="9" s="1"/>
  <c r="H3" i="9"/>
  <c r="L3" i="9" s="1"/>
  <c r="I4" i="6"/>
  <c r="M4" i="6" s="1"/>
  <c r="H4" i="6"/>
  <c r="F4" i="6"/>
  <c r="I3" i="6"/>
  <c r="M3" i="6" s="1"/>
  <c r="H3" i="6"/>
  <c r="F3" i="6"/>
  <c r="B4" i="6"/>
  <c r="C4" i="6"/>
  <c r="D4" i="6"/>
  <c r="D3" i="6"/>
  <c r="C3" i="6"/>
  <c r="B3" i="6"/>
  <c r="J4" i="9"/>
  <c r="J3" i="9"/>
  <c r="J3" i="1"/>
  <c r="M3" i="1" s="1"/>
  <c r="J4" i="1"/>
  <c r="M4" i="1" s="1"/>
  <c r="I4" i="9"/>
  <c r="I3" i="9"/>
  <c r="B4" i="9"/>
  <c r="C4" i="9"/>
  <c r="D4" i="9"/>
  <c r="D3" i="9"/>
  <c r="C3" i="9"/>
  <c r="B3" i="9"/>
  <c r="H6" i="8"/>
  <c r="D4" i="1"/>
  <c r="D3" i="1"/>
  <c r="C4" i="1"/>
  <c r="C3" i="1"/>
  <c r="B4" i="1"/>
  <c r="B3" i="1"/>
  <c r="G4" i="1"/>
  <c r="G3" i="1"/>
  <c r="E4" i="1"/>
  <c r="E3" i="1"/>
  <c r="H4" i="8"/>
  <c r="F4" i="1" s="1"/>
  <c r="H5" i="8"/>
  <c r="H3" i="8"/>
  <c r="G3" i="6" s="1"/>
  <c r="O3" i="1"/>
  <c r="P3" i="1"/>
  <c r="P4" i="1"/>
  <c r="Q4" i="1"/>
  <c r="R4" i="1"/>
  <c r="S4" i="1"/>
  <c r="T4" i="1"/>
  <c r="U4" i="1"/>
  <c r="U3" i="1"/>
  <c r="T3" i="1"/>
  <c r="S3" i="1"/>
  <c r="R3" i="1"/>
  <c r="Q3" i="1"/>
  <c r="H26" i="11"/>
  <c r="O4" i="1"/>
  <c r="G2" i="11"/>
  <c r="G13" i="11"/>
  <c r="G12" i="11"/>
  <c r="G11" i="11"/>
  <c r="G10" i="11"/>
  <c r="G9" i="11"/>
  <c r="G8" i="11"/>
  <c r="G7" i="11"/>
  <c r="G6" i="11"/>
  <c r="G31" i="11"/>
  <c r="G30" i="11"/>
  <c r="G29" i="11"/>
  <c r="G28" i="11"/>
  <c r="G4" i="11"/>
  <c r="G27" i="11"/>
  <c r="G26" i="11"/>
  <c r="G17" i="11"/>
  <c r="G16" i="11"/>
  <c r="G15" i="11"/>
  <c r="G14" i="11"/>
  <c r="G5" i="11"/>
  <c r="G25" i="11"/>
  <c r="G24" i="11"/>
  <c r="G23" i="11"/>
  <c r="G22" i="11"/>
  <c r="G21" i="11"/>
  <c r="G20" i="11"/>
  <c r="G19" i="11"/>
  <c r="O3" i="9" l="1"/>
  <c r="N3" i="9"/>
  <c r="P3" i="9"/>
  <c r="R3" i="9" s="1"/>
  <c r="L4" i="9"/>
  <c r="P4" i="9" s="1"/>
  <c r="O4" i="9"/>
  <c r="F3" i="1"/>
  <c r="G4" i="6"/>
  <c r="S3" i="9" l="1"/>
  <c r="Q4" i="9"/>
  <c r="S4" i="9"/>
  <c r="R4" i="9"/>
  <c r="Q3" i="9"/>
</calcChain>
</file>

<file path=xl/sharedStrings.xml><?xml version="1.0" encoding="utf-8"?>
<sst xmlns="http://schemas.openxmlformats.org/spreadsheetml/2006/main" count="60480" uniqueCount="7947">
  <si>
    <t>Čtverec</t>
  </si>
  <si>
    <t>Zkr. kód</t>
  </si>
  <si>
    <t>Mj</t>
  </si>
  <si>
    <t>Název</t>
  </si>
  <si>
    <t>N</t>
  </si>
  <si>
    <t>MgO</t>
  </si>
  <si>
    <t>CaO</t>
  </si>
  <si>
    <t>S</t>
  </si>
  <si>
    <t>E</t>
  </si>
  <si>
    <t>Trvalý travní porost</t>
  </si>
  <si>
    <t>t</t>
  </si>
  <si>
    <t>Digestát ze zemědělské BPS, organické hnojivo</t>
  </si>
  <si>
    <t>Močovina 46% N</t>
  </si>
  <si>
    <t>Dočasný travní porost</t>
  </si>
  <si>
    <t>NPK 15-15-15</t>
  </si>
  <si>
    <t>Bez plodiny</t>
  </si>
  <si>
    <t>Oves pluchatý</t>
  </si>
  <si>
    <t>kg</t>
  </si>
  <si>
    <t>Hořká sůl (Síran hořečnatý)</t>
  </si>
  <si>
    <t>640-1000</t>
  </si>
  <si>
    <t>4208/1</t>
  </si>
  <si>
    <t>Tritikale ozimé</t>
  </si>
  <si>
    <t>LAD, 27% N</t>
  </si>
  <si>
    <t>SAM 240</t>
  </si>
  <si>
    <t>Mono Bór</t>
  </si>
  <si>
    <t>YaraVita Coptrac 500</t>
  </si>
  <si>
    <t>Směs s převahou protein. plodin s obilovinami</t>
  </si>
  <si>
    <t>Dolomitický vápenec</t>
  </si>
  <si>
    <t>Pšenice setá ozimá</t>
  </si>
  <si>
    <t>Draselná sůl (Chlorid draselný)</t>
  </si>
  <si>
    <t>Trojitý superfosfát</t>
  </si>
  <si>
    <t>Jetel luční</t>
  </si>
  <si>
    <t>Směs pro meziplodiny</t>
  </si>
  <si>
    <t>Datum zapravení</t>
  </si>
  <si>
    <t>Datum aplikace</t>
  </si>
  <si>
    <t>Cílová plodina</t>
  </si>
  <si>
    <t>Id hnojiva</t>
  </si>
  <si>
    <t>Název hnojiva</t>
  </si>
  <si>
    <t>N kg/ha</t>
  </si>
  <si>
    <t>P2O5 kg/ha</t>
  </si>
  <si>
    <t>K2O kg/ha</t>
  </si>
  <si>
    <t>MgO kg/ha</t>
  </si>
  <si>
    <t>CaO kg/ha</t>
  </si>
  <si>
    <t>S kg/ha</t>
  </si>
  <si>
    <t>A</t>
  </si>
  <si>
    <t>B</t>
  </si>
  <si>
    <t>C</t>
  </si>
  <si>
    <t>D</t>
  </si>
  <si>
    <t>F</t>
  </si>
  <si>
    <t>G</t>
  </si>
  <si>
    <t>I</t>
  </si>
  <si>
    <t>J</t>
  </si>
  <si>
    <t>K</t>
  </si>
  <si>
    <t>L</t>
  </si>
  <si>
    <t>M</t>
  </si>
  <si>
    <t>H</t>
  </si>
  <si>
    <t>O</t>
  </si>
  <si>
    <t>P</t>
  </si>
  <si>
    <t>R</t>
  </si>
  <si>
    <t>Id plodiny</t>
  </si>
  <si>
    <t>Id skupiny</t>
  </si>
  <si>
    <t>Skupina</t>
  </si>
  <si>
    <t>Aksamitník (afrikán)</t>
  </si>
  <si>
    <t>Okrasné rostliny</t>
  </si>
  <si>
    <t>Aktinidie</t>
  </si>
  <si>
    <t>Ovocné dřeviny - ostatní</t>
  </si>
  <si>
    <t>Andělika lékařská</t>
  </si>
  <si>
    <t>Léčivé rostliny</t>
  </si>
  <si>
    <t>Angrešt</t>
  </si>
  <si>
    <t>Ovocné dřeviny - drobné ovoce</t>
  </si>
  <si>
    <t>Anýz vonný</t>
  </si>
  <si>
    <t>Astra</t>
  </si>
  <si>
    <t>Batáty</t>
  </si>
  <si>
    <t>Brambory a jiné okopaniny</t>
  </si>
  <si>
    <t>Bazalka pravá</t>
  </si>
  <si>
    <t>Bedrník anýz</t>
  </si>
  <si>
    <t>Begonie</t>
  </si>
  <si>
    <t>Benedikt lékařský (čubet)</t>
  </si>
  <si>
    <t>Bér</t>
  </si>
  <si>
    <t>Obilniny</t>
  </si>
  <si>
    <t>Bez černý</t>
  </si>
  <si>
    <t>Nedefinováno</t>
  </si>
  <si>
    <t>Bojínek hlíznatý</t>
  </si>
  <si>
    <t>Trávy</t>
  </si>
  <si>
    <t>Bojínek luční</t>
  </si>
  <si>
    <t>Brambory průmyslové</t>
  </si>
  <si>
    <t>Brambory sadbové</t>
  </si>
  <si>
    <t>Brambořík</t>
  </si>
  <si>
    <t>Brokolice</t>
  </si>
  <si>
    <t>Zelenina - brukvovitá</t>
  </si>
  <si>
    <t>Broskvomandloň</t>
  </si>
  <si>
    <t>Ovocné dřeviny - peckoviny a ořešák</t>
  </si>
  <si>
    <t>Broskvomandloň podnož</t>
  </si>
  <si>
    <t>Broskvoň plodová</t>
  </si>
  <si>
    <t>Broskvoň podnož</t>
  </si>
  <si>
    <t>Brslen</t>
  </si>
  <si>
    <t>Brutnák lékařský</t>
  </si>
  <si>
    <t>Bytel metlovitý vláskovitý</t>
  </si>
  <si>
    <t>Celer bulvový</t>
  </si>
  <si>
    <t>Zelenina - miříkovitá</t>
  </si>
  <si>
    <t>Celer listový (naťový)</t>
  </si>
  <si>
    <t>Celer řapíkatý</t>
  </si>
  <si>
    <t>Chejr vonný</t>
  </si>
  <si>
    <t>Chmel</t>
  </si>
  <si>
    <t>Chmel a tabák</t>
  </si>
  <si>
    <t>Chrastice rákosovitá</t>
  </si>
  <si>
    <t>Chrpa americká</t>
  </si>
  <si>
    <t>Chrpa císařská</t>
  </si>
  <si>
    <t>Chrpa pižmová</t>
  </si>
  <si>
    <t>Chryzantéma</t>
  </si>
  <si>
    <t>Chřest</t>
  </si>
  <si>
    <t>Zelenina - chřestovitá</t>
  </si>
  <si>
    <t>Chřest péřitý</t>
  </si>
  <si>
    <t>Cibule jarní</t>
  </si>
  <si>
    <t>Zelenina - cibulovitá</t>
  </si>
  <si>
    <t>Cibule ozimá</t>
  </si>
  <si>
    <t>Cibule zimní (sečka)</t>
  </si>
  <si>
    <t>Cizrna beraní</t>
  </si>
  <si>
    <t>Luskoviny</t>
  </si>
  <si>
    <t>Cuketa</t>
  </si>
  <si>
    <t>Zelenina - tykvovitá</t>
  </si>
  <si>
    <t>Cukrovka</t>
  </si>
  <si>
    <t>Čekanka průmyslová</t>
  </si>
  <si>
    <t>Čekanka salátová</t>
  </si>
  <si>
    <t>Zelenina - hvězdnicovitá</t>
  </si>
  <si>
    <t>Černý kořen (hadí mord španělský)</t>
  </si>
  <si>
    <t>Česnek jarní</t>
  </si>
  <si>
    <t>Česnek ozimý</t>
  </si>
  <si>
    <t>Čičorka pestrá</t>
  </si>
  <si>
    <t>Jeteloviny</t>
  </si>
  <si>
    <t>Čirok</t>
  </si>
  <si>
    <t>Čirok cukrový</t>
  </si>
  <si>
    <t>Čirok sudanská tráva</t>
  </si>
  <si>
    <t>Čočka jedlá</t>
  </si>
  <si>
    <t>Divizna velkokvětá</t>
  </si>
  <si>
    <t>Dobromysl obecná</t>
  </si>
  <si>
    <t>Dočasně nezpůsobilá plocha</t>
  </si>
  <si>
    <t>Dřín</t>
  </si>
  <si>
    <t>Endivie (štěrbák) eskariol</t>
  </si>
  <si>
    <t>Fazol</t>
  </si>
  <si>
    <t>Fazol obecný keříčkový</t>
  </si>
  <si>
    <t>Zelenina - bobovitá</t>
  </si>
  <si>
    <t>Fazol obecný pnoucí</t>
  </si>
  <si>
    <t>Fenykl</t>
  </si>
  <si>
    <t>Fenykl obecný sladký</t>
  </si>
  <si>
    <t>Festulolium</t>
  </si>
  <si>
    <t>Fiala šedivá (letní)</t>
  </si>
  <si>
    <t>Gloxinie nádherná</t>
  </si>
  <si>
    <t>Heřmánek pravý</t>
  </si>
  <si>
    <t>Heřmánek římský</t>
  </si>
  <si>
    <t>Hlaváč černopurpurový plnokvětý</t>
  </si>
  <si>
    <t>Hlaváč hvězdicový</t>
  </si>
  <si>
    <t>Hledík větší</t>
  </si>
  <si>
    <t>Hořčice bílá</t>
  </si>
  <si>
    <t>Olejniny a přadné rostliny</t>
  </si>
  <si>
    <t>Hořčice sareptská (hnědá)</t>
  </si>
  <si>
    <t>Hrách setý</t>
  </si>
  <si>
    <t>Hrách setý cukrový</t>
  </si>
  <si>
    <t>Hrách setý dřeňový</t>
  </si>
  <si>
    <t>Hrachor</t>
  </si>
  <si>
    <t>Hrachor vonný</t>
  </si>
  <si>
    <t>Hrušeň plodová</t>
  </si>
  <si>
    <t>Ovocné dřeviny - jádroviny</t>
  </si>
  <si>
    <t>Hrušeň podnož</t>
  </si>
  <si>
    <t>Hvozdík bradatý</t>
  </si>
  <si>
    <t>Hvozdík zahradní</t>
  </si>
  <si>
    <t>Iberka okoličnatá</t>
  </si>
  <si>
    <t>Jablečník obecný</t>
  </si>
  <si>
    <t>Jabloň okrasná</t>
  </si>
  <si>
    <t>Jabloň plodová</t>
  </si>
  <si>
    <t>Jabloň podnož</t>
  </si>
  <si>
    <t>Jahodník</t>
  </si>
  <si>
    <t>Drobné ovoce pěstované na orné půdě</t>
  </si>
  <si>
    <t>Jakon</t>
  </si>
  <si>
    <t>Ječmen jarní</t>
  </si>
  <si>
    <t>Ječmen ozimý dvouřadý</t>
  </si>
  <si>
    <t>Ječmen ozimý víceřadý</t>
  </si>
  <si>
    <t>Jehlice trnitá</t>
  </si>
  <si>
    <t>Jeřáb černý</t>
  </si>
  <si>
    <t>Jeřáb obecný</t>
  </si>
  <si>
    <t>Jestřabina lékařská</t>
  </si>
  <si>
    <t>Jetel ladní</t>
  </si>
  <si>
    <t>Jetel nachový</t>
  </si>
  <si>
    <t>Jetel perský (zvrácený)</t>
  </si>
  <si>
    <t>Jetel plazivý</t>
  </si>
  <si>
    <t>Jetel švédský (zvrhlý)</t>
  </si>
  <si>
    <t>Jetel (T. nigrescens Viv.)</t>
  </si>
  <si>
    <t>Jetelotravní směs</t>
  </si>
  <si>
    <t>Jetelotrávy</t>
  </si>
  <si>
    <t>Jílek hybridní</t>
  </si>
  <si>
    <t>Jílek mnohokvětý italský</t>
  </si>
  <si>
    <t>Jílek mnohokvětý jednoletý</t>
  </si>
  <si>
    <t>Jílek vytrvalý</t>
  </si>
  <si>
    <t>Jiřinka proměnlivá</t>
  </si>
  <si>
    <t>Jitrocel kopinatý</t>
  </si>
  <si>
    <t>Jonátka africká (kapská fialka)</t>
  </si>
  <si>
    <t>Kapusta hlávková</t>
  </si>
  <si>
    <t>Kapusta kadeřavá (Kadeřávek)</t>
  </si>
  <si>
    <t>Kapusta krmná</t>
  </si>
  <si>
    <t>Jiné krmné plodiny</t>
  </si>
  <si>
    <t>Kapusta růžičková</t>
  </si>
  <si>
    <t>Kaštanovník jedlý</t>
  </si>
  <si>
    <t>Kdouloň podlouhlá plodová</t>
  </si>
  <si>
    <t>Kdouloň podlouhlá podnož</t>
  </si>
  <si>
    <t>Kedluben</t>
  </si>
  <si>
    <t>Kmín</t>
  </si>
  <si>
    <t>Kokarda spanilá</t>
  </si>
  <si>
    <t>Kokrhel</t>
  </si>
  <si>
    <t>Kolopejka vděčná</t>
  </si>
  <si>
    <t>Komonice bílá</t>
  </si>
  <si>
    <t>Konopí seté</t>
  </si>
  <si>
    <t>Konopice bledožlutá</t>
  </si>
  <si>
    <t>Konvalinka vonná</t>
  </si>
  <si>
    <t>Kopr vonný</t>
  </si>
  <si>
    <t>Kopretina</t>
  </si>
  <si>
    <t>Kopřiva dvoudomá</t>
  </si>
  <si>
    <t>Koriandr setý</t>
  </si>
  <si>
    <t>Kostřava červená</t>
  </si>
  <si>
    <t>Kostřava luční</t>
  </si>
  <si>
    <t>Kostřava ovčí</t>
  </si>
  <si>
    <t>Kostřava rákosovitá</t>
  </si>
  <si>
    <t>Kozlíček</t>
  </si>
  <si>
    <t>Zelenina - kozlíkovitá</t>
  </si>
  <si>
    <t>Kozlík lékařský</t>
  </si>
  <si>
    <t>Krambe habešská (Katrán etiopský)</t>
  </si>
  <si>
    <t>Krásenka sírožlutá</t>
  </si>
  <si>
    <t>Krásenka zpeřená</t>
  </si>
  <si>
    <t>Krásnoočko dvoubarvé</t>
  </si>
  <si>
    <t>Krásnoočko různolisté</t>
  </si>
  <si>
    <t>Křen</t>
  </si>
  <si>
    <t>Kukuřice cukrová</t>
  </si>
  <si>
    <t>Zelenina - lipnicovitá</t>
  </si>
  <si>
    <t>Kukuřice na siláž</t>
  </si>
  <si>
    <t>Kukuřice na zrno</t>
  </si>
  <si>
    <t>Kukuřice pukancová</t>
  </si>
  <si>
    <t>Květák</t>
  </si>
  <si>
    <t>Laskavec</t>
  </si>
  <si>
    <t>Léčivé rostliny (více druhů)</t>
  </si>
  <si>
    <t>Lékořice lysá</t>
  </si>
  <si>
    <t>Len olejný</t>
  </si>
  <si>
    <t>Len přadný</t>
  </si>
  <si>
    <t>Lesknice kanárská</t>
  </si>
  <si>
    <t>Lesknice vodní</t>
  </si>
  <si>
    <t>Lesní dřeviny</t>
  </si>
  <si>
    <t>Dřeviny</t>
  </si>
  <si>
    <t>Levandule lékařská</t>
  </si>
  <si>
    <t>Libeček lékařský</t>
  </si>
  <si>
    <t>Lichořeřišnice větší</t>
  </si>
  <si>
    <t>Lilek vejcoplodý (baklažán)</t>
  </si>
  <si>
    <t>Zelenina - lilkovitá</t>
  </si>
  <si>
    <t>Limonka chobotnatá</t>
  </si>
  <si>
    <t>Limonka čínská</t>
  </si>
  <si>
    <t>Lipnice bahenní</t>
  </si>
  <si>
    <t>Lipnice hajní</t>
  </si>
  <si>
    <t>Lipnice luční</t>
  </si>
  <si>
    <t>Lipnice obecná</t>
  </si>
  <si>
    <t>Lipnice roční</t>
  </si>
  <si>
    <t>Lipnice smáčknutá</t>
  </si>
  <si>
    <t>Líska obecná</t>
  </si>
  <si>
    <t>Lnička setá jarní</t>
  </si>
  <si>
    <t>Lnička setá ozimá</t>
  </si>
  <si>
    <t>Lobelka drobná</t>
  </si>
  <si>
    <t>Lokanka lepá plnokvětá</t>
  </si>
  <si>
    <t>Lopuch větší</t>
  </si>
  <si>
    <t>Luční směs trav</t>
  </si>
  <si>
    <t>Lupina bílá</t>
  </si>
  <si>
    <t>Lupina modrá</t>
  </si>
  <si>
    <t>Lupina proměnlivá (andská)</t>
  </si>
  <si>
    <t>Lupina úzkolistá</t>
  </si>
  <si>
    <t>Lupina žlutá</t>
  </si>
  <si>
    <t>Luskovinoobilní směs</t>
  </si>
  <si>
    <t>Maceška zahradní</t>
  </si>
  <si>
    <t>Mahalebka plodová</t>
  </si>
  <si>
    <t>Mahalebka podnož</t>
  </si>
  <si>
    <t>Majoránka zahradní</t>
  </si>
  <si>
    <t>Mák setý ozimý</t>
  </si>
  <si>
    <t>Maliník</t>
  </si>
  <si>
    <t>Mandloň plodová</t>
  </si>
  <si>
    <t>Mandloň podnož</t>
  </si>
  <si>
    <t>Mangold</t>
  </si>
  <si>
    <t>Zelenina - merlíkovitá</t>
  </si>
  <si>
    <t>Mastňák habešský</t>
  </si>
  <si>
    <t>Máta peprná</t>
  </si>
  <si>
    <t>Mateřídouška</t>
  </si>
  <si>
    <t>Mečík</t>
  </si>
  <si>
    <t>Meduňka lékařská</t>
  </si>
  <si>
    <t>Medvědice léčivá</t>
  </si>
  <si>
    <t>Medyněk vlnatý</t>
  </si>
  <si>
    <t>Meloun cukrový</t>
  </si>
  <si>
    <t>Meloun vodní</t>
  </si>
  <si>
    <t>Merlík čilský</t>
  </si>
  <si>
    <t>Meruňka plodová</t>
  </si>
  <si>
    <t>Meruňka podnož</t>
  </si>
  <si>
    <t>Meruzalka zlatá podnož</t>
  </si>
  <si>
    <t>Měsíček lékařský</t>
  </si>
  <si>
    <t>Metlice trsnatá</t>
  </si>
  <si>
    <t>Mišpule německá</t>
  </si>
  <si>
    <t>Mochna křovitá</t>
  </si>
  <si>
    <t>Moruše</t>
  </si>
  <si>
    <t>Mrkev jedlá</t>
  </si>
  <si>
    <t>Mrkev krmná</t>
  </si>
  <si>
    <t>Mužák prorostlý</t>
  </si>
  <si>
    <t>Myrobalán plodová</t>
  </si>
  <si>
    <t>Myrobalán podnož</t>
  </si>
  <si>
    <t>Náprstník vlnatý</t>
  </si>
  <si>
    <t>Nestařec mexický</t>
  </si>
  <si>
    <t>Nevadlec stříbrný hřebenitý</t>
  </si>
  <si>
    <t>Okrasné dřeviny</t>
  </si>
  <si>
    <t>Okrasné rostliny (více druhů)</t>
  </si>
  <si>
    <t>Okurka nakládačka</t>
  </si>
  <si>
    <t>Okurka salátová</t>
  </si>
  <si>
    <t>Oman pravý</t>
  </si>
  <si>
    <t>Orná bez plodiny</t>
  </si>
  <si>
    <t>Ořešák vlašský</t>
  </si>
  <si>
    <t>Ostálka čárkovitá</t>
  </si>
  <si>
    <t>Ostálka lepá (cinie)</t>
  </si>
  <si>
    <t>Ostatní směsky</t>
  </si>
  <si>
    <t>Ostropestřec mariánský</t>
  </si>
  <si>
    <t>Ostropestřec mariánský (okrasný)</t>
  </si>
  <si>
    <t>Ostrožka stračka plnokvětá</t>
  </si>
  <si>
    <t>Ostružiník</t>
  </si>
  <si>
    <t>Oves nahý</t>
  </si>
  <si>
    <t>Ovoc. dřeviny - drobné (více druhů)</t>
  </si>
  <si>
    <t>Ovoc. dřeviny - jádroviny (více druhů)</t>
  </si>
  <si>
    <t>Ovoc. dřeviny - peckoviny (více druhů)</t>
  </si>
  <si>
    <t>Ovsík vyvýšený</t>
  </si>
  <si>
    <t>Ozdobnice obrovská</t>
  </si>
  <si>
    <t>Paprika kořeninová</t>
  </si>
  <si>
    <t>Paprika zeleninová</t>
  </si>
  <si>
    <t>Parcha saflorová</t>
  </si>
  <si>
    <t>Pastevní směs trav</t>
  </si>
  <si>
    <t>Pastiňák</t>
  </si>
  <si>
    <t>Pažitka</t>
  </si>
  <si>
    <t>Pelargonie</t>
  </si>
  <si>
    <t>Peluška jarní</t>
  </si>
  <si>
    <t>Peluška ozimá</t>
  </si>
  <si>
    <t>Pelyněk kozalec (estragon)</t>
  </si>
  <si>
    <t>Pěnišník</t>
  </si>
  <si>
    <t>Pěnišník obtížený</t>
  </si>
  <si>
    <t>Pěnišník průhonický</t>
  </si>
  <si>
    <t>Pěnišník tupolistý</t>
  </si>
  <si>
    <t>Pěnišník tupý</t>
  </si>
  <si>
    <t>Pěnišník zkřížený</t>
  </si>
  <si>
    <t>Petržel kořenová</t>
  </si>
  <si>
    <t>Petržel naťová</t>
  </si>
  <si>
    <t>Petúnie</t>
  </si>
  <si>
    <t>Petúnie zkřížená</t>
  </si>
  <si>
    <t>Pískavice řecké seno</t>
  </si>
  <si>
    <t>Plaménka Drummondova</t>
  </si>
  <si>
    <t>Plectranthus</t>
  </si>
  <si>
    <t>Poháňka hřebenitá</t>
  </si>
  <si>
    <t>Pohanka obecná</t>
  </si>
  <si>
    <t>Pomněnka lesní</t>
  </si>
  <si>
    <t>Pór</t>
  </si>
  <si>
    <t>Povíjník nachový</t>
  </si>
  <si>
    <t>Proskurník lékařský</t>
  </si>
  <si>
    <t>Proso seté</t>
  </si>
  <si>
    <t>Prvosenka</t>
  </si>
  <si>
    <t>Přísavník (loubinec) trojlaločný</t>
  </si>
  <si>
    <t>Psárka luční</t>
  </si>
  <si>
    <t>Psineček psí</t>
  </si>
  <si>
    <t>Psineček tenký</t>
  </si>
  <si>
    <t>Psineček veliký</t>
  </si>
  <si>
    <t>Psineček výběžkatý</t>
  </si>
  <si>
    <t>Pšenice dvouzrnka</t>
  </si>
  <si>
    <t>Pšenice setá jarní</t>
  </si>
  <si>
    <t>Pšenice špalda</t>
  </si>
  <si>
    <t>Pšenice tvrdá jarní</t>
  </si>
  <si>
    <t>Pšenice tvrdá jarní okrasná</t>
  </si>
  <si>
    <t>Pšenice tvrdá ozimá</t>
  </si>
  <si>
    <t>Ptačí noha setá (seradela)</t>
  </si>
  <si>
    <t>Rajče determinantní</t>
  </si>
  <si>
    <t>Rajče indeterminantní</t>
  </si>
  <si>
    <t>Rakytník řešetlákovitý</t>
  </si>
  <si>
    <t>Réva moštová</t>
  </si>
  <si>
    <t>Réva</t>
  </si>
  <si>
    <t>Réva podnož</t>
  </si>
  <si>
    <t>Réva stolní</t>
  </si>
  <si>
    <t>Reveň dlanitá</t>
  </si>
  <si>
    <t>Reveň rebarbora</t>
  </si>
  <si>
    <t>Zelenina - rdesnovitá</t>
  </si>
  <si>
    <t>Roketa - rukola setá</t>
  </si>
  <si>
    <t>Rulík zlomocný</t>
  </si>
  <si>
    <t>Růže</t>
  </si>
  <si>
    <t>Růže dužnoplodá</t>
  </si>
  <si>
    <t>Rybíz bílý</t>
  </si>
  <si>
    <t>Rybíz černý</t>
  </si>
  <si>
    <t>Rybíz červený</t>
  </si>
  <si>
    <t>Řebříček</t>
  </si>
  <si>
    <t>Řebříček chlumní</t>
  </si>
  <si>
    <t>Ředkev</t>
  </si>
  <si>
    <t>Ředkev olejná</t>
  </si>
  <si>
    <t>Ředkvička</t>
  </si>
  <si>
    <t>Řepa krmná</t>
  </si>
  <si>
    <t>Řepa salátová</t>
  </si>
  <si>
    <t>Řepice ozimá</t>
  </si>
  <si>
    <t>Řepík lékařský</t>
  </si>
  <si>
    <t>Řepík vonný</t>
  </si>
  <si>
    <t>Řepka jarní</t>
  </si>
  <si>
    <t>Řepka ozimá</t>
  </si>
  <si>
    <t>Řeřicha zahradní</t>
  </si>
  <si>
    <t>Salát hlávkový</t>
  </si>
  <si>
    <t>Salát ledový</t>
  </si>
  <si>
    <t>Salát listový</t>
  </si>
  <si>
    <t>Salát římský</t>
  </si>
  <si>
    <t>Saturejka zahradní</t>
  </si>
  <si>
    <t>Sedmikráska chudobka</t>
  </si>
  <si>
    <t>Silenka</t>
  </si>
  <si>
    <t>Skočec obecný</t>
  </si>
  <si>
    <t>Slaměnka křídlatá</t>
  </si>
  <si>
    <t>Sléz maurský</t>
  </si>
  <si>
    <t>Sléz přeslenitý</t>
  </si>
  <si>
    <t>Slézovka trojklanná</t>
  </si>
  <si>
    <t>Slivoň plodová</t>
  </si>
  <si>
    <t>Slivoň podnož</t>
  </si>
  <si>
    <t>Slunečnice</t>
  </si>
  <si>
    <t>Slunečnice roční plnokvětá</t>
  </si>
  <si>
    <t>Směs krmná (čejka)</t>
  </si>
  <si>
    <t>Směs pro krmný biopás</t>
  </si>
  <si>
    <t>Směs pro nektarodárný biopás</t>
  </si>
  <si>
    <t>Směs pro ochranný pás (§ 14 -odst. 3 a-r NV PP)</t>
  </si>
  <si>
    <t>Směs pro opylovače (čejka)</t>
  </si>
  <si>
    <t>Směs s převahou protein. plodin</t>
  </si>
  <si>
    <t>Směsi plodin pro souvrať (§14 NV PP)</t>
  </si>
  <si>
    <t>Směsi trav pro energetické využití</t>
  </si>
  <si>
    <t>Směsky luskovin</t>
  </si>
  <si>
    <t>Směsky obilovin</t>
  </si>
  <si>
    <t>Smil listenatý (slaměnka)</t>
  </si>
  <si>
    <t>Smilek růžový</t>
  </si>
  <si>
    <t>Sója</t>
  </si>
  <si>
    <t>Sporýš (verbena)</t>
  </si>
  <si>
    <t>Srha hajní (srha Aschersonova)</t>
  </si>
  <si>
    <t>Srha laločnatá (říznačka)</t>
  </si>
  <si>
    <t>Starček cinerarie</t>
  </si>
  <si>
    <t>Svazenka vratičolistá</t>
  </si>
  <si>
    <t>Sveřep bezbranný</t>
  </si>
  <si>
    <t>Sveřep (horský)</t>
  </si>
  <si>
    <t>Sveřep samužníkovitý</t>
  </si>
  <si>
    <t>Světlice barvířská</t>
  </si>
  <si>
    <t>Svlačec trojbarevný</t>
  </si>
  <si>
    <t>Šafrán, krokus</t>
  </si>
  <si>
    <t>Šafrán, krokus - flavus</t>
  </si>
  <si>
    <t>Šafrán, krokus - vernus</t>
  </si>
  <si>
    <t>Šalotka</t>
  </si>
  <si>
    <t>Šalvěj lékařská</t>
  </si>
  <si>
    <t>Šalvěj pomoučená</t>
  </si>
  <si>
    <t>Šalvěj zářivá</t>
  </si>
  <si>
    <t>Šater lepý</t>
  </si>
  <si>
    <t>Špenát jarní</t>
  </si>
  <si>
    <t>Štírovník jednoletý</t>
  </si>
  <si>
    <t>Štírovník růžkatý</t>
  </si>
  <si>
    <t>Šťovík</t>
  </si>
  <si>
    <t>Tabák</t>
  </si>
  <si>
    <t>Tařicovka přímořská</t>
  </si>
  <si>
    <t>Titonie okrouhlolistá</t>
  </si>
  <si>
    <t>Tolice dětelová</t>
  </si>
  <si>
    <t>Tomka vonná</t>
  </si>
  <si>
    <t>Topinambur</t>
  </si>
  <si>
    <t>Topol</t>
  </si>
  <si>
    <t>Topolovka růžová</t>
  </si>
  <si>
    <t>Trávy pro ochranné pásy</t>
  </si>
  <si>
    <t>Trávy s leguminozami</t>
  </si>
  <si>
    <t>Trávy semenné porosty</t>
  </si>
  <si>
    <t>Tritikale jarní</t>
  </si>
  <si>
    <t>Trojštět žlutavý</t>
  </si>
  <si>
    <t>Třapatka srstnatá</t>
  </si>
  <si>
    <t>Třešeň plodová</t>
  </si>
  <si>
    <t>Třešeň podnož</t>
  </si>
  <si>
    <t>Třezalka tečkovaná</t>
  </si>
  <si>
    <t>Tulipán</t>
  </si>
  <si>
    <t>Tulipán Fosterův</t>
  </si>
  <si>
    <t>Tulipán Greigův</t>
  </si>
  <si>
    <t>Tulipán Kaufmannův</t>
  </si>
  <si>
    <t>Tuřín</t>
  </si>
  <si>
    <t>Tykev fíkolistá</t>
  </si>
  <si>
    <t>Tykev muškátová</t>
  </si>
  <si>
    <t>Tykev obecná</t>
  </si>
  <si>
    <t>Tykev olejná</t>
  </si>
  <si>
    <t>Tykev pomíchaná</t>
  </si>
  <si>
    <t>Tykev velkoplodá</t>
  </si>
  <si>
    <t>Tymián obecný</t>
  </si>
  <si>
    <t>Úhor bez porostu</t>
  </si>
  <si>
    <t>Úhor s porostem</t>
  </si>
  <si>
    <t>Úročník bolhoj</t>
  </si>
  <si>
    <t>Užanka líbezná</t>
  </si>
  <si>
    <t>Včelník moldavský</t>
  </si>
  <si>
    <t>Venidie nádherná</t>
  </si>
  <si>
    <t>Vičenec ligrus</t>
  </si>
  <si>
    <t>Vikev huňatá</t>
  </si>
  <si>
    <t>Vikev panonská</t>
  </si>
  <si>
    <t>Vikev setá</t>
  </si>
  <si>
    <t>Višeň</t>
  </si>
  <si>
    <t>Višeň podnož</t>
  </si>
  <si>
    <t>Vodnice</t>
  </si>
  <si>
    <t>Vojtěška setá</t>
  </si>
  <si>
    <t>Vojtěškotravní směs s převahou vojtěšky</t>
  </si>
  <si>
    <t>Vratič řimbaba</t>
  </si>
  <si>
    <t>Vrbovka malokvětá</t>
  </si>
  <si>
    <t>Všelicha iberkolistá</t>
  </si>
  <si>
    <t>Weigelie</t>
  </si>
  <si>
    <t>Yzop lékařský</t>
  </si>
  <si>
    <t>Zářivka velkokvětá</t>
  </si>
  <si>
    <t>Zelenina brukvovitá (více druhů)</t>
  </si>
  <si>
    <t>Zelenina miříkovitá (více druhů)</t>
  </si>
  <si>
    <t>Zelenina tykvovitá (více druhů)</t>
  </si>
  <si>
    <t>Zelí čínské</t>
  </si>
  <si>
    <t>Zelí hlávkové bílé</t>
  </si>
  <si>
    <t>Zelí hlávkové červené</t>
  </si>
  <si>
    <t>Zelí pekingské</t>
  </si>
  <si>
    <t>Zimolez</t>
  </si>
  <si>
    <t>Zvonek prostřední</t>
  </si>
  <si>
    <t>Žito jarní</t>
  </si>
  <si>
    <t>Žito ozimé</t>
  </si>
  <si>
    <t>Žito trsnaté (lesní)</t>
  </si>
  <si>
    <t>Bob polní</t>
  </si>
  <si>
    <t>Bob zahradní</t>
  </si>
  <si>
    <t>Brambory konzumní pozdní</t>
  </si>
  <si>
    <t>Brambory konzumní rané</t>
  </si>
  <si>
    <t>Chmel - sadba</t>
  </si>
  <si>
    <t>Chrpa modrá</t>
  </si>
  <si>
    <t>Citronová tráva</t>
  </si>
  <si>
    <t>Čekanka hlávková</t>
  </si>
  <si>
    <t>Čičorka (jinde neuvedená)</t>
  </si>
  <si>
    <t>Hořčice černá</t>
  </si>
  <si>
    <t>Ječmenice prodloužená</t>
  </si>
  <si>
    <t>Jestřabina východní</t>
  </si>
  <si>
    <t>Jetel alexandrijský</t>
  </si>
  <si>
    <t>Kapusta hlávková ozimá</t>
  </si>
  <si>
    <t>Kmín kořenný jarní</t>
  </si>
  <si>
    <t>Kostřava drsnolistá</t>
  </si>
  <si>
    <t>Kostřava vláskovitá</t>
  </si>
  <si>
    <t>Kozinec</t>
  </si>
  <si>
    <t>Mák setý jarní</t>
  </si>
  <si>
    <t>Máta huňatá</t>
  </si>
  <si>
    <t>Máta jemná</t>
  </si>
  <si>
    <t>Máta kadeřavá</t>
  </si>
  <si>
    <t>Máta klasnatá</t>
  </si>
  <si>
    <t>Máta okrouhlolistá</t>
  </si>
  <si>
    <t>Oves hřebílkatý</t>
  </si>
  <si>
    <t>Pelyněk pontický</t>
  </si>
  <si>
    <t>Pískavice (jinde neuvedená)</t>
  </si>
  <si>
    <t>Pór ozimý</t>
  </si>
  <si>
    <t>Proso vytrvalé</t>
  </si>
  <si>
    <t>Pšenice jednozrnka</t>
  </si>
  <si>
    <t>Ptačí noha (jinde neuvedená)</t>
  </si>
  <si>
    <t>Rozchodnice růžová</t>
  </si>
  <si>
    <t>Rozmarýn lékařský</t>
  </si>
  <si>
    <t>Ředkev setá černá</t>
  </si>
  <si>
    <t>Salát ozimý</t>
  </si>
  <si>
    <t>Saturejka horská</t>
  </si>
  <si>
    <t>Sléz (jinde neuvedený)</t>
  </si>
  <si>
    <t>Sléz kadeřavý</t>
  </si>
  <si>
    <t>Sléz krmný</t>
  </si>
  <si>
    <t>Směs s více než 50 % jetele nebo vojtěšky (ZNP)</t>
  </si>
  <si>
    <t>Směs zlepšujících netržních plodin (jinde neuvedených)</t>
  </si>
  <si>
    <t>Směsi PVN (§ 18 a - t NV PP)</t>
  </si>
  <si>
    <t>Směsi PVN s obilovinami §18 u NV PP (s převahou PVN)</t>
  </si>
  <si>
    <t>Směsi PVN s ost. pl § 18 u NV PP (bez obilovin, s převahou PVN)</t>
  </si>
  <si>
    <t>Stévie sladká</t>
  </si>
  <si>
    <t>Sveřep americký</t>
  </si>
  <si>
    <t>Sveřep sitecký</t>
  </si>
  <si>
    <t>Špenát ozimý</t>
  </si>
  <si>
    <t>Šťovík kyselý - krmný OK2</t>
  </si>
  <si>
    <t>Tabák selský</t>
  </si>
  <si>
    <t>Terčovka nachová</t>
  </si>
  <si>
    <t>Tolice (jinde neuvedená)</t>
  </si>
  <si>
    <t>Trávy čeledi lipnicovité s výjimkou obilnin</t>
  </si>
  <si>
    <t>Tritordeum</t>
  </si>
  <si>
    <t>Trsť rákosovitá</t>
  </si>
  <si>
    <t>Třapatka nachová</t>
  </si>
  <si>
    <t>Třezalka skvrnitá x třezalka tečkovaná</t>
  </si>
  <si>
    <t>Vlákeň oboupohlavná</t>
  </si>
  <si>
    <t>Vojtěška proměnlivá</t>
  </si>
  <si>
    <t>Žito energetické</t>
  </si>
  <si>
    <t>Hořčice hnědá</t>
  </si>
  <si>
    <t>Bob obecný</t>
  </si>
  <si>
    <t>Brambor</t>
  </si>
  <si>
    <t>Brambory konzumní</t>
  </si>
  <si>
    <t>Česnek</t>
  </si>
  <si>
    <t>Hrách setý kulatosemenný</t>
  </si>
  <si>
    <t>Katrán etiopský</t>
  </si>
  <si>
    <t>Kukuřice</t>
  </si>
  <si>
    <t>Kukuřice na osivo</t>
  </si>
  <si>
    <t>Mák</t>
  </si>
  <si>
    <t>Špenát</t>
  </si>
  <si>
    <t>Aksamitník (afrikán) rozkladitý</t>
  </si>
  <si>
    <t>Aksamitník (afrikán) vzpřímený plnokvětý</t>
  </si>
  <si>
    <t>Begonie hlíznatá velkokvětá plnokvětá</t>
  </si>
  <si>
    <t>Begonie stálekvetoucí</t>
  </si>
  <si>
    <t>Brambořík perský - velkokvětý</t>
  </si>
  <si>
    <t>Brambořík perský - velkokvětý třepenitý</t>
  </si>
  <si>
    <t>Brambořík perský - velkokvětý víceplátečný</t>
  </si>
  <si>
    <t>Čirok metlový</t>
  </si>
  <si>
    <t>Fazol šarlatový</t>
  </si>
  <si>
    <t>Fazol šarlatový okrasný</t>
  </si>
  <si>
    <t>Heřmánkovec přímořský plnokvětý</t>
  </si>
  <si>
    <t>Hledík větší (nízký)</t>
  </si>
  <si>
    <t>Hledík větší (polovysoký)</t>
  </si>
  <si>
    <t>Hledík větší (vysoký)</t>
  </si>
  <si>
    <t>Jeřáb obecný x hloh sibiřský</t>
  </si>
  <si>
    <t>Kopretina osenní</t>
  </si>
  <si>
    <t>Len velkokvětý</t>
  </si>
  <si>
    <t>Paprika (okrasná)</t>
  </si>
  <si>
    <t>Pelargónie břečťanolistá</t>
  </si>
  <si>
    <t>Pelargonie páskatá (muškát)</t>
  </si>
  <si>
    <t>Pelargónie velkokvětá</t>
  </si>
  <si>
    <t>Proskurník topolovka plnokvětý</t>
  </si>
  <si>
    <t>Prvosenka mnohokvětá</t>
  </si>
  <si>
    <t>Prvosenka nálevkovitá</t>
  </si>
  <si>
    <t>Prvosenka žahavá</t>
  </si>
  <si>
    <t>Růže hybridní</t>
  </si>
  <si>
    <t>Růže svraskalá</t>
  </si>
  <si>
    <t>Sedmikráska chudobka - monstrosa</t>
  </si>
  <si>
    <t>Sedmikráska chudobka - tubulosa</t>
  </si>
  <si>
    <t>Sporýš kanadský</t>
  </si>
  <si>
    <t>Sporýš tuhý</t>
  </si>
  <si>
    <t>Sporýš zkřížený</t>
  </si>
  <si>
    <t>Svazenka zvonkovitá</t>
  </si>
  <si>
    <t>Tabák křídlatý</t>
  </si>
  <si>
    <t>Tabák Sanderův</t>
  </si>
  <si>
    <t>Identifikátor hnojiva</t>
  </si>
  <si>
    <t>Výkaly</t>
  </si>
  <si>
    <t>Organické hnojivo</t>
  </si>
  <si>
    <t>Typ číselníku</t>
  </si>
  <si>
    <t>Kategorie N</t>
  </si>
  <si>
    <t>Typ obvyklé MJ</t>
  </si>
  <si>
    <t>Platnost od</t>
  </si>
  <si>
    <t>Platnost do</t>
  </si>
  <si>
    <t>P2O5</t>
  </si>
  <si>
    <t>K2O</t>
  </si>
  <si>
    <t>Na2O</t>
  </si>
  <si>
    <t>Cl</t>
  </si>
  <si>
    <t>Zn</t>
  </si>
  <si>
    <t>Cu</t>
  </si>
  <si>
    <t>Fe</t>
  </si>
  <si>
    <t>Mn</t>
  </si>
  <si>
    <t>Mo</t>
  </si>
  <si>
    <t>Se</t>
  </si>
  <si>
    <t>Spalit. látky</t>
  </si>
  <si>
    <t>Stop. prvky</t>
  </si>
  <si>
    <t>Amofos 11-49</t>
  </si>
  <si>
    <t>Ne</t>
  </si>
  <si>
    <t>Hlavní hnojiva</t>
  </si>
  <si>
    <t>Minerální hnojivo</t>
  </si>
  <si>
    <t>Amofos 12-52</t>
  </si>
  <si>
    <t>Cererit</t>
  </si>
  <si>
    <t>DAM 390</t>
  </si>
  <si>
    <t>DAMAG</t>
  </si>
  <si>
    <t>Dolomit</t>
  </si>
  <si>
    <t>Nedusíkaté hnojivo</t>
  </si>
  <si>
    <t>Dumag</t>
  </si>
  <si>
    <t>Dusičnan amonný</t>
  </si>
  <si>
    <t>Dusíkaté vápno</t>
  </si>
  <si>
    <t>Fosmag MK</t>
  </si>
  <si>
    <t>Hnojivo PK 15-25</t>
  </si>
  <si>
    <t>Hnojivo PK 22-11</t>
  </si>
  <si>
    <t>Hyperkorn 26</t>
  </si>
  <si>
    <t>Kainit s hořčíkem</t>
  </si>
  <si>
    <t>Kamex (Korn Kali)</t>
  </si>
  <si>
    <t>Kapalné NP 8-24</t>
  </si>
  <si>
    <t>Kieserit</t>
  </si>
  <si>
    <t>LAV, 27% N</t>
  </si>
  <si>
    <t>Ledek amonný</t>
  </si>
  <si>
    <t>Ledek amonný se sírou LAS</t>
  </si>
  <si>
    <t>Ledek vápenatý</t>
  </si>
  <si>
    <t>LOVODASA, DASA (N26,S13)</t>
  </si>
  <si>
    <t>LOVODASA (N25,S10)</t>
  </si>
  <si>
    <t>LOVODASA (N25,S9)</t>
  </si>
  <si>
    <t>Lovofert NP 20-20</t>
  </si>
  <si>
    <t>Lovofert NP 25-13</t>
  </si>
  <si>
    <t>MgN sol</t>
  </si>
  <si>
    <t>NK sol</t>
  </si>
  <si>
    <t>NP 8-24</t>
  </si>
  <si>
    <t>NPK 10-10-10</t>
  </si>
  <si>
    <t>NPK 10-10-10+13S</t>
  </si>
  <si>
    <t>NPK 12-8-10</t>
  </si>
  <si>
    <t>NPK 17-13-13</t>
  </si>
  <si>
    <t>NPK 25-8-8</t>
  </si>
  <si>
    <t>Patentkali</t>
  </si>
  <si>
    <t>Síran amonný</t>
  </si>
  <si>
    <t>Síran amonný s močovinou (SAM, AGROSAM, PROSAM )</t>
  </si>
  <si>
    <t>Síran draselný</t>
  </si>
  <si>
    <t>Superfosfát granulovaný 19%</t>
  </si>
  <si>
    <t>Vápenec mletý</t>
  </si>
  <si>
    <t>Vápno jemně mleté, druh B, vápenaté hnojivo</t>
  </si>
  <si>
    <t>Digestát ze zem.bioplynové stanice</t>
  </si>
  <si>
    <t>Ano</t>
  </si>
  <si>
    <t>Hnojiva statková</t>
  </si>
  <si>
    <t>Hnojivo s rychle uvol. dusíkem</t>
  </si>
  <si>
    <t>Drůbeží trus čerstvý</t>
  </si>
  <si>
    <t>Drůbeží trus s podestýlkou</t>
  </si>
  <si>
    <t>Drůbeží trus sušený</t>
  </si>
  <si>
    <t>Drůbeží trus uleželý</t>
  </si>
  <si>
    <t>Fugát z digestátu</t>
  </si>
  <si>
    <t>Fugát z kejdy skotu</t>
  </si>
  <si>
    <t>Hnůj koňský</t>
  </si>
  <si>
    <t>Hnojivo s pomalu uvolnitelným dusíkem</t>
  </si>
  <si>
    <t>Hnůj prasat (předvýkrm)</t>
  </si>
  <si>
    <t>Hnůj prasat (výkrm, prasničky, prasnice)</t>
  </si>
  <si>
    <t>Hnůj skotu (krávy dojné)</t>
  </si>
  <si>
    <t>Hnůj skotu (skot bez TPM)</t>
  </si>
  <si>
    <t>Hnůj skotu (telata, jalovice, býci)</t>
  </si>
  <si>
    <t>Jiné pevné organické hnojivo</t>
  </si>
  <si>
    <t>Jiné tekuté organické hnojivo</t>
  </si>
  <si>
    <t>Kejda králíků</t>
  </si>
  <si>
    <t>Kejda prasat (fugát)</t>
  </si>
  <si>
    <t>Kejda prasat (prasnice)</t>
  </si>
  <si>
    <t>Kejda prasat (předvýkrm)</t>
  </si>
  <si>
    <t>Kejda prasat (separát)</t>
  </si>
  <si>
    <t>Kejda prasat (směs od více kategorií)</t>
  </si>
  <si>
    <t>Kejda prasat (výkrm, prasničky)</t>
  </si>
  <si>
    <t>Kejda skotu (fugát)</t>
  </si>
  <si>
    <t>Kejda skotu (jalovice, býci)</t>
  </si>
  <si>
    <t>Kejda skotu (krávy dojené)</t>
  </si>
  <si>
    <t>Kejda skotu (separát)</t>
  </si>
  <si>
    <t>Kejda skotu (směs od více kategorií)</t>
  </si>
  <si>
    <t>Kejda skotu (telata)</t>
  </si>
  <si>
    <t>Kompost ze statk. hnojiv</t>
  </si>
  <si>
    <t>Králičí hnůj</t>
  </si>
  <si>
    <t>Močůvka a hnojůvka prasat</t>
  </si>
  <si>
    <t>Močůvka a hnojůvka skotu</t>
  </si>
  <si>
    <t>Ovčí hnůj, kozí hnůj</t>
  </si>
  <si>
    <t>Poslední obrost víceletých pícnin</t>
  </si>
  <si>
    <t>Rostlinný zbytek</t>
  </si>
  <si>
    <t>Separát z kejdy skotu</t>
  </si>
  <si>
    <t>Silážní šťávy ředěné</t>
  </si>
  <si>
    <t>Sláma z luskovin</t>
  </si>
  <si>
    <t>Sláma z obilovin</t>
  </si>
  <si>
    <t>Sláma z olejnin</t>
  </si>
  <si>
    <t>Směs hnoje od více kategorií skotu</t>
  </si>
  <si>
    <t>Technologické vody</t>
  </si>
  <si>
    <t>Pomocné látky</t>
  </si>
  <si>
    <t>Tuhá část po separaci digestátu (separát) nebo tuhý digestát</t>
  </si>
  <si>
    <t>Výkaly a moč jelenovitých</t>
  </si>
  <si>
    <t>Výkaly a moč muflonů</t>
  </si>
  <si>
    <t>Výkaly a moč prasat (divokých)</t>
  </si>
  <si>
    <t>Výkaly koní a moč</t>
  </si>
  <si>
    <t>Výkaly koz a moč</t>
  </si>
  <si>
    <t>Výkaly ovcí a moč</t>
  </si>
  <si>
    <t>Výkaly skotu a moč</t>
  </si>
  <si>
    <t>Zelené hnojení</t>
  </si>
  <si>
    <t>Čerstvý drůbeží trus</t>
  </si>
  <si>
    <t>Drůbeží podestýlka</t>
  </si>
  <si>
    <t>Drůbeží trus uleželý (ztráty N 35%)</t>
  </si>
  <si>
    <t>Hnůj králíků</t>
  </si>
  <si>
    <t>Hnůj prasat</t>
  </si>
  <si>
    <t>Hnůj prasat (z hluboké podestýlky)</t>
  </si>
  <si>
    <t>Hnůj skotu</t>
  </si>
  <si>
    <t>Hnůj skotu (z hluboké podestýlky)</t>
  </si>
  <si>
    <t>Kejda drůbeže</t>
  </si>
  <si>
    <t>Kejda ovcí. kejda koz</t>
  </si>
  <si>
    <t>Kejda prasat</t>
  </si>
  <si>
    <t>Kejda skotu</t>
  </si>
  <si>
    <t>Kompost ze statkových hnojiv</t>
  </si>
  <si>
    <t>Koňský hnůj</t>
  </si>
  <si>
    <t>Močůvka prasat a hnojůvka</t>
  </si>
  <si>
    <t>Močůvka skotu a hnojůvka</t>
  </si>
  <si>
    <t>Ovčí hnůj. kozí hnůj</t>
  </si>
  <si>
    <t>Suchý drůbeží trus (ztráty N 50%)</t>
  </si>
  <si>
    <t>Výkaly a moč koní</t>
  </si>
  <si>
    <t>Výkaly a moč koz</t>
  </si>
  <si>
    <t>Výkaly a moč ovcí</t>
  </si>
  <si>
    <t>Výkaly a moč prasat</t>
  </si>
  <si>
    <t>Výkaly a moč skotu</t>
  </si>
  <si>
    <t>Výkaly a moč skotu do 2 let věku</t>
  </si>
  <si>
    <t>Výkaly drůbeže</t>
  </si>
  <si>
    <t>Reg. číslo dle ÚKZÚZ</t>
  </si>
  <si>
    <t>Evidenční číslo hnojiva</t>
  </si>
  <si>
    <t>Subjekt žadatel</t>
  </si>
  <si>
    <t>Subjekt výrobce</t>
  </si>
  <si>
    <t>V523</t>
  </si>
  <si>
    <t>ABISAN, BED - půdní bakterie</t>
  </si>
  <si>
    <t>BED Bio Elite Dünger e.K.</t>
  </si>
  <si>
    <t>AZE Aktiengesellschaft</t>
  </si>
  <si>
    <t>Vzájemně uznaná</t>
  </si>
  <si>
    <t>V283</t>
  </si>
  <si>
    <t>ACM-CANELA, pomocný rostlinný přípravek</t>
  </si>
  <si>
    <t>H-D Agro s.r.o.</t>
  </si>
  <si>
    <t>AGRO CONSULTING DEL MEDITERANEO, S.L.</t>
  </si>
  <si>
    <t>V285</t>
  </si>
  <si>
    <t>ACM-VINIC, pomocný rostlinný přípravek</t>
  </si>
  <si>
    <t>E305</t>
  </si>
  <si>
    <t>ACTIFLOW Mn500</t>
  </si>
  <si>
    <t>AGRO ALIANCE s.r.o.</t>
  </si>
  <si>
    <t>AGRONUTRITION</t>
  </si>
  <si>
    <t>Hnojiva ES</t>
  </si>
  <si>
    <t>E434</t>
  </si>
  <si>
    <t>ACTIFLOW Mn560</t>
  </si>
  <si>
    <t>E306</t>
  </si>
  <si>
    <t>ACTIFLOW Zn680</t>
  </si>
  <si>
    <t>V650</t>
  </si>
  <si>
    <t>ActivSOIL N-Plus</t>
  </si>
  <si>
    <t>SOUFFLET AGRO a.s.</t>
  </si>
  <si>
    <t>V697</t>
  </si>
  <si>
    <t>ADITUS</t>
  </si>
  <si>
    <t>JT AGRO IRELAND LIMITED</t>
  </si>
  <si>
    <t>V239</t>
  </si>
  <si>
    <t>ADUSOL tekutý, organické hnojivo</t>
  </si>
  <si>
    <t>SOLANO-CZ, s.r.o.</t>
  </si>
  <si>
    <t>Adam Reinhard Transportunternehmen und Handel</t>
  </si>
  <si>
    <t>V505</t>
  </si>
  <si>
    <t>Agenasol, organické hnojivo</t>
  </si>
  <si>
    <t>AGRANA Stärke GmbH</t>
  </si>
  <si>
    <t>V321</t>
  </si>
  <si>
    <t>AGRIFUL, pomocný rostlinný přípravek</t>
  </si>
  <si>
    <t>NOVUM CZech, s.r.o.</t>
  </si>
  <si>
    <t>AgriTecno Fertilizantes, S.L.,</t>
  </si>
  <si>
    <t>E673</t>
  </si>
  <si>
    <t>AGROMAG G, druh B, vápenato-hořečnaté hnojivo</t>
  </si>
  <si>
    <t>JANTRANS s.r.o.</t>
  </si>
  <si>
    <t>AGROKING Grzegorz Górecki</t>
  </si>
  <si>
    <t>E347</t>
  </si>
  <si>
    <t>AgrOptim Zenith</t>
  </si>
  <si>
    <t>OLMIX GmbH</t>
  </si>
  <si>
    <t>OLMIX</t>
  </si>
  <si>
    <t>E275</t>
  </si>
  <si>
    <t>Agrosil LR</t>
  </si>
  <si>
    <t>AgroEfekt, s.r.o.</t>
  </si>
  <si>
    <t>COMPO GmbH + Co.KG</t>
  </si>
  <si>
    <t>V7</t>
  </si>
  <si>
    <t>AGROSOL pro golfová hřiště</t>
  </si>
  <si>
    <t>Raiffeisen Agro Morava, spol. s r.o.</t>
  </si>
  <si>
    <t>AGROsolution Gmbh</t>
  </si>
  <si>
    <t>V3</t>
  </si>
  <si>
    <t>AGROSOL pro obilí</t>
  </si>
  <si>
    <t>V5</t>
  </si>
  <si>
    <t>AGROSOL pro ovoce</t>
  </si>
  <si>
    <t>V8</t>
  </si>
  <si>
    <t>AGROSOL pro sportovní a hrací trávníky</t>
  </si>
  <si>
    <t>V6</t>
  </si>
  <si>
    <t>AGROSOL pro vinařství</t>
  </si>
  <si>
    <t>V4</t>
  </si>
  <si>
    <t>AGROSOL pro zeleninu/okopaniny</t>
  </si>
  <si>
    <t>V538</t>
  </si>
  <si>
    <t>AGRO-SORB L-Amino +</t>
  </si>
  <si>
    <t>VP AGRO, spol. s r.o.</t>
  </si>
  <si>
    <t>Biopharmacotech Sp. Z o.o.</t>
  </si>
  <si>
    <t>V742</t>
  </si>
  <si>
    <t>AGRO-SORB Organic Folium +</t>
  </si>
  <si>
    <t>V330</t>
  </si>
  <si>
    <t>AKRA MSB, pomocná půdní látka</t>
  </si>
  <si>
    <t>AGROSTIS, s.r.o.</t>
  </si>
  <si>
    <t>Karner Düngerproduktion GmbH</t>
  </si>
  <si>
    <t>V297</t>
  </si>
  <si>
    <t>AKRA (N-G-K) Kombi, pomocná půdní látka</t>
  </si>
  <si>
    <t>V624</t>
  </si>
  <si>
    <t>AKRA SULPUR+</t>
  </si>
  <si>
    <t>E529</t>
  </si>
  <si>
    <t>Akti pH</t>
  </si>
  <si>
    <t>BioAktiv CZ s.r.o.</t>
  </si>
  <si>
    <t>E605</t>
  </si>
  <si>
    <t>Akti pH CF</t>
  </si>
  <si>
    <t>E596</t>
  </si>
  <si>
    <t>AKTICALC IV. GENERATION</t>
  </si>
  <si>
    <t>Polcalc Sp. z o.o.</t>
  </si>
  <si>
    <t>E534</t>
  </si>
  <si>
    <t>AktiFer  SuperPhos + Cu</t>
  </si>
  <si>
    <t>V705</t>
  </si>
  <si>
    <t>AktiFer ALGI</t>
  </si>
  <si>
    <t>VITAFER SP. Z O.O. SP. K.</t>
  </si>
  <si>
    <t>E530</t>
  </si>
  <si>
    <t>AktiFer Element S-800</t>
  </si>
  <si>
    <t>VitaFer Cyprian Cieslinski</t>
  </si>
  <si>
    <t>V704</t>
  </si>
  <si>
    <t>AktiFer GREEN</t>
  </si>
  <si>
    <t>E555</t>
  </si>
  <si>
    <t>AktiFer GROW</t>
  </si>
  <si>
    <t>E531</t>
  </si>
  <si>
    <t>AktiFer Macro</t>
  </si>
  <si>
    <t>E595</t>
  </si>
  <si>
    <t>AktiFer Macro EXTRA</t>
  </si>
  <si>
    <t>E532</t>
  </si>
  <si>
    <t>AktiFer Micro</t>
  </si>
  <si>
    <t>E533</t>
  </si>
  <si>
    <t>AktiFer S</t>
  </si>
  <si>
    <t>E554</t>
  </si>
  <si>
    <t>AktiFer SEEDs+</t>
  </si>
  <si>
    <t>V52</t>
  </si>
  <si>
    <t>Alga 300++K</t>
  </si>
  <si>
    <t>Agrobiosfer, s.r.o.</t>
  </si>
  <si>
    <t>Leili Agrochemistry Co., Ltd.</t>
  </si>
  <si>
    <t>V53</t>
  </si>
  <si>
    <t>Alga 300++P</t>
  </si>
  <si>
    <t>V339</t>
  </si>
  <si>
    <t>AlgaeGreen 200, pomocný rostlinný přípravek</t>
  </si>
  <si>
    <t>Oilean Glas Teoranta Limited</t>
  </si>
  <si>
    <t>V125</t>
  </si>
  <si>
    <t>Alg-A-Mic</t>
  </si>
  <si>
    <t>GROWMAN PLAINS s.r.o.</t>
  </si>
  <si>
    <t>BioBizz Worldwide BV</t>
  </si>
  <si>
    <t>V228</t>
  </si>
  <si>
    <t>AlgaSoil</t>
  </si>
  <si>
    <t>V142</t>
  </si>
  <si>
    <t>Algreen, pomocný rostlinný přípravek</t>
  </si>
  <si>
    <t>E597</t>
  </si>
  <si>
    <t>ALICUPRIN</t>
  </si>
  <si>
    <t>ISAGRO S.p.A.</t>
  </si>
  <si>
    <t>V699</t>
  </si>
  <si>
    <t>ALLIGARE</t>
  </si>
  <si>
    <t>V451</t>
  </si>
  <si>
    <t>ALZON neo-N</t>
  </si>
  <si>
    <t>AGROFERT, a.s.</t>
  </si>
  <si>
    <t>SKW Stickstoffwerkw Piesteritz GmbH</t>
  </si>
  <si>
    <t>E113</t>
  </si>
  <si>
    <t>Alzon 46</t>
  </si>
  <si>
    <t>V600</t>
  </si>
  <si>
    <t>Amalgerol Essence</t>
  </si>
  <si>
    <t>AMALGEROL CZ s.r.o.</t>
  </si>
  <si>
    <t>HECHENBICHLER GmbH</t>
  </si>
  <si>
    <t>V227</t>
  </si>
  <si>
    <t>AmiCa</t>
  </si>
  <si>
    <t>V214</t>
  </si>
  <si>
    <t>Aminocat 30</t>
  </si>
  <si>
    <t>FERTISTAV CZ a.s.</t>
  </si>
  <si>
    <t>Atlantica agricola s.a.</t>
  </si>
  <si>
    <t>V491</t>
  </si>
  <si>
    <t>AminoQuelant - Fe, organominerální hnojivo</t>
  </si>
  <si>
    <t>BUPOR poradenství ve výživě a ochraně rostlin, s.r.o.</t>
  </si>
  <si>
    <t>BIOIBERICA S.A.U.</t>
  </si>
  <si>
    <t>V492</t>
  </si>
  <si>
    <t>AminoQuelant - K low pH, organominerální hnojivo</t>
  </si>
  <si>
    <t>V493</t>
  </si>
  <si>
    <t>AminoQuelant - Mg, organominerální hnojivo</t>
  </si>
  <si>
    <t>V497</t>
  </si>
  <si>
    <t>AminoQuelant - minors, organominerální hnojivo</t>
  </si>
  <si>
    <t>V495</t>
  </si>
  <si>
    <t>AminoQuelant - Mn, organominerální hnojivo</t>
  </si>
  <si>
    <t>V494</t>
  </si>
  <si>
    <t>AminoQuelant - Zn, organominerální hnojivo</t>
  </si>
  <si>
    <t>V496</t>
  </si>
  <si>
    <t>AminoQuelant - Zn/Mn, organominerální hnojivo</t>
  </si>
  <si>
    <t>E417</t>
  </si>
  <si>
    <t>AmiPhos</t>
  </si>
  <si>
    <t>AGRA GROUP a.s.</t>
  </si>
  <si>
    <t>E190</t>
  </si>
  <si>
    <t>AmisaN</t>
  </si>
  <si>
    <t>E189</t>
  </si>
  <si>
    <t>AmisaN B</t>
  </si>
  <si>
    <t>E418</t>
  </si>
  <si>
    <t>AmisaN MnZn</t>
  </si>
  <si>
    <t>E302</t>
  </si>
  <si>
    <t>AMOFOS NP 11-52</t>
  </si>
  <si>
    <t>NITRON GRUP B.V.</t>
  </si>
  <si>
    <t>E488</t>
  </si>
  <si>
    <t>HELM AG</t>
  </si>
  <si>
    <t>E243</t>
  </si>
  <si>
    <t>OAO Fosforit Kingisepp</t>
  </si>
  <si>
    <t>E242</t>
  </si>
  <si>
    <t>Phosagro Baltic Sp. z o.o.</t>
  </si>
  <si>
    <t>E370</t>
  </si>
  <si>
    <t>ACHP Slavkov, a.s.</t>
  </si>
  <si>
    <t>OCP Group</t>
  </si>
  <si>
    <t>E304</t>
  </si>
  <si>
    <t>AMOFOS NP 11-54</t>
  </si>
  <si>
    <t>E249</t>
  </si>
  <si>
    <t>Amofos NP 12-52</t>
  </si>
  <si>
    <t>E247</t>
  </si>
  <si>
    <t>AMOFOS NP 12-52</t>
  </si>
  <si>
    <t>OAO Minudobrenija Belorečensk</t>
  </si>
  <si>
    <t>E479</t>
  </si>
  <si>
    <t>ZZN Polabí, a.s.</t>
  </si>
  <si>
    <t>E45</t>
  </si>
  <si>
    <t>Minudobrenia Voskresensk</t>
  </si>
  <si>
    <t>E324</t>
  </si>
  <si>
    <t>E464</t>
  </si>
  <si>
    <t>EuroChem Agro GmbH</t>
  </si>
  <si>
    <t>E339</t>
  </si>
  <si>
    <t>JSC Voskresensk Mineral Fertilizers</t>
  </si>
  <si>
    <t>E207</t>
  </si>
  <si>
    <t>MJM Litovel a.s.</t>
  </si>
  <si>
    <t>V728</t>
  </si>
  <si>
    <t>AMYLIS</t>
  </si>
  <si>
    <t>V761</t>
  </si>
  <si>
    <t>AquaAid Liquid</t>
  </si>
  <si>
    <t>ADAM - zahradnická a.s.</t>
  </si>
  <si>
    <t>AQUA AID, Inc.</t>
  </si>
  <si>
    <t>V762</t>
  </si>
  <si>
    <t>Aquifer Liquid</t>
  </si>
  <si>
    <t>V747</t>
  </si>
  <si>
    <t>ASTRALE</t>
  </si>
  <si>
    <t>Bacaro s.r.o.</t>
  </si>
  <si>
    <t>Geenea Srl</t>
  </si>
  <si>
    <t>E233</t>
  </si>
  <si>
    <t>Atlante - Zn</t>
  </si>
  <si>
    <t>V331</t>
  </si>
  <si>
    <t>ATLANTE Cu - PROLINA, pomocný rostlinný přípravek</t>
  </si>
  <si>
    <t>V514</t>
  </si>
  <si>
    <t>Atlante K 20</t>
  </si>
  <si>
    <t>V244</t>
  </si>
  <si>
    <t>Auxym, pomocný rostlinný přípravek</t>
  </si>
  <si>
    <t>Agrointer, spol.s.r.o.</t>
  </si>
  <si>
    <t>Hello Nature International</t>
  </si>
  <si>
    <t>V261</t>
  </si>
  <si>
    <t>Azoarcus N-Bakterien, pomocný rostlinný přípravek</t>
  </si>
  <si>
    <t>V552</t>
  </si>
  <si>
    <t>AZOFIX, pomocná půdní látka</t>
  </si>
  <si>
    <t>UAB Bioenergy LT</t>
  </si>
  <si>
    <t>V555</t>
  </si>
  <si>
    <t>Azofix Rhizo, pomocná půdní látka</t>
  </si>
  <si>
    <t>V262</t>
  </si>
  <si>
    <t>Azotobacter N-bakterien, pomocný rostlinný přípravek</t>
  </si>
  <si>
    <t>V612</t>
  </si>
  <si>
    <t>Bactériosol koncentrát</t>
  </si>
  <si>
    <t>Product feed, a.s.</t>
  </si>
  <si>
    <t>SARL SOBAC</t>
  </si>
  <si>
    <t>V611</t>
  </si>
  <si>
    <t>Bactériosol koncentrát UAB</t>
  </si>
  <si>
    <t>V458</t>
  </si>
  <si>
    <t>BAJKAL EM1</t>
  </si>
  <si>
    <t>MANETECH, a.s.</t>
  </si>
  <si>
    <t>OOO EM-Kooperacija</t>
  </si>
  <si>
    <t>V686</t>
  </si>
  <si>
    <t>Balius</t>
  </si>
  <si>
    <t>SYMBORG BUSINESS DEVELOPMENT S.L.</t>
  </si>
  <si>
    <t>E255</t>
  </si>
  <si>
    <t>BASACOTE Plus NPK 15-8-12 12M</t>
  </si>
  <si>
    <t>E258</t>
  </si>
  <si>
    <t>BASACOTE Plus NPK 15-8-12 3M</t>
  </si>
  <si>
    <t>E257</t>
  </si>
  <si>
    <t>BASACOTE Plus NPK 15-8-12 6M</t>
  </si>
  <si>
    <t>E256</t>
  </si>
  <si>
    <t>BASACOTE Plus NPK 15-8-12 9M</t>
  </si>
  <si>
    <t>E259</t>
  </si>
  <si>
    <t>Basatop Sport NPK (MgO) 20-5-10 (3)</t>
  </si>
  <si>
    <t>V180</t>
  </si>
  <si>
    <t>Base 72 L1</t>
  </si>
  <si>
    <t>Provit, a.s.</t>
  </si>
  <si>
    <t>Fertirev S.r.1.</t>
  </si>
  <si>
    <t>E432</t>
  </si>
  <si>
    <t>Basfoliar Boro SL</t>
  </si>
  <si>
    <t>E269</t>
  </si>
  <si>
    <t>Basfoliar Combi-Stipp</t>
  </si>
  <si>
    <t>E260</t>
  </si>
  <si>
    <t>Basfoliar 36 Extra</t>
  </si>
  <si>
    <t>E662</t>
  </si>
  <si>
    <t>BELCUP</t>
  </si>
  <si>
    <t>Belchim Crop Protection Czech Republic s.r.o.</t>
  </si>
  <si>
    <t>E703</t>
  </si>
  <si>
    <t>Belenus</t>
  </si>
  <si>
    <t>V629</t>
  </si>
  <si>
    <t>BI AZOT</t>
  </si>
  <si>
    <t>AGRARIUS SK, s.r.o.</t>
  </si>
  <si>
    <t>ENZIM BIOTECH LTD</t>
  </si>
  <si>
    <t>V614</t>
  </si>
  <si>
    <t>BI CALC +</t>
  </si>
  <si>
    <t>ORGANIKA-AGRARIUS Sp. z o.o.</t>
  </si>
  <si>
    <t>V628</t>
  </si>
  <si>
    <t>BI SOJA</t>
  </si>
  <si>
    <t>V136</t>
  </si>
  <si>
    <t>Biocin-F, pomocný rostlinný přípravek</t>
  </si>
  <si>
    <t>GARLAND distributor, s.r.o.</t>
  </si>
  <si>
    <t>Biocura Productions Co. Ltd</t>
  </si>
  <si>
    <t>V111</t>
  </si>
  <si>
    <t>BIOCIN-FA</t>
  </si>
  <si>
    <t>V105</t>
  </si>
  <si>
    <t>BIOCIN-FB</t>
  </si>
  <si>
    <t>V110</t>
  </si>
  <si>
    <t>BIOCIN-FF</t>
  </si>
  <si>
    <t>V106</t>
  </si>
  <si>
    <t>BIOCIN-FGT</t>
  </si>
  <si>
    <t>V109</t>
  </si>
  <si>
    <t>BIOCIN-FK</t>
  </si>
  <si>
    <t>V114</t>
  </si>
  <si>
    <t>BIOCIN-FKS</t>
  </si>
  <si>
    <t>V107</t>
  </si>
  <si>
    <t>BIOCIN-FO</t>
  </si>
  <si>
    <t>V113</t>
  </si>
  <si>
    <t>BIOCIN-FOS</t>
  </si>
  <si>
    <t>V99</t>
  </si>
  <si>
    <t>BIOCIN-FR</t>
  </si>
  <si>
    <t>V197</t>
  </si>
  <si>
    <t>BIOCIN-FRS, pomocný rostlinný přípravek</t>
  </si>
  <si>
    <t>V108</t>
  </si>
  <si>
    <t>BIOCIN-FZ</t>
  </si>
  <si>
    <t>V112</t>
  </si>
  <si>
    <t>BIOCIN-FZS</t>
  </si>
  <si>
    <t>V353</t>
  </si>
  <si>
    <t>BlackJak, pomocný rostlinný přípravek</t>
  </si>
  <si>
    <t>AVENTRO Sárl</t>
  </si>
  <si>
    <t>SOFBEY Sárl</t>
  </si>
  <si>
    <t>E273</t>
  </si>
  <si>
    <t>Blaukorn Klasik NPK 12-8-16 +3MgO + ME</t>
  </si>
  <si>
    <t>E271</t>
  </si>
  <si>
    <t>Blaukorn N Max NPK 24-5-5 +2 MgO +ME</t>
  </si>
  <si>
    <t>E261</t>
  </si>
  <si>
    <t>Blaukorn NPK 12-12-17+ 2MgO+ 6S</t>
  </si>
  <si>
    <t>E272</t>
  </si>
  <si>
    <t>Blaukorn Premium NPK 15-3-20 +3MgO +10S</t>
  </si>
  <si>
    <t>E270</t>
  </si>
  <si>
    <t>Blaukorn Suprem NPK 21-5-10 + 3MgO + ME</t>
  </si>
  <si>
    <t>V358</t>
  </si>
  <si>
    <t>BLOCKS, pomocný rostlinný přípravek</t>
  </si>
  <si>
    <t>ICAS s.r.i.</t>
  </si>
  <si>
    <t>V584</t>
  </si>
  <si>
    <t>BLUE HORSE ANTISTRESS</t>
  </si>
  <si>
    <t>43G S.r.l.</t>
  </si>
  <si>
    <t>V607</t>
  </si>
  <si>
    <t>BlueN</t>
  </si>
  <si>
    <t>V635</t>
  </si>
  <si>
    <t>Bohemian fert</t>
  </si>
  <si>
    <t>Bohemian bio s.r.o.</t>
  </si>
  <si>
    <t>ECOROST</t>
  </si>
  <si>
    <t>V562</t>
  </si>
  <si>
    <t>BOPON Natural Vermikompost na kvetoucí rostliny</t>
  </si>
  <si>
    <t>BROS Sp. z o. o. sp. k.</t>
  </si>
  <si>
    <t>V566</t>
  </si>
  <si>
    <t>BOPON Natural Vermikompost na muškáty a balkonóvé rostliny</t>
  </si>
  <si>
    <t>V565</t>
  </si>
  <si>
    <t>BOPON Natural Vermikompost na orchideje</t>
  </si>
  <si>
    <t>V564</t>
  </si>
  <si>
    <t>BOPON Natural Vermikompost na zelené rostliny</t>
  </si>
  <si>
    <t>V563</t>
  </si>
  <si>
    <t>BOPON Natural Vermikompost na zeleninu a bylinky</t>
  </si>
  <si>
    <t>V567</t>
  </si>
  <si>
    <t>BOPON Natural Vermikompost univerzální</t>
  </si>
  <si>
    <t>E191</t>
  </si>
  <si>
    <t>Bór 150</t>
  </si>
  <si>
    <t>E181</t>
  </si>
  <si>
    <t>BOR 21</t>
  </si>
  <si>
    <t>Eti Maden ?şletmeleri Genel Müdürlü?ü</t>
  </si>
  <si>
    <t>E73</t>
  </si>
  <si>
    <t>BORMAX</t>
  </si>
  <si>
    <t>E308</t>
  </si>
  <si>
    <t>BORONIA</t>
  </si>
  <si>
    <t>E307</t>
  </si>
  <si>
    <t>BORONIA Mo 6</t>
  </si>
  <si>
    <t>E542</t>
  </si>
  <si>
    <t>BRANNTKALK 90</t>
  </si>
  <si>
    <t>DÜKA CZECH s.r.o.</t>
  </si>
  <si>
    <t>Hermann Trolius GmbH</t>
  </si>
  <si>
    <t>V609</t>
  </si>
  <si>
    <t>B-360</t>
  </si>
  <si>
    <t>MONSANTO ČR s.r.o.</t>
  </si>
  <si>
    <t>Novozymes BioAg Inc.</t>
  </si>
  <si>
    <t>E177</t>
  </si>
  <si>
    <t>CaBoron</t>
  </si>
  <si>
    <t>V712</t>
  </si>
  <si>
    <t>CALMATI</t>
  </si>
  <si>
    <t>E193</t>
  </si>
  <si>
    <t>CAMPOFORT Fosfamid</t>
  </si>
  <si>
    <t>E195</t>
  </si>
  <si>
    <t>CAMPOFORT Garant K</t>
  </si>
  <si>
    <t>E196</t>
  </si>
  <si>
    <t>CAMPOFORT Garant P</t>
  </si>
  <si>
    <t>E680</t>
  </si>
  <si>
    <t>CAMPOFORT Mikro Cu</t>
  </si>
  <si>
    <t>E679</t>
  </si>
  <si>
    <t>CAMPOFORT Mikro Mn</t>
  </si>
  <si>
    <t>E681</t>
  </si>
  <si>
    <t>CAMPOFORT Mikro Zn</t>
  </si>
  <si>
    <t>E197</t>
  </si>
  <si>
    <t>CAMPOFORT Plus</t>
  </si>
  <si>
    <t>E198</t>
  </si>
  <si>
    <t>CAMPOFORT Special B</t>
  </si>
  <si>
    <t>E199</t>
  </si>
  <si>
    <t>CAMPOFORT Special Fe</t>
  </si>
  <si>
    <t>E200</t>
  </si>
  <si>
    <t>CAMPOFORT Special Mn</t>
  </si>
  <si>
    <t>E201</t>
  </si>
  <si>
    <t>CAMPOFORT Special Zn</t>
  </si>
  <si>
    <t>E143</t>
  </si>
  <si>
    <t>CereaSTART</t>
  </si>
  <si>
    <t>E309</t>
  </si>
  <si>
    <t>CEREFOL Flow</t>
  </si>
  <si>
    <t>E522</t>
  </si>
  <si>
    <t>CEREFOL Multi</t>
  </si>
  <si>
    <t>E221</t>
  </si>
  <si>
    <t>Chlorid draselný (MOP)</t>
  </si>
  <si>
    <t>OAO Voskresenskie mineralnye udobrenija</t>
  </si>
  <si>
    <t>E216</t>
  </si>
  <si>
    <t>Chlorid draselný 60% granulovaný</t>
  </si>
  <si>
    <t>E301</t>
  </si>
  <si>
    <t>Chlorid draselný 60 K2O</t>
  </si>
  <si>
    <t>SOLTRADE GmbH</t>
  </si>
  <si>
    <t>E246</t>
  </si>
  <si>
    <t>OAO Silvinit</t>
  </si>
  <si>
    <t>E38</t>
  </si>
  <si>
    <t>CHLORID DRASELNÝ 60% K2O granulovaný</t>
  </si>
  <si>
    <t>K+S Kali GmbH</t>
  </si>
  <si>
    <t>E245</t>
  </si>
  <si>
    <t>Chrid draselný 62 K2O</t>
  </si>
  <si>
    <t>OAO URALKALIJ</t>
  </si>
  <si>
    <t>V641</t>
  </si>
  <si>
    <t>CiniCal</t>
  </si>
  <si>
    <t>Hermann Trollius GmbH</t>
  </si>
  <si>
    <t>V245</t>
  </si>
  <si>
    <t>Click Horto, pomocný rostlinný přípravek</t>
  </si>
  <si>
    <t>V129</t>
  </si>
  <si>
    <t>Coco-mix, kokosový substrát</t>
  </si>
  <si>
    <t>V644</t>
  </si>
  <si>
    <t>Codafol maximus 8-11-3</t>
  </si>
  <si>
    <t>Sustainable Agro Solutions, S.A.</t>
  </si>
  <si>
    <t>V643</t>
  </si>
  <si>
    <t>Codamin B-Mo</t>
  </si>
  <si>
    <t>V702</t>
  </si>
  <si>
    <t>COLLABORATIO</t>
  </si>
  <si>
    <t>E373</t>
  </si>
  <si>
    <t>Commence</t>
  </si>
  <si>
    <t>Ralco Europe</t>
  </si>
  <si>
    <t>Ralco International LLC</t>
  </si>
  <si>
    <t>E170</t>
  </si>
  <si>
    <t>Complex NPK (S) 15-15-15 (+3)</t>
  </si>
  <si>
    <t>LINZER AGRO TRADE GmbH</t>
  </si>
  <si>
    <t>V326</t>
  </si>
  <si>
    <t>COMPO SANA Substrát pro rajčata a zeleninu</t>
  </si>
  <si>
    <t>COMPO GmbH + C.O. KG</t>
  </si>
  <si>
    <t>V327</t>
  </si>
  <si>
    <t>COMPO SANA Univerzální květinový substrát Super lehký</t>
  </si>
  <si>
    <t>V329</t>
  </si>
  <si>
    <t>COMPO Univerzální substrát bez rašeliny</t>
  </si>
  <si>
    <t>V382</t>
  </si>
  <si>
    <t>CONTROLPHYT Si, pomocný rostlinný přípravek</t>
  </si>
  <si>
    <t>E119</t>
  </si>
  <si>
    <t>CORN STARTER</t>
  </si>
  <si>
    <t>Duslo, a.s.</t>
  </si>
  <si>
    <t>V690</t>
  </si>
  <si>
    <t>COVERON</t>
  </si>
  <si>
    <t>V632</t>
  </si>
  <si>
    <t>COVERON LEGUMINOSE</t>
  </si>
  <si>
    <t>V569</t>
  </si>
  <si>
    <t>COVERON STIM</t>
  </si>
  <si>
    <t>E660</t>
  </si>
  <si>
    <t>Croxx Gran 12-12-17 (+2 MgO+ME)</t>
  </si>
  <si>
    <t>FINSTAR, s.r.o.</t>
  </si>
  <si>
    <t>CroxX GmbH ; Co. KG</t>
  </si>
  <si>
    <t>E659</t>
  </si>
  <si>
    <t>Croxx Stabil 26</t>
  </si>
  <si>
    <t>E647</t>
  </si>
  <si>
    <t>Cukrovarská šáma, vápenaté hnojivo</t>
  </si>
  <si>
    <t>ŠEVČÍK GROUP a.s.</t>
  </si>
  <si>
    <t>V733</t>
  </si>
  <si>
    <t>CULTERRA SP 16+4+8+3MgO+1Fe Crumb</t>
  </si>
  <si>
    <t>Culterra Holland BV</t>
  </si>
  <si>
    <t>V730</t>
  </si>
  <si>
    <t>CULTERRA Special prills 10+0+15+2MgO</t>
  </si>
  <si>
    <t>V731</t>
  </si>
  <si>
    <t>CULTERRA Special prills 16+4+8+2MgO+0,5Fe</t>
  </si>
  <si>
    <t>V729</t>
  </si>
  <si>
    <t>CULTERRA Special prills 6+0+20+3MgO+0,5Fe</t>
  </si>
  <si>
    <t>V732</t>
  </si>
  <si>
    <t>CULTERRA Sport prills 10+0+15+2MgO</t>
  </si>
  <si>
    <t>V734</t>
  </si>
  <si>
    <t>CULTERRA Sport prills 16+4+8+3MgO+0,5Fe</t>
  </si>
  <si>
    <t>E461</t>
  </si>
  <si>
    <t>CuproTonic</t>
  </si>
  <si>
    <t>BioTomal s.r.o.</t>
  </si>
  <si>
    <t>Bioka, s.r.o.</t>
  </si>
  <si>
    <t>E100</t>
  </si>
  <si>
    <t>E43</t>
  </si>
  <si>
    <t>E345</t>
  </si>
  <si>
    <t>DAP NP 18-46</t>
  </si>
  <si>
    <t>Zaklady Chemiczne POLICE S.A</t>
  </si>
  <si>
    <t>E346</t>
  </si>
  <si>
    <t>E344</t>
  </si>
  <si>
    <t>AB Lifosa</t>
  </si>
  <si>
    <t>E462</t>
  </si>
  <si>
    <t>DAP 18-46</t>
  </si>
  <si>
    <t>E440</t>
  </si>
  <si>
    <t>E441</t>
  </si>
  <si>
    <t>PHOSAGRO TRADING SA</t>
  </si>
  <si>
    <t>E211</t>
  </si>
  <si>
    <t>E37</t>
  </si>
  <si>
    <t>DASA 26/13</t>
  </si>
  <si>
    <t>E107</t>
  </si>
  <si>
    <t>E393</t>
  </si>
  <si>
    <t>DC 45 NEU</t>
  </si>
  <si>
    <t>TIMAC AGRO CZECH s.r.o.</t>
  </si>
  <si>
    <t>TIMAC AGRO, Dungemittelproduktions - und HandelsgmbH</t>
  </si>
  <si>
    <t>V592</t>
  </si>
  <si>
    <t>DeltaLent active 1.8</t>
  </si>
  <si>
    <t>DeltaChem GmgH</t>
  </si>
  <si>
    <t>E502</t>
  </si>
  <si>
    <t>DeltaLent Special NPK 12-12-17 + 2 MgO + 20 SO3 + ME</t>
  </si>
  <si>
    <t>E598</t>
  </si>
  <si>
    <t>DeltaLent Standard NPK 26-0-0 + 32,5 SO3</t>
  </si>
  <si>
    <t>V594</t>
  </si>
  <si>
    <t>DeltaLent yousafe force 2.5</t>
  </si>
  <si>
    <t>E506</t>
  </si>
  <si>
    <t>DeltaMicro Boron 11</t>
  </si>
  <si>
    <t>E167</t>
  </si>
  <si>
    <t>Diamoniumfosfát DAP NP 18-46</t>
  </si>
  <si>
    <t>O1393</t>
  </si>
  <si>
    <t>Digestát Dolní Lhotka, organické hnojivo</t>
  </si>
  <si>
    <t>Zemědělské družstvo Maleč</t>
  </si>
  <si>
    <t>Ohlášená hnojiva</t>
  </si>
  <si>
    <t>O1375</t>
  </si>
  <si>
    <t>Digestát, organické hnojivo</t>
  </si>
  <si>
    <t>NERA BP a.s.</t>
  </si>
  <si>
    <t>O1372</t>
  </si>
  <si>
    <t>Bioenergie Mitlmeier</t>
  </si>
  <si>
    <t>O1350</t>
  </si>
  <si>
    <t>Digestát-ARN 1, organické hnojivo</t>
  </si>
  <si>
    <t>BULTAS AGROSLUŽBY s.r.o.</t>
  </si>
  <si>
    <t>O1351</t>
  </si>
  <si>
    <t>Digestát-ARN 2, organické hnojivo</t>
  </si>
  <si>
    <t>Grüngas GmbH</t>
  </si>
  <si>
    <t>O1374</t>
  </si>
  <si>
    <t>Digestát-separát, organické hnojivo</t>
  </si>
  <si>
    <t>V246</t>
  </si>
  <si>
    <t>DIX 10 N, organické hnojivo NPK 10-3-3</t>
  </si>
  <si>
    <t>E486</t>
  </si>
  <si>
    <t>Dolokorn 90</t>
  </si>
  <si>
    <t>SeNaPro GmbH</t>
  </si>
  <si>
    <t>E575</t>
  </si>
  <si>
    <t>GEOMIN Industriemineralien GmbH &amp; Co</t>
  </si>
  <si>
    <t>E541</t>
  </si>
  <si>
    <t>Dolophos 26</t>
  </si>
  <si>
    <t>E109</t>
  </si>
  <si>
    <t>DOSLOFERT NPK 15-10-10</t>
  </si>
  <si>
    <t>V585</t>
  </si>
  <si>
    <t>DR. VITALFARM</t>
  </si>
  <si>
    <t>E93</t>
  </si>
  <si>
    <t>Draselná sůl 60% K2O granulovaná</t>
  </si>
  <si>
    <t>E568</t>
  </si>
  <si>
    <t>Agroslužby Žďár nad Sázavou, a.s.</t>
  </si>
  <si>
    <t>V240</t>
  </si>
  <si>
    <t>Duetto, organické hnojivo NPK (+MgO) 5-5-8(+2)</t>
  </si>
  <si>
    <t>V637</t>
  </si>
  <si>
    <t>DURA P</t>
  </si>
  <si>
    <t>ADW AGRO, a.s.</t>
  </si>
  <si>
    <t>Ferinagro Biotech, S.L</t>
  </si>
  <si>
    <t>V638</t>
  </si>
  <si>
    <t>DURA U</t>
  </si>
  <si>
    <t>E283</t>
  </si>
  <si>
    <t>Duratec Starter NPK 22-16-3 + 1,4MgO + 3,5S + ME</t>
  </si>
  <si>
    <t>E284</t>
  </si>
  <si>
    <t>DuraTec Top 24 NPK 24-5-5 + 2MgO + 5S + ME</t>
  </si>
  <si>
    <t>E133</t>
  </si>
  <si>
    <t>Zaklady Azotowe Pulawy Spolka Akcyjna</t>
  </si>
  <si>
    <t>E210</t>
  </si>
  <si>
    <t>E428</t>
  </si>
  <si>
    <t>Dusičnan draselný NK 13-46</t>
  </si>
  <si>
    <t>E372</t>
  </si>
  <si>
    <t>FORESTINA s.r.o.</t>
  </si>
  <si>
    <t>Wilhelm Haug GmbH</t>
  </si>
  <si>
    <t>E111</t>
  </si>
  <si>
    <t>DUSLOFERT EXTRA NPK (S) 14-10-20 (+7)</t>
  </si>
  <si>
    <t>E108</t>
  </si>
  <si>
    <t>DUSLOFERT NP 20-20</t>
  </si>
  <si>
    <t>E165</t>
  </si>
  <si>
    <t>DUSLOFERT NPK 15-15-15</t>
  </si>
  <si>
    <t>E281</t>
  </si>
  <si>
    <t>Easygreen mini 12 NPK 12-12-17 + 3MgO + 10S + ME</t>
  </si>
  <si>
    <t>E282</t>
  </si>
  <si>
    <t>Easygreen mini 18</t>
  </si>
  <si>
    <t>V707</t>
  </si>
  <si>
    <t>EFFETTO</t>
  </si>
  <si>
    <t>E110</t>
  </si>
  <si>
    <t>ENSIN</t>
  </si>
  <si>
    <t>E333</t>
  </si>
  <si>
    <t>Entec Efekt</t>
  </si>
  <si>
    <t>E485</t>
  </si>
  <si>
    <t>ENTEC perfect</t>
  </si>
  <si>
    <t>E254</t>
  </si>
  <si>
    <t>Entec perfekt NPK (MgO) 14-7-17 (2)</t>
  </si>
  <si>
    <t>K+S Nitrogen GmbH</t>
  </si>
  <si>
    <t>E274</t>
  </si>
  <si>
    <t>Entec 26</t>
  </si>
  <si>
    <t>E560</t>
  </si>
  <si>
    <t>ENTEC 26</t>
  </si>
  <si>
    <t>V144</t>
  </si>
  <si>
    <t>Enzymatický aminolom 24%, pomocný rostlinný přípravek</t>
  </si>
  <si>
    <t>ADM Trading Prague s.r.o.</t>
  </si>
  <si>
    <t>Alfredo Inesta S.L.</t>
  </si>
  <si>
    <t>V537</t>
  </si>
  <si>
    <t>Epivio Energy, pomocný rostlinný přípravek</t>
  </si>
  <si>
    <t>Syngenta Czech s.r.o.</t>
  </si>
  <si>
    <t>Valagro S.p.A.</t>
  </si>
  <si>
    <t>E655</t>
  </si>
  <si>
    <t>EPSO Bortop s bórem a sírou</t>
  </si>
  <si>
    <t>K+S Czech Republic a.s.</t>
  </si>
  <si>
    <t>K+S Minerals and Agriculture GmbH</t>
  </si>
  <si>
    <t>E92</t>
  </si>
  <si>
    <t>EPSO top</t>
  </si>
  <si>
    <t>V484</t>
  </si>
  <si>
    <t>Equilibrium, pomocný rostlinný přípravek</t>
  </si>
  <si>
    <t>V639</t>
  </si>
  <si>
    <t>EUTROAMIN CALCIO</t>
  </si>
  <si>
    <t>AGM s.r.l.</t>
  </si>
  <si>
    <t>V642</t>
  </si>
  <si>
    <t>FEMIKAL 55</t>
  </si>
  <si>
    <t>E410</t>
  </si>
  <si>
    <t>FERIMIX MK NPK(S) 6-16-24 +18S</t>
  </si>
  <si>
    <t>V238</t>
  </si>
  <si>
    <t>FERTI MK - WIGOR S</t>
  </si>
  <si>
    <t>Zaklady Chemiczne "SIARKOPOL" Tarnobrzeg Sp. z o.o.</t>
  </si>
  <si>
    <t>V218</t>
  </si>
  <si>
    <t>FERTI MK S 800 SC</t>
  </si>
  <si>
    <t>E290</t>
  </si>
  <si>
    <t>FertiBOOST</t>
  </si>
  <si>
    <t>E310</t>
  </si>
  <si>
    <t>FERTIGOFOL Ultra</t>
  </si>
  <si>
    <t>E536</t>
  </si>
  <si>
    <t>FERTIGONIA L10-20-10</t>
  </si>
  <si>
    <t>E537</t>
  </si>
  <si>
    <t>FERTIGONIA L10-20-26</t>
  </si>
  <si>
    <t>E538</t>
  </si>
  <si>
    <t>FERTIGONIA L12-0-24</t>
  </si>
  <si>
    <t>E539</t>
  </si>
  <si>
    <t>FERTIGONIA L12-7-7</t>
  </si>
  <si>
    <t>E540</t>
  </si>
  <si>
    <t>FERTIGONIA L39-0-0</t>
  </si>
  <si>
    <t>E535</t>
  </si>
  <si>
    <t>FERTIGONIA L9-6-26</t>
  </si>
  <si>
    <t>V168</t>
  </si>
  <si>
    <t>Fertigrain Foliar</t>
  </si>
  <si>
    <t>V289</t>
  </si>
  <si>
    <t>Fertigrain Foliar, pomocný rostlinný přípravek</t>
  </si>
  <si>
    <t>V169</t>
  </si>
  <si>
    <t>Fertigrain Start</t>
  </si>
  <si>
    <t>V290</t>
  </si>
  <si>
    <t>Fertigrain Start, pomocný rostlinný přípravek</t>
  </si>
  <si>
    <t>E484</t>
  </si>
  <si>
    <t>FERTISTAR</t>
  </si>
  <si>
    <t>E612</t>
  </si>
  <si>
    <t>FertiSTART 31NP</t>
  </si>
  <si>
    <t>ELIXIR ZORKA-MINERALNA ĐUBRIVA DOO ŠABAC</t>
  </si>
  <si>
    <t>E587</t>
  </si>
  <si>
    <t>FertiSTART 36 NP</t>
  </si>
  <si>
    <t>E672</t>
  </si>
  <si>
    <t>FertiSTART 38 NPK</t>
  </si>
  <si>
    <t>E586</t>
  </si>
  <si>
    <t>FertiSTART 42 NPK</t>
  </si>
  <si>
    <t>E585</t>
  </si>
  <si>
    <t>FertiSTART 48 NPK</t>
  </si>
  <si>
    <t>E584</t>
  </si>
  <si>
    <t>FertiSTART 50 NP</t>
  </si>
  <si>
    <t>E641</t>
  </si>
  <si>
    <t>FertiTOP 44 NPS</t>
  </si>
  <si>
    <t>E583</t>
  </si>
  <si>
    <t>FertiTOP 44 NS</t>
  </si>
  <si>
    <t>V703</t>
  </si>
  <si>
    <t>FERTWAY</t>
  </si>
  <si>
    <t>E262</t>
  </si>
  <si>
    <t>Fetrilon 13</t>
  </si>
  <si>
    <t>V236</t>
  </si>
  <si>
    <t>Fitomare, pomocný rostlinný přípravek</t>
  </si>
  <si>
    <t>E312</t>
  </si>
  <si>
    <t>FIXA Mg</t>
  </si>
  <si>
    <t>E313</t>
  </si>
  <si>
    <t>FIXA Mn</t>
  </si>
  <si>
    <t>E314</t>
  </si>
  <si>
    <t>FIXA Zn</t>
  </si>
  <si>
    <t>V196</t>
  </si>
  <si>
    <t>Flora Vital - Agro, pomocný rostlinný přípravek</t>
  </si>
  <si>
    <t>Biofond s.r.o.</t>
  </si>
  <si>
    <t>Greenland Technologia EM Sp.z.o.o</t>
  </si>
  <si>
    <t>E263</t>
  </si>
  <si>
    <t>Floranid NK 14-19 (+MgO)</t>
  </si>
  <si>
    <t>E265</t>
  </si>
  <si>
    <t>Floranid Permanent NPK 15-9-15 (+2MgO)</t>
  </si>
  <si>
    <t>V443</t>
  </si>
  <si>
    <t>FloraSelf EM list, pomocný rostlinný přípravek</t>
  </si>
  <si>
    <t>Kwizda Agro GmbH</t>
  </si>
  <si>
    <t>Multikraft Produktions und HandelsgmbH</t>
  </si>
  <si>
    <t>V441</t>
  </si>
  <si>
    <t>FloraSelf EM Mikro Basis, pomocný rostlinný přípravek</t>
  </si>
  <si>
    <t>V444</t>
  </si>
  <si>
    <t>FloraSelf EM půda, pomocný rostlinný přípravek</t>
  </si>
  <si>
    <t>V235</t>
  </si>
  <si>
    <t>Florone, pomocný  rostlinný přípravek</t>
  </si>
  <si>
    <t>V692</t>
  </si>
  <si>
    <t>FoliaStim B Mo Liquid</t>
  </si>
  <si>
    <t>Van Iperen International B.V.</t>
  </si>
  <si>
    <t>V693</t>
  </si>
  <si>
    <t>FoliaStim Mn Zn Liquid</t>
  </si>
  <si>
    <t>V735</t>
  </si>
  <si>
    <t>FOLISEC L</t>
  </si>
  <si>
    <t>PIRECO PRODUCTIE B.V.</t>
  </si>
  <si>
    <t>E398</t>
  </si>
  <si>
    <t>Folit Bór 150 SL</t>
  </si>
  <si>
    <t>CHEMAP AGRO s.r.o.</t>
  </si>
  <si>
    <t>Intermag Sp. z o.o.</t>
  </si>
  <si>
    <t>E394</t>
  </si>
  <si>
    <t>Folit Ca 260 SL</t>
  </si>
  <si>
    <t>E397</t>
  </si>
  <si>
    <t>Folit K 400 SL</t>
  </si>
  <si>
    <t>E395</t>
  </si>
  <si>
    <t>Folit P 500 SL</t>
  </si>
  <si>
    <t>E396</t>
  </si>
  <si>
    <t>Folit ThioSulf 760 SL</t>
  </si>
  <si>
    <t>E476</t>
  </si>
  <si>
    <t>FORTE alfa</t>
  </si>
  <si>
    <t>E474</t>
  </si>
  <si>
    <t>FORTE beta</t>
  </si>
  <si>
    <t>E475</t>
  </si>
  <si>
    <t>FORTE gama</t>
  </si>
  <si>
    <t>E701</t>
  </si>
  <si>
    <t>FORTEFEED 10-47-10 + TE</t>
  </si>
  <si>
    <t>Auxieffect s.r.o.</t>
  </si>
  <si>
    <t>V551</t>
  </si>
  <si>
    <t>FOSFIX, pomocná půdní látka</t>
  </si>
  <si>
    <t>E169</t>
  </si>
  <si>
    <t>Fosforečnan draselný PK 48-30</t>
  </si>
  <si>
    <t>BALTIC CHEMICAL GROUP</t>
  </si>
  <si>
    <t>O1394</t>
  </si>
  <si>
    <t>Fugát - organické hnojivo z BPS</t>
  </si>
  <si>
    <t>BS Slatina s.r.o.</t>
  </si>
  <si>
    <t>V247</t>
  </si>
  <si>
    <t>Fulet, organominerální hnojivo NPK (+MgO) 3-6-12 (+4)</t>
  </si>
  <si>
    <t>E287</t>
  </si>
  <si>
    <t>Gardenix PK 10-10</t>
  </si>
  <si>
    <t>Šimon Břeský</t>
  </si>
  <si>
    <t>E382</t>
  </si>
  <si>
    <t>GENERATE</t>
  </si>
  <si>
    <t>E588</t>
  </si>
  <si>
    <t>GLUCONEX Cu</t>
  </si>
  <si>
    <t>V100</t>
  </si>
  <si>
    <t>GLUCORAPID.N L2F</t>
  </si>
  <si>
    <t>ARGO HANÁ, a.s.</t>
  </si>
  <si>
    <t>V62</t>
  </si>
  <si>
    <t>Gramoflor - profi - zahradnický substrát s jílem</t>
  </si>
  <si>
    <t>Gramoflor GmbH &amp; Co. KG</t>
  </si>
  <si>
    <t>V64</t>
  </si>
  <si>
    <t>Gramoflor květinový substrát s jílem</t>
  </si>
  <si>
    <t>V80</t>
  </si>
  <si>
    <t>Gramoflor profi - substrát</t>
  </si>
  <si>
    <t>V83</t>
  </si>
  <si>
    <t>Gramoflor profi-substrát</t>
  </si>
  <si>
    <t>V211</t>
  </si>
  <si>
    <t>Gramoflor rašelina</t>
  </si>
  <si>
    <t>V61</t>
  </si>
  <si>
    <t>Gramoflor substrát pro kaktusy</t>
  </si>
  <si>
    <t>V81</t>
  </si>
  <si>
    <t>Gramoflor substrát pro okrasné dřeviny</t>
  </si>
  <si>
    <t>V60</t>
  </si>
  <si>
    <t>Gramoflor substrát pro orchideje s piniovou kůrou</t>
  </si>
  <si>
    <t>V59</t>
  </si>
  <si>
    <t>Gramoflor substrát pro rododendrony a azalky</t>
  </si>
  <si>
    <t>V58</t>
  </si>
  <si>
    <t>Gramoflor substrát pro výsev a řízkování s perlitem</t>
  </si>
  <si>
    <t>V63</t>
  </si>
  <si>
    <t>Gramoflor substrát s jílem pro Pelargonie a balkonové květiny</t>
  </si>
  <si>
    <t>V468</t>
  </si>
  <si>
    <t>GRANULOVANÉ ORGANICKÉ HNOJIVO</t>
  </si>
  <si>
    <t>Berry servis, s.r.o.</t>
  </si>
  <si>
    <t>DOFCO International BV</t>
  </si>
  <si>
    <t>E517</t>
  </si>
  <si>
    <t>Granulované vápno FERTI MK</t>
  </si>
  <si>
    <t>Kredowe Zaklady w Kornicy</t>
  </si>
  <si>
    <t>E104</t>
  </si>
  <si>
    <t>GSH NP (S, CaO) 15-5 (+20,+8)</t>
  </si>
  <si>
    <t>Lovochemie, a.s.</t>
  </si>
  <si>
    <t>E106</t>
  </si>
  <si>
    <t>GSH NPK (S) 11-7-7 (+15)</t>
  </si>
  <si>
    <t>E105</t>
  </si>
  <si>
    <t>GSH NPK (S) 9-14-14 (+10)</t>
  </si>
  <si>
    <t>E101</t>
  </si>
  <si>
    <t>GSH NPK(S) 10-10-10(+13)</t>
  </si>
  <si>
    <t>V243</t>
  </si>
  <si>
    <t>Guanito, organické hnojivo NPK 6-15-2</t>
  </si>
  <si>
    <t>E336</t>
  </si>
  <si>
    <t>HAKAPHOS Basis</t>
  </si>
  <si>
    <t>E338</t>
  </si>
  <si>
    <t>HAKAPHOS Blau</t>
  </si>
  <si>
    <t>E335</t>
  </si>
  <si>
    <t>HAKAPHOS Grun</t>
  </si>
  <si>
    <t>E337</t>
  </si>
  <si>
    <t>HAKAPHOS Rot</t>
  </si>
  <si>
    <t>V128</t>
  </si>
  <si>
    <t>Heaven, pomocný rostlinný přípravek</t>
  </si>
  <si>
    <t>V736</t>
  </si>
  <si>
    <t>HERFOMYC L</t>
  </si>
  <si>
    <t>V737</t>
  </si>
  <si>
    <t>HERFOSEC L</t>
  </si>
  <si>
    <t>E34</t>
  </si>
  <si>
    <t>HNOJIVO NPK (+MgO,+S) 12/12/17 (+2,+5) s bórem a zinkem</t>
  </si>
  <si>
    <t>AROS-osiva s.r.o.</t>
  </si>
  <si>
    <t>E35</t>
  </si>
  <si>
    <t>HNOJIVO NPK (+MgO,+S) 20/8/8 (+3,+4)</t>
  </si>
  <si>
    <t>E376</t>
  </si>
  <si>
    <t>Hnojivo NPK(S) 15-15-15+(11)</t>
  </si>
  <si>
    <t>E426</t>
  </si>
  <si>
    <t>Hnojivo NPK(S) 15-15-15+(12)</t>
  </si>
  <si>
    <t>V376</t>
  </si>
  <si>
    <t>HOMEOGARDEN-ORGANICKÝ SUBSTRÁT 10 l</t>
  </si>
  <si>
    <t>BENHOME s.r.o.</t>
  </si>
  <si>
    <t>HomeOgarden d.o.o.</t>
  </si>
  <si>
    <t>V375</t>
  </si>
  <si>
    <t>HOMEOGARDEN-ORGANICKÝ SUBSTRÁT 50 l PLUS</t>
  </si>
  <si>
    <t>E452</t>
  </si>
  <si>
    <t>Honeyponic No.1</t>
  </si>
  <si>
    <t>Asahi Chemical Europe s.r.o.</t>
  </si>
  <si>
    <t>OAT Agrio Co., Ltd</t>
  </si>
  <si>
    <t>E202</t>
  </si>
  <si>
    <t>Hořčík 140</t>
  </si>
  <si>
    <t>V366</t>
  </si>
  <si>
    <t>HUMICAT - 15, pomocný rostlinný přípravek</t>
  </si>
  <si>
    <t>V131</t>
  </si>
  <si>
    <t>Humifirst</t>
  </si>
  <si>
    <t>TRADE CORPORATION INTERNATIONAL, S.A. Unipersonal</t>
  </si>
  <si>
    <t>V130</t>
  </si>
  <si>
    <t>Humifirst WG</t>
  </si>
  <si>
    <t>V355</t>
  </si>
  <si>
    <t>HUNTER SW, pomocný rostlinný přípravek</t>
  </si>
  <si>
    <t>V485</t>
  </si>
  <si>
    <t>Inicium, pomocný rostlinný přípravek</t>
  </si>
  <si>
    <t>V517</t>
  </si>
  <si>
    <t>ISIDE</t>
  </si>
  <si>
    <t>V518</t>
  </si>
  <si>
    <t>ITALPOLLINA 12-5-15 SK</t>
  </si>
  <si>
    <t>E656</t>
  </si>
  <si>
    <t>Jemně mletý dolomit</t>
  </si>
  <si>
    <t>Jiří Lněnička</t>
  </si>
  <si>
    <t>E639</t>
  </si>
  <si>
    <t>Jurak Premium</t>
  </si>
  <si>
    <t>Kopalnia Jurajska Sp. z o.o.</t>
  </si>
  <si>
    <t>E231</t>
  </si>
  <si>
    <t>K 3, NPK 4,3-14,4-3,8</t>
  </si>
  <si>
    <t>E455</t>
  </si>
  <si>
    <t>Kalcifert N (CaO) 7(43), s nízký obsahem chlóru</t>
  </si>
  <si>
    <t>IKR Agrár Kft.</t>
  </si>
  <si>
    <t>V216</t>
  </si>
  <si>
    <t>Kelik K-Si</t>
  </si>
  <si>
    <t>V215</t>
  </si>
  <si>
    <t>Kelik.K</t>
  </si>
  <si>
    <t>E235</t>
  </si>
  <si>
    <t>KELKAT - Fe</t>
  </si>
  <si>
    <t>V745</t>
  </si>
  <si>
    <t>KELPAK 24201</t>
  </si>
  <si>
    <t>PETRA spol. s r.o.</t>
  </si>
  <si>
    <t>KELP PRODUCTS INTERNATIONAL (PTY) LTD</t>
  </si>
  <si>
    <t>E94</t>
  </si>
  <si>
    <t>Kieserit granulovaný</t>
  </si>
  <si>
    <t>E95</t>
  </si>
  <si>
    <t>Kieserit práškový</t>
  </si>
  <si>
    <t>E405</t>
  </si>
  <si>
    <t>KlinoGrow, vápenaté hnojivo</t>
  </si>
  <si>
    <t>VENTURA - VENKOV s.r.o.</t>
  </si>
  <si>
    <t>ZEOCEM a.s.</t>
  </si>
  <si>
    <t>E168</t>
  </si>
  <si>
    <t>Kombinované hnojivo NP (S, Zn, Cu) 24-14 (+4 +0,1+0,05)</t>
  </si>
  <si>
    <t>E166</t>
  </si>
  <si>
    <t>Kombinované hnojivo NPK 8-20-30</t>
  </si>
  <si>
    <t>Keytrade Polska Sp. z o.o.</t>
  </si>
  <si>
    <t>V222</t>
  </si>
  <si>
    <t>Kompost Tommi</t>
  </si>
  <si>
    <t>STEEN QOS s.r.o.</t>
  </si>
  <si>
    <t>Vogteier Erdenwerk GmbH</t>
  </si>
  <si>
    <t>E98</t>
  </si>
  <si>
    <t>Korn-Kali</t>
  </si>
  <si>
    <t>V571</t>
  </si>
  <si>
    <t>Kravský hnůj, peletovaný</t>
  </si>
  <si>
    <t>terrasan CZ s.r.o.</t>
  </si>
  <si>
    <t>terrasan GmbH</t>
  </si>
  <si>
    <t>E24</t>
  </si>
  <si>
    <t>KRISTA MgS</t>
  </si>
  <si>
    <t>YARA Agri Czech Republic, s.r.o.</t>
  </si>
  <si>
    <t>Zaklady Chemiczne Zlotniky SA</t>
  </si>
  <si>
    <t>E359</t>
  </si>
  <si>
    <t>KRISTALON TM Special 18 18 18 +3 MgO 2S s mikroprvky</t>
  </si>
  <si>
    <t>Yara Vlaardingen B.V.</t>
  </si>
  <si>
    <t>E625</t>
  </si>
  <si>
    <t>KUPROSAL 25</t>
  </si>
  <si>
    <t>Synthos Agro Sp.z o.o.</t>
  </si>
  <si>
    <t>E626</t>
  </si>
  <si>
    <t>KUPROSAL 50</t>
  </si>
  <si>
    <t>E570</t>
  </si>
  <si>
    <t>LAD 27</t>
  </si>
  <si>
    <t>V296</t>
  </si>
  <si>
    <t>LalVigne AROMA, pomocný rostlinný přípravek</t>
  </si>
  <si>
    <t>LIPERA s.r.o.</t>
  </si>
  <si>
    <t>Lallemand Denmark A/S</t>
  </si>
  <si>
    <t>V295</t>
  </si>
  <si>
    <t>LalVigne MATURE, pomocný rostlinný přípravek</t>
  </si>
  <si>
    <t>E90</t>
  </si>
  <si>
    <t>Ledek amonný (Canwil S)</t>
  </si>
  <si>
    <t>Anwil S A</t>
  </si>
  <si>
    <t>E592</t>
  </si>
  <si>
    <t>Ledek amonný s dolomitem</t>
  </si>
  <si>
    <t>JBPV s.r.o.</t>
  </si>
  <si>
    <t>Uralchem</t>
  </si>
  <si>
    <t>E209</t>
  </si>
  <si>
    <t>E89</t>
  </si>
  <si>
    <t>E103</t>
  </si>
  <si>
    <t>Nitrogenmuvek Rt. Mutrágyagyár vá.</t>
  </si>
  <si>
    <t>E39</t>
  </si>
  <si>
    <t>LEDEK AMONNÝ S DOLOMITEM</t>
  </si>
  <si>
    <t>E88</t>
  </si>
  <si>
    <t>Ledek amonný s dolomitem (Canwil s hořčíkem)</t>
  </si>
  <si>
    <t>E546</t>
  </si>
  <si>
    <t>Ledek amonný s vápencem</t>
  </si>
  <si>
    <t>Borealis Agrolinz Melamine GmbH</t>
  </si>
  <si>
    <t>E91</t>
  </si>
  <si>
    <t>Ledek amonný se síranem vápenatým (LAS)</t>
  </si>
  <si>
    <t>Zaklady azotove "Kedzierzyn" S.A.</t>
  </si>
  <si>
    <t>E430</t>
  </si>
  <si>
    <t>Ledek vápenatý 17 %</t>
  </si>
  <si>
    <t>E425</t>
  </si>
  <si>
    <t>LIFIO Boron</t>
  </si>
  <si>
    <t>E473</t>
  </si>
  <si>
    <t>LIFIO CuS</t>
  </si>
  <si>
    <t>E469</t>
  </si>
  <si>
    <t>LIFIO Micro</t>
  </si>
  <si>
    <t>E521</t>
  </si>
  <si>
    <t>LIFIO Micro Plus</t>
  </si>
  <si>
    <t>E610</t>
  </si>
  <si>
    <t>LIFIO Nutri pH</t>
  </si>
  <si>
    <t>E456</t>
  </si>
  <si>
    <t>LIFIO Zinc</t>
  </si>
  <si>
    <t>V119</t>
  </si>
  <si>
    <t>Light Mix,substrát pro výsev a výsadbu</t>
  </si>
  <si>
    <t>V524</t>
  </si>
  <si>
    <t>Likvidátor travní plsti</t>
  </si>
  <si>
    <t>AGRO CS a.s.</t>
  </si>
  <si>
    <t>E414</t>
  </si>
  <si>
    <t>Lister Co 50 SL</t>
  </si>
  <si>
    <t>ARKOP Sp. z o.o.</t>
  </si>
  <si>
    <t>E402</t>
  </si>
  <si>
    <t>Lister Cu 80 SL</t>
  </si>
  <si>
    <t>E404</t>
  </si>
  <si>
    <t>Lister Fe Plus 80 SL</t>
  </si>
  <si>
    <t>E403</t>
  </si>
  <si>
    <t>Lister komplex obiloviny SL</t>
  </si>
  <si>
    <t>E407</t>
  </si>
  <si>
    <t>Lister komplex olejniny SL</t>
  </si>
  <si>
    <t>E408</t>
  </si>
  <si>
    <t>Lister Mn 80 SL</t>
  </si>
  <si>
    <t>E401</t>
  </si>
  <si>
    <t>Lister Zn 80 SL</t>
  </si>
  <si>
    <t>V145</t>
  </si>
  <si>
    <t>Lombrico K, pomocný rostlinný přípravek</t>
  </si>
  <si>
    <t>E82</t>
  </si>
  <si>
    <t>Lovodam 28</t>
  </si>
  <si>
    <t>E83</t>
  </si>
  <si>
    <t>Lovodam 30</t>
  </si>
  <si>
    <t>E115</t>
  </si>
  <si>
    <t>Lovodasa 25+12S</t>
  </si>
  <si>
    <t>E116</t>
  </si>
  <si>
    <t>Lovodasa 26+13S</t>
  </si>
  <si>
    <t>E78</t>
  </si>
  <si>
    <t>Lovofert LAD 27</t>
  </si>
  <si>
    <t>E240</t>
  </si>
  <si>
    <t>AGROPA s.r.o.</t>
  </si>
  <si>
    <t>E79</t>
  </si>
  <si>
    <t>Lovofert LAS 24+2MgO+3S</t>
  </si>
  <si>
    <t>E80</t>
  </si>
  <si>
    <t>Lovofert LAS 24+6S</t>
  </si>
  <si>
    <t>E81</t>
  </si>
  <si>
    <t>Lovofert LAV 27</t>
  </si>
  <si>
    <t>E118</t>
  </si>
  <si>
    <t>LOVOFERT LV 15</t>
  </si>
  <si>
    <t>E117</t>
  </si>
  <si>
    <t>Lovofert LV 27</t>
  </si>
  <si>
    <t>E102</t>
  </si>
  <si>
    <t>E239</t>
  </si>
  <si>
    <t>Lovofert NPK 15-15-15</t>
  </si>
  <si>
    <t>E77</t>
  </si>
  <si>
    <t>E526</t>
  </si>
  <si>
    <t>LOVOGRAN</t>
  </si>
  <si>
    <t>V626</t>
  </si>
  <si>
    <t>LOW pH 3A</t>
  </si>
  <si>
    <t>Marián Krajíček</t>
  </si>
  <si>
    <t>ADIEGO HERMANOS S.A.</t>
  </si>
  <si>
    <t>E325</t>
  </si>
  <si>
    <t>Lubofoska 4-12-12</t>
  </si>
  <si>
    <t>LUVENA S.A.</t>
  </si>
  <si>
    <t>E112</t>
  </si>
  <si>
    <t>MAGNISUL</t>
  </si>
  <si>
    <t>E384</t>
  </si>
  <si>
    <t>MAGNITRA</t>
  </si>
  <si>
    <t>E491</t>
  </si>
  <si>
    <t>MagSul granulovaný</t>
  </si>
  <si>
    <t>TopFert s.r.o.</t>
  </si>
  <si>
    <t>FOSFAN S.A.</t>
  </si>
  <si>
    <t>E650</t>
  </si>
  <si>
    <t>MANGAN-LSA</t>
  </si>
  <si>
    <t>E559</t>
  </si>
  <si>
    <t>MAXCALC</t>
  </si>
  <si>
    <t>Petr Ulčák</t>
  </si>
  <si>
    <t>Nautile Polska Robert Kwiatkowski</t>
  </si>
  <si>
    <t>V21</t>
  </si>
  <si>
    <t>MEERKALK</t>
  </si>
  <si>
    <t>Vereinigte Kreidewerke Dammann KG</t>
  </si>
  <si>
    <t>E36</t>
  </si>
  <si>
    <t>Megamix Univerzál</t>
  </si>
  <si>
    <t>Euroagrochemicals s.r.o.</t>
  </si>
  <si>
    <t>E669</t>
  </si>
  <si>
    <t>MG-LSA</t>
  </si>
  <si>
    <t>V294</t>
  </si>
  <si>
    <t>MICOSEEDS PLUS, pomocný rostlinný přípravek</t>
  </si>
  <si>
    <t>AGGIE GROUP  s.r.o.</t>
  </si>
  <si>
    <t>SACOM S.p.a</t>
  </si>
  <si>
    <t>V181</t>
  </si>
  <si>
    <t>Microbase G1</t>
  </si>
  <si>
    <t>V557</t>
  </si>
  <si>
    <t>Microcat  FLIC, Pomocný rostlinný přípravek</t>
  </si>
  <si>
    <t>V234</t>
  </si>
  <si>
    <t>Microcat B-Mo, pomocný rostlinný přípravek</t>
  </si>
  <si>
    <t>V233</t>
  </si>
  <si>
    <t>Microcat Ca-B, pomocný rostlinný přípravek</t>
  </si>
  <si>
    <t>V651</t>
  </si>
  <si>
    <t>Microcat Zn - B</t>
  </si>
  <si>
    <t>V232</t>
  </si>
  <si>
    <t>Microcat Zn-Mn, pomocný rostlinný  přípravek</t>
  </si>
  <si>
    <t>V182</t>
  </si>
  <si>
    <t>Microgreen G6</t>
  </si>
  <si>
    <t>E176</t>
  </si>
  <si>
    <t>MicroRich</t>
  </si>
  <si>
    <t>E316</t>
  </si>
  <si>
    <t>MICROSTAR C2</t>
  </si>
  <si>
    <t>E317</t>
  </si>
  <si>
    <t>MICROSTAR PMX</t>
  </si>
  <si>
    <t>E627</t>
  </si>
  <si>
    <t>MICROSTAR PMX-NG</t>
  </si>
  <si>
    <t>E318</t>
  </si>
  <si>
    <t>MICROSTAR PZ</t>
  </si>
  <si>
    <t>E628</t>
  </si>
  <si>
    <t>MICROSTAR PZ NG</t>
  </si>
  <si>
    <t>V532</t>
  </si>
  <si>
    <t>MICROTHIOL</t>
  </si>
  <si>
    <t>UPL Holdings Coöperatief U.A.</t>
  </si>
  <si>
    <t>UPL Europe Ltd.</t>
  </si>
  <si>
    <t>V710</t>
  </si>
  <si>
    <t>MIRATO</t>
  </si>
  <si>
    <t>E547</t>
  </si>
  <si>
    <t>Mleté vápno, vápenaté hnojivo - prémiová kvalita, tříděné</t>
  </si>
  <si>
    <t>Vápenka Čertovy schody a.s.</t>
  </si>
  <si>
    <t>E472</t>
  </si>
  <si>
    <t>Močovina</t>
  </si>
  <si>
    <t>UAB "Belor"</t>
  </si>
  <si>
    <t>E75</t>
  </si>
  <si>
    <t>E74</t>
  </si>
  <si>
    <t>E87</t>
  </si>
  <si>
    <t>E377</t>
  </si>
  <si>
    <t>Margunas, UAB</t>
  </si>
  <si>
    <t>E213</t>
  </si>
  <si>
    <t>E424</t>
  </si>
  <si>
    <t>E480</t>
  </si>
  <si>
    <t>AB Achema</t>
  </si>
  <si>
    <t>E76</t>
  </si>
  <si>
    <t>E342</t>
  </si>
  <si>
    <t>E40</t>
  </si>
  <si>
    <t>MOČOVINA</t>
  </si>
  <si>
    <t>E276</t>
  </si>
  <si>
    <t>Močovina prilovaná</t>
  </si>
  <si>
    <t>Osadkowski SA</t>
  </si>
  <si>
    <t>E700</t>
  </si>
  <si>
    <t>Močovina stabilizovaná STABUR (R)</t>
  </si>
  <si>
    <t>E544</t>
  </si>
  <si>
    <t>Močovina 46 % N</t>
  </si>
  <si>
    <t>Agrotech Mělník s.r.o.</t>
  </si>
  <si>
    <t>JSC "Grodno Azot"</t>
  </si>
  <si>
    <t>E481</t>
  </si>
  <si>
    <t>Močovina 46 % N granulovaná</t>
  </si>
  <si>
    <t>E412</t>
  </si>
  <si>
    <t>Močovina 46 % N graulovaná</t>
  </si>
  <si>
    <t>Doschem Sp. z o.o.</t>
  </si>
  <si>
    <t>E415</t>
  </si>
  <si>
    <t>Močovina 46 % N prilovaná</t>
  </si>
  <si>
    <t>E442</t>
  </si>
  <si>
    <t>BELOR-EUROFERT GMBH</t>
  </si>
  <si>
    <t>E251</t>
  </si>
  <si>
    <t>Močovina 46% N granulovaná</t>
  </si>
  <si>
    <t>E244</t>
  </si>
  <si>
    <t>Močovina 46 N granulovaná</t>
  </si>
  <si>
    <t>OAO Mineralnye Udobrenija</t>
  </si>
  <si>
    <t>E252</t>
  </si>
  <si>
    <t>Močovina 46% N prilovaná</t>
  </si>
  <si>
    <t>E437</t>
  </si>
  <si>
    <t>E478</t>
  </si>
  <si>
    <t>E482</t>
  </si>
  <si>
    <t>E477</t>
  </si>
  <si>
    <t>Močovina 46,2 % N granulovaná</t>
  </si>
  <si>
    <t>E465</t>
  </si>
  <si>
    <t>Močovina 46,2% N</t>
  </si>
  <si>
    <t>Linas Agro AB</t>
  </si>
  <si>
    <t>E362</t>
  </si>
  <si>
    <t>Močovina 46,2 N granulovaná</t>
  </si>
  <si>
    <t>E330</t>
  </si>
  <si>
    <t>Močovina 46,2 N prilovaná</t>
  </si>
  <si>
    <t>E466</t>
  </si>
  <si>
    <t>Močovina 46,5% N</t>
  </si>
  <si>
    <t>RWA Raiffeisen Ware Austria AG</t>
  </si>
  <si>
    <t>E212</t>
  </si>
  <si>
    <t>Močovinový roztok 40%</t>
  </si>
  <si>
    <t>V700</t>
  </si>
  <si>
    <t>MOLLIRE</t>
  </si>
  <si>
    <t>E513</t>
  </si>
  <si>
    <t>TriM Plus s.r.o.</t>
  </si>
  <si>
    <t>Ekoplon sp. z o.o.sp.k.</t>
  </si>
  <si>
    <t>E514</t>
  </si>
  <si>
    <t>Mono Mangan</t>
  </si>
  <si>
    <t>E378</t>
  </si>
  <si>
    <t>Mr1</t>
  </si>
  <si>
    <t>INDUSTRIAL SYSTEMS s.r.o.</t>
  </si>
  <si>
    <t>Agrotechniek Metrop</t>
  </si>
  <si>
    <t>V738</t>
  </si>
  <si>
    <t>MUCOTER L</t>
  </si>
  <si>
    <t>V359</t>
  </si>
  <si>
    <t>Multoleo, pomocný rostlinný přípravek</t>
  </si>
  <si>
    <t>UPL Czech s.r.o.</t>
  </si>
  <si>
    <t>Laboratoires GOËMAR S.A.S</t>
  </si>
  <si>
    <t>V545</t>
  </si>
  <si>
    <t>Myco Sport Proto Plus</t>
  </si>
  <si>
    <t>Florissa Handels- und Produktions-GmbH</t>
  </si>
  <si>
    <t>V608</t>
  </si>
  <si>
    <t>MycoApply EndoMaxx</t>
  </si>
  <si>
    <t>Sumi Agro Czech s.r.o.</t>
  </si>
  <si>
    <t>Sumitomo Chemical Agro Europe S.A.S.</t>
  </si>
  <si>
    <t>V133</t>
  </si>
  <si>
    <t>MYCO´SOL C 12/0/6 SK</t>
  </si>
  <si>
    <t>FCA FERTILISANTS</t>
  </si>
  <si>
    <t>V134</t>
  </si>
  <si>
    <t>MYCO´SOL T 12/0/6 SK</t>
  </si>
  <si>
    <t>V622</t>
  </si>
  <si>
    <t>MycoUp</t>
  </si>
  <si>
    <t>V270</t>
  </si>
  <si>
    <t>Myr draslík, pomocný rostlinný přípravek</t>
  </si>
  <si>
    <t>V269</t>
  </si>
  <si>
    <t>Myr dusík, pomcný rostlinný přípravek</t>
  </si>
  <si>
    <t>V250</t>
  </si>
  <si>
    <t>Myr Magnesium (Myr Hořčík), pomocný rostlinný přípravek</t>
  </si>
  <si>
    <t>V286</t>
  </si>
  <si>
    <t>Nagro, pomocný rostlinný přípravek</t>
  </si>
  <si>
    <t>NAGRO EVROPA s.r.o.</t>
  </si>
  <si>
    <t>NPO BIOPLANT S.R.O.</t>
  </si>
  <si>
    <t>V10</t>
  </si>
  <si>
    <t>Nano - Gro</t>
  </si>
  <si>
    <t>OSEVA EXIMPO PRAHA, s.r.o.</t>
  </si>
  <si>
    <t>Agro Nanotechnology Corporation</t>
  </si>
  <si>
    <t>V84</t>
  </si>
  <si>
    <t>Naturahum květinový substrát</t>
  </si>
  <si>
    <t>Gramoflor GmbH + CO. KG.</t>
  </si>
  <si>
    <t>V82</t>
  </si>
  <si>
    <t>Naturahum zahradnická rašelina</t>
  </si>
  <si>
    <t>V739</t>
  </si>
  <si>
    <t>NEMATER L</t>
  </si>
  <si>
    <t>V583</t>
  </si>
  <si>
    <t>N-ERGY START</t>
  </si>
  <si>
    <t>AGRO-NUTRITION SAS.</t>
  </si>
  <si>
    <t>V582</t>
  </si>
  <si>
    <t>N-ERGY TONUS</t>
  </si>
  <si>
    <t>V16</t>
  </si>
  <si>
    <t>NITRO - FIX</t>
  </si>
  <si>
    <t>EKONBIO s.r.o.</t>
  </si>
  <si>
    <t>E266</t>
  </si>
  <si>
    <t>Nitrophoska perfekt NPK 15-5-20 + 2MgO</t>
  </si>
  <si>
    <t>E279</t>
  </si>
  <si>
    <t>Nitrophoska Spezial NPK 12-12-17 + 2MgO</t>
  </si>
  <si>
    <t>E280</t>
  </si>
  <si>
    <t>Nitrophoska Suprem NPK 20-5-10 + 3MgO + 5S</t>
  </si>
  <si>
    <t>E145</t>
  </si>
  <si>
    <t>NitroTOP</t>
  </si>
  <si>
    <t>V146</t>
  </si>
  <si>
    <t>Nobrico Star</t>
  </si>
  <si>
    <t>V212</t>
  </si>
  <si>
    <t>Nobrico Star TS, pomocný rostlinný přípravek</t>
  </si>
  <si>
    <t>V57</t>
  </si>
  <si>
    <t>Nourivit</t>
  </si>
  <si>
    <t>Nourivit GmbH</t>
  </si>
  <si>
    <t>V687</t>
  </si>
  <si>
    <t>NOURIVIT Ca liquid</t>
  </si>
  <si>
    <t>AGROFRUKT, družstvo</t>
  </si>
  <si>
    <t>V688</t>
  </si>
  <si>
    <t>NOURIVIT FORTE</t>
  </si>
  <si>
    <t>V461</t>
  </si>
  <si>
    <t>Nourivit Plus, pomocný rostlinný přípravek</t>
  </si>
  <si>
    <t>E286</t>
  </si>
  <si>
    <t>NovaTec classic NPK 12-8-16 + 3MgO + 6S +  ME</t>
  </si>
  <si>
    <t>E285</t>
  </si>
  <si>
    <t>NovaTec N-Max NPK 24-5-5 + 2MgO + 5S + ME</t>
  </si>
  <si>
    <t>E41</t>
  </si>
  <si>
    <t>NP SEDIMENT 4-14</t>
  </si>
  <si>
    <t>E46</t>
  </si>
  <si>
    <t>NP 8-24 suspenzní hnojivo</t>
  </si>
  <si>
    <t>E227</t>
  </si>
  <si>
    <t>NPK (MgO, SO3) 15-15-15 (2,9) Hunfert</t>
  </si>
  <si>
    <t>E326</t>
  </si>
  <si>
    <t>NPK (S) 8-20-30 (3) se zinkem</t>
  </si>
  <si>
    <t>TORTRANS Sp. z o.o.</t>
  </si>
  <si>
    <t>E375</t>
  </si>
  <si>
    <t>NPK (S) 8-20-30-(5)</t>
  </si>
  <si>
    <t>OAO PhosAgro Čerepovec</t>
  </si>
  <si>
    <t>E661</t>
  </si>
  <si>
    <t>NPK (S) 9-22-29 (2)</t>
  </si>
  <si>
    <t>E369</t>
  </si>
  <si>
    <t>NPK (SO3) 15-15-15 + (20)</t>
  </si>
  <si>
    <t>Zaklady Chemiczne POLICE S.A.</t>
  </si>
  <si>
    <t>E468</t>
  </si>
  <si>
    <t>NPK 10-26-26</t>
  </si>
  <si>
    <t>E383</t>
  </si>
  <si>
    <t>E44</t>
  </si>
  <si>
    <t>E508</t>
  </si>
  <si>
    <t>NPK 6-18-34 + 2 S</t>
  </si>
  <si>
    <t>S-Profit Opava s.r.o.</t>
  </si>
  <si>
    <t>UAB Scandagra</t>
  </si>
  <si>
    <t>E463</t>
  </si>
  <si>
    <t>NPK 7-12-32</t>
  </si>
  <si>
    <t>E350</t>
  </si>
  <si>
    <t>NPK 9-25-25</t>
  </si>
  <si>
    <t>Phosint Trading Limited</t>
  </si>
  <si>
    <t>E225</t>
  </si>
  <si>
    <t>P.W. lechpol sp. z o.o. Szubin</t>
  </si>
  <si>
    <t>E303</t>
  </si>
  <si>
    <t>E288</t>
  </si>
  <si>
    <t>E228</t>
  </si>
  <si>
    <t>E27</t>
  </si>
  <si>
    <t>NPK 9,5-25-25</t>
  </si>
  <si>
    <t>Polish Agriculture Development Corporation Spólka z o.o</t>
  </si>
  <si>
    <t>E400</t>
  </si>
  <si>
    <t>NPK(MgO) 8-24-24+(2)</t>
  </si>
  <si>
    <t>E248</t>
  </si>
  <si>
    <t>NPK(MgO,SO3) 5-16-24(4,7)</t>
  </si>
  <si>
    <t>AZOTY TARNÓW</t>
  </si>
  <si>
    <t>E470</t>
  </si>
  <si>
    <t>NPK(S) 15-15-15 + (11)</t>
  </si>
  <si>
    <t>E527</t>
  </si>
  <si>
    <t>NPK(S) 15-15-15-(10)</t>
  </si>
  <si>
    <t>E99</t>
  </si>
  <si>
    <t>NPK(S) 15-15-15(+11)</t>
  </si>
  <si>
    <t>OAO JSC</t>
  </si>
  <si>
    <t>E226</t>
  </si>
  <si>
    <t>NPK(S) 15-15-15+(9)</t>
  </si>
  <si>
    <t>E300</t>
  </si>
  <si>
    <t>E356</t>
  </si>
  <si>
    <t>NPK(S) 6-18-34+(2)</t>
  </si>
  <si>
    <t>E505</t>
  </si>
  <si>
    <t>NPK(S) 8-19-29+(3)</t>
  </si>
  <si>
    <t>UAB Belor</t>
  </si>
  <si>
    <t>E438</t>
  </si>
  <si>
    <t>NPK(S) 8-20-30 (5),</t>
  </si>
  <si>
    <t>E33</t>
  </si>
  <si>
    <t>NPK(S) 8-24-24 (+9)</t>
  </si>
  <si>
    <t>E340</t>
  </si>
  <si>
    <t>NP(SO3) 16-20+(35)</t>
  </si>
  <si>
    <t>E267</t>
  </si>
  <si>
    <t>Nutribor</t>
  </si>
  <si>
    <t>V634</t>
  </si>
  <si>
    <t>Nutrilife</t>
  </si>
  <si>
    <t>E268</t>
  </si>
  <si>
    <t>Nutrimix</t>
  </si>
  <si>
    <t>V620</t>
  </si>
  <si>
    <t>NUTRIplus Liquifert 3-2-7, kapalné organické hnojivo</t>
  </si>
  <si>
    <t>FARMwision, s.r.o.</t>
  </si>
  <si>
    <t>FERM O FEED</t>
  </si>
  <si>
    <t>V619</t>
  </si>
  <si>
    <t>NUTRIplus Liquifert 5-2-4, kapalné organické hnojivo</t>
  </si>
  <si>
    <t>V618</t>
  </si>
  <si>
    <t>NUTRIplus Liquifert 7-2-2, kapalné organické hnojivo</t>
  </si>
  <si>
    <t>V763</t>
  </si>
  <si>
    <t>OARS HS Liquid</t>
  </si>
  <si>
    <t>V764</t>
  </si>
  <si>
    <t>OARS PS Liquid</t>
  </si>
  <si>
    <t>V758</t>
  </si>
  <si>
    <t>Oasi N8</t>
  </si>
  <si>
    <t>V267</t>
  </si>
  <si>
    <t>Oasi 4, pomocný rostlinný přípravek</t>
  </si>
  <si>
    <t>V360</t>
  </si>
  <si>
    <t>OilTOP, pomocný rostlinný přípravek</t>
  </si>
  <si>
    <t>E319</t>
  </si>
  <si>
    <t>OLIGOMAX AQUA 19-19-19</t>
  </si>
  <si>
    <t>E320</t>
  </si>
  <si>
    <t>OLIGOMAX BETA</t>
  </si>
  <si>
    <t>E321</t>
  </si>
  <si>
    <t>OLIGOMAX GAMMA</t>
  </si>
  <si>
    <t>E665</t>
  </si>
  <si>
    <t>Omya Calciprill-KR</t>
  </si>
  <si>
    <t>Omya CZ s.r.o.</t>
  </si>
  <si>
    <t>Omya Sp. z.o.o.</t>
  </si>
  <si>
    <t>E702</t>
  </si>
  <si>
    <t>OMYA SULFOPRILL 14-SZ</t>
  </si>
  <si>
    <t>V719</t>
  </si>
  <si>
    <t>ORGANOSUL 20S</t>
  </si>
  <si>
    <t>Azufrera y Fertilizantes Pallarés S.A.U.</t>
  </si>
  <si>
    <t>V640</t>
  </si>
  <si>
    <t>ORGAZOT Micro</t>
  </si>
  <si>
    <t>E487</t>
  </si>
  <si>
    <t>Oxyfertil  Premium 3-7mm</t>
  </si>
  <si>
    <t>Zakłady Wapiennicze Lhoist S.A.</t>
  </si>
  <si>
    <t>E509</t>
  </si>
  <si>
    <t>Oxyfertil Premium 1-3mm</t>
  </si>
  <si>
    <t>E510</t>
  </si>
  <si>
    <t>Oxyfertil Premium 3-6mm</t>
  </si>
  <si>
    <t>V765</t>
  </si>
  <si>
    <t>PBS 150 Liquid</t>
  </si>
  <si>
    <t>E500</t>
  </si>
  <si>
    <t>PhaNi stim</t>
  </si>
  <si>
    <t>Envi Produkt, s.r.o.</t>
  </si>
  <si>
    <t>ENVIVIA, s.r.o.</t>
  </si>
  <si>
    <t>V248</t>
  </si>
  <si>
    <t>Phenix, organické hnojivo NPK (+MgO) 6-8-15 (+2)</t>
  </si>
  <si>
    <t>E114</t>
  </si>
  <si>
    <t>Piagran 46</t>
  </si>
  <si>
    <t>E413</t>
  </si>
  <si>
    <t>PK 20-30</t>
  </si>
  <si>
    <t>ICL Fertilizers Europe c.v.</t>
  </si>
  <si>
    <t>E208</t>
  </si>
  <si>
    <t>PK 24-24</t>
  </si>
  <si>
    <t>Gdaňskie Zaklady Nowozów Fosforowych</t>
  </si>
  <si>
    <t>E9</t>
  </si>
  <si>
    <t>PK 25 - 25</t>
  </si>
  <si>
    <t>ZNZ Pelhřimov s.r.o.</t>
  </si>
  <si>
    <t>ICL Fertilizers Deutschland GmbH</t>
  </si>
  <si>
    <t>E253</t>
  </si>
  <si>
    <t>PK 25-25</t>
  </si>
  <si>
    <t>E657</t>
  </si>
  <si>
    <t>PLANSTAR? Cerealis</t>
  </si>
  <si>
    <t>Agrinova Consulting  s.r.o.</t>
  </si>
  <si>
    <t>Plantin</t>
  </si>
  <si>
    <t>V49</t>
  </si>
  <si>
    <t>PlantAktiv</t>
  </si>
  <si>
    <t>BioAktiv-Pulver Produktions- und Vertriebs GmbH</t>
  </si>
  <si>
    <t>E381</t>
  </si>
  <si>
    <t>POLCALC III GENERATION</t>
  </si>
  <si>
    <t>E457</t>
  </si>
  <si>
    <t>Polcalc III.generace</t>
  </si>
  <si>
    <t>Tarfert Dziuba Pawel</t>
  </si>
  <si>
    <t>E557</t>
  </si>
  <si>
    <t>Polcalc SuperMag</t>
  </si>
  <si>
    <t>E26</t>
  </si>
  <si>
    <t>POLIDAP</t>
  </si>
  <si>
    <t>E28</t>
  </si>
  <si>
    <t>Polifoska 12 NPK (MgS)</t>
  </si>
  <si>
    <t>E343</t>
  </si>
  <si>
    <t>POLIFOSKA 5, NPK (MgO, SO3) 5-15-30+(2-7)</t>
  </si>
  <si>
    <t>E409</t>
  </si>
  <si>
    <t>POLYFOL Bormon SL</t>
  </si>
  <si>
    <t>E406</t>
  </si>
  <si>
    <t>POLYFOL Prim SC</t>
  </si>
  <si>
    <t>E668</t>
  </si>
  <si>
    <t>Polysulphate Granular</t>
  </si>
  <si>
    <t>ICL Europe cooperatief U.A.</t>
  </si>
  <si>
    <t>Cleveland Potash Limited</t>
  </si>
  <si>
    <t>E667</t>
  </si>
  <si>
    <t>Polysulphate Standard</t>
  </si>
  <si>
    <t>E460</t>
  </si>
  <si>
    <t>PowerOf-K</t>
  </si>
  <si>
    <t>E68</t>
  </si>
  <si>
    <t>POWERPHOS</t>
  </si>
  <si>
    <t>V89</t>
  </si>
  <si>
    <t>ProBoron</t>
  </si>
  <si>
    <t>E664</t>
  </si>
  <si>
    <t>PROCURE for CORN</t>
  </si>
  <si>
    <t>KIERS SERVICE AND TRADE s.r.o.</t>
  </si>
  <si>
    <t>E671</t>
  </si>
  <si>
    <t>PROCURE for SOYA</t>
  </si>
  <si>
    <t>E675</t>
  </si>
  <si>
    <t>Profit B</t>
  </si>
  <si>
    <t>ŽIVA zemědělská obchodní, a.s.</t>
  </si>
  <si>
    <t>Ikarai JSC</t>
  </si>
  <si>
    <t>E676</t>
  </si>
  <si>
    <t>Profit K</t>
  </si>
  <si>
    <t>E677</t>
  </si>
  <si>
    <t>Profit NP</t>
  </si>
  <si>
    <t>E674</t>
  </si>
  <si>
    <t>Profit Perfect OK pH</t>
  </si>
  <si>
    <t>?Ikarai? JSC</t>
  </si>
  <si>
    <t>E678</t>
  </si>
  <si>
    <t>Profit Zn</t>
  </si>
  <si>
    <t>V749</t>
  </si>
  <si>
    <t>Prostablish WT</t>
  </si>
  <si>
    <t>NOVOZYMES A/S</t>
  </si>
  <si>
    <t>V598</t>
  </si>
  <si>
    <t>Půdní aktivátor</t>
  </si>
  <si>
    <t>W.NEUDORFF GmbH KG</t>
  </si>
  <si>
    <t>E495</t>
  </si>
  <si>
    <t>Pure Green N 46</t>
  </si>
  <si>
    <t>Bertels B.V.</t>
  </si>
  <si>
    <t>E492</t>
  </si>
  <si>
    <t>Pure Green. NK 18-15</t>
  </si>
  <si>
    <t>E494</t>
  </si>
  <si>
    <t>Pure Green NK 23 -12</t>
  </si>
  <si>
    <t>E493</t>
  </si>
  <si>
    <t>Pure Green NK 9 -19</t>
  </si>
  <si>
    <t>E354</t>
  </si>
  <si>
    <t>Quantum BoronActive</t>
  </si>
  <si>
    <t>RPC Kvadrat, LTD</t>
  </si>
  <si>
    <t>E518</t>
  </si>
  <si>
    <t>AgroDynamica, s.r.o.</t>
  </si>
  <si>
    <t>E519</t>
  </si>
  <si>
    <t>Quantum UltraComplex</t>
  </si>
  <si>
    <t>E520</t>
  </si>
  <si>
    <t>Quantum UltraZinc 117</t>
  </si>
  <si>
    <t>E433</t>
  </si>
  <si>
    <t>Quantum UltraZinc117</t>
  </si>
  <si>
    <t>V519</t>
  </si>
  <si>
    <t>QUIK LINK</t>
  </si>
  <si>
    <t>E705</t>
  </si>
  <si>
    <t>RAPSIMS</t>
  </si>
  <si>
    <t>FMC Agro Česká republika spol. s r.o.</t>
  </si>
  <si>
    <t>V354</t>
  </si>
  <si>
    <t>Raykat King Seed, pomocný rostlinný přípravek</t>
  </si>
  <si>
    <t>V213</t>
  </si>
  <si>
    <t>Raykat start</t>
  </si>
  <si>
    <t>V237</t>
  </si>
  <si>
    <t>Razormin, pomocný rostlinný přípravek</t>
  </si>
  <si>
    <t>V356</t>
  </si>
  <si>
    <t>RED BLOCK, pomocný rostlinný přípravek</t>
  </si>
  <si>
    <t>V711</t>
  </si>
  <si>
    <t>REGINA</t>
  </si>
  <si>
    <t>V631</t>
  </si>
  <si>
    <t>RESID HC</t>
  </si>
  <si>
    <t>V630</t>
  </si>
  <si>
    <t>RESID MG</t>
  </si>
  <si>
    <t>E203</t>
  </si>
  <si>
    <t>RETAFOS</t>
  </si>
  <si>
    <t>E419</t>
  </si>
  <si>
    <t>RETAFOS prim</t>
  </si>
  <si>
    <t>E654</t>
  </si>
  <si>
    <t>REVITIN</t>
  </si>
  <si>
    <t>V708</t>
  </si>
  <si>
    <t>RIGHELLO</t>
  </si>
  <si>
    <t>V274</t>
  </si>
  <si>
    <t>RIZOCORE, pomocný rostlinný přípravek</t>
  </si>
  <si>
    <t>BIOCONT LABORATORY, spol. s r.o.</t>
  </si>
  <si>
    <t>CBC (Europe) Srl.</t>
  </si>
  <si>
    <t>V121</t>
  </si>
  <si>
    <t>Root Juice, pomocný rostlinný přípravek</t>
  </si>
  <si>
    <t>V143</t>
  </si>
  <si>
    <t>RootMost, pomocný rostlinný přípravek</t>
  </si>
  <si>
    <t>V633</t>
  </si>
  <si>
    <t>Ruinex</t>
  </si>
  <si>
    <t>V264</t>
  </si>
  <si>
    <t>SAAT, pomocný rostlinný přípravek</t>
  </si>
  <si>
    <t>E341</t>
  </si>
  <si>
    <t>SALETROSAN 26+13</t>
  </si>
  <si>
    <t>E558</t>
  </si>
  <si>
    <t>Saletrosan 30</t>
  </si>
  <si>
    <t>E48</t>
  </si>
  <si>
    <t>SAM SLAVKOV 240</t>
  </si>
  <si>
    <t>E399</t>
  </si>
  <si>
    <t>SAMBO 250</t>
  </si>
  <si>
    <t>Lučební závody Draslovka a.s. Kolín</t>
  </si>
  <si>
    <t>V570</t>
  </si>
  <si>
    <t>SCUDO</t>
  </si>
  <si>
    <t>V208</t>
  </si>
  <si>
    <t>Seamac Gold, pomocný rostlinný přípravek</t>
  </si>
  <si>
    <t>AG NOVACHEM s.r.o.</t>
  </si>
  <si>
    <t>Headland Agrochemicals Ltd.</t>
  </si>
  <si>
    <t>V590</t>
  </si>
  <si>
    <t>Seamac Power</t>
  </si>
  <si>
    <t>FMC Agro Ltd.</t>
  </si>
  <si>
    <t>V591</t>
  </si>
  <si>
    <t>Seamac PTC</t>
  </si>
  <si>
    <t>V586</t>
  </si>
  <si>
    <t>Seamaxx</t>
  </si>
  <si>
    <t>O1352</t>
  </si>
  <si>
    <t>Separát-ARN 1, organické hnojivo</t>
  </si>
  <si>
    <t>O1353</t>
  </si>
  <si>
    <t>Separát-ARN 2, organické hnojivo</t>
  </si>
  <si>
    <t>E47</t>
  </si>
  <si>
    <t>SÍRAN AMONNÝ</t>
  </si>
  <si>
    <t>SPOLANA s.r.o.</t>
  </si>
  <si>
    <t>E84</t>
  </si>
  <si>
    <t>Síran amonný granulovaný</t>
  </si>
  <si>
    <t>E217</t>
  </si>
  <si>
    <t>E411</t>
  </si>
  <si>
    <t>Síran amonný 21 % N</t>
  </si>
  <si>
    <t>DOMO Caproleuna GmbH</t>
  </si>
  <si>
    <t>E496</t>
  </si>
  <si>
    <t>Síran amonný 21% N Standart</t>
  </si>
  <si>
    <t>E97</t>
  </si>
  <si>
    <t>Síran draselný granulovaný</t>
  </si>
  <si>
    <t>E96</t>
  </si>
  <si>
    <t>Síran draselný krystalický</t>
  </si>
  <si>
    <t>E501</t>
  </si>
  <si>
    <t>Síran vápenatý</t>
  </si>
  <si>
    <t>E353</t>
  </si>
  <si>
    <t>COSTrade s.r.o.</t>
  </si>
  <si>
    <t>E215</t>
  </si>
  <si>
    <t>Směsné hnojivo NPK 15-15-15</t>
  </si>
  <si>
    <t>E214</t>
  </si>
  <si>
    <t>Směsné hnojivo NPK 5-25-30</t>
  </si>
  <si>
    <t>V760</t>
  </si>
  <si>
    <t>SoftGuard</t>
  </si>
  <si>
    <t>Beijing Leili Agrochemistry Co.</t>
  </si>
  <si>
    <t>V604</t>
  </si>
  <si>
    <t>Soil Tonic E</t>
  </si>
  <si>
    <t>OGET Innovations GmbH</t>
  </si>
  <si>
    <t>V603</t>
  </si>
  <si>
    <t>Soil tonic G</t>
  </si>
  <si>
    <t>V706</t>
  </si>
  <si>
    <t>SOLDATO</t>
  </si>
  <si>
    <t>E431</t>
  </si>
  <si>
    <t>SoliPur 485 NPKS 10,5/18,5/6,5+10S</t>
  </si>
  <si>
    <t>Agrocentrum Lainka s.r.o.</t>
  </si>
  <si>
    <t>SEPURA GmbH</t>
  </si>
  <si>
    <t>E264</t>
  </si>
  <si>
    <t>Solubor DF</t>
  </si>
  <si>
    <t>E161</t>
  </si>
  <si>
    <t>SOLUCAT 0-16-34</t>
  </si>
  <si>
    <t>E159</t>
  </si>
  <si>
    <t>SOLUCAT 0-19-37</t>
  </si>
  <si>
    <t>E160</t>
  </si>
  <si>
    <t>SOLUCAT 0-40-28</t>
  </si>
  <si>
    <t>E152</t>
  </si>
  <si>
    <t>SOLUCAT 10-10-40</t>
  </si>
  <si>
    <t>E151</t>
  </si>
  <si>
    <t>SOLUCAT 10-52-10</t>
  </si>
  <si>
    <t>E155</t>
  </si>
  <si>
    <t>SOLUCAT 11-40-11</t>
  </si>
  <si>
    <t>E153</t>
  </si>
  <si>
    <t>SOLUCAT 15-5-35</t>
  </si>
  <si>
    <t>E162</t>
  </si>
  <si>
    <t>SOLUCAT 18-18-18</t>
  </si>
  <si>
    <t>E157</t>
  </si>
  <si>
    <t>SOLUCAT 19-19-19</t>
  </si>
  <si>
    <t>E156</t>
  </si>
  <si>
    <t>SOLUCAT 20-20-20</t>
  </si>
  <si>
    <t>E150</t>
  </si>
  <si>
    <t>SOLUCAT 25-5-5</t>
  </si>
  <si>
    <t>E158</t>
  </si>
  <si>
    <t>SOLUCAT 8-8-33</t>
  </si>
  <si>
    <t>V701</t>
  </si>
  <si>
    <t>SOLUTUM</t>
  </si>
  <si>
    <t>V242</t>
  </si>
  <si>
    <t>Sonar, organominerální hnojivo NP 7-15</t>
  </si>
  <si>
    <t>V241</t>
  </si>
  <si>
    <t>Sonar, organominerální hnojivo NP 8-20</t>
  </si>
  <si>
    <t>V568</t>
  </si>
  <si>
    <t>SOREGON</t>
  </si>
  <si>
    <t>CIECH Sarzyna S.A.</t>
  </si>
  <si>
    <t>E449</t>
  </si>
  <si>
    <t>SPOLSAN</t>
  </si>
  <si>
    <t>E85</t>
  </si>
  <si>
    <t>E238</t>
  </si>
  <si>
    <t>E450</t>
  </si>
  <si>
    <t>SPOLSAN G</t>
  </si>
  <si>
    <t>E451</t>
  </si>
  <si>
    <t>SPOLSAN S</t>
  </si>
  <si>
    <t>O1049</t>
  </si>
  <si>
    <t>Spower PK EZ</t>
  </si>
  <si>
    <t>ReConsulting ČR, a.s.</t>
  </si>
  <si>
    <t>Spower GmbH &amp; Co. KG</t>
  </si>
  <si>
    <t>E349</t>
  </si>
  <si>
    <t>Stabilizovaná granulovaná močovina</t>
  </si>
  <si>
    <t>AGROKOMODITY a.s.</t>
  </si>
  <si>
    <t>V378</t>
  </si>
  <si>
    <t>Stand Up+, pomocný rostlinný přípravek</t>
  </si>
  <si>
    <t>FARMORGANIX EUROPE SRL</t>
  </si>
  <si>
    <t>Bio Soil Enhancers Inc.</t>
  </si>
  <si>
    <t>E322</t>
  </si>
  <si>
    <t>STARZINC NP</t>
  </si>
  <si>
    <t>V691</t>
  </si>
  <si>
    <t>Stim Pure Liquid</t>
  </si>
  <si>
    <t>E663</t>
  </si>
  <si>
    <t>StimGUARD pH</t>
  </si>
  <si>
    <t>V740</t>
  </si>
  <si>
    <t>STIMUTER L</t>
  </si>
  <si>
    <t>V334</t>
  </si>
  <si>
    <t>STOCKOSORB 660 Medium, pomocná půdní látka</t>
  </si>
  <si>
    <t>Evonik Nutrition &amp; Care GmbH</t>
  </si>
  <si>
    <t>V333</t>
  </si>
  <si>
    <t>STOCKOSORB 660 Micro, pomocná půdní látka</t>
  </si>
  <si>
    <t>V263</t>
  </si>
  <si>
    <t>STROH R. + P, pomocná půdní látka</t>
  </si>
  <si>
    <t>V661</t>
  </si>
  <si>
    <t>StyriaFert NPK</t>
  </si>
  <si>
    <t>ZUMA TRADING s.r.o.</t>
  </si>
  <si>
    <t>Agro Power Düngemittel GmbH</t>
  </si>
  <si>
    <t>V662</t>
  </si>
  <si>
    <t>StyriaFert Powerkorn</t>
  </si>
  <si>
    <t>V660</t>
  </si>
  <si>
    <t>StyriaFert Veggie Plus  P+S</t>
  </si>
  <si>
    <t>V34</t>
  </si>
  <si>
    <t>SUBSTRAL - Substrát pro ORCHIDEJE</t>
  </si>
  <si>
    <t>Evergreen Garden Care Czech s.r.o., v likvidaci</t>
  </si>
  <si>
    <t>Scotts Poland Sp. z o.o.</t>
  </si>
  <si>
    <t>V115</t>
  </si>
  <si>
    <t>Substrát pro balkonové a kontejnerové rostliny "Mein Garten"</t>
  </si>
  <si>
    <t>Floragard Vertriebs GmbH für Gartenbau</t>
  </si>
  <si>
    <t>V220</t>
  </si>
  <si>
    <t>Substrát pro květiny - Ökovogt</t>
  </si>
  <si>
    <t>E666</t>
  </si>
  <si>
    <t>SULFOPRILL 14 - MOL</t>
  </si>
  <si>
    <t>E173</t>
  </si>
  <si>
    <t>superfosfát granulovaný 18</t>
  </si>
  <si>
    <t>E172</t>
  </si>
  <si>
    <t>Superfosfát granulovaný 19</t>
  </si>
  <si>
    <t>KiZPS Siarkopol</t>
  </si>
  <si>
    <t>E171</t>
  </si>
  <si>
    <t>E658</t>
  </si>
  <si>
    <t>Superfosfát P40</t>
  </si>
  <si>
    <t>E224</t>
  </si>
  <si>
    <t>Superfosfát 20</t>
  </si>
  <si>
    <t>E222</t>
  </si>
  <si>
    <t>Superfosfát 40</t>
  </si>
  <si>
    <t>Gdańskie Zaklady Nawozow Fosforowych Fosfory, Sp. z o.o.</t>
  </si>
  <si>
    <t>E556</t>
  </si>
  <si>
    <t>SuperMag</t>
  </si>
  <si>
    <t>V675</t>
  </si>
  <si>
    <t>SWARDMAN AUTUMN</t>
  </si>
  <si>
    <t>Swardman, s.r.o.</t>
  </si>
  <si>
    <t>Rendapart NV</t>
  </si>
  <si>
    <t>V674</t>
  </si>
  <si>
    <t>SWARDMAN SPRING &amp; SUMMER</t>
  </si>
  <si>
    <t>V605</t>
  </si>
  <si>
    <t>Talisman</t>
  </si>
  <si>
    <t>Adama CZ s.r.o.</t>
  </si>
  <si>
    <t>Intracrop A Division of Brian Lewis, Agriculture Ltd.</t>
  </si>
  <si>
    <t>V166</t>
  </si>
  <si>
    <t>Tecamin Flower</t>
  </si>
  <si>
    <t>V288</t>
  </si>
  <si>
    <t>Tecamin Flower, pomocný rostlinný přípravek</t>
  </si>
  <si>
    <t>V167</t>
  </si>
  <si>
    <t>Tecamin Max</t>
  </si>
  <si>
    <t>V291</t>
  </si>
  <si>
    <t>Tecamin Max, pomocný rostlinný přípravek</t>
  </si>
  <si>
    <t>V402</t>
  </si>
  <si>
    <t>TECAMIN 31, pomocný rostlinný přípravek</t>
  </si>
  <si>
    <t>E504</t>
  </si>
  <si>
    <t>Tecnokel Amino B</t>
  </si>
  <si>
    <t>V207</t>
  </si>
  <si>
    <t>Tecnokel Amino Ca</t>
  </si>
  <si>
    <t>V287</t>
  </si>
  <si>
    <t>V381</t>
  </si>
  <si>
    <t>TECNOKEL AMINO Fe, pomocný rostlinný přípravek</t>
  </si>
  <si>
    <t>V379</t>
  </si>
  <si>
    <t>TECNOKEL AMINO Mg, pomocný rostlinný přípravek</t>
  </si>
  <si>
    <t>V380</t>
  </si>
  <si>
    <t>TECNOKEL AMINO Mn, pomocný rostlinný přípravek</t>
  </si>
  <si>
    <t>V282</t>
  </si>
  <si>
    <t>Tecnokel Amino Zn</t>
  </si>
  <si>
    <t>V689</t>
  </si>
  <si>
    <t>Tecnokel S</t>
  </si>
  <si>
    <t>E187</t>
  </si>
  <si>
    <t>Tecnophyt pH +</t>
  </si>
  <si>
    <t>V658</t>
  </si>
  <si>
    <t>Tekutý síran amonný</t>
  </si>
  <si>
    <t>V741</t>
  </si>
  <si>
    <t>TERCOL L</t>
  </si>
  <si>
    <t>V337</t>
  </si>
  <si>
    <t>Terra-Sorb complex, pomocný rostlinný přípravek</t>
  </si>
  <si>
    <t>AVENTRO, a.s.</t>
  </si>
  <si>
    <t>Complejo Industrial Bioibérica, S.A.</t>
  </si>
  <si>
    <t>V486</t>
  </si>
  <si>
    <t>Terra-Sorb organic, pomocný rostlinný přípravek</t>
  </si>
  <si>
    <t>V487</t>
  </si>
  <si>
    <t>Terra-Sorb radicular, pomocný rostlinný přípravek</t>
  </si>
  <si>
    <t>E323</t>
  </si>
  <si>
    <t>THIOMAX Mn</t>
  </si>
  <si>
    <t>V123</t>
  </si>
  <si>
    <t>Top Max, pomocný rostlinný přípravek</t>
  </si>
  <si>
    <t>V377</t>
  </si>
  <si>
    <t>TRANSFORMER</t>
  </si>
  <si>
    <t>ORO AGRI International Ltd.</t>
  </si>
  <si>
    <t>E545</t>
  </si>
  <si>
    <t>Trávníkové hnojivo, FERTI MK NPK 20-8-8+3MgO+10SO3</t>
  </si>
  <si>
    <t>V249</t>
  </si>
  <si>
    <t>Tribu, organické hnojivo NPK 3-3-3</t>
  </si>
  <si>
    <t>ITALPOLLINA S.p.A.</t>
  </si>
  <si>
    <t>V606</t>
  </si>
  <si>
    <t>TrichoSym</t>
  </si>
  <si>
    <t>E622</t>
  </si>
  <si>
    <t>TROJITÝ SUPERFOSFÁT</t>
  </si>
  <si>
    <t>E206</t>
  </si>
  <si>
    <t>Trojitý superfosfát granulovaný</t>
  </si>
  <si>
    <t>E332</t>
  </si>
  <si>
    <t>Trojitý superfosfát (TSP)</t>
  </si>
  <si>
    <t>E42</t>
  </si>
  <si>
    <t>TROJITÝ SUPERFOSFÁT 45 %</t>
  </si>
  <si>
    <t>Amsterdam Fertilizers B.V.</t>
  </si>
  <si>
    <t>V266</t>
  </si>
  <si>
    <t>TRYM, pomocný rostlinný přípravek</t>
  </si>
  <si>
    <t>E184</t>
  </si>
  <si>
    <t>Ultra Corn</t>
  </si>
  <si>
    <t>E371</t>
  </si>
  <si>
    <t>Ultra Korn</t>
  </si>
  <si>
    <t>E467</t>
  </si>
  <si>
    <t>UltraKorn</t>
  </si>
  <si>
    <t>V581</t>
  </si>
  <si>
    <t>UNIVERZÁLNÍ ZEMINA NA KVĚTINY A ZELENINU</t>
  </si>
  <si>
    <t>Produkcja Ziemi Kwiatowej EKO-ZIEM S.C.</t>
  </si>
  <si>
    <t>E590</t>
  </si>
  <si>
    <t>UREA granulovaná + NBPT/NPPT</t>
  </si>
  <si>
    <t>Witt Handel GmbH</t>
  </si>
  <si>
    <t>E589</t>
  </si>
  <si>
    <t>UREA prilovaná + NBPT/NPPT</t>
  </si>
  <si>
    <t>E640</t>
  </si>
  <si>
    <t>UREA stabil</t>
  </si>
  <si>
    <t>E515</t>
  </si>
  <si>
    <t>Vápenatý</t>
  </si>
  <si>
    <t>E331</t>
  </si>
  <si>
    <t>Vápenec mletý, druh B</t>
  </si>
  <si>
    <t>Kalcit s.r.o.</t>
  </si>
  <si>
    <t>E548</t>
  </si>
  <si>
    <t>Vápenec mletý, vápenaté hnojivo - standardní kvalita</t>
  </si>
  <si>
    <t>V748</t>
  </si>
  <si>
    <t>VIGOR</t>
  </si>
  <si>
    <t>V709</t>
  </si>
  <si>
    <t>VIGOR PLUS</t>
  </si>
  <si>
    <t>V698</t>
  </si>
  <si>
    <t>VINCTUM</t>
  </si>
  <si>
    <t>E204</t>
  </si>
  <si>
    <t>VITIAGRA</t>
  </si>
  <si>
    <t>E429</t>
  </si>
  <si>
    <t>Vodorozpustný amofos NP 12-61</t>
  </si>
  <si>
    <t>V625</t>
  </si>
  <si>
    <t>Vulcano</t>
  </si>
  <si>
    <t>V219</t>
  </si>
  <si>
    <t>Výsadbová zemina - Ökovogt</t>
  </si>
  <si>
    <t>V265</t>
  </si>
  <si>
    <t>WD, pomocná půdní látka</t>
  </si>
  <si>
    <t>V627</t>
  </si>
  <si>
    <t>WEGAX L20</t>
  </si>
  <si>
    <t>V457</t>
  </si>
  <si>
    <t>WIGOR S</t>
  </si>
  <si>
    <t>HOKR, spol. s r.o.</t>
  </si>
  <si>
    <t>V766</t>
  </si>
  <si>
    <t>Worm Power liquid</t>
  </si>
  <si>
    <t>V406</t>
  </si>
  <si>
    <t>WUXAL Amino, pomocný rostlinný přípravek</t>
  </si>
  <si>
    <t>Aglukon Spezialdunger GmbH Co.KG</t>
  </si>
  <si>
    <t>E368</t>
  </si>
  <si>
    <t>WUXAL Aminocal</t>
  </si>
  <si>
    <t>Aglukon GmbH,Dusseldorf</t>
  </si>
  <si>
    <t>V663</t>
  </si>
  <si>
    <t>WUXAL AMINOPLANT</t>
  </si>
  <si>
    <t>E416</t>
  </si>
  <si>
    <t>Wuxal Microplant</t>
  </si>
  <si>
    <t>E387</t>
  </si>
  <si>
    <t>WUXAL Oilseed</t>
  </si>
  <si>
    <t>E392</t>
  </si>
  <si>
    <t>WUXAL Sulfur</t>
  </si>
  <si>
    <t>E391</t>
  </si>
  <si>
    <t>WUXAL Super</t>
  </si>
  <si>
    <t>E390</t>
  </si>
  <si>
    <t>WUXAL Suspension Boron</t>
  </si>
  <si>
    <t>V430</t>
  </si>
  <si>
    <t>WUXAL SUSPENSION Kalcium</t>
  </si>
  <si>
    <t>E389</t>
  </si>
  <si>
    <t>WUXAL Suspension Kombi Mg</t>
  </si>
  <si>
    <t>E388</t>
  </si>
  <si>
    <t>WUXAL TOP P</t>
  </si>
  <si>
    <t>E1</t>
  </si>
  <si>
    <t>YaraBela Extran 27</t>
  </si>
  <si>
    <t>E516</t>
  </si>
  <si>
    <t>YaraBela NITROMAG</t>
  </si>
  <si>
    <t>YARA GmbH, Co. KG</t>
  </si>
  <si>
    <t>E2</t>
  </si>
  <si>
    <t>YaraBela Sulfan 24 (+6S)</t>
  </si>
  <si>
    <t>E503</t>
  </si>
  <si>
    <t>YaraLiva CALCINIT</t>
  </si>
  <si>
    <t>Yara Glomfjord</t>
  </si>
  <si>
    <t>E297</t>
  </si>
  <si>
    <t>YaraMila COMPLEX NPK 12/11/18+ 2,7 MgO + 8S</t>
  </si>
  <si>
    <t>YARA Porsgrunn</t>
  </si>
  <si>
    <t>E471</t>
  </si>
  <si>
    <t>YaraMila MAIS NP19/17,4+4MgO+6S+B+Zn</t>
  </si>
  <si>
    <t>E250</t>
  </si>
  <si>
    <t>YaraMila NP 20-20 +3,6 S s bórem</t>
  </si>
  <si>
    <t>Yara Suomi Oy</t>
  </si>
  <si>
    <t>E17</t>
  </si>
  <si>
    <t>YaraMila NP 26 14 + 2S granulované UKI</t>
  </si>
  <si>
    <t>E327</t>
  </si>
  <si>
    <t>YaraMila NPK 12/24/12 + 2 MgO + 2S</t>
  </si>
  <si>
    <t>E5</t>
  </si>
  <si>
    <t>YaraMila NPK 14/14/21 s bórem</t>
  </si>
  <si>
    <t>E4</t>
  </si>
  <si>
    <t>YaraMila NPK 16/16/16</t>
  </si>
  <si>
    <t>E357</t>
  </si>
  <si>
    <t>YaraMila NPK 18 8 16 + 3S  s bórem</t>
  </si>
  <si>
    <t>E7</t>
  </si>
  <si>
    <t>YaraMila NPK 7/12/25 + 2MgO + 2,6S + B</t>
  </si>
  <si>
    <t>E6</t>
  </si>
  <si>
    <t>YaraMila NPK 7/20/28 + 2MgO + 3S + mikroprvky</t>
  </si>
  <si>
    <t>E507</t>
  </si>
  <si>
    <t>YaraMila NPK 8-24-24 + 2S +B, Mn, Zn</t>
  </si>
  <si>
    <t>E436</t>
  </si>
  <si>
    <t>YaraMila NPK 9/12/25 + 2MgO + 2,6 S s bórem</t>
  </si>
  <si>
    <t>E385</t>
  </si>
  <si>
    <t>YaraMila RAPS   NPK (S) 16 8 16 +5S + 0,1 B</t>
  </si>
  <si>
    <t>E553</t>
  </si>
  <si>
    <t>YaraMilaNPK  13/24/12 +  2MgO + 3S</t>
  </si>
  <si>
    <t>E670</t>
  </si>
  <si>
    <t>YaraVera AMIDAS</t>
  </si>
  <si>
    <t>Yara Sluiskil</t>
  </si>
  <si>
    <t>E453</t>
  </si>
  <si>
    <t>YaraVera AMIPLUS</t>
  </si>
  <si>
    <t>YARA Italia S.p.A. ? Ferrara</t>
  </si>
  <si>
    <t>E454</t>
  </si>
  <si>
    <t>YaraVera UREA</t>
  </si>
  <si>
    <t>E229</t>
  </si>
  <si>
    <t>YaraVera UREAS</t>
  </si>
  <si>
    <t>E25</t>
  </si>
  <si>
    <t>YaraVita Betatrel</t>
  </si>
  <si>
    <t>Yara UK Ltd.</t>
  </si>
  <si>
    <t>E367</t>
  </si>
  <si>
    <t>YaraVita Betatrel DF</t>
  </si>
  <si>
    <t>E15</t>
  </si>
  <si>
    <t>YaraVita Bortrac 150</t>
  </si>
  <si>
    <t>Yara Phosyn plc</t>
  </si>
  <si>
    <t>E186</t>
  </si>
  <si>
    <t>YaraVita Brassitrel Pro</t>
  </si>
  <si>
    <t>E19</t>
  </si>
  <si>
    <t>E22</t>
  </si>
  <si>
    <t>YaraVita Frutrel</t>
  </si>
  <si>
    <t>E23</t>
  </si>
  <si>
    <t>YaraVita Gramitrel</t>
  </si>
  <si>
    <t>E18</t>
  </si>
  <si>
    <t>YaraVita KombiPhos</t>
  </si>
  <si>
    <t>E20</t>
  </si>
  <si>
    <t>YaraVita Mantrac Pro</t>
  </si>
  <si>
    <t>E296</t>
  </si>
  <si>
    <t>YaraVita Molytrac 250</t>
  </si>
  <si>
    <t>E3</t>
  </si>
  <si>
    <t>YaraVita Thiotrac 300</t>
  </si>
  <si>
    <t>E131</t>
  </si>
  <si>
    <t>YaraVita Zeatrel</t>
  </si>
  <si>
    <t>E21</t>
  </si>
  <si>
    <t>YaraVita Zintrac 700</t>
  </si>
  <si>
    <t>V221</t>
  </si>
  <si>
    <t>Zahradní rašelina - Tommi</t>
  </si>
  <si>
    <t>V116</t>
  </si>
  <si>
    <t>Zahradnický substrát " Mein Garten"</t>
  </si>
  <si>
    <t>V138</t>
  </si>
  <si>
    <t>Zelená střecha Optigreen, extenzívní substrát typ E</t>
  </si>
  <si>
    <t>Optigrün International AG</t>
  </si>
  <si>
    <t>V141</t>
  </si>
  <si>
    <t>Zelená střecha Optigreen, jednovrstvý extenzívní substrát typ M</t>
  </si>
  <si>
    <t>V139</t>
  </si>
  <si>
    <t>Zelená střecha Optigreen, jednovrstvý intenzívní substrát typ i</t>
  </si>
  <si>
    <t>E205</t>
  </si>
  <si>
    <t>Zinek 120</t>
  </si>
  <si>
    <t>E13</t>
  </si>
  <si>
    <t>Zinran WP</t>
  </si>
  <si>
    <t>Spiess-Urania Chemicals GmbH</t>
  </si>
  <si>
    <t>E291</t>
  </si>
  <si>
    <t>ZinSTART</t>
  </si>
  <si>
    <t>O1373</t>
  </si>
  <si>
    <t>ŽÍŽALÁK, vermikompost, organické hnojivo</t>
  </si>
  <si>
    <t>BÜRO art, s.r.o.</t>
  </si>
  <si>
    <t>V746</t>
  </si>
  <si>
    <t>AMALGEROL STARTER</t>
  </si>
  <si>
    <t>V755</t>
  </si>
  <si>
    <t>amazoN</t>
  </si>
  <si>
    <t>Biovéd 2005 KFT</t>
  </si>
  <si>
    <t>V713</t>
  </si>
  <si>
    <t>N lock Super</t>
  </si>
  <si>
    <t>Corteva Agriscience Czech s.r.o.</t>
  </si>
  <si>
    <t>DuPont de Nemours S.A.S.</t>
  </si>
  <si>
    <t>V757</t>
  </si>
  <si>
    <t>Bora</t>
  </si>
  <si>
    <t>V756</t>
  </si>
  <si>
    <t>Trifender WP</t>
  </si>
  <si>
    <t>V717</t>
  </si>
  <si>
    <t>Dalgin</t>
  </si>
  <si>
    <t>V588</t>
  </si>
  <si>
    <t>EXPLORER 10-0-0+S26</t>
  </si>
  <si>
    <t>OLMIX S.A.</t>
  </si>
  <si>
    <t>V199</t>
  </si>
  <si>
    <t>BactoFil Cell,pomocná půdní látka</t>
  </si>
  <si>
    <t>AGRO.bio Hungary Kft.</t>
  </si>
  <si>
    <t>V525</t>
  </si>
  <si>
    <t>LIQUIFiX Glycine120</t>
  </si>
  <si>
    <t>Legume Technology, Ltd.</t>
  </si>
  <si>
    <t>V529</t>
  </si>
  <si>
    <t>POSEIDOS 1</t>
  </si>
  <si>
    <t>TIMAC Agro SAS</t>
  </si>
  <si>
    <t>V530</t>
  </si>
  <si>
    <t>POSEIDOS 2</t>
  </si>
  <si>
    <t>V528</t>
  </si>
  <si>
    <t>POSEIDOS 3</t>
  </si>
  <si>
    <t>V527</t>
  </si>
  <si>
    <t>POSEIDOS 5</t>
  </si>
  <si>
    <t>V305</t>
  </si>
  <si>
    <t>Phylgreen, pomocný rostlinný přípravek</t>
  </si>
  <si>
    <t>O853</t>
  </si>
  <si>
    <t>Trávníkový substrát</t>
  </si>
  <si>
    <t>Mountfield a.s.</t>
  </si>
  <si>
    <t>V306</t>
  </si>
  <si>
    <t>Phylgreen Mira, pomocný rostlinný přípravek</t>
  </si>
  <si>
    <t>V531</t>
  </si>
  <si>
    <t>POSEIDOS 4</t>
  </si>
  <si>
    <t>V467</t>
  </si>
  <si>
    <t>PANORAMIX, pomocný rostlinný přípravek</t>
  </si>
  <si>
    <t>Koppert B.V.</t>
  </si>
  <si>
    <t>V475</t>
  </si>
  <si>
    <t>KSC V PHYT-ACTYL</t>
  </si>
  <si>
    <t>TIMAC Agro Espaňa S.A.</t>
  </si>
  <si>
    <t>O770</t>
  </si>
  <si>
    <t>Univerzální substrát s kompostem</t>
  </si>
  <si>
    <t>Fertia s.r.o.</t>
  </si>
  <si>
    <t>O813</t>
  </si>
  <si>
    <t>UNIVERZÁLNÍ ZEMINA</t>
  </si>
  <si>
    <t>O867</t>
  </si>
  <si>
    <t>Flowbrix Profi - Tekuté koncentrované měďnaté hnojivo</t>
  </si>
  <si>
    <t>AgroProtec s.r.o.</t>
  </si>
  <si>
    <t>Montanwerke Brixlegg AG</t>
  </si>
  <si>
    <t>V478</t>
  </si>
  <si>
    <t>KSC I PHYT-ACTYL</t>
  </si>
  <si>
    <t>V477</t>
  </si>
  <si>
    <t>KSC II PHYT-ACTYL</t>
  </si>
  <si>
    <t>V476</t>
  </si>
  <si>
    <t>KSC III PHYT-ACTYL</t>
  </si>
  <si>
    <t>V474</t>
  </si>
  <si>
    <t>KSC MIX PHYT-ACTYL</t>
  </si>
  <si>
    <t>V623</t>
  </si>
  <si>
    <t>Vitact F</t>
  </si>
  <si>
    <t>De Ceuster Meststoffen NV</t>
  </si>
  <si>
    <t>O830</t>
  </si>
  <si>
    <t>Zemina pro zakládání trávníků</t>
  </si>
  <si>
    <t>V515</t>
  </si>
  <si>
    <t>GAIAFLORE 1</t>
  </si>
  <si>
    <t>V516</t>
  </si>
  <si>
    <t>GAIAFLORE 2</t>
  </si>
  <si>
    <t>O397</t>
  </si>
  <si>
    <t>ESTA Kieserit granulovaný</t>
  </si>
  <si>
    <t>V447</t>
  </si>
  <si>
    <t>Duofertil Top 30 NP</t>
  </si>
  <si>
    <t>V446</t>
  </si>
  <si>
    <t>Duofertil Top 34 NPK</t>
  </si>
  <si>
    <t>V445</t>
  </si>
  <si>
    <t>Duofertil Top 38 NP</t>
  </si>
  <si>
    <t>O1312</t>
  </si>
  <si>
    <t>BP - PROFIT, spol. s r.o.</t>
  </si>
  <si>
    <t>O820</t>
  </si>
  <si>
    <t>Digestát z BPS Žihle, organické hnojivo</t>
  </si>
  <si>
    <t>AGRO ENERGO a.s.</t>
  </si>
  <si>
    <t>V752</t>
  </si>
  <si>
    <t>Aquaholder Seed Coating</t>
  </si>
  <si>
    <t>PeWaS s.r.o.</t>
  </si>
  <si>
    <t>O1313</t>
  </si>
  <si>
    <t>Zahradnický bezrašelinový substrát</t>
  </si>
  <si>
    <t>O774</t>
  </si>
  <si>
    <t>Digestát tekutý, organické hnojivo</t>
  </si>
  <si>
    <t>Chornická z.o.s., a.s.</t>
  </si>
  <si>
    <t>O773</t>
  </si>
  <si>
    <t>Hanácká zemědělská společnost Jevíčko a.s.</t>
  </si>
  <si>
    <t>O240</t>
  </si>
  <si>
    <t>ÚSOVSKO AGRO s.r.o.</t>
  </si>
  <si>
    <t>O731</t>
  </si>
  <si>
    <t>Tříděná zemina</t>
  </si>
  <si>
    <t>ZERS spol. s r.o.</t>
  </si>
  <si>
    <t>O732</t>
  </si>
  <si>
    <t>Zemina pro zásyp</t>
  </si>
  <si>
    <t>O1302</t>
  </si>
  <si>
    <t>FLORCOM STR - Trávníkový substrát</t>
  </si>
  <si>
    <t>BB Com s. r. o.</t>
  </si>
  <si>
    <t>R11422</t>
  </si>
  <si>
    <t>AquaFol 7C, pomocný rostlinný přípravek</t>
  </si>
  <si>
    <t>Agro-Konsultant Tomasz Piotrowski</t>
  </si>
  <si>
    <t>Micromix Polska Sp. z o.o.</t>
  </si>
  <si>
    <t>Registrovaná hnojiva</t>
  </si>
  <si>
    <t>R11351</t>
  </si>
  <si>
    <t>AQUAMIN, pomocný rostlinný přípravek</t>
  </si>
  <si>
    <t>R11346</t>
  </si>
  <si>
    <t>ATRIVA MICROGRANULE, pomocný rostlinný přípravek</t>
  </si>
  <si>
    <t>R11350</t>
  </si>
  <si>
    <t>ATRIVA 250, pomocný rostlinný přípravek</t>
  </si>
  <si>
    <t>R11349</t>
  </si>
  <si>
    <t>ATRIVA 500, pomocný rostlinný přípravek</t>
  </si>
  <si>
    <t>R11758</t>
  </si>
  <si>
    <t>Bud Candy, pomocný rostlinný přípravek</t>
  </si>
  <si>
    <t>Advanced Nutriens SP, SLU</t>
  </si>
  <si>
    <t>R11760</t>
  </si>
  <si>
    <t>CarboLoad, pomocný rostlinný přípravek</t>
  </si>
  <si>
    <t>R11344</t>
  </si>
  <si>
    <t>CLICK NATURE, pomocný rostlinný přípravek</t>
  </si>
  <si>
    <t>R12006</t>
  </si>
  <si>
    <t>Český kompost, organické hnojivo</t>
  </si>
  <si>
    <t>Dvůr Kostomlaty s.r.o.</t>
  </si>
  <si>
    <t>R11271</t>
  </si>
  <si>
    <t>Green sand-K</t>
  </si>
  <si>
    <t>R11860</t>
  </si>
  <si>
    <t>GreenGel Pure, pomocná půdní látka</t>
  </si>
  <si>
    <t>Deepex s.r.o.</t>
  </si>
  <si>
    <t>R11698</t>
  </si>
  <si>
    <t>Jílovitorašelinový substrát</t>
  </si>
  <si>
    <t>Adolf Titlbach</t>
  </si>
  <si>
    <t>R11934</t>
  </si>
  <si>
    <t>Nitrohnojůvka, organické hnojivo</t>
  </si>
  <si>
    <t>Agromarket produkt s.r.o.</t>
  </si>
  <si>
    <t>R11874</t>
  </si>
  <si>
    <t>ORGATRON, organické hnojivo</t>
  </si>
  <si>
    <t>Štěpán Netík</t>
  </si>
  <si>
    <t>R11767</t>
  </si>
  <si>
    <t>Rašelinový a sapropelický koncentrát, pomocný rostlinný přípravek</t>
  </si>
  <si>
    <t>PRECO INVEST s.r.o.</t>
  </si>
  <si>
    <t>R11761</t>
  </si>
  <si>
    <t>Rhino Skin, pomocný rostlinný přípravek</t>
  </si>
  <si>
    <t>R12046</t>
  </si>
  <si>
    <t>Sedlákův humát, rostlinný biostimulant</t>
  </si>
  <si>
    <t>BIOM s.r.o.</t>
  </si>
  <si>
    <t>R11924</t>
  </si>
  <si>
    <t>SULFIKA SNP+Zn</t>
  </si>
  <si>
    <t>KLOFÁČ, spol. s r.o.</t>
  </si>
  <si>
    <t>R11343</t>
  </si>
  <si>
    <t>SUPERBAC, pomocný rostlinný přípravek</t>
  </si>
  <si>
    <t>R11347</t>
  </si>
  <si>
    <t>TANDEM HORTO, pomocný rostlinný přípravek</t>
  </si>
  <si>
    <t>R11345</t>
  </si>
  <si>
    <t>TANDEM XL, pomocný rostlinný přípravek</t>
  </si>
  <si>
    <t>R11573</t>
  </si>
  <si>
    <t>TricoStimulant, pomocný rostlinný přípravek</t>
  </si>
  <si>
    <t>Biotech Tricopharming research S.L.</t>
  </si>
  <si>
    <t>R11560</t>
  </si>
  <si>
    <t>UNAKOM 17, organické hnojivo</t>
  </si>
  <si>
    <t>FCC Únanov, s.r.o.</t>
  </si>
  <si>
    <t>R11699</t>
  </si>
  <si>
    <t>Univerzální substrát rašelinový</t>
  </si>
  <si>
    <t>R11918</t>
  </si>
  <si>
    <t>VÁPENATÉ HNOJIVO</t>
  </si>
  <si>
    <t>KÁMEN BECKE, a.s.</t>
  </si>
  <si>
    <t>R12011</t>
  </si>
  <si>
    <t>weiki Organické hnojivo pro celou zahradu</t>
  </si>
  <si>
    <t>SSTECHNOLOGY Bio Organic s.r.o.</t>
  </si>
  <si>
    <t>R11700</t>
  </si>
  <si>
    <t>Zahradnická zemina</t>
  </si>
  <si>
    <t>R11826</t>
  </si>
  <si>
    <t>ZENFERT NS 13 - 29</t>
  </si>
  <si>
    <t>O1289</t>
  </si>
  <si>
    <t>TOSO CZ s.r.o.</t>
  </si>
  <si>
    <t>O1301</t>
  </si>
  <si>
    <t>ARO Univerzální substrát</t>
  </si>
  <si>
    <t>O788</t>
  </si>
  <si>
    <t>BIOKLEST, s.r.o.</t>
  </si>
  <si>
    <t>O789</t>
  </si>
  <si>
    <t>Fugát, organické hnojivo</t>
  </si>
  <si>
    <t>O790</t>
  </si>
  <si>
    <t>Separát, organické hnojivo</t>
  </si>
  <si>
    <t>O1300</t>
  </si>
  <si>
    <t>KOBRA Údlice, s.r.o.</t>
  </si>
  <si>
    <t>O1033</t>
  </si>
  <si>
    <t>NUTRINO</t>
  </si>
  <si>
    <t>INTRACROP</t>
  </si>
  <si>
    <t>O1092</t>
  </si>
  <si>
    <t>NUTRINO BORA</t>
  </si>
  <si>
    <t>O501</t>
  </si>
  <si>
    <t>Statek Kravaře, a.s.</t>
  </si>
  <si>
    <t>V179</t>
  </si>
  <si>
    <t>Enviseed</t>
  </si>
  <si>
    <t>V743</t>
  </si>
  <si>
    <t>MOKOSHA</t>
  </si>
  <si>
    <t>V744</t>
  </si>
  <si>
    <t>PROVEO MEGA</t>
  </si>
  <si>
    <t>V636</t>
  </si>
  <si>
    <t>YaraVita ACTISIL</t>
  </si>
  <si>
    <t>BIO MINERALS N.V.</t>
  </si>
  <si>
    <t>O1278</t>
  </si>
  <si>
    <t>Substrát pro bylinky bez rašeliny</t>
  </si>
  <si>
    <t>KERA GREEN s.r.o.</t>
  </si>
  <si>
    <t>O1279</t>
  </si>
  <si>
    <t>Substrát pro konifery a okrasné dřeviny bez rašeliny</t>
  </si>
  <si>
    <t>O1280</t>
  </si>
  <si>
    <t>Substrát pro pelargónie bez rašeliny</t>
  </si>
  <si>
    <t>O1274</t>
  </si>
  <si>
    <t>Bezrašelinový substrát pro balkonové rostliny</t>
  </si>
  <si>
    <t>O1275</t>
  </si>
  <si>
    <t>Bezrašelinový substrát pro okrasné dřeviny</t>
  </si>
  <si>
    <t>O1276</t>
  </si>
  <si>
    <t>Bezrašelinový výsevný substrát</t>
  </si>
  <si>
    <t>O1277</t>
  </si>
  <si>
    <t>Bezrašelinový zahradnický substrát</t>
  </si>
  <si>
    <t>R11683</t>
  </si>
  <si>
    <t>Solfernus O</t>
  </si>
  <si>
    <t>O1273</t>
  </si>
  <si>
    <t>Bezrašelinový substrát pro bylinky</t>
  </si>
  <si>
    <t>O1272</t>
  </si>
  <si>
    <t>Substrát na bylinky</t>
  </si>
  <si>
    <t>O1252</t>
  </si>
  <si>
    <t>Lihovarnické výpalky, organické hnojivo</t>
  </si>
  <si>
    <t>Ing. Rudolf Petr</t>
  </si>
  <si>
    <t>O1250</t>
  </si>
  <si>
    <t>AGRO DRUŽSTVO Načeradec</t>
  </si>
  <si>
    <t>O802</t>
  </si>
  <si>
    <t>Rašelina zahradnická tř. I.</t>
  </si>
  <si>
    <t>V602</t>
  </si>
  <si>
    <t>Penergetic B Sikron</t>
  </si>
  <si>
    <t>Penergetic International AG</t>
  </si>
  <si>
    <t>V560</t>
  </si>
  <si>
    <t>V601</t>
  </si>
  <si>
    <t>Penergetic P Sikron</t>
  </si>
  <si>
    <t>V559</t>
  </si>
  <si>
    <t>O803</t>
  </si>
  <si>
    <t>Substrát pro interiérovou zeleň Premium</t>
  </si>
  <si>
    <t>R11552</t>
  </si>
  <si>
    <t>Agrisorb pro Gel, pomocná půdní látka</t>
  </si>
  <si>
    <t>O1248</t>
  </si>
  <si>
    <t>AGROCALC G, druh B, vápenaté hnojivo</t>
  </si>
  <si>
    <t>O1246</t>
  </si>
  <si>
    <t>OBI Zahradnický substrát</t>
  </si>
  <si>
    <t>O1245</t>
  </si>
  <si>
    <t>Substrát pro pokojové rostliny</t>
  </si>
  <si>
    <t>O1247</t>
  </si>
  <si>
    <t>Substrát pro zahradu a vyvýšené záhony bez rašeliny</t>
  </si>
  <si>
    <t>O1244</t>
  </si>
  <si>
    <t>Extenzivní střešní substrát Fertia</t>
  </si>
  <si>
    <t>O1243</t>
  </si>
  <si>
    <t>Intenzivní střešní substrát Fertia</t>
  </si>
  <si>
    <t>O1241</t>
  </si>
  <si>
    <t>Digestát BGA1 2006, organické hnojivo</t>
  </si>
  <si>
    <t>Blümel Regenerativen Energie GmbH ; Co. KG</t>
  </si>
  <si>
    <t>O1242</t>
  </si>
  <si>
    <t>Digestát Blümel BGA2 2011, organické hnojivo</t>
  </si>
  <si>
    <t>O1233</t>
  </si>
  <si>
    <t>Marco Erdmann</t>
  </si>
  <si>
    <t>O1232</t>
  </si>
  <si>
    <t>MATERNA BIOPLYN s.r.o.</t>
  </si>
  <si>
    <t>O1231</t>
  </si>
  <si>
    <t>Silvaradix</t>
  </si>
  <si>
    <t>O1221</t>
  </si>
  <si>
    <t>Vermikompost Vermík, organické hnojivo</t>
  </si>
  <si>
    <t>Veronika Halamková</t>
  </si>
  <si>
    <t>O1237</t>
  </si>
  <si>
    <t>Hoštický substrát pro zeleninu</t>
  </si>
  <si>
    <t>O1236</t>
  </si>
  <si>
    <t>Substrát pro hortenzie</t>
  </si>
  <si>
    <t>O1222</t>
  </si>
  <si>
    <t>DOLOKORN, granulovaný vápenitý dolomit</t>
  </si>
  <si>
    <t>O1226</t>
  </si>
  <si>
    <t>LOVOFERT CN 15</t>
  </si>
  <si>
    <t>O1227</t>
  </si>
  <si>
    <t>NPK(+S) 12,5-12,5-20 (+8)</t>
  </si>
  <si>
    <t>O1228</t>
  </si>
  <si>
    <t>Síran amonný - Spolsan</t>
  </si>
  <si>
    <t>O1229</t>
  </si>
  <si>
    <t>Směsné hnojivo NPK 10-19-26</t>
  </si>
  <si>
    <t>O1230</t>
  </si>
  <si>
    <t>Směsné hnojivo NPK 20-10-10</t>
  </si>
  <si>
    <t>O1225</t>
  </si>
  <si>
    <t>Směsné hnojivo NPK 8-27-25</t>
  </si>
  <si>
    <t>O1224</t>
  </si>
  <si>
    <t>Směsné hnojivo NP(+MgO) 21-21 (+2,4)</t>
  </si>
  <si>
    <t>O1234</t>
  </si>
  <si>
    <t>Bioenergiehof Fischer GbR</t>
  </si>
  <si>
    <t>O777</t>
  </si>
  <si>
    <t>Substrát pro muškáty</t>
  </si>
  <si>
    <t>O775</t>
  </si>
  <si>
    <t>O776</t>
  </si>
  <si>
    <t>Univerzální substrát</t>
  </si>
  <si>
    <t>O1220</t>
  </si>
  <si>
    <t>FLORCOM SCI - Substrát pro citrusy a subtropické rostliny</t>
  </si>
  <si>
    <t>O1219</t>
  </si>
  <si>
    <t>FLORCOM SSL - Substrát pro levandule a středomořské rostliny</t>
  </si>
  <si>
    <t>O771</t>
  </si>
  <si>
    <t>Trávníkový substrát s kompostem</t>
  </si>
  <si>
    <t>O1218</t>
  </si>
  <si>
    <t>FLORCOM SJA - Substrát pro jahody</t>
  </si>
  <si>
    <t>V718</t>
  </si>
  <si>
    <t>ENSIN PLUS</t>
  </si>
  <si>
    <t>O798</t>
  </si>
  <si>
    <t>Směsné hnojivo PK (+MgO) 24,7 - 20,4 (+1,7)</t>
  </si>
  <si>
    <t>V428</t>
  </si>
  <si>
    <t>PROVEO star, pomocný rostlinný přípravek</t>
  </si>
  <si>
    <t>O811</t>
  </si>
  <si>
    <t>Plantella IDEAL, pěstební substrát</t>
  </si>
  <si>
    <t>Unichem d.o.o.</t>
  </si>
  <si>
    <t>O812</t>
  </si>
  <si>
    <t>Plantella Rajčata, pěstební substrát</t>
  </si>
  <si>
    <t>O816</t>
  </si>
  <si>
    <t>Plantella START, pěstební substrát</t>
  </si>
  <si>
    <t>O766</t>
  </si>
  <si>
    <t>Střešní substrát extensiv</t>
  </si>
  <si>
    <t>O767</t>
  </si>
  <si>
    <t>Střešní substrát intensiv</t>
  </si>
  <si>
    <t>O768</t>
  </si>
  <si>
    <t>O765</t>
  </si>
  <si>
    <t>Substrát pro jahody</t>
  </si>
  <si>
    <t>O769</t>
  </si>
  <si>
    <t>Substrát pro výsev a množení</t>
  </si>
  <si>
    <t>O800</t>
  </si>
  <si>
    <t>Směsné hnojivo PK (+MgO) 19,5 - 28 (+1,1)</t>
  </si>
  <si>
    <t>O801</t>
  </si>
  <si>
    <t>Směsné hnojivo PK (+MgO) 23,4 - 23,4 (+1,3)</t>
  </si>
  <si>
    <t>O797</t>
  </si>
  <si>
    <t>Směsné hnojivo PK (+MgO) 27 - 18 (+1,7)</t>
  </si>
  <si>
    <t>O799</t>
  </si>
  <si>
    <t>Směsné hnojivo PK 11 - 45</t>
  </si>
  <si>
    <t>O1181</t>
  </si>
  <si>
    <t>Kamaryt, s.r.o.</t>
  </si>
  <si>
    <t>O817</t>
  </si>
  <si>
    <t>Extenzivní střešní substrát</t>
  </si>
  <si>
    <t>Marek Solčanský</t>
  </si>
  <si>
    <t>O1182</t>
  </si>
  <si>
    <t>O759</t>
  </si>
  <si>
    <t>Směsné hnojivo NPK (+ MgO) 14 - 18 - 18 (+ 1,4)</t>
  </si>
  <si>
    <t>O751</t>
  </si>
  <si>
    <t>Směsné hnojivo NPK (+ MgO) 15-15-19 (+ 1,6)</t>
  </si>
  <si>
    <t>O758</t>
  </si>
  <si>
    <t>Směsné hnojivo NPK (+ MgO) 15,5 - 26 - 9 (+ 1,5)</t>
  </si>
  <si>
    <t>O760</t>
  </si>
  <si>
    <t>Směsné hnojivo NPK (+ MgO) 18 - 12 - 12 (+ 2,3)</t>
  </si>
  <si>
    <t>O761</t>
  </si>
  <si>
    <t>Směsné hnojivo NPK (+ MgO) 20 - 15 - 7 (+ 2,4)</t>
  </si>
  <si>
    <t>O752</t>
  </si>
  <si>
    <t>Směsné hnojivo NPK (+ MgO) 6 - 26 - 20 (+ 2,5)</t>
  </si>
  <si>
    <t>O780</t>
  </si>
  <si>
    <t>Směsné hnojivo NPK (+S) 10,5 - 20 - 20 (+7)</t>
  </si>
  <si>
    <t>O782</t>
  </si>
  <si>
    <t>Směsné hnojivo NPK (+S) 12 - 6 - 24 (+8,6)</t>
  </si>
  <si>
    <t>O786</t>
  </si>
  <si>
    <t>Směsné hnojivo NPK (+S) 14 - 12 - 12 (+14)</t>
  </si>
  <si>
    <t>O779</t>
  </si>
  <si>
    <t>Směsné hnojivo NPK (+S) 15,5 - 15 - 7 (+15)</t>
  </si>
  <si>
    <t>O783</t>
  </si>
  <si>
    <t>Směsné hnojivo NPK (+S) 7 - 15 - 30 (+5)</t>
  </si>
  <si>
    <t>O787</t>
  </si>
  <si>
    <t>Směsné hnojivo NPK (+S) 7,5 - 20 - 25 (+9)</t>
  </si>
  <si>
    <t>O784</t>
  </si>
  <si>
    <t>Směsné hnojivo NPK (+S) 7,5 - 25 - 25 (+2,4)</t>
  </si>
  <si>
    <t>O785</t>
  </si>
  <si>
    <t>Směsné hnojivo NPK (+S) 8,5 - 19 - 26 (+5)</t>
  </si>
  <si>
    <t>O781</t>
  </si>
  <si>
    <t>Směsné hnojivo NPK (+S) 9,5 - 25 - 20 (+4,5)</t>
  </si>
  <si>
    <t>O755</t>
  </si>
  <si>
    <t>Směsné hnojivo NPK 10 - 41 - 13</t>
  </si>
  <si>
    <t>O762</t>
  </si>
  <si>
    <t>Směsné hnojivo NPK 11 - 22 - 22</t>
  </si>
  <si>
    <t>O763</t>
  </si>
  <si>
    <t>Směsné hnojivo NPK 11 - 25 - 20</t>
  </si>
  <si>
    <t>O756</t>
  </si>
  <si>
    <t>Směsné hnojivo NPK 11 - 28 - 18</t>
  </si>
  <si>
    <t>O764</t>
  </si>
  <si>
    <t>Směsné hnojivo NPK 12,5 - 20 - 20</t>
  </si>
  <si>
    <t>O757</t>
  </si>
  <si>
    <t>Směsné hnojivo NPK 12,5 - 25 - 16,5</t>
  </si>
  <si>
    <t>O750</t>
  </si>
  <si>
    <t>Směsné hnojivo NPK 12,5 - 31 - 12,5</t>
  </si>
  <si>
    <t>O753</t>
  </si>
  <si>
    <t>Směsné hnojivo NPK 7,5 - 31 - 24</t>
  </si>
  <si>
    <t>O754</t>
  </si>
  <si>
    <t>Směsné hnojivo NPK 8 - 35 - 20</t>
  </si>
  <si>
    <t>O806</t>
  </si>
  <si>
    <t>Substrát pro borůvky a brusinky</t>
  </si>
  <si>
    <t>O807</t>
  </si>
  <si>
    <t>Substrát pro bylinky a zelené koření</t>
  </si>
  <si>
    <t>O337</t>
  </si>
  <si>
    <t>LACTOENERGO s.r.o.</t>
  </si>
  <si>
    <t>O743</t>
  </si>
  <si>
    <t>Zahradnický substrát</t>
  </si>
  <si>
    <t>O719</t>
  </si>
  <si>
    <t>SADOVNICKÝ SUBSTRÁT ACRE LETNIČKOVÝ VÝSEVNÍ</t>
  </si>
  <si>
    <t>ACRE, spol. s r.o.</t>
  </si>
  <si>
    <t>O717</t>
  </si>
  <si>
    <t>SADOVNICKÝ SUBSTRÁT ACRE STROMOVÝ</t>
  </si>
  <si>
    <t>O718</t>
  </si>
  <si>
    <t>SADOVNICKÝ SUBSTRÁT ACRE STROMOVÝ MINERÁLNÍ</t>
  </si>
  <si>
    <t>O720</t>
  </si>
  <si>
    <t>SADOVNICKÝ SUBSTRÁT ACRE TRÁVNÍKOVÝ</t>
  </si>
  <si>
    <t>O714</t>
  </si>
  <si>
    <t>STŘEŠNÍ SUBSTRÁT ACRE EXTENZIVNÍ</t>
  </si>
  <si>
    <t>O713</t>
  </si>
  <si>
    <t>STŘEŠNÍ SUBSTRÁT ACRE EXTENZIVNÍ JEDNOVRSTVÝ</t>
  </si>
  <si>
    <t>O716</t>
  </si>
  <si>
    <t>STŘEŠNÍ SUBSTRÁT ACRE INTENZIVNÍ</t>
  </si>
  <si>
    <t>O715</t>
  </si>
  <si>
    <t>STŘEŠNÍ SUBSTRÁT ACRE POLOINTENZIVNÍ</t>
  </si>
  <si>
    <t>O745</t>
  </si>
  <si>
    <t>Substrát bylinková zahrádka</t>
  </si>
  <si>
    <t>O746</t>
  </si>
  <si>
    <t>Substrát pro celou zahradu</t>
  </si>
  <si>
    <t>O1180</t>
  </si>
  <si>
    <t>Substrát s přídavkem hnojiv s dlouhodobým účinkem</t>
  </si>
  <si>
    <t>ATRO Rýmařov s.r.o.</t>
  </si>
  <si>
    <t>O741</t>
  </si>
  <si>
    <t>Vermikompost, organické hnojivo</t>
  </si>
  <si>
    <t>Jakub Filip</t>
  </si>
  <si>
    <t>O1177</t>
  </si>
  <si>
    <t>Speciální substrát pro orchideje</t>
  </si>
  <si>
    <t>O1176</t>
  </si>
  <si>
    <t>Substrát množárenský, výsevní a pro rostliny s nízkými nároky na živiny</t>
  </si>
  <si>
    <t>O1178</t>
  </si>
  <si>
    <t>Substrát pro kaktusy, sukulenty a suchomilné rostliny</t>
  </si>
  <si>
    <t>O1175</t>
  </si>
  <si>
    <t>Substrát pro kyselomilné rostliny</t>
  </si>
  <si>
    <t>O1174</t>
  </si>
  <si>
    <t>Substrát pro rostliny se středními nebo vyššími nároky na živiny</t>
  </si>
  <si>
    <t>O1173</t>
  </si>
  <si>
    <t>Zemina tříděná V</t>
  </si>
  <si>
    <t>STRABAG a.s.</t>
  </si>
  <si>
    <t>V534</t>
  </si>
  <si>
    <t>WUXAL Ascofol, pomocný rostlinný přípravek</t>
  </si>
  <si>
    <t>O1170</t>
  </si>
  <si>
    <t>Substrát pro balkonovky a letničky</t>
  </si>
  <si>
    <t>O1171</t>
  </si>
  <si>
    <t>O1169</t>
  </si>
  <si>
    <t>Wilhelm und Matthias Brunner GbR</t>
  </si>
  <si>
    <t>O742</t>
  </si>
  <si>
    <t>Substrát pro vodní rostliny</t>
  </si>
  <si>
    <t>V695</t>
  </si>
  <si>
    <t>ROKOHUMIN klasik</t>
  </si>
  <si>
    <t>ROKOSAN s.r.o.</t>
  </si>
  <si>
    <t>V716</t>
  </si>
  <si>
    <t>Nutrigeo L</t>
  </si>
  <si>
    <t>Gaiago SAS</t>
  </si>
  <si>
    <t>O1046</t>
  </si>
  <si>
    <t>Rekultivační substrát REZEMKA 3</t>
  </si>
  <si>
    <t>RPR Recyklace a.s.</t>
  </si>
  <si>
    <t>O1168</t>
  </si>
  <si>
    <t>BPS Pacov s.r.o.</t>
  </si>
  <si>
    <t>O1167</t>
  </si>
  <si>
    <t>Pavel Hronek</t>
  </si>
  <si>
    <t>O360</t>
  </si>
  <si>
    <t>AVENA, spol. s r.o.</t>
  </si>
  <si>
    <t>O737</t>
  </si>
  <si>
    <t>Mg85S</t>
  </si>
  <si>
    <t>O1166</t>
  </si>
  <si>
    <t>O1164</t>
  </si>
  <si>
    <t>Digestát Hrubčice, organické hnojivo</t>
  </si>
  <si>
    <t>Haná ZZ s.r.o.</t>
  </si>
  <si>
    <t>O740</t>
  </si>
  <si>
    <t>Směsné hnojivo NP (+MgO) 23-13 (+3)</t>
  </si>
  <si>
    <t>O1165</t>
  </si>
  <si>
    <t>Minerální substrát pro hydroponie</t>
  </si>
  <si>
    <t>O1163</t>
  </si>
  <si>
    <t>Living Garden Substrát pro výsev a bylinky</t>
  </si>
  <si>
    <t>V751</t>
  </si>
  <si>
    <t>Azofix Plus</t>
  </si>
  <si>
    <t>V466</t>
  </si>
  <si>
    <t>Energen Cleanstorm E - pomocný rostlinný přípravek</t>
  </si>
  <si>
    <t>EGT system spol. s r.o.</t>
  </si>
  <si>
    <t>O1161</t>
  </si>
  <si>
    <t>GREENDEK Substrát střešní extenzivní</t>
  </si>
  <si>
    <t>O1162</t>
  </si>
  <si>
    <t>GREENDEK Substrát střešní intenzivní</t>
  </si>
  <si>
    <t>O1160</t>
  </si>
  <si>
    <t>GREENDEK Trávníkový substrát</t>
  </si>
  <si>
    <t>O1096</t>
  </si>
  <si>
    <t>HERO FARMER UNIVERSAL, tekuté organické hnojivo</t>
  </si>
  <si>
    <t>Bioplyn Horovce, s. r. o.</t>
  </si>
  <si>
    <t>O1077</t>
  </si>
  <si>
    <t>WF Energie</t>
  </si>
  <si>
    <t>O1147</t>
  </si>
  <si>
    <t>BZ-Energy Mitterteich GmbH ; Co. KG</t>
  </si>
  <si>
    <t>O1153</t>
  </si>
  <si>
    <t>Biopark Gut Siegenthann GmbH &amp; Co. KG</t>
  </si>
  <si>
    <t>O1154</t>
  </si>
  <si>
    <t>Energie-Agrar-Service Seidl GmbH</t>
  </si>
  <si>
    <t>O1155</t>
  </si>
  <si>
    <t>GLI GmbH &amp; Co. KG</t>
  </si>
  <si>
    <t>O1148</t>
  </si>
  <si>
    <t>Biogas Max Zintl GbR</t>
  </si>
  <si>
    <t>O1157</t>
  </si>
  <si>
    <t>AB Biogas Bau- und Betriebsgesellschaft mbH</t>
  </si>
  <si>
    <t>O1150</t>
  </si>
  <si>
    <t>O1133</t>
  </si>
  <si>
    <t>Vetter BIOGAS GBR</t>
  </si>
  <si>
    <t>O1149</t>
  </si>
  <si>
    <t>O1151</t>
  </si>
  <si>
    <t>Biogas WKW GbR</t>
  </si>
  <si>
    <t>O1158</t>
  </si>
  <si>
    <t>O1156</t>
  </si>
  <si>
    <t>O1152</t>
  </si>
  <si>
    <t>O1159</t>
  </si>
  <si>
    <t>LIVING GARDEN Substrát pro kaktusy a bonsaje</t>
  </si>
  <si>
    <t>O1146</t>
  </si>
  <si>
    <t>CERERIT Hobby 13-6-14 (+2MgO+0,3Fe)</t>
  </si>
  <si>
    <t>O729</t>
  </si>
  <si>
    <t>Digestát z BPS Velká Černá Hať, organické hnojivo</t>
  </si>
  <si>
    <t>BIOGAS ENERGO a.s.</t>
  </si>
  <si>
    <t>O1145</t>
  </si>
  <si>
    <t>GSH NK Mg</t>
  </si>
  <si>
    <t>O824</t>
  </si>
  <si>
    <t>Žlutický fugát, organické hnojivo</t>
  </si>
  <si>
    <t>BPS Žlutice s.r.o.</t>
  </si>
  <si>
    <t>O825</t>
  </si>
  <si>
    <t>Žlutický separát, organické hnojivo</t>
  </si>
  <si>
    <t>O1144</t>
  </si>
  <si>
    <t>Digestát Myslív, organické hnojivo</t>
  </si>
  <si>
    <t>VŠEZEP s.r.o.</t>
  </si>
  <si>
    <t>O726</t>
  </si>
  <si>
    <t>AgroKrůt, s.r.o.</t>
  </si>
  <si>
    <t>O710</t>
  </si>
  <si>
    <t>Digestát, Zápaďák, organické hnojivo</t>
  </si>
  <si>
    <t>POZEP   s.r.o.</t>
  </si>
  <si>
    <t>O1143</t>
  </si>
  <si>
    <t>Digestát ZÁPAĎÁK, organické hnojivo</t>
  </si>
  <si>
    <t>AGRO-JAVOR, spol. s r. o.</t>
  </si>
  <si>
    <t>O1142</t>
  </si>
  <si>
    <t>Zemědělská akciová společnost HLUBOŠ</t>
  </si>
  <si>
    <t>O1136</t>
  </si>
  <si>
    <t>Petr Marcinčák</t>
  </si>
  <si>
    <t>O1139</t>
  </si>
  <si>
    <t>PROFI Trávníkové hnojivo special 12-5-24 (+2 MgO)</t>
  </si>
  <si>
    <t>O1141</t>
  </si>
  <si>
    <t>PROFI Trávníkové hnojivo special 13-17 (+4 MgO+2 Fe)</t>
  </si>
  <si>
    <t>O1138</t>
  </si>
  <si>
    <t>PROFI Trávníkové hnojivo special 18-6-18 (+1 MgO)</t>
  </si>
  <si>
    <t>O1140</t>
  </si>
  <si>
    <t>PROFI Trávníkové hnojivo special 20-5-10 (+3 MgO)</t>
  </si>
  <si>
    <t>O709</t>
  </si>
  <si>
    <t>Separovaný digestát, Zápaďák, organické hnojivo</t>
  </si>
  <si>
    <t>O1137</t>
  </si>
  <si>
    <t>UNIAGRIS energo, s.r.o.</t>
  </si>
  <si>
    <t>O347</t>
  </si>
  <si>
    <t>LUNY, s.r.o.</t>
  </si>
  <si>
    <t>O724</t>
  </si>
  <si>
    <t>LOVOGREEN MICROGRADE NPK 10-5-20+4MgO</t>
  </si>
  <si>
    <t>O725</t>
  </si>
  <si>
    <t>LOVOGREEN MICROGRADE NPK 20-5-8+2MgO</t>
  </si>
  <si>
    <t>O712</t>
  </si>
  <si>
    <t>O1135</t>
  </si>
  <si>
    <t>Zemina II</t>
  </si>
  <si>
    <t>O1134</t>
  </si>
  <si>
    <t>FLORCOM SRZ-Substrát pro rajčata a zeleninu</t>
  </si>
  <si>
    <t>O723</t>
  </si>
  <si>
    <t>Zahradnická zemina SG</t>
  </si>
  <si>
    <t>V721</t>
  </si>
  <si>
    <t>ORGANIC FER</t>
  </si>
  <si>
    <t>BAROMFI - Coop Kft</t>
  </si>
  <si>
    <t>V726</t>
  </si>
  <si>
    <t>ORGANIC FER KALI PLUS</t>
  </si>
  <si>
    <t>V725</t>
  </si>
  <si>
    <t>ORGANIC FER KALI SULF</t>
  </si>
  <si>
    <t>V724</t>
  </si>
  <si>
    <t>ORGANIC FER NATUR EXTRA</t>
  </si>
  <si>
    <t>V723</t>
  </si>
  <si>
    <t>ORGANIC FER NITRO PLUS</t>
  </si>
  <si>
    <t>V727</t>
  </si>
  <si>
    <t>ORGANIC FOSFO PLUS FER</t>
  </si>
  <si>
    <t>V722</t>
  </si>
  <si>
    <t>ORGANIC P+K FER</t>
  </si>
  <si>
    <t>O707</t>
  </si>
  <si>
    <t>Směsné hnojivo NPK 6-26-30</t>
  </si>
  <si>
    <t>O1132</t>
  </si>
  <si>
    <t>Substrát pro balkónové rostliny</t>
  </si>
  <si>
    <t>O1130</t>
  </si>
  <si>
    <t>Substrát pro růže a trvalky</t>
  </si>
  <si>
    <t>O1129</t>
  </si>
  <si>
    <t>R11775</t>
  </si>
  <si>
    <t>@</t>
  </si>
  <si>
    <t>R11040</t>
  </si>
  <si>
    <t>ACTISEED, pomocný rostlinný přípravek</t>
  </si>
  <si>
    <t>R11842</t>
  </si>
  <si>
    <t>Agrocarb 40 VA, vápenaté hnojivo</t>
  </si>
  <si>
    <t>R11844</t>
  </si>
  <si>
    <t>AGRODOL DV, mletý dolomit, druh B, hořečnatovápenaté hnojivo</t>
  </si>
  <si>
    <t>Dolvap s.r.o.</t>
  </si>
  <si>
    <t>R11843</t>
  </si>
  <si>
    <t>AGRODOL LD, dolomit mletý, druh B, hořečnatovápenaté hnojivo</t>
  </si>
  <si>
    <t>LHODOL s r.o., Dolkam Šuja, Rajec</t>
  </si>
  <si>
    <t>R11845</t>
  </si>
  <si>
    <t>AGRODOL O3 RO, drcený vápnitý dolomit</t>
  </si>
  <si>
    <t>R11745</t>
  </si>
  <si>
    <t>Agroperlit, pomocná půdní látka</t>
  </si>
  <si>
    <t>R11486</t>
  </si>
  <si>
    <t>AIKS, pomocný rostlinný přípravek</t>
  </si>
  <si>
    <t>MAYLINE INVESTMENT CORPORATION LIMITED, s.r.o.</t>
  </si>
  <si>
    <t>R11720</t>
  </si>
  <si>
    <t>AKTIFOL Mag 170 SL, pomocný rostlinný přípravek</t>
  </si>
  <si>
    <t>R11679</t>
  </si>
  <si>
    <t>AKTIFOL Sulf 825 SL</t>
  </si>
  <si>
    <t>R11858</t>
  </si>
  <si>
    <t>AlgaHumin, pomocný rostlinný přípravek</t>
  </si>
  <si>
    <t>Rašelina a.s.</t>
  </si>
  <si>
    <t>R11724</t>
  </si>
  <si>
    <t>ALGAVIT, pomocný rostlinný přípravek</t>
  </si>
  <si>
    <t>Symbiom, s.r.o.</t>
  </si>
  <si>
    <t>ACADIAN SEAPLANTS LIMITED</t>
  </si>
  <si>
    <t>R11718</t>
  </si>
  <si>
    <t>Amalgerol Premium, pomocná půdní látka</t>
  </si>
  <si>
    <t>R11510</t>
  </si>
  <si>
    <t>Aprichar, pomocná půdní látka</t>
  </si>
  <si>
    <t>R11596</t>
  </si>
  <si>
    <t>B.A. granulát, pomocná půdní látka</t>
  </si>
  <si>
    <t>Ing. Vasil Gjurov</t>
  </si>
  <si>
    <t>Schulze und Hermsen, GmbH</t>
  </si>
  <si>
    <t>R11598</t>
  </si>
  <si>
    <t>B.A. kořenový koncentrát, pomocný rostlinný přípravek</t>
  </si>
  <si>
    <t>R11597</t>
  </si>
  <si>
    <t>B.A. S-90, pomocný rostlinný přípravek</t>
  </si>
  <si>
    <t>R11735</t>
  </si>
  <si>
    <t>Basfoliar Avant Natur SL, pomocný rostlinný přípravek</t>
  </si>
  <si>
    <t>Compo Expert GmbH</t>
  </si>
  <si>
    <t>R11734</t>
  </si>
  <si>
    <t>Basfoliar Kelp SL, pomocný rostlinný přípravek</t>
  </si>
  <si>
    <t>R11289</t>
  </si>
  <si>
    <t>Blanenský kompost, organické hnojivo</t>
  </si>
  <si>
    <t>R11286</t>
  </si>
  <si>
    <t>Bohemian fert, pomocný rostlinný přípravek</t>
  </si>
  <si>
    <t>R11716</t>
  </si>
  <si>
    <t>Bonsai elixír, pomocný rostlinný přípravek</t>
  </si>
  <si>
    <t>Bohumil Vondruš</t>
  </si>
  <si>
    <t>R11587</t>
  </si>
  <si>
    <t>BOROSAN Humine</t>
  </si>
  <si>
    <t>R11628</t>
  </si>
  <si>
    <t>BS KOMPLEX, organické hnojivo</t>
  </si>
  <si>
    <t>BS vinařské potřeby s.r.o.</t>
  </si>
  <si>
    <t>R11381</t>
  </si>
  <si>
    <t>Bukáček - substrát</t>
  </si>
  <si>
    <t>Městys Mladé Buky</t>
  </si>
  <si>
    <t>R11527</t>
  </si>
  <si>
    <t>Bylinný extrakt Smáčedlo, pomocný rostlinný přípravek</t>
  </si>
  <si>
    <t>R11884</t>
  </si>
  <si>
    <t>CARBON Energo</t>
  </si>
  <si>
    <t>R11883</t>
  </si>
  <si>
    <t>CARBON Mo</t>
  </si>
  <si>
    <t>R11882</t>
  </si>
  <si>
    <t>CARBON NPK + B + Zn</t>
  </si>
  <si>
    <t>R11887</t>
  </si>
  <si>
    <t>CARBON Si</t>
  </si>
  <si>
    <t>R11886</t>
  </si>
  <si>
    <t>CARBONBOR Zn + Cu + S</t>
  </si>
  <si>
    <t>R11607</t>
  </si>
  <si>
    <t>CarthamPop, hnojivo z rostlinného popele</t>
  </si>
  <si>
    <t>CARTHAMUS a.s.</t>
  </si>
  <si>
    <t>R11581</t>
  </si>
  <si>
    <t>Cererit GSH NPK 8-13-11</t>
  </si>
  <si>
    <t>R11580</t>
  </si>
  <si>
    <t>CHEVRI Cu-Combi</t>
  </si>
  <si>
    <t>R11414</t>
  </si>
  <si>
    <t>COMPO SANA Substrát pro výsev a bylinky</t>
  </si>
  <si>
    <t>COMPO GmbH</t>
  </si>
  <si>
    <t>R11605</t>
  </si>
  <si>
    <t>Cukrovar Vrbátky a.s.</t>
  </si>
  <si>
    <t>R11885</t>
  </si>
  <si>
    <t>CUPRISTIM CS</t>
  </si>
  <si>
    <t>R11675</t>
  </si>
  <si>
    <t>ČeRthova zahradní zemina</t>
  </si>
  <si>
    <t>ČeRth s.r.o.</t>
  </si>
  <si>
    <t>R11829</t>
  </si>
  <si>
    <t>Českolibchavský kompost, organické hnojivo</t>
  </si>
  <si>
    <t>EKOLA České Libchavy s.r.o.</t>
  </si>
  <si>
    <t>R11744</t>
  </si>
  <si>
    <t>ČESNEK, pomocný rostlinný přípravek</t>
  </si>
  <si>
    <t>RNDr. David Novotný, Ph.D.</t>
  </si>
  <si>
    <t>Mikrobiologický ústav AV ČR, v. v. i.</t>
  </si>
  <si>
    <t>R11600</t>
  </si>
  <si>
    <t>Digestát - separát, organické hnojivo</t>
  </si>
  <si>
    <t>SM Agro s.r.o.</t>
  </si>
  <si>
    <t>BioEnergie Wild GbR</t>
  </si>
  <si>
    <t>R11601</t>
  </si>
  <si>
    <t>BioEnergie Shuller</t>
  </si>
  <si>
    <t>R11677</t>
  </si>
  <si>
    <t>Digestát AHK14, organické hnojivo</t>
  </si>
  <si>
    <t>WEKUS spol. s r.o.</t>
  </si>
  <si>
    <t>R11839</t>
  </si>
  <si>
    <t>DIGESTÁT BPS CHRÁST, organické hnojivo</t>
  </si>
  <si>
    <t>AGROBIOPLYN s.r.o.</t>
  </si>
  <si>
    <t>R11837</t>
  </si>
  <si>
    <t>Digestát BPS Větrný Jeníkov, organické hnojivo</t>
  </si>
  <si>
    <t>ZEVAR energie, s.r.o.</t>
  </si>
  <si>
    <t>R11191</t>
  </si>
  <si>
    <t>BIOPLYN ENERGY s.r.o.</t>
  </si>
  <si>
    <t>R11629</t>
  </si>
  <si>
    <t>Fritsch Biostrom</t>
  </si>
  <si>
    <t>R11431</t>
  </si>
  <si>
    <t>V.E. Group, s.r.o.</t>
  </si>
  <si>
    <t>R11413</t>
  </si>
  <si>
    <t>Energie Poběžovice s.r.o.</t>
  </si>
  <si>
    <t>R11755</t>
  </si>
  <si>
    <t>Digestát Stanoviště, organické hnojivo</t>
  </si>
  <si>
    <t>BPS Stanoviště s.r.o.</t>
  </si>
  <si>
    <t>R11354</t>
  </si>
  <si>
    <t>Digestát z Farmy, organické hnojivo</t>
  </si>
  <si>
    <t>Ing. Karel Horák</t>
  </si>
  <si>
    <t>R11361</t>
  </si>
  <si>
    <t>Dobřanský kompost II, organické hnojivo</t>
  </si>
  <si>
    <t>Marius Pedersen a.s.</t>
  </si>
  <si>
    <t>R11641</t>
  </si>
  <si>
    <t>Sebald Zement GmbH</t>
  </si>
  <si>
    <t>R11638</t>
  </si>
  <si>
    <t>Draselná sůl 60% granulovaná</t>
  </si>
  <si>
    <t>PO Beloruskalij, Solihorsk</t>
  </si>
  <si>
    <t>R11855</t>
  </si>
  <si>
    <t>DŘEVNÍ VLÁKNA NAHRAZUJÍCÍ RAŠELINU</t>
  </si>
  <si>
    <t>ASB GRÜNLAND spol. s r. o.</t>
  </si>
  <si>
    <t>R11417</t>
  </si>
  <si>
    <t>ECTOROOT, pomocný rostlinný přípravek</t>
  </si>
  <si>
    <t>Symvitro, s.r.o.</t>
  </si>
  <si>
    <t>R11728</t>
  </si>
  <si>
    <t>ECTOVIT FOREST, pomocný rostlinný přípravek</t>
  </si>
  <si>
    <t>R11418</t>
  </si>
  <si>
    <t>ERICOROOT, pomocný rostlinný přípravek</t>
  </si>
  <si>
    <t>R11504</t>
  </si>
  <si>
    <t>ESCUBE AGRO kukuřice, pomocný rostlinný přípravek</t>
  </si>
  <si>
    <t>ESCUBE, s.r.o.</t>
  </si>
  <si>
    <t>R11506</t>
  </si>
  <si>
    <t>ESCUBE GARDEN PRO tráva, pomocný rostlinný přípravek</t>
  </si>
  <si>
    <t>R11505</t>
  </si>
  <si>
    <t>ESCUBE GARDEN tráva, pomocný rostlinný přípravek</t>
  </si>
  <si>
    <t>R11503</t>
  </si>
  <si>
    <t>ESCUBE UNIVERSAL PRO+, pomocný rostlinný přípravek</t>
  </si>
  <si>
    <t>R11291</t>
  </si>
  <si>
    <t>ESTIVE, pomocný rostlinný přípravek</t>
  </si>
  <si>
    <t>R11636</t>
  </si>
  <si>
    <t>EUROFERTIL TOP 51 NPK</t>
  </si>
  <si>
    <t>R11635</t>
  </si>
  <si>
    <t>EUROFERTIL TOP 54 NPS</t>
  </si>
  <si>
    <t>R11499</t>
  </si>
  <si>
    <t>Exoplant</t>
  </si>
  <si>
    <t>EXELLEN s.r.o.</t>
  </si>
  <si>
    <t>ORIY LTD</t>
  </si>
  <si>
    <t>R11566</t>
  </si>
  <si>
    <t>Faremní kompost FARKOM, organické hnojivo</t>
  </si>
  <si>
    <t>ZD Krásná Hora nad Vltavou a.s.</t>
  </si>
  <si>
    <t>R11841</t>
  </si>
  <si>
    <t>FERTIACTYL STARTER NPK 13-5-8</t>
  </si>
  <si>
    <t>R11582</t>
  </si>
  <si>
    <t>FERTIKAL</t>
  </si>
  <si>
    <t>R11586</t>
  </si>
  <si>
    <t>FERTIMAG</t>
  </si>
  <si>
    <t>R11736</t>
  </si>
  <si>
    <t>FertiStar Ultra, pomocná půdní látka</t>
  </si>
  <si>
    <t>Koch Fertilizer International Limited</t>
  </si>
  <si>
    <t>R11624</t>
  </si>
  <si>
    <t>FLORCOM, kokosový substrát pro orchideje</t>
  </si>
  <si>
    <t>WAYAMBA COCO PEAT</t>
  </si>
  <si>
    <t>R11625</t>
  </si>
  <si>
    <t>FLORCOM, kokosový substrát pro pokojové i balkónové rostliny</t>
  </si>
  <si>
    <t>R11626</t>
  </si>
  <si>
    <t>FLORCOM SG - substrát s hydrogelem</t>
  </si>
  <si>
    <t>R11686</t>
  </si>
  <si>
    <t>FLORIA Květinový substrát</t>
  </si>
  <si>
    <t>R11688</t>
  </si>
  <si>
    <t>Floria Substrát do samozavlažovacích truhlíků</t>
  </si>
  <si>
    <t>R11689</t>
  </si>
  <si>
    <t>FLORIA Substrát pro muškáty</t>
  </si>
  <si>
    <t>R11690</t>
  </si>
  <si>
    <t>FLORIA Substrát pro okrasné rostliny</t>
  </si>
  <si>
    <t>R11696</t>
  </si>
  <si>
    <t>FLORIA Substrát pro rajčata a papriky</t>
  </si>
  <si>
    <t>R11687</t>
  </si>
  <si>
    <t>FLORIA Substrát pro zelené rostliny a palmy</t>
  </si>
  <si>
    <t>R11713</t>
  </si>
  <si>
    <t>Florium - květ, pomocný rostlinný přípravek</t>
  </si>
  <si>
    <t>FLORIUM s.r.o.</t>
  </si>
  <si>
    <t>R11712</t>
  </si>
  <si>
    <t>Florium - růst, pomocný rostlinný přípravek</t>
  </si>
  <si>
    <t>R11719</t>
  </si>
  <si>
    <t>Fortehum L/K, pomocný rostlinný přípravek</t>
  </si>
  <si>
    <t>Humatex, a.s.</t>
  </si>
  <si>
    <t>R11643</t>
  </si>
  <si>
    <t>Fosmag</t>
  </si>
  <si>
    <t>R11438</t>
  </si>
  <si>
    <t>FUGÁT HV, organické hnojivo</t>
  </si>
  <si>
    <t>LYCKEBY AMYLEX, a.s.</t>
  </si>
  <si>
    <t>R11439</t>
  </si>
  <si>
    <t>Fugát Lyckeby, kapalné hnojivo</t>
  </si>
  <si>
    <t>R11412</t>
  </si>
  <si>
    <t>FUGÁT, organické hnojivo</t>
  </si>
  <si>
    <t>EFG Rapotín BPS SE</t>
  </si>
  <si>
    <t>R11538</t>
  </si>
  <si>
    <t>Fulvohumate SEED, pomocný rostlinný přípravek</t>
  </si>
  <si>
    <t>European Organics s.r.o.</t>
  </si>
  <si>
    <t>NPO AGRO-FIT</t>
  </si>
  <si>
    <t>R11537</t>
  </si>
  <si>
    <t>Fulvohumate VITAL, pomocný rostlinný přípravek</t>
  </si>
  <si>
    <t>R11877</t>
  </si>
  <si>
    <t>FUMAG NK-Ca</t>
  </si>
  <si>
    <t>R11878</t>
  </si>
  <si>
    <t>FUMAG NK-Mo</t>
  </si>
  <si>
    <t>R11880</t>
  </si>
  <si>
    <t>FUMAG 6 NK - SB</t>
  </si>
  <si>
    <t>R11715</t>
  </si>
  <si>
    <t>Gelstim A</t>
  </si>
  <si>
    <t>R11717</t>
  </si>
  <si>
    <t>Gelstim B</t>
  </si>
  <si>
    <t>R11341</t>
  </si>
  <si>
    <t>GLYSS, pomocný rostlinný přípravek</t>
  </si>
  <si>
    <t>R11589</t>
  </si>
  <si>
    <t>GSH - E NPK 7-7-12</t>
  </si>
  <si>
    <t>R11642</t>
  </si>
  <si>
    <t>HAP 11-52 (Amofos humatizovaný přídavkem 0,25% Lignohumátu)</t>
  </si>
  <si>
    <t>R11748</t>
  </si>
  <si>
    <t>Hašené vápno tříděné</t>
  </si>
  <si>
    <t>R11746</t>
  </si>
  <si>
    <t>Herbagreen Humin, pomocný rostlinný přípravek</t>
  </si>
  <si>
    <t>SANOVITA Produktions und Vertriebs GmbH</t>
  </si>
  <si>
    <t>Starhumica, s.r.o.</t>
  </si>
  <si>
    <t>R11559</t>
  </si>
  <si>
    <t>HiStick Soy, pomocný rostlinný přípravek</t>
  </si>
  <si>
    <t>BASF spol. s r.o.</t>
  </si>
  <si>
    <t>BASF Agricultural Specialities Limited</t>
  </si>
  <si>
    <t>R11865</t>
  </si>
  <si>
    <t>Horticerit - Hnojivo pro brambory, NPK (+MgO) 5-7-15 (+2), organominerální hnojivo</t>
  </si>
  <si>
    <t>R11866</t>
  </si>
  <si>
    <t>Horticerit - Hnojivo pro cibuli a česnek, NPK (+S) 5-6-14 (+9), organominerální hnojivo</t>
  </si>
  <si>
    <t>R11864</t>
  </si>
  <si>
    <t>Horticerit - Hnojivo pro plodovou zeleninu, NPK 6-6-13, organominerální hnojivo</t>
  </si>
  <si>
    <t>R11662</t>
  </si>
  <si>
    <t>Hrnkovací substrát H</t>
  </si>
  <si>
    <t>PASIČ spol. s r.o.</t>
  </si>
  <si>
    <t>Klasmann-Deilmann GmbH</t>
  </si>
  <si>
    <t>R11667</t>
  </si>
  <si>
    <t>Hrnkovací substrát P</t>
  </si>
  <si>
    <t>R11325</t>
  </si>
  <si>
    <t>HUMAFIT EXTRA, pomocný rostlinný přípravek</t>
  </si>
  <si>
    <t>Humafit s.r.o.</t>
  </si>
  <si>
    <t>R11326</t>
  </si>
  <si>
    <t>HUMAFIT, pomocný rostlinný přípravek</t>
  </si>
  <si>
    <t>R11830</t>
  </si>
  <si>
    <t>HUMASTAR PLUS, pomocný rostlinný přípravek</t>
  </si>
  <si>
    <t>HUMÁTY s.r.o.</t>
  </si>
  <si>
    <t>R11831</t>
  </si>
  <si>
    <t>HUMASTAR, pomocný rostlinný přípravek</t>
  </si>
  <si>
    <t>Agrostimul s.r.o.</t>
  </si>
  <si>
    <t>R11425</t>
  </si>
  <si>
    <t>HUMO, pomocná půdní látka</t>
  </si>
  <si>
    <t>Groown s.r.o.</t>
  </si>
  <si>
    <t>R11657</t>
  </si>
  <si>
    <t>HYCOL - BMgS</t>
  </si>
  <si>
    <t>G M CHEMIE spol. s r.o.</t>
  </si>
  <si>
    <t>R11655</t>
  </si>
  <si>
    <t>HYCOL - E víno, pomocný rostlinný přípravek</t>
  </si>
  <si>
    <t>R11653</t>
  </si>
  <si>
    <t>HYCOL K+ víno, pomocný rostlinný přípravek</t>
  </si>
  <si>
    <t>R11656</t>
  </si>
  <si>
    <t>HYCOL K+ zelenina, pomocný rostlinný přípravek</t>
  </si>
  <si>
    <t>R11654</t>
  </si>
  <si>
    <t>HYCOL NPK, pomocný rostlinný přípravek</t>
  </si>
  <si>
    <t>R11375</t>
  </si>
  <si>
    <t>HYCOL-Fe, pomocný rostlinný přípravek</t>
  </si>
  <si>
    <t>R11018</t>
  </si>
  <si>
    <t>Indigo 30 WD, pomocný rostlinný přípravek</t>
  </si>
  <si>
    <t>Indigo Agriculture  Europe GmbH</t>
  </si>
  <si>
    <t>Indigo Ag, Inc</t>
  </si>
  <si>
    <t>R11743</t>
  </si>
  <si>
    <t>JAHODA, pomocný rostlinný přípravek</t>
  </si>
  <si>
    <t>R11562</t>
  </si>
  <si>
    <t>Jiffy 7, rašelinový substrát v tabletách</t>
  </si>
  <si>
    <t>BOHEMIASEED,spol. s r.o.</t>
  </si>
  <si>
    <t>Jiffy Product International AS</t>
  </si>
  <si>
    <t>R11846</t>
  </si>
  <si>
    <t>NOHEL GARDEN a.s.</t>
  </si>
  <si>
    <t>A/S Jiffy Products Ltd</t>
  </si>
  <si>
    <t>R11557</t>
  </si>
  <si>
    <t>KANGER, pomocný rostlinný přípravek</t>
  </si>
  <si>
    <t>MONAS Technology s.r.o.</t>
  </si>
  <si>
    <t>R11772</t>
  </si>
  <si>
    <t>Kapalný CERERIT Hobby s guánem a mořskými řasami</t>
  </si>
  <si>
    <t>R11875</t>
  </si>
  <si>
    <t>Kapalný vermikompost, pomocný rostlinný přípravek</t>
  </si>
  <si>
    <t>R11513</t>
  </si>
  <si>
    <t>KESTOM, pomocný rostlinný přípravek</t>
  </si>
  <si>
    <t>FYTOVITA, spol. s r.o.</t>
  </si>
  <si>
    <t>R11620</t>
  </si>
  <si>
    <t>Kokosový substrát - Lignocel</t>
  </si>
  <si>
    <t>R11592</t>
  </si>
  <si>
    <t>kompoCHAR</t>
  </si>
  <si>
    <t>BIOUHEL.CZ s.r.o.</t>
  </si>
  <si>
    <t>R11518</t>
  </si>
  <si>
    <t>Kompost A+, organické hnojivo</t>
  </si>
  <si>
    <t>Kompostárna Podyjí s.r.o.</t>
  </si>
  <si>
    <t>R11567</t>
  </si>
  <si>
    <t>Kompost CZ, organické hnojivo</t>
  </si>
  <si>
    <t>EKO - Chlebičov a.s.</t>
  </si>
  <si>
    <t>R11401</t>
  </si>
  <si>
    <t>Kompost ferment pro pole, organické hnojivo</t>
  </si>
  <si>
    <t>BIO - FERM, s.r.o.</t>
  </si>
  <si>
    <t>R12005</t>
  </si>
  <si>
    <t>KOMPOST GARDENLINE, organické hnojivo</t>
  </si>
  <si>
    <t>Gardenline s.r.o.</t>
  </si>
  <si>
    <t>R11722</t>
  </si>
  <si>
    <t>Kompost, organické hnojivo</t>
  </si>
  <si>
    <t>Obec Uhřínov</t>
  </si>
  <si>
    <t>R11754</t>
  </si>
  <si>
    <t>Městys Bobrová</t>
  </si>
  <si>
    <t>R11554</t>
  </si>
  <si>
    <t>ASOMPO, a.s.</t>
  </si>
  <si>
    <t>R11368</t>
  </si>
  <si>
    <t>Ing. Markéta Severová - AGROMARKET</t>
  </si>
  <si>
    <t>R11550</t>
  </si>
  <si>
    <t>SJG, s.r.o.</t>
  </si>
  <si>
    <t>R11402</t>
  </si>
  <si>
    <t>Kompost Svitavy, organické hnojivo</t>
  </si>
  <si>
    <t>Město Svitavy</t>
  </si>
  <si>
    <t>R11568</t>
  </si>
  <si>
    <t>Kompost TSMB, organické hnojivo</t>
  </si>
  <si>
    <t>TSMB s.r.o.</t>
  </si>
  <si>
    <t>R11555</t>
  </si>
  <si>
    <t>Kompost z Plánice, organické hnojivo</t>
  </si>
  <si>
    <t>Město Plánice</t>
  </si>
  <si>
    <t>R11773</t>
  </si>
  <si>
    <t>Koňský hnůj peletovaný, organické hnojivo</t>
  </si>
  <si>
    <t>R11360</t>
  </si>
  <si>
    <t>Košťálovský kompost II, organické hnojivo</t>
  </si>
  <si>
    <t>R11365</t>
  </si>
  <si>
    <t>Košťálovský pěstební substrát</t>
  </si>
  <si>
    <t>R11854</t>
  </si>
  <si>
    <t>KVĚTINOVÁ ZEMINA BEZ OBSAHU RAŠELINY</t>
  </si>
  <si>
    <t>R11695</t>
  </si>
  <si>
    <t>Květinový substrát</t>
  </si>
  <si>
    <t>R11909</t>
  </si>
  <si>
    <t>Laiven Flora Humulus, rostlinný biostimulant</t>
  </si>
  <si>
    <t>R11908</t>
  </si>
  <si>
    <t>Laiven Flora Vitis, rostlinný biostimulant</t>
  </si>
  <si>
    <t>R11859</t>
  </si>
  <si>
    <t>LALRISE TECHNO SC, pomocný rostlinný přípravek</t>
  </si>
  <si>
    <t>Danstar Ferment AG / LALLEMAND PLANT CARE</t>
  </si>
  <si>
    <t>Calister S.A. (LALLEMAND Inc. subunit)</t>
  </si>
  <si>
    <t>R11881</t>
  </si>
  <si>
    <t>LAMAG-molybden</t>
  </si>
  <si>
    <t>R11570</t>
  </si>
  <si>
    <t>Letovský kompost, organické hnojivo</t>
  </si>
  <si>
    <t>OSBET BIO s.r.o.</t>
  </si>
  <si>
    <t>R11578</t>
  </si>
  <si>
    <t>Ligno AKTIVÁTOR prášek, pomocný rostlinný přípravek</t>
  </si>
  <si>
    <t>R11579</t>
  </si>
  <si>
    <t>Ligno AKTIVÁTOR roztok, pomocný rostlinný přípravek</t>
  </si>
  <si>
    <t>AMAGRO s.r.o.</t>
  </si>
  <si>
    <t>R11575</t>
  </si>
  <si>
    <t>R11362</t>
  </si>
  <si>
    <t>Lignohumát MAX, pomocný rostlinný přípravek</t>
  </si>
  <si>
    <t>R11576</t>
  </si>
  <si>
    <t>Lignohumax AM, pomocný rostlinný přípravek</t>
  </si>
  <si>
    <t>R11574</t>
  </si>
  <si>
    <t>Lignohumax Gärtner, pomocný rostlinný přípravek</t>
  </si>
  <si>
    <t>R11577</t>
  </si>
  <si>
    <t>Lignohumax 20, pomocný rostlinný přípravek</t>
  </si>
  <si>
    <t>R11423</t>
  </si>
  <si>
    <t>Likérka Koláček, s.r.o.</t>
  </si>
  <si>
    <t>R11756</t>
  </si>
  <si>
    <t>Lihovarské výpalky kyselé, organické hnojivo</t>
  </si>
  <si>
    <t>Ing. Vratislav Novák</t>
  </si>
  <si>
    <t>R11468</t>
  </si>
  <si>
    <t>Lihovarské výpalky, organické hnojivo</t>
  </si>
  <si>
    <t>Zlatohorská s.r.o.</t>
  </si>
  <si>
    <t>R11352</t>
  </si>
  <si>
    <t>LIQUIFiX Lupinus, pomocný rostlinný přípravek</t>
  </si>
  <si>
    <t>R11324</t>
  </si>
  <si>
    <t>Lisovaný substrát pro pokojové rostliny</t>
  </si>
  <si>
    <t>R11323</t>
  </si>
  <si>
    <t>Lisovaný substrát pro výsev</t>
  </si>
  <si>
    <t>R11680</t>
  </si>
  <si>
    <t>LISTER Mo 80 SL</t>
  </si>
  <si>
    <t>R11732</t>
  </si>
  <si>
    <t>Listová výživa pro orchideje a bromélie, pomocný rostlinný přípravek</t>
  </si>
  <si>
    <t>LOVELA Terezín s.r.o.</t>
  </si>
  <si>
    <t>R11483</t>
  </si>
  <si>
    <t>R11733</t>
  </si>
  <si>
    <t>Listová výživa pro zelené rostliny a palmy, pomocný rostlinný přípravek</t>
  </si>
  <si>
    <t>R11663</t>
  </si>
  <si>
    <t>Litevská rašelina, rašelina substrátová</t>
  </si>
  <si>
    <t>R11590</t>
  </si>
  <si>
    <t>LOVODASA 25 + 12S</t>
  </si>
  <si>
    <t>R11584</t>
  </si>
  <si>
    <t>LOVOFOS</t>
  </si>
  <si>
    <t>R11583</t>
  </si>
  <si>
    <t>R11585</t>
  </si>
  <si>
    <t>LOVOGRAN B</t>
  </si>
  <si>
    <t>R11899</t>
  </si>
  <si>
    <t>LOVOHUMINE K</t>
  </si>
  <si>
    <t>R11424</t>
  </si>
  <si>
    <t>MICRO, pomocná půdní látka</t>
  </si>
  <si>
    <t>R11737</t>
  </si>
  <si>
    <t>Microcat BAL, pomocný rostlinný přípravek</t>
  </si>
  <si>
    <t>R11500</t>
  </si>
  <si>
    <t>MINERALUM, pomocný rostlinný přípravek</t>
  </si>
  <si>
    <t>SYLVIA ARIANA s.r.o.</t>
  </si>
  <si>
    <t>R11327</t>
  </si>
  <si>
    <t>ML - biomasa, pomocný rostlinný přípravek</t>
  </si>
  <si>
    <t>BIO CONFORMITY s.r.o.</t>
  </si>
  <si>
    <t>CONFORMITY s.r.o.</t>
  </si>
  <si>
    <t>R11927</t>
  </si>
  <si>
    <t>Mr. Aqua, pomocná půdní látka</t>
  </si>
  <si>
    <t>MAINPORT s.r.o.</t>
  </si>
  <si>
    <t>R11727</t>
  </si>
  <si>
    <t>MYCODRIP, pomocný rostlinný přípravek</t>
  </si>
  <si>
    <t>R11729</t>
  </si>
  <si>
    <t>Mycovivo plus, pomocný rostlinný přípravek</t>
  </si>
  <si>
    <t>R11730</t>
  </si>
  <si>
    <t>Mycovivo, pomocný rostlinný přípravek</t>
  </si>
  <si>
    <t>R11376</t>
  </si>
  <si>
    <t>NANOTACT phFix, pomocný rostlinný přípravek</t>
  </si>
  <si>
    <t>HumPhos s.r.o.</t>
  </si>
  <si>
    <t>NUTRICON s.r.o.</t>
  </si>
  <si>
    <t>R11384</t>
  </si>
  <si>
    <t>NECTAR MGS, pomocný rostlinný přípravek</t>
  </si>
  <si>
    <t>R11386</t>
  </si>
  <si>
    <t>NITRAZON - hrách, peluška, vikev, bob, pomocný rostlinný přípravek</t>
  </si>
  <si>
    <t>FARMA ŽIRO, s.r.o.</t>
  </si>
  <si>
    <t>R11387</t>
  </si>
  <si>
    <t>NITRAZON - jetel, pomocný rostlinný přípravek</t>
  </si>
  <si>
    <t>R11388</t>
  </si>
  <si>
    <t>NITRAZON - lupina, pomocný rostlinný řípravek</t>
  </si>
  <si>
    <t>R11390</t>
  </si>
  <si>
    <t>NITRAZON - soja, pomocný rostlinný přípravek</t>
  </si>
  <si>
    <t>R11389</t>
  </si>
  <si>
    <t>NITRAZON - vojtěška, pomocný rostlinný přípravek</t>
  </si>
  <si>
    <t>R11357</t>
  </si>
  <si>
    <t>NITRIFIN DMPP, pomocná půdní látka</t>
  </si>
  <si>
    <t>R11301</t>
  </si>
  <si>
    <t>NOVAMINE BMo</t>
  </si>
  <si>
    <t>R11304</t>
  </si>
  <si>
    <t>NOVAMINE PREMIO</t>
  </si>
  <si>
    <t>R11302</t>
  </si>
  <si>
    <t>NOVAMINE PROSTART</t>
  </si>
  <si>
    <t>R11305</t>
  </si>
  <si>
    <t>NOVAMINE UNIVERSAL</t>
  </si>
  <si>
    <t>R11303</t>
  </si>
  <si>
    <t>NOVAMINE Zn</t>
  </si>
  <si>
    <t>R11543</t>
  </si>
  <si>
    <t>NS (+MgO) 24-11 (+2)</t>
  </si>
  <si>
    <t>R11331</t>
  </si>
  <si>
    <t>OFFYOUGROW SALINE SOIL, pomocný rostlinný přípravek</t>
  </si>
  <si>
    <t>R11564</t>
  </si>
  <si>
    <t>Opavský kompost, organické hnojivo</t>
  </si>
  <si>
    <t>SOMA Markvartovice a.s.</t>
  </si>
  <si>
    <t>R11714</t>
  </si>
  <si>
    <t>Orchimix, pomocný rostlinný přípravek</t>
  </si>
  <si>
    <t>R11595</t>
  </si>
  <si>
    <t>ORGANICKÉ HMYZÍ HNOJIVO, organické hnojivo</t>
  </si>
  <si>
    <t>PAPEK s.r.o.</t>
  </si>
  <si>
    <t>R11894</t>
  </si>
  <si>
    <t>Organické hnojivo MANECO</t>
  </si>
  <si>
    <t>MANETECH CZ s.r.o.</t>
  </si>
  <si>
    <t>R11895</t>
  </si>
  <si>
    <t>Organické hnojivo MANETECH</t>
  </si>
  <si>
    <t>R11703</t>
  </si>
  <si>
    <t>Organické hnojivo pro jahody a drobné ovoce</t>
  </si>
  <si>
    <t>R11702</t>
  </si>
  <si>
    <t>Organické hnojivo pro plodovou zeleninu</t>
  </si>
  <si>
    <t>R11781</t>
  </si>
  <si>
    <t>Organominerální růstové hnojivo</t>
  </si>
  <si>
    <t>R11721</t>
  </si>
  <si>
    <t>Papaverin, pomocný rostlinný přípravek</t>
  </si>
  <si>
    <t>De Sangosse ltd.</t>
  </si>
  <si>
    <t>R11644</t>
  </si>
  <si>
    <t>Perlit, pomocná půdní látka</t>
  </si>
  <si>
    <t>R11329</t>
  </si>
  <si>
    <t>PERSELYS I</t>
  </si>
  <si>
    <t>R11322</t>
  </si>
  <si>
    <t>Pěstební a hydroakumulační deska ENVIRET SH 1000 TL10</t>
  </si>
  <si>
    <t>RETEX a.s.</t>
  </si>
  <si>
    <t>R11321</t>
  </si>
  <si>
    <t>Pěstební a hydroakumulační deska ENVIRET SH 2000 TL20</t>
  </si>
  <si>
    <t>R11668</t>
  </si>
  <si>
    <t>Pěstební substrát KTS 1</t>
  </si>
  <si>
    <t>R11669</t>
  </si>
  <si>
    <t>Pěstební substrát KTS 2</t>
  </si>
  <si>
    <t>R11664</t>
  </si>
  <si>
    <t>Pěstební substrát 1</t>
  </si>
  <si>
    <t>R11665</t>
  </si>
  <si>
    <t>Pěstební substrát 2</t>
  </si>
  <si>
    <t>R11666</t>
  </si>
  <si>
    <t>Pěstební substrát 4</t>
  </si>
  <si>
    <t>R11848</t>
  </si>
  <si>
    <t>PĚSTEBNÍ ZEMINA</t>
  </si>
  <si>
    <t>R11332</t>
  </si>
  <si>
    <t>PIADIN neo, pomocná půdní látka</t>
  </si>
  <si>
    <t>R11742</t>
  </si>
  <si>
    <t>Plagron Seedbooster, pomocný rostlinný přípravek</t>
  </si>
  <si>
    <t>R11658</t>
  </si>
  <si>
    <t>PLATINA, pomocný rostlinný přípravek</t>
  </si>
  <si>
    <t>GLOBACHEM N.V.</t>
  </si>
  <si>
    <t>R11479</t>
  </si>
  <si>
    <t>POPELÁK III</t>
  </si>
  <si>
    <t>EC Elektro s.r.o.</t>
  </si>
  <si>
    <t>R11611</t>
  </si>
  <si>
    <t>Profesionál Pěstební rašelinový substrát I</t>
  </si>
  <si>
    <t>R11612</t>
  </si>
  <si>
    <t>Profesionál Pěstební rašelinový substrát II</t>
  </si>
  <si>
    <t>R11738</t>
  </si>
  <si>
    <t>Profi mix light</t>
  </si>
  <si>
    <t>R11501</t>
  </si>
  <si>
    <t>PROTECTOR,  pomocný rostlinný přípravek</t>
  </si>
  <si>
    <t>R11530</t>
  </si>
  <si>
    <t>Průmyslový kompost, organické hnojivo</t>
  </si>
  <si>
    <t>SETRA, spol. s r. o.</t>
  </si>
  <si>
    <t>R11487</t>
  </si>
  <si>
    <t>Zemní a dopravní stavby Hrdý Milan, s.r.o.</t>
  </si>
  <si>
    <t>R11294</t>
  </si>
  <si>
    <t>SKLÁDKA POD HALDOU s.r.o.</t>
  </si>
  <si>
    <t>R11838</t>
  </si>
  <si>
    <t>R11840</t>
  </si>
  <si>
    <t>R11306</t>
  </si>
  <si>
    <t>QUANTUM amino</t>
  </si>
  <si>
    <t>R11377</t>
  </si>
  <si>
    <t>Quantum Amino PRO, pomocný rostlinný přípravek</t>
  </si>
  <si>
    <t>R11922</t>
  </si>
  <si>
    <t>Quick humin forte, pomocný rostlinný přípravek</t>
  </si>
  <si>
    <t>BEIDEA s.r.o.</t>
  </si>
  <si>
    <t>R11471</t>
  </si>
  <si>
    <t>Rašelina zahradní</t>
  </si>
  <si>
    <t>R11670</t>
  </si>
  <si>
    <t>Rašelinový substrát</t>
  </si>
  <si>
    <t>R11169</t>
  </si>
  <si>
    <t>Rekomp, organické hnojivo</t>
  </si>
  <si>
    <t>AVE CZ odpadové hospodářství s.r.o.</t>
  </si>
  <si>
    <t>R11692</t>
  </si>
  <si>
    <t>Rekultivační substrát</t>
  </si>
  <si>
    <t>R11516</t>
  </si>
  <si>
    <t>SMOLO CZ, s.r.o.</t>
  </si>
  <si>
    <t>R11366</t>
  </si>
  <si>
    <t>Rekult-K, rekultivační substrát krycí</t>
  </si>
  <si>
    <t>OBSED a.s.</t>
  </si>
  <si>
    <t>R11726</t>
  </si>
  <si>
    <t>RHODOVIT, pomocný rostlinný přípravek</t>
  </si>
  <si>
    <t>R11532</t>
  </si>
  <si>
    <t>RIZOBIN-LF hrách, peluška, vikev, pomocný rostlinný přípravek</t>
  </si>
  <si>
    <t>NET4TRADE s.r.o.</t>
  </si>
  <si>
    <t>LEGUME Technology Ltd.</t>
  </si>
  <si>
    <t>R11534</t>
  </si>
  <si>
    <t>RIZOBIN-LF jetel, pomocný rostlinný přípravek</t>
  </si>
  <si>
    <t>R11535</t>
  </si>
  <si>
    <t>RIZOBIN-LF lupina, pomocný rostlinný přípravek</t>
  </si>
  <si>
    <t>R11533</t>
  </si>
  <si>
    <t>RIZOBIN-LF sója, pomocný rostlinný přípravek</t>
  </si>
  <si>
    <t>R11536</t>
  </si>
  <si>
    <t>RIZOBIN-LF vojtěška, pomocný rostlinný přípravek</t>
  </si>
  <si>
    <t>R11602</t>
  </si>
  <si>
    <t>Rostok B, pomocný rostlinný přípravek</t>
  </si>
  <si>
    <t>Yana Kichuk</t>
  </si>
  <si>
    <t>Vědecko-výrobní centrum Evrika</t>
  </si>
  <si>
    <t>R11553</t>
  </si>
  <si>
    <t>Rudíkovský kompost, organické hnojivo</t>
  </si>
  <si>
    <t>Obec Rudíkov</t>
  </si>
  <si>
    <t>R11876</t>
  </si>
  <si>
    <t>Růstový stimulátor pro léčivé a aromatické byliny, pomocný rostlinný přípravek</t>
  </si>
  <si>
    <t>R11671</t>
  </si>
  <si>
    <t>Řízkovací substrát</t>
  </si>
  <si>
    <t>R11407</t>
  </si>
  <si>
    <t>Sapropel sypký, organické hnojivo</t>
  </si>
  <si>
    <t>GeoSpecStroi</t>
  </si>
  <si>
    <t>R11684</t>
  </si>
  <si>
    <t>Schwarzkalk</t>
  </si>
  <si>
    <t>AlzCHem AG</t>
  </si>
  <si>
    <t>R11514</t>
  </si>
  <si>
    <t>SEACTIV Axis</t>
  </si>
  <si>
    <t>R11515</t>
  </si>
  <si>
    <t>SEACTIV Tonic</t>
  </si>
  <si>
    <t>R11747</t>
  </si>
  <si>
    <t>Sedlákova rohovina, organické hnojivo</t>
  </si>
  <si>
    <t>R11917</t>
  </si>
  <si>
    <t>SELENOL, pomocný rostlinný přípravek</t>
  </si>
  <si>
    <t>R11676</t>
  </si>
  <si>
    <t>Separát AHP14, organické hnojivo</t>
  </si>
  <si>
    <t>R11551</t>
  </si>
  <si>
    <t>TŘINECKÉ ŽELEZÁRNY, a. s.</t>
  </si>
  <si>
    <t>R11685</t>
  </si>
  <si>
    <t>Síran amonný - roztok</t>
  </si>
  <si>
    <t>R11640</t>
  </si>
  <si>
    <t>R11080</t>
  </si>
  <si>
    <t>SLOWUREA, pomocná půdní látka</t>
  </si>
  <si>
    <t>VUCHT a.s.</t>
  </si>
  <si>
    <t>R11639</t>
  </si>
  <si>
    <t>Směsné hnojivo NPK 15,6-15,6-15,6</t>
  </si>
  <si>
    <t>R11485</t>
  </si>
  <si>
    <t>Stimulátor pro klíčení osiv a růst mladých rostlin k přímému použití, pomocný rostlinný přípravek</t>
  </si>
  <si>
    <t>R11484</t>
  </si>
  <si>
    <t>Stimulátor pro klíčení osiv a růst mladých rostlin, pomocný rostlinný přípravek</t>
  </si>
  <si>
    <t>R11364</t>
  </si>
  <si>
    <t>Stimulátor pro zakořeňování bylinných a dřevitých řízků, pomocný rostlinný přípravek</t>
  </si>
  <si>
    <t>Lucie Němcová</t>
  </si>
  <si>
    <t>R11508</t>
  </si>
  <si>
    <t>STIMULAX I, pomocný rostlinný přípravek</t>
  </si>
  <si>
    <t>Ing. Iveta Benešová</t>
  </si>
  <si>
    <t>R11509</t>
  </si>
  <si>
    <t>STIMULAX II, pomocný rostlinný přípravek</t>
  </si>
  <si>
    <t>R11378</t>
  </si>
  <si>
    <t>Stimulus, pomocný rostlinný přípravek</t>
  </si>
  <si>
    <t>R11614</t>
  </si>
  <si>
    <t>R11613</t>
  </si>
  <si>
    <t>Substrát na řízkování</t>
  </si>
  <si>
    <t>R11621</t>
  </si>
  <si>
    <t>Substrát Organika s perlitem</t>
  </si>
  <si>
    <t>R11473</t>
  </si>
  <si>
    <t>R11739</t>
  </si>
  <si>
    <t>R11615</t>
  </si>
  <si>
    <t>Substrát pro bonsaje</t>
  </si>
  <si>
    <t>R11616</t>
  </si>
  <si>
    <t>R11697</t>
  </si>
  <si>
    <t>R11470</t>
  </si>
  <si>
    <t>Substrát pro jahody a jiné drobné ovoce</t>
  </si>
  <si>
    <t>R11672</t>
  </si>
  <si>
    <t>Substrát pro kontejnery</t>
  </si>
  <si>
    <t>R11617</t>
  </si>
  <si>
    <t>Substrát pro orchideje</t>
  </si>
  <si>
    <t>R11847</t>
  </si>
  <si>
    <t>Substrát pro orchideje s piniovou kůrou</t>
  </si>
  <si>
    <t>R11618</t>
  </si>
  <si>
    <t>Substrát pro pelargónie a balkónové květiny</t>
  </si>
  <si>
    <t>R11472</t>
  </si>
  <si>
    <t>R11475</t>
  </si>
  <si>
    <t>R11477</t>
  </si>
  <si>
    <t>Substrát pro rajčata, papriky a okurky</t>
  </si>
  <si>
    <t>R11474</t>
  </si>
  <si>
    <t>R11619</t>
  </si>
  <si>
    <t>R11622</t>
  </si>
  <si>
    <t>R11478</t>
  </si>
  <si>
    <t>Substrát pro výsev a množení rostlin</t>
  </si>
  <si>
    <t>R11731</t>
  </si>
  <si>
    <t>SYNERGIN E-vital, pomocný rostlinný přípravek</t>
  </si>
  <si>
    <t>JUWITAL s.r.o.</t>
  </si>
  <si>
    <t>R11608</t>
  </si>
  <si>
    <t>Tekuté organické hnojivo</t>
  </si>
  <si>
    <t>R11659</t>
  </si>
  <si>
    <t>Terra - Sorb foliar</t>
  </si>
  <si>
    <t>R11660</t>
  </si>
  <si>
    <t>TerraCottem Universal, pomocná půdní látka</t>
  </si>
  <si>
    <t>Česko kvete MV s.r.o.</t>
  </si>
  <si>
    <t>TerraCottem bvba</t>
  </si>
  <si>
    <t>R11776</t>
  </si>
  <si>
    <t>Trávníkové hnojivo</t>
  </si>
  <si>
    <t>R11480</t>
  </si>
  <si>
    <t>KOMPOSTÁRNA JAROŠOVICE, s.r.o.</t>
  </si>
  <si>
    <t>R11850</t>
  </si>
  <si>
    <t>TRÁVNÍKOVÝ VITAL SUBSTRÁT</t>
  </si>
  <si>
    <t>R11725</t>
  </si>
  <si>
    <t>TurfComp, pomocný rostlinný přípravek</t>
  </si>
  <si>
    <t>R11778</t>
  </si>
  <si>
    <t>Univerzální kapalné hnojivo</t>
  </si>
  <si>
    <t>R11691</t>
  </si>
  <si>
    <t>R11481</t>
  </si>
  <si>
    <t>R11358</t>
  </si>
  <si>
    <t>UREAFIN NBPT, pomocná půdní látka</t>
  </si>
  <si>
    <t>R11391</t>
  </si>
  <si>
    <t>Vápenaté kaly z výroby dlaždic, vápenaté hnojivo</t>
  </si>
  <si>
    <t>TopTeramo s.r.o.</t>
  </si>
  <si>
    <t>R11563</t>
  </si>
  <si>
    <t>Vápenaté výlisky z výroby dlaždic, hořečnatovápenaté hnojivo</t>
  </si>
  <si>
    <t>TERASO s.r.o.</t>
  </si>
  <si>
    <t>R11682</t>
  </si>
  <si>
    <t>Vápenec mletý, 0 až 1 mm, vápenaté hnojivo</t>
  </si>
  <si>
    <t>Agir spol. s r.o.</t>
  </si>
  <si>
    <t>R11606</t>
  </si>
  <si>
    <t>Vápenný kal pro hnojení</t>
  </si>
  <si>
    <t>VAKABRNOCZ s.r.o.</t>
  </si>
  <si>
    <t>R11591</t>
  </si>
  <si>
    <t>Vápnitý dolomit granulovaný, hořečnatovápenaté hnojivo</t>
  </si>
  <si>
    <t>R11342</t>
  </si>
  <si>
    <t>VEGAMIN, pomocný rostlinný přípravek</t>
  </si>
  <si>
    <t>R11374</t>
  </si>
  <si>
    <t>VERMISTAR PLUS, pomocný rostlinný přípravek</t>
  </si>
  <si>
    <t>Ing. Petr Marcinčák</t>
  </si>
  <si>
    <t>R11393</t>
  </si>
  <si>
    <t>VÍNOFIT, organominerální hnojivo</t>
  </si>
  <si>
    <t>Ing. Klára Halouzková</t>
  </si>
  <si>
    <t>R11356</t>
  </si>
  <si>
    <t>VITA - CEBE 20B, pomocná půdní látka</t>
  </si>
  <si>
    <t>StavRe-Envi s.r.o.</t>
  </si>
  <si>
    <t>R11437</t>
  </si>
  <si>
    <t>VitaLink Foliar</t>
  </si>
  <si>
    <t>HydroGarden Europe SL</t>
  </si>
  <si>
    <t>HydroGarden Limited</t>
  </si>
  <si>
    <t>R11385</t>
  </si>
  <si>
    <t>VitaLink Turbo+, pomocný rostlinný přípravek</t>
  </si>
  <si>
    <t>R11502</t>
  </si>
  <si>
    <t>VITALIS, pomocný rostlinný přípravek</t>
  </si>
  <si>
    <t>R11710</t>
  </si>
  <si>
    <t>VITALITY KOMPLEX Muškát a surfinie, pomocný rostlinný přípravek</t>
  </si>
  <si>
    <t>R11711</t>
  </si>
  <si>
    <t>VITALITY KOMPLEX Rajče a paprika, pomocný rostlinný přípravek</t>
  </si>
  <si>
    <t>R11645</t>
  </si>
  <si>
    <t>Vitalmax, pomocný rostlinný přípravek</t>
  </si>
  <si>
    <t>R11069</t>
  </si>
  <si>
    <t>Vodosorb, pomocná půdní látka</t>
  </si>
  <si>
    <t>Vladimír Fiala - Fima Brno</t>
  </si>
  <si>
    <t>Treflex AS</t>
  </si>
  <si>
    <t>R11673</t>
  </si>
  <si>
    <t>Výsevní substrát</t>
  </si>
  <si>
    <t>R11694</t>
  </si>
  <si>
    <t>Výsevný substrát</t>
  </si>
  <si>
    <t>R11911</t>
  </si>
  <si>
    <t>weiki réva vinná, rostlinný biostimulant</t>
  </si>
  <si>
    <t>R11434</t>
  </si>
  <si>
    <t>WGS 1, organominerální hnojivo</t>
  </si>
  <si>
    <t>GSIS Production s.r.o.</t>
  </si>
  <si>
    <t>R11435</t>
  </si>
  <si>
    <t>WGS 2, organické hnojivo</t>
  </si>
  <si>
    <t>R11436</t>
  </si>
  <si>
    <t>WGS 3, organické hnojivo</t>
  </si>
  <si>
    <t>R11681</t>
  </si>
  <si>
    <t>R11363</t>
  </si>
  <si>
    <t>Zahradní Lignohumát, pomocný rostlinný přípravek</t>
  </si>
  <si>
    <t>R11630</t>
  </si>
  <si>
    <t>Zahradní substrát</t>
  </si>
  <si>
    <t>Flenexa plus s.r.o.</t>
  </si>
  <si>
    <t>R11432</t>
  </si>
  <si>
    <t>SAP Mimoň spol. s r.o.</t>
  </si>
  <si>
    <t>R11631</t>
  </si>
  <si>
    <t>Zahradní zemina</t>
  </si>
  <si>
    <t>R11782</t>
  </si>
  <si>
    <t>Zahradnické hnojivo NPK 10-9-15 + 1,3 MgO</t>
  </si>
  <si>
    <t>R11634</t>
  </si>
  <si>
    <t>Zahradnický kompost JENA, průmyslový kompost</t>
  </si>
  <si>
    <t>Ing. Jan Švejkovský</t>
  </si>
  <si>
    <t>R11693</t>
  </si>
  <si>
    <t>AGRO Jesenice u Prahy a.s.</t>
  </si>
  <si>
    <t>R11476</t>
  </si>
  <si>
    <t>R11594</t>
  </si>
  <si>
    <t>R11623</t>
  </si>
  <si>
    <t>AGORA s.r.o.</t>
  </si>
  <si>
    <t>R11888</t>
  </si>
  <si>
    <t>Zahradnický substrát B</t>
  </si>
  <si>
    <t>R11889</t>
  </si>
  <si>
    <t>Zahradnický substrát B s aktivním humusem</t>
  </si>
  <si>
    <t>R11433</t>
  </si>
  <si>
    <t>Zahradnický trávníkový substrát</t>
  </si>
  <si>
    <t>R11674</t>
  </si>
  <si>
    <t>Základní substrát</t>
  </si>
  <si>
    <t>R11832</t>
  </si>
  <si>
    <t>Zálivková voda, pomocný rostlinný přípravek</t>
  </si>
  <si>
    <t>ZEMCHEBA, s.r.o.</t>
  </si>
  <si>
    <t>R11652</t>
  </si>
  <si>
    <t>Vinofol, s.r.o.</t>
  </si>
  <si>
    <t>R11338</t>
  </si>
  <si>
    <t>Zeba, pomocná půdní látka</t>
  </si>
  <si>
    <t>R11490</t>
  </si>
  <si>
    <t>Zelné šťávy, pomocný rostlinný přípravek</t>
  </si>
  <si>
    <t>SAMIR KYSANÉ ZELÍ s.r.o.</t>
  </si>
  <si>
    <t>R11890</t>
  </si>
  <si>
    <t>Zemina pro jahody</t>
  </si>
  <si>
    <t>R11891</t>
  </si>
  <si>
    <t>Zemina pro petunie (surfinie)</t>
  </si>
  <si>
    <t>R11892</t>
  </si>
  <si>
    <t>Zemina pro pokojové rostliny</t>
  </si>
  <si>
    <t>R11849</t>
  </si>
  <si>
    <t>ZEMINA PRO POKOJOVÉ ROSTLINY - SPECIÁL</t>
  </si>
  <si>
    <t>R11852</t>
  </si>
  <si>
    <t>ZEMINA PRO ROSTLINY V NÁDOBÁCH</t>
  </si>
  <si>
    <t>R11851</t>
  </si>
  <si>
    <t>ZEMINA PRO RŮŽE</t>
  </si>
  <si>
    <t>R11853</t>
  </si>
  <si>
    <t>ZEMINA PRO VODNÍ ROSTLINY</t>
  </si>
  <si>
    <t>R11893</t>
  </si>
  <si>
    <t>Zemina pro zelené střechy</t>
  </si>
  <si>
    <t>R11588</t>
  </si>
  <si>
    <t>ZEOMIX NPK 7-5-5+ 11S</t>
  </si>
  <si>
    <t>R11415</t>
  </si>
  <si>
    <t>Živočišná moučka NP 8-7, organické hnojivo</t>
  </si>
  <si>
    <t>A S A P s.r.o.</t>
  </si>
  <si>
    <t>O1101</t>
  </si>
  <si>
    <t>Hofbauer Maschinen GbR</t>
  </si>
  <si>
    <t>O1102</t>
  </si>
  <si>
    <t>O1122</t>
  </si>
  <si>
    <t>O1123</t>
  </si>
  <si>
    <t>V448</t>
  </si>
  <si>
    <t>FERTIACTYL SD</t>
  </si>
  <si>
    <t>V422</t>
  </si>
  <si>
    <t>OLIGAL SD</t>
  </si>
  <si>
    <t>O292</t>
  </si>
  <si>
    <t>SilEnergo, spol. s r. o.</t>
  </si>
  <si>
    <t>V397</t>
  </si>
  <si>
    <t>MANETECH substrát prémium pro balkonové rostliny</t>
  </si>
  <si>
    <t>Gánt Kö és Tözeg Kft.</t>
  </si>
  <si>
    <t>V390</t>
  </si>
  <si>
    <t>MANETECH substrát premium pro výsadbu</t>
  </si>
  <si>
    <t>V392</t>
  </si>
  <si>
    <t>MANETECH substrát premium výsev</t>
  </si>
  <si>
    <t>V394</t>
  </si>
  <si>
    <t>MANETECH substrát prémium 1</t>
  </si>
  <si>
    <t>V393</t>
  </si>
  <si>
    <t>MANETECH substrát prémium 2</t>
  </si>
  <si>
    <t>V391</t>
  </si>
  <si>
    <t>MANETECH substrát pro citrusy</t>
  </si>
  <si>
    <t>V388</t>
  </si>
  <si>
    <t>MANETECH substrát pro kaktusy</t>
  </si>
  <si>
    <t>V399</t>
  </si>
  <si>
    <t>MANETECH substrát pro okrasné dřeviny a konifery</t>
  </si>
  <si>
    <t>V389</t>
  </si>
  <si>
    <t>MANETECH substrát pro orchideje</t>
  </si>
  <si>
    <t>V396</t>
  </si>
  <si>
    <t>MANETECH substrát pro pokojové rostliny</t>
  </si>
  <si>
    <t>V387</t>
  </si>
  <si>
    <t>MANETECH substrát pro rododendrony</t>
  </si>
  <si>
    <t>V395</t>
  </si>
  <si>
    <t>MANETECH substrát pro trávníky</t>
  </si>
  <si>
    <t>V670</t>
  </si>
  <si>
    <t>ROKOHUMÍN - kapalný</t>
  </si>
  <si>
    <t>V664</t>
  </si>
  <si>
    <t>ROKOSAN C - citrusy, jaro</t>
  </si>
  <si>
    <t>V665</t>
  </si>
  <si>
    <t>ROKOSAN C - citrusy, léto/podzim</t>
  </si>
  <si>
    <t>V666</t>
  </si>
  <si>
    <t>ROKOSAN I - jehličnany</t>
  </si>
  <si>
    <t>V667</t>
  </si>
  <si>
    <t>ROKOSAN J - jahody a drobné ovoce</t>
  </si>
  <si>
    <t>V668</t>
  </si>
  <si>
    <t>ROKOSAN P - plodová zelenina</t>
  </si>
  <si>
    <t>V669</t>
  </si>
  <si>
    <t>ROKOSAN R - růže a kvetoucí rostliny</t>
  </si>
  <si>
    <t>V671</t>
  </si>
  <si>
    <t>ROKOSAN Ro - rododendrony, azalky, hortenzie, kyselomilné rostliny</t>
  </si>
  <si>
    <t>V672</t>
  </si>
  <si>
    <t>ROKOSAN U - univerzál</t>
  </si>
  <si>
    <t>V673</t>
  </si>
  <si>
    <t>ROKOSAN Z - kořenová zelenina, peckové ovoce</t>
  </si>
  <si>
    <t>R11496</t>
  </si>
  <si>
    <t>Žďárský kompost, organické hnojivo</t>
  </si>
  <si>
    <t>V368</t>
  </si>
  <si>
    <t>TECNOKEL AMINO Mo, pomocný rostlinný přípravek</t>
  </si>
  <si>
    <t>O1114</t>
  </si>
  <si>
    <t>Gramoflor bezrašelinový substrát</t>
  </si>
  <si>
    <t>O1120</t>
  </si>
  <si>
    <t>Gramoflor bezrašelinový substrát s kompostem</t>
  </si>
  <si>
    <t>O1115</t>
  </si>
  <si>
    <t>Gramoflor profesionální substrát</t>
  </si>
  <si>
    <t>O1116</t>
  </si>
  <si>
    <t>Gramoflor substrát s Lignofibre</t>
  </si>
  <si>
    <t>O1121</t>
  </si>
  <si>
    <t>Lavamix extensiv</t>
  </si>
  <si>
    <t>Vulkatec Riebensahm GmbH</t>
  </si>
  <si>
    <t>O1117</t>
  </si>
  <si>
    <t>Vulkamineral light 0-12</t>
  </si>
  <si>
    <t>O1118</t>
  </si>
  <si>
    <t>Vulkamineral 0-12</t>
  </si>
  <si>
    <t>O1119</t>
  </si>
  <si>
    <t>Zeostrat 2-8</t>
  </si>
  <si>
    <t>O1112</t>
  </si>
  <si>
    <t>V418</t>
  </si>
  <si>
    <t>Eurofertil TOP 49 NPS</t>
  </si>
  <si>
    <t>O1110</t>
  </si>
  <si>
    <t>O1111</t>
  </si>
  <si>
    <t>O1109</t>
  </si>
  <si>
    <t>V413</t>
  </si>
  <si>
    <t>Eurofertil TOP 34 NPK</t>
  </si>
  <si>
    <t>V415</t>
  </si>
  <si>
    <t>Eurofertil TOP 35 NP</t>
  </si>
  <si>
    <t>V416</t>
  </si>
  <si>
    <t>Eurofertil TOP 38 NP</t>
  </si>
  <si>
    <t>V417</t>
  </si>
  <si>
    <t>Eurofertil TOP 45 NPS</t>
  </si>
  <si>
    <t>V694</t>
  </si>
  <si>
    <t>Aquaholder</t>
  </si>
  <si>
    <t>O1108</t>
  </si>
  <si>
    <t>Substrát pro výsadby</t>
  </si>
  <si>
    <t>V677</t>
  </si>
  <si>
    <t>ROKOAKTÍV</t>
  </si>
  <si>
    <t>R11827</t>
  </si>
  <si>
    <t>Kompost TSMPr, organické hnojivo</t>
  </si>
  <si>
    <t>Technické služby města Přerova, s.r.o.</t>
  </si>
  <si>
    <t>O1106</t>
  </si>
  <si>
    <t>Digestát BPS Pochvalov, organické hnojivo</t>
  </si>
  <si>
    <t>Farma Limousine s.r.o.</t>
  </si>
  <si>
    <t>O1103</t>
  </si>
  <si>
    <t>Zahradnický substrát s mykorhizou</t>
  </si>
  <si>
    <t>O1107</t>
  </si>
  <si>
    <t>O1104</t>
  </si>
  <si>
    <t>Substrát pro bylinky</t>
  </si>
  <si>
    <t>O1105</t>
  </si>
  <si>
    <t>O684</t>
  </si>
  <si>
    <t>Substrát muškáty</t>
  </si>
  <si>
    <t>O685</t>
  </si>
  <si>
    <t>Substrát pokojové rostliny</t>
  </si>
  <si>
    <t>O694</t>
  </si>
  <si>
    <t>O693</t>
  </si>
  <si>
    <t>O688</t>
  </si>
  <si>
    <t>Substrát pro pelargonie</t>
  </si>
  <si>
    <t>O691</t>
  </si>
  <si>
    <t>O692</t>
  </si>
  <si>
    <t>O687</t>
  </si>
  <si>
    <t>O689</t>
  </si>
  <si>
    <t>O686</t>
  </si>
  <si>
    <t>O690</t>
  </si>
  <si>
    <t>O698</t>
  </si>
  <si>
    <t>O683</t>
  </si>
  <si>
    <t>Zahradnický substrát UNIVERZAL</t>
  </si>
  <si>
    <t>O333</t>
  </si>
  <si>
    <t>LOVODAM 30</t>
  </si>
  <si>
    <t>O1100</t>
  </si>
  <si>
    <t>O1098</t>
  </si>
  <si>
    <t>O1099</t>
  </si>
  <si>
    <t>O1097</t>
  </si>
  <si>
    <t>Andreas Schedl</t>
  </si>
  <si>
    <t>O1095</t>
  </si>
  <si>
    <t>Kadovský fugát, organické hnojivo</t>
  </si>
  <si>
    <t>Výrobně obchodní družstvo Kadov</t>
  </si>
  <si>
    <t>O1093</t>
  </si>
  <si>
    <t>Vápenec, druh B, vápenaté hnojivo</t>
  </si>
  <si>
    <t>Chr.Hansen Czech Republic, s.r.o.</t>
  </si>
  <si>
    <t>V460</t>
  </si>
  <si>
    <t>Pannon Starter Double, pomocný rostlinný přípravek</t>
  </si>
  <si>
    <t>Kwizda Agro Hungary Kft.</t>
  </si>
  <si>
    <t>O1094</t>
  </si>
  <si>
    <t>V307</t>
  </si>
  <si>
    <t>DASA H</t>
  </si>
  <si>
    <t>V750</t>
  </si>
  <si>
    <t>Fosfix Plus</t>
  </si>
  <si>
    <t>R11569</t>
  </si>
  <si>
    <t>Holešovský kompost, organické hnojivo</t>
  </si>
  <si>
    <t>Technické služby Holešov, s.r.o.</t>
  </si>
  <si>
    <t>R11090</t>
  </si>
  <si>
    <t>Agrisorb, pomocná půdní látka</t>
  </si>
  <si>
    <t>Evonik Industrie AG</t>
  </si>
  <si>
    <t>R11091</t>
  </si>
  <si>
    <t>Agrostim Forte, pomocný rostlinný přípravek</t>
  </si>
  <si>
    <t>R11089</t>
  </si>
  <si>
    <t>Agrostim TRIA, pomocný rostlinný přípravek</t>
  </si>
  <si>
    <t>O706</t>
  </si>
  <si>
    <t>BIOM SUBSTRÁT PRO ORCHIDEJE</t>
  </si>
  <si>
    <t>O705</t>
  </si>
  <si>
    <t>COCOPRESS</t>
  </si>
  <si>
    <t>O158</t>
  </si>
  <si>
    <t>O160</t>
  </si>
  <si>
    <t>V655</t>
  </si>
  <si>
    <t>StimSTART</t>
  </si>
  <si>
    <t>O1086</t>
  </si>
  <si>
    <t>ZEMINA TŘÍDĚNÁ IV</t>
  </si>
  <si>
    <t>O1083</t>
  </si>
  <si>
    <t>COMPO SANA Substrát pro citrusy</t>
  </si>
  <si>
    <t>O682</t>
  </si>
  <si>
    <t>COMPO SANA Substrát pro muškáty a balkonové rostliny Super lehký</t>
  </si>
  <si>
    <t>O1084</t>
  </si>
  <si>
    <t>COMPO SANA Substrát pro růže</t>
  </si>
  <si>
    <t>O1085</t>
  </si>
  <si>
    <t>COMPO SANA Substrát pro středomořské rostliny</t>
  </si>
  <si>
    <t>O699</t>
  </si>
  <si>
    <t>COMPO Substrát pro bylinky</t>
  </si>
  <si>
    <t>O1082</t>
  </si>
  <si>
    <t>Digestát tekutý z BPS Újezd u Chocně</t>
  </si>
  <si>
    <t>AG Skořenice, akciová společnost</t>
  </si>
  <si>
    <t>O1081</t>
  </si>
  <si>
    <t>ZEMINA TŘÍDĚNÁ III</t>
  </si>
  <si>
    <t>O1080</t>
  </si>
  <si>
    <t>NP (+B) 8-24 (+0,25)</t>
  </si>
  <si>
    <t>AGRO Radomyšl a.s.</t>
  </si>
  <si>
    <t>O1079</t>
  </si>
  <si>
    <t>O1078</t>
  </si>
  <si>
    <t>Wurmacht, vermikompost, organické hnojivo</t>
  </si>
  <si>
    <t>Demofarma s.r.o.</t>
  </si>
  <si>
    <t>R11548</t>
  </si>
  <si>
    <t>Doberský kompost, organické hnojivo</t>
  </si>
  <si>
    <t>KERSON spol. s r.o.</t>
  </si>
  <si>
    <t>O1076</t>
  </si>
  <si>
    <t>ZEMINA TŘÍDĚNÁ II</t>
  </si>
  <si>
    <t>O649</t>
  </si>
  <si>
    <t>AGRONA Žitín, s.r.o.</t>
  </si>
  <si>
    <t>O650</t>
  </si>
  <si>
    <t>Separovaný digestát, organické hnojivo</t>
  </si>
  <si>
    <t>V401</t>
  </si>
  <si>
    <t>BactoVit pomocný rostlinný přípravek</t>
  </si>
  <si>
    <t>Lobinex, spol. s r.o.</t>
  </si>
  <si>
    <t>Agribiotech Hungary Kft.</t>
  </si>
  <si>
    <t>V400</t>
  </si>
  <si>
    <t>BMAX pomocný rostlinný přípravek</t>
  </si>
  <si>
    <t>O1075</t>
  </si>
  <si>
    <t>ZEMINA TŘÍDĚNÁ I</t>
  </si>
  <si>
    <t>O1074</t>
  </si>
  <si>
    <t>O1073</t>
  </si>
  <si>
    <t>BIOELEKTRÁRNA Dětřichov, s.r.o.</t>
  </si>
  <si>
    <t>V414</t>
  </si>
  <si>
    <t>Eurofertil 33 N-PROCESS</t>
  </si>
  <si>
    <t>V419</t>
  </si>
  <si>
    <t>Sulfammo 23 N-PROCESS</t>
  </si>
  <si>
    <t>V420</t>
  </si>
  <si>
    <t>Sulfammo 30 N-PROCESS</t>
  </si>
  <si>
    <t>O1072</t>
  </si>
  <si>
    <t>Hoštická rašelina zahradní</t>
  </si>
  <si>
    <t>O1071</t>
  </si>
  <si>
    <t>Hoštický substrát pro muškáty a jiné balkónové rostliny</t>
  </si>
  <si>
    <t>O1070</t>
  </si>
  <si>
    <t>Hoštický substrát pro pokojové rostliny</t>
  </si>
  <si>
    <t>O1069</t>
  </si>
  <si>
    <t>O1068</t>
  </si>
  <si>
    <t>W+M Kleber GbR</t>
  </si>
  <si>
    <t>V2</t>
  </si>
  <si>
    <t>ENVISTART</t>
  </si>
  <si>
    <t>O1058</t>
  </si>
  <si>
    <t>O1056</t>
  </si>
  <si>
    <t>O1055</t>
  </si>
  <si>
    <t>O1057</t>
  </si>
  <si>
    <t>Supresivní substrát pro výsev a bylinky</t>
  </si>
  <si>
    <t>O1067</t>
  </si>
  <si>
    <t>Digestát z bioplynové stanice Číhošť, organické hnojivo</t>
  </si>
  <si>
    <t>KYLD CZ, s.r.o.</t>
  </si>
  <si>
    <t>V412</t>
  </si>
  <si>
    <t>Water retainer, pomocná půdní látka</t>
  </si>
  <si>
    <t>Water&amp;Soil Ltd.</t>
  </si>
  <si>
    <t>O1063</t>
  </si>
  <si>
    <t>Farm Velenovy, s.r.o.</t>
  </si>
  <si>
    <t>Großmann-Neuhäsler Energie GmbH</t>
  </si>
  <si>
    <t>O1051</t>
  </si>
  <si>
    <t>Digestát z bioplynové stanice Křovice, organické hnojivo</t>
  </si>
  <si>
    <t>Mlýn Okoř, s.r.o.</t>
  </si>
  <si>
    <t>O1065</t>
  </si>
  <si>
    <t>Digestát z bioplynové stanice Lipnice nad Sázavou</t>
  </si>
  <si>
    <t>PODHRADÍ, s.r.o.</t>
  </si>
  <si>
    <t>O1064</t>
  </si>
  <si>
    <t>Digestát z bioplynové stanice Ovesná Lhota, organické hnojivo</t>
  </si>
  <si>
    <t>Agroprodukt plus a.s.</t>
  </si>
  <si>
    <t>O1050</t>
  </si>
  <si>
    <t>Digestát z bioplynové stanice Plandry, organické hnojivo</t>
  </si>
  <si>
    <t>Organic Green s.r.o.</t>
  </si>
  <si>
    <t>O1060</t>
  </si>
  <si>
    <t>Digestát z bioplynové stanice Závidkovice, organické hnojivo</t>
  </si>
  <si>
    <t>O1066</t>
  </si>
  <si>
    <t>Rekultivační substrát ZEMINA TŘÍDĚNÁ</t>
  </si>
  <si>
    <t>A.C.C. s.r.o.</t>
  </si>
  <si>
    <t>O1062</t>
  </si>
  <si>
    <t>Separát BPS WF, organické hnojivo</t>
  </si>
  <si>
    <t>Bio Vstiš s.r.o.</t>
  </si>
  <si>
    <t>O1061</t>
  </si>
  <si>
    <t>Bio Bělá s.r.o.</t>
  </si>
  <si>
    <t>V657</t>
  </si>
  <si>
    <t>FERTIAMINO</t>
  </si>
  <si>
    <t>O963</t>
  </si>
  <si>
    <t>Wolfgang Kleber</t>
  </si>
  <si>
    <t>O646</t>
  </si>
  <si>
    <t>Solfex</t>
  </si>
  <si>
    <t>Zolfindustria</t>
  </si>
  <si>
    <t>O1059</t>
  </si>
  <si>
    <t>Hoštický substrát pro jahody a jiné drobné ovoce</t>
  </si>
  <si>
    <t>O1053</t>
  </si>
  <si>
    <t>Hoštický substrát pro borůvky</t>
  </si>
  <si>
    <t>O1054</t>
  </si>
  <si>
    <t>Hoštický substrát pro rododendrony, azalky a vřesy</t>
  </si>
  <si>
    <t>O1052</t>
  </si>
  <si>
    <t>Rekultivační substrát REZEMKA 4</t>
  </si>
  <si>
    <t>O1048</t>
  </si>
  <si>
    <t>Spower Mais EZ</t>
  </si>
  <si>
    <t>O1047</t>
  </si>
  <si>
    <t>Rekultivační substrát REZEMKA 11</t>
  </si>
  <si>
    <t>O1045</t>
  </si>
  <si>
    <t>Rekultivační substrát REZEMKA 2</t>
  </si>
  <si>
    <t>O642</t>
  </si>
  <si>
    <t>Substrát na růže</t>
  </si>
  <si>
    <t>O644</t>
  </si>
  <si>
    <t>Substrát pro zeleninu a rajčata</t>
  </si>
  <si>
    <t>O647</t>
  </si>
  <si>
    <t>O643</t>
  </si>
  <si>
    <t>Zahradnický substrát bez rašeliny</t>
  </si>
  <si>
    <t>V550</t>
  </si>
  <si>
    <t>Pro Terra Mikrobiologický přípravek pro pěstování hrachu setého</t>
  </si>
  <si>
    <t>BioFil Microbiological, Biotechnological and Biochemical Ltd.</t>
  </si>
  <si>
    <t>O654</t>
  </si>
  <si>
    <t>ZD Bohuňovice s.r.o.</t>
  </si>
  <si>
    <t>O652</t>
  </si>
  <si>
    <t>Zemědělské družstvo Moravská Huzová</t>
  </si>
  <si>
    <t>O1042</t>
  </si>
  <si>
    <t>Rolnické družstvo PLEVIS</t>
  </si>
  <si>
    <t>O48</t>
  </si>
  <si>
    <t>Ferty 8</t>
  </si>
  <si>
    <t>Planta Düngemittel GmbH</t>
  </si>
  <si>
    <t>O1044</t>
  </si>
  <si>
    <t>Hoštický substrát pro rajčata, papriky a okurky</t>
  </si>
  <si>
    <t>O1043</t>
  </si>
  <si>
    <t>Substrát pro hroby</t>
  </si>
  <si>
    <t>O675</t>
  </si>
  <si>
    <t>Florabella - Substrát pro balkónové rostliny</t>
  </si>
  <si>
    <t>O674</t>
  </si>
  <si>
    <t>Florabella - Substrát pro kvetoucí rostliny</t>
  </si>
  <si>
    <t>O1041</t>
  </si>
  <si>
    <t>Substrát pro rajčata a zeleninu bez rašeliny</t>
  </si>
  <si>
    <t>O664</t>
  </si>
  <si>
    <t>O670</t>
  </si>
  <si>
    <t>Substrát pro citrusy</t>
  </si>
  <si>
    <t>O669</t>
  </si>
  <si>
    <t>Substrát pro kaktusy a sukulenty</t>
  </si>
  <si>
    <t>O662</t>
  </si>
  <si>
    <t>Substrát pro konifery a okrasné dřeviny</t>
  </si>
  <si>
    <t>O663</t>
  </si>
  <si>
    <t>O671</t>
  </si>
  <si>
    <t>Substrát pro rododendrony a azalky</t>
  </si>
  <si>
    <t>O666</t>
  </si>
  <si>
    <t>Substrát pro zelené střechy</t>
  </si>
  <si>
    <t>O668</t>
  </si>
  <si>
    <t>Trávníkový substrát A</t>
  </si>
  <si>
    <t>O667</t>
  </si>
  <si>
    <t>Trávníkový substrát B</t>
  </si>
  <si>
    <t>O665</t>
  </si>
  <si>
    <t>Zemina tříděná</t>
  </si>
  <si>
    <t>V370</t>
  </si>
  <si>
    <t>EXPLORER 21, organominerální hnojivo</t>
  </si>
  <si>
    <t>O1039</t>
  </si>
  <si>
    <t>Substrát pro okrasné dřeviny</t>
  </si>
  <si>
    <t>R11511</t>
  </si>
  <si>
    <t>Ing. Tomáš Koláček</t>
  </si>
  <si>
    <t>O1040</t>
  </si>
  <si>
    <t>Hoštický substrát pro růže a trvalky</t>
  </si>
  <si>
    <t>O324</t>
  </si>
  <si>
    <t>BOROSAN Forte</t>
  </si>
  <si>
    <t>O323</t>
  </si>
  <si>
    <t>FERTI B</t>
  </si>
  <si>
    <t>O322</t>
  </si>
  <si>
    <t>FERTIGREEN Kombi NPK 7-7-5</t>
  </si>
  <si>
    <t>O321</t>
  </si>
  <si>
    <t>FERTIGREEN NPK 10-5-5</t>
  </si>
  <si>
    <t>O312</t>
  </si>
  <si>
    <t>MANGAN Forte</t>
  </si>
  <si>
    <t>O317</t>
  </si>
  <si>
    <t>MgS sol</t>
  </si>
  <si>
    <t>O313</t>
  </si>
  <si>
    <t>MOLYSOL</t>
  </si>
  <si>
    <t>O641</t>
  </si>
  <si>
    <t>DIGESTÁT RENERGIE</t>
  </si>
  <si>
    <t>Renergie s.r.o.</t>
  </si>
  <si>
    <t>O1038</t>
  </si>
  <si>
    <t>Trávníková zemina</t>
  </si>
  <si>
    <t>Leoš Velechovský</t>
  </si>
  <si>
    <t>R10978</t>
  </si>
  <si>
    <t>AB extrakt Balkónové květiny, pomocný rostlinný přípravek</t>
  </si>
  <si>
    <t>ABEX Substráty a.s.</t>
  </si>
  <si>
    <t>R10977</t>
  </si>
  <si>
    <t>AB extrakt Pokojové rostliny, pomocný rostlinný přípravek</t>
  </si>
  <si>
    <t>R11029</t>
  </si>
  <si>
    <t>AB extrakt Pro zeleninu, pomocný rostlinný přípravek</t>
  </si>
  <si>
    <t>R10995</t>
  </si>
  <si>
    <t>Agro kostky - lamely z minerální vlny</t>
  </si>
  <si>
    <t>Saint-Gobain Construction Products CZ a.s.</t>
  </si>
  <si>
    <t>R11103</t>
  </si>
  <si>
    <t>AGROBENTOS B, průmyslový kompost</t>
  </si>
  <si>
    <t>R10822</t>
  </si>
  <si>
    <t>Agrokompost Forest, organické hnojivo</t>
  </si>
  <si>
    <t>FOREST GLOBAL s.r.o.</t>
  </si>
  <si>
    <t>R11136</t>
  </si>
  <si>
    <t>Agrokompost, organické hnojivo</t>
  </si>
  <si>
    <t>EKO servis Zábřeh s.r.o.</t>
  </si>
  <si>
    <t>R10590</t>
  </si>
  <si>
    <t>AGROLIP smáčedlo, pomocná půdní látka</t>
  </si>
  <si>
    <t>R11147</t>
  </si>
  <si>
    <t>AGROPERLIT, EP AGRO, pomocná půdní látka</t>
  </si>
  <si>
    <t>PERLIT, spol. s r.o.</t>
  </si>
  <si>
    <t>R11205</t>
  </si>
  <si>
    <t>Agrovitamin, pomocný rostlinný přípravek</t>
  </si>
  <si>
    <t>EKOLAND EUROPE s.r.o.</t>
  </si>
  <si>
    <t>R11087</t>
  </si>
  <si>
    <t>AktiFer GROW, pomocný rostlinný přípravek</t>
  </si>
  <si>
    <t>R11086</t>
  </si>
  <si>
    <t>AktiFer Macro EXTRA, pomocný rostlinný přípravek</t>
  </si>
  <si>
    <t>R11088</t>
  </si>
  <si>
    <t>Aktifer Seeds+, pomocný rostlinný přípravek</t>
  </si>
  <si>
    <t>R11085</t>
  </si>
  <si>
    <t>Aktifer SuperPhos+Cu, pomocný rostlinný přípravek</t>
  </si>
  <si>
    <t>R11269</t>
  </si>
  <si>
    <t>Almiron ACCTIVE, pomocný rostlinný přípravek</t>
  </si>
  <si>
    <t>ALMIRO energy for vegetation, s.r.o.</t>
  </si>
  <si>
    <t>R10857</t>
  </si>
  <si>
    <t>Amino Turf, pomocný rostlinný přípravek</t>
  </si>
  <si>
    <t>R10668</t>
  </si>
  <si>
    <t>Astelis N24 V</t>
  </si>
  <si>
    <t>R10669</t>
  </si>
  <si>
    <t>Timac Agro BeLux</t>
  </si>
  <si>
    <t>R10670</t>
  </si>
  <si>
    <t>R11022</t>
  </si>
  <si>
    <t>ASTELIS 1</t>
  </si>
  <si>
    <t>R10804</t>
  </si>
  <si>
    <t>BFTIM, pomocný rostlinný přípravek</t>
  </si>
  <si>
    <t>Biotechagro s.r.o.</t>
  </si>
  <si>
    <t>R11204</t>
  </si>
  <si>
    <t>BIOM LISTOVÁ VÝŽIVA PRO ORCHIDEJE, pomocný rostlinný přípravek</t>
  </si>
  <si>
    <t>R10773</t>
  </si>
  <si>
    <t>Botanicare Clearex, pomocná půdní látka</t>
  </si>
  <si>
    <t>Hawthorne</t>
  </si>
  <si>
    <t>R10774</t>
  </si>
  <si>
    <t>Botanicare Hydroguard, pomocný rostlinný přípravek</t>
  </si>
  <si>
    <t>R10775</t>
  </si>
  <si>
    <t>Botanicare Liquid Karma, pomocný rostlinný přípravek</t>
  </si>
  <si>
    <t>R10770</t>
  </si>
  <si>
    <t>Botanicare Pure Blend Tea, pomocný rostlinný přípravek</t>
  </si>
  <si>
    <t>R10772</t>
  </si>
  <si>
    <t>Botanicare Rhizo Blast, pomocný rostlinný přípravek</t>
  </si>
  <si>
    <t>R10771</t>
  </si>
  <si>
    <t>Botanicare Silica Blast, pomocný rostlinný přípravek</t>
  </si>
  <si>
    <t>R11081</t>
  </si>
  <si>
    <t>Brozit, pomocná půdní látka</t>
  </si>
  <si>
    <t>COLAS CZ, a.s.</t>
  </si>
  <si>
    <t>R10806</t>
  </si>
  <si>
    <t>BSka-3, pomocný rostlinný přípravek</t>
  </si>
  <si>
    <t>R11240</t>
  </si>
  <si>
    <t>BS-ORGANIC, hnojivo ze spalování biomasy</t>
  </si>
  <si>
    <t>TTS energo s.r.o.</t>
  </si>
  <si>
    <t>R11146</t>
  </si>
  <si>
    <t>Bylinný extrakt Výživa+Kondice+Vitalita, pomocný rostlinný přípravek</t>
  </si>
  <si>
    <t>Zelené srdce, Green Heart, s.r.o.</t>
  </si>
  <si>
    <t>R10793</t>
  </si>
  <si>
    <t>CARBON  Fe - P</t>
  </si>
  <si>
    <t>R11317</t>
  </si>
  <si>
    <t>CARBON Mn</t>
  </si>
  <si>
    <t>R11318</t>
  </si>
  <si>
    <t>CARBONBOR</t>
  </si>
  <si>
    <t>R11316</t>
  </si>
  <si>
    <t>CARBONBOR  K</t>
  </si>
  <si>
    <t>R11184</t>
  </si>
  <si>
    <t>R10886</t>
  </si>
  <si>
    <t>Cocoflor A</t>
  </si>
  <si>
    <t>NeraAgro, spol. s r.o.</t>
  </si>
  <si>
    <t>R10887</t>
  </si>
  <si>
    <t>Cocoflor B</t>
  </si>
  <si>
    <t>R11201</t>
  </si>
  <si>
    <t>Colorado, pomocný rostlinný přípravek</t>
  </si>
  <si>
    <t>Laboratories GOEMAR S.A.</t>
  </si>
  <si>
    <t>R11900</t>
  </si>
  <si>
    <t>Hanácká potravinářská společnost s.r.o.</t>
  </si>
  <si>
    <t>R11017</t>
  </si>
  <si>
    <t>Cukrovarské řízky vyslazené, organické hnojivo</t>
  </si>
  <si>
    <t>R10866</t>
  </si>
  <si>
    <t>ČERNÝ DRAK, kompost - organické hnojivo</t>
  </si>
  <si>
    <t>SUEZ CZ a.s.</t>
  </si>
  <si>
    <t>R10859</t>
  </si>
  <si>
    <t>DeltaLent active 1,8, pomocná půdní látka</t>
  </si>
  <si>
    <t>R10860</t>
  </si>
  <si>
    <t>DeltaLent NBPT Force, pomocná půdní látka</t>
  </si>
  <si>
    <t>R11164</t>
  </si>
  <si>
    <t>Digestát BPS Dolní Pláně, organické hnojivo</t>
  </si>
  <si>
    <t>AGROMACH s.r.o.</t>
  </si>
  <si>
    <t>R11336</t>
  </si>
  <si>
    <t>Digestát, tekuté organické hnojivo</t>
  </si>
  <si>
    <t>Vítkovská zemědělská s.r.o.</t>
  </si>
  <si>
    <t>R11030</t>
  </si>
  <si>
    <t>Zemědělské družstvo Hrotovice, družstvo</t>
  </si>
  <si>
    <t>R11168</t>
  </si>
  <si>
    <t>DOLMIT, hořečnato vápenaté hnojivo přepálené, jemně mleté</t>
  </si>
  <si>
    <t>PRECIOSA ORNELA, a.s.</t>
  </si>
  <si>
    <t>R11150</t>
  </si>
  <si>
    <t>DOLOKORN, granulovaný vápnitý dolomit</t>
  </si>
  <si>
    <t>R11047</t>
  </si>
  <si>
    <t>Dolomitické vápenaté hnojivo</t>
  </si>
  <si>
    <t>HASIT Šumavské vápenice a omítkárny, s.r.o.</t>
  </si>
  <si>
    <t>R11242</t>
  </si>
  <si>
    <t>Dolomitický vápenec drcený</t>
  </si>
  <si>
    <t>Krkonošské vápenky Kunčice , a.s.</t>
  </si>
  <si>
    <t>R10817</t>
  </si>
  <si>
    <t>Dolomitický vápenec, druh B</t>
  </si>
  <si>
    <t>R11152</t>
  </si>
  <si>
    <t>Dolomitický vápenec, hrubě mletý</t>
  </si>
  <si>
    <t>SK Sächsische Kalkwerke Borna GmbH</t>
  </si>
  <si>
    <t>R11049</t>
  </si>
  <si>
    <t>Dolomitický vápenec mletý, druh B</t>
  </si>
  <si>
    <t>R11048</t>
  </si>
  <si>
    <t>Dolomitický vápenec mletý, vlhčený, vápenatohořečnaté hnojivo</t>
  </si>
  <si>
    <t>R11340</t>
  </si>
  <si>
    <t>ECTOVIT PROTECT, pomocný rostlinný přípravek</t>
  </si>
  <si>
    <t>R11193</t>
  </si>
  <si>
    <t>Elementární síra</t>
  </si>
  <si>
    <t>Tereos TTD, a.s.</t>
  </si>
  <si>
    <t>R11273</t>
  </si>
  <si>
    <t>ELMO-EH, hnojivo z rostlinného popele</t>
  </si>
  <si>
    <t>MOSTEK energo s.r.o.</t>
  </si>
  <si>
    <t>R11283</t>
  </si>
  <si>
    <t>ENERGEN AKTIVÁTOR PLUS, pomocný rostlinný přípravek</t>
  </si>
  <si>
    <t>R11279</t>
  </si>
  <si>
    <t>Energen Algan, pomocný rostlinný přípravek</t>
  </si>
  <si>
    <t>AV EKO-COLOR s.r.o.</t>
  </si>
  <si>
    <t>R11282</t>
  </si>
  <si>
    <t>Energen Apikál, pomocný rostlinný přípravek</t>
  </si>
  <si>
    <t>R11278</t>
  </si>
  <si>
    <t>Energen Cleanstorm, pomocný rostlinný přípravek</t>
  </si>
  <si>
    <t>R11277</t>
  </si>
  <si>
    <t>ENERGEN FOLIAR PLUS, pomocný rostlinný přípravek</t>
  </si>
  <si>
    <t>R11281</t>
  </si>
  <si>
    <t>Energen Fruktus plus, pomocný rostlinný přípravek</t>
  </si>
  <si>
    <t>R11285</t>
  </si>
  <si>
    <t>Energen Fulhum plus, pomocný rostlinný přípravek</t>
  </si>
  <si>
    <t>R11287</t>
  </si>
  <si>
    <t>Energen Fulhum, pomocný rostlinný přípravek</t>
  </si>
  <si>
    <t>R11284</t>
  </si>
  <si>
    <t>Energen Stimul plus, pomocný rostlinný přípravek</t>
  </si>
  <si>
    <t>R11280</t>
  </si>
  <si>
    <t>ENERGEN 3D PLUS, pomocný rostlinný přípravek</t>
  </si>
  <si>
    <t>R11002</t>
  </si>
  <si>
    <t>Eutrofit, pomocný rostlinný přípravek</t>
  </si>
  <si>
    <t>R11192</t>
  </si>
  <si>
    <t>Fermentované melasové výpalky zahuštěné, organické hnojivo</t>
  </si>
  <si>
    <t>R11296</t>
  </si>
  <si>
    <t>Fermentovaný peletovaný kravský hnůj, organické hnojivo</t>
  </si>
  <si>
    <t>BIOPLYN BIEROVCE, s.r.o.</t>
  </si>
  <si>
    <t>R11094</t>
  </si>
  <si>
    <t>FERTIPEN C</t>
  </si>
  <si>
    <t>ACTION PIN</t>
  </si>
  <si>
    <t>R11066</t>
  </si>
  <si>
    <t>FERTIPEN S</t>
  </si>
  <si>
    <t>R11172</t>
  </si>
  <si>
    <t>Florcom Profesionální substrát</t>
  </si>
  <si>
    <t>R11174</t>
  </si>
  <si>
    <t>FLORCOM RA - rašelina</t>
  </si>
  <si>
    <t>R11175</t>
  </si>
  <si>
    <t>FLORCOM SB - substrát pro balkónové květiny</t>
  </si>
  <si>
    <t>R11176</t>
  </si>
  <si>
    <t>FLORCOM SBS - substrát pro surfinie a převislé petunie</t>
  </si>
  <si>
    <t>R11178</t>
  </si>
  <si>
    <t>FLORCOM SO - substrát pro okrasné dřeviny</t>
  </si>
  <si>
    <t>R11171</t>
  </si>
  <si>
    <t>FLORCOM SP - substrát pro pokojové rostliny</t>
  </si>
  <si>
    <t>R11180</t>
  </si>
  <si>
    <t>FLORCOM SV - výsevní substrát</t>
  </si>
  <si>
    <t>R11181</t>
  </si>
  <si>
    <t>FLORCOM SZ - zahradnický substrát</t>
  </si>
  <si>
    <t>R10923</t>
  </si>
  <si>
    <t>Floria Substrát pro orchideje</t>
  </si>
  <si>
    <t>R11167</t>
  </si>
  <si>
    <t>FOLIBOR</t>
  </si>
  <si>
    <t>AGROEKO Žamberk spol. s r.o.</t>
  </si>
  <si>
    <t>AGRICHEM XIMIX, s.r.o.</t>
  </si>
  <si>
    <t>R10826</t>
  </si>
  <si>
    <t>FORTEalfa FENOL</t>
  </si>
  <si>
    <t>R10827</t>
  </si>
  <si>
    <t>FORTEbeta FENOL</t>
  </si>
  <si>
    <t>R10828</t>
  </si>
  <si>
    <t>FORTESTIM alfa</t>
  </si>
  <si>
    <t>R10829</t>
  </si>
  <si>
    <t>FORTESTIM beta</t>
  </si>
  <si>
    <t>R10830</t>
  </si>
  <si>
    <t>FORTESTIM gama</t>
  </si>
  <si>
    <t>R11199</t>
  </si>
  <si>
    <t>Forthial, pomocný rostlinný přípravek</t>
  </si>
  <si>
    <t>R11202</t>
  </si>
  <si>
    <t>FREE N 100, pomocná půdní látka</t>
  </si>
  <si>
    <t>R11203</t>
  </si>
  <si>
    <t>FREE PK, pomocná půdní látka</t>
  </si>
  <si>
    <t>R11315</t>
  </si>
  <si>
    <t>FUMAG LAN</t>
  </si>
  <si>
    <t>R11038</t>
  </si>
  <si>
    <t>GENAKTIS 1</t>
  </si>
  <si>
    <t>R11008</t>
  </si>
  <si>
    <t>GENAKTIS 2</t>
  </si>
  <si>
    <t>R11028</t>
  </si>
  <si>
    <t>Genaktis 3</t>
  </si>
  <si>
    <t>R11010</t>
  </si>
  <si>
    <t>GENAKTIS 4</t>
  </si>
  <si>
    <t>R11009</t>
  </si>
  <si>
    <t>GENAKTIS 5</t>
  </si>
  <si>
    <t>R10397</t>
  </si>
  <si>
    <t>GENEA 1</t>
  </si>
  <si>
    <t>R10788</t>
  </si>
  <si>
    <t>Genea 2</t>
  </si>
  <si>
    <t>R10825</t>
  </si>
  <si>
    <t>Genea 4</t>
  </si>
  <si>
    <t>R10789</t>
  </si>
  <si>
    <t>Genea 5</t>
  </si>
  <si>
    <t>R11023</t>
  </si>
  <si>
    <t>Geneo 103</t>
  </si>
  <si>
    <t>R10807</t>
  </si>
  <si>
    <t>Geostim, pomocný rostlinný přípravek</t>
  </si>
  <si>
    <t>R10987</t>
  </si>
  <si>
    <t>Green Heart-Nutrition, pomocný rostlinný přípravek</t>
  </si>
  <si>
    <t>R10988</t>
  </si>
  <si>
    <t>Green Heart-Vitality, pomocný rostlinný přípravek</t>
  </si>
  <si>
    <t>R10989</t>
  </si>
  <si>
    <t>Green Heart-VN, pomocný rostlinný přípravek</t>
  </si>
  <si>
    <t>R10986</t>
  </si>
  <si>
    <t>Green Heart-W Agent, pomocný rostlinný přípravek</t>
  </si>
  <si>
    <t>R10811</t>
  </si>
  <si>
    <t>GREEN POWER OPTIMAL, pomocný rostlinný přípravek</t>
  </si>
  <si>
    <t>RealMar, s.r.o.</t>
  </si>
  <si>
    <t>R10812</t>
  </si>
  <si>
    <t>GREEN POWER UNIVERSAL, pomocný rostlinný přípravek</t>
  </si>
  <si>
    <t>R11185</t>
  </si>
  <si>
    <t>GSH NPK 10-10-10+13S</t>
  </si>
  <si>
    <t>R11197</t>
  </si>
  <si>
    <t>Hergit, pomocný rostlinný přípravek</t>
  </si>
  <si>
    <t>BIOSFOR, s.r.o.</t>
  </si>
  <si>
    <t>R11119</t>
  </si>
  <si>
    <t>HERTMES I</t>
  </si>
  <si>
    <t>R11120</t>
  </si>
  <si>
    <t>HERTMES II</t>
  </si>
  <si>
    <t>R11121</t>
  </si>
  <si>
    <t>HERTMES III</t>
  </si>
  <si>
    <t>R11122</t>
  </si>
  <si>
    <t>HERTMES IV</t>
  </si>
  <si>
    <t>R11123</t>
  </si>
  <si>
    <t>HERTMES V</t>
  </si>
  <si>
    <t>R11020</t>
  </si>
  <si>
    <t>HIRUNDO, pomocná půdní látka</t>
  </si>
  <si>
    <t>V504</t>
  </si>
  <si>
    <t>HiStick Alfalfa, pomocný rostlinný prostředek</t>
  </si>
  <si>
    <t>V315</t>
  </si>
  <si>
    <t>HiStick Lupin, pomocný rostlinný přípravek</t>
  </si>
  <si>
    <t>R10802</t>
  </si>
  <si>
    <t>HODONICKÝ KOMPOST, organické hnojivo</t>
  </si>
  <si>
    <t>Obec Hodonice</t>
  </si>
  <si>
    <t>R11249</t>
  </si>
  <si>
    <t>HortiCerit - hnojivo pro jehličnany - NPK (+MgO,+S) 9-5-14 (+2,+7) s železem</t>
  </si>
  <si>
    <t>R11250</t>
  </si>
  <si>
    <t>HortiCerit - hnojivo univerzální</t>
  </si>
  <si>
    <t>R11041</t>
  </si>
  <si>
    <t>Hoštické organické hnojivo NPK 7-7-10</t>
  </si>
  <si>
    <t>R11042</t>
  </si>
  <si>
    <t>Hoštické organické hnojivo NPK 9-4-3</t>
  </si>
  <si>
    <t>R11276</t>
  </si>
  <si>
    <t>Hoštický kompost, organické hnojivo</t>
  </si>
  <si>
    <t>R10919</t>
  </si>
  <si>
    <t>Hoštický substrát pro bylinky a zelené koření</t>
  </si>
  <si>
    <t>R10943</t>
  </si>
  <si>
    <t>Hoštický substrát pro surfinie a petunie</t>
  </si>
  <si>
    <t>R10838</t>
  </si>
  <si>
    <t>Hoštický substrát pro výsev a množení</t>
  </si>
  <si>
    <t>R10402</t>
  </si>
  <si>
    <t>HUMAG</t>
  </si>
  <si>
    <t>TIMAB MAGNESIUM</t>
  </si>
  <si>
    <t>R10856</t>
  </si>
  <si>
    <t>Humi Turf, pomocný rostlinný přípravek</t>
  </si>
  <si>
    <t>R11132</t>
  </si>
  <si>
    <t>HYCOL - jádrovina, pomocný rostlinný přípravek</t>
  </si>
  <si>
    <t>R11134</t>
  </si>
  <si>
    <t>HYCOL - Mn, pomocný rostlinný přípravek</t>
  </si>
  <si>
    <t>R11133</t>
  </si>
  <si>
    <t>HYCOL - peckovina, pomocný rostlinný přípravek</t>
  </si>
  <si>
    <t>R10703</t>
  </si>
  <si>
    <t>Hycol-B150, organominerální hnojivo</t>
  </si>
  <si>
    <t>R10702</t>
  </si>
  <si>
    <t>Hycol-N, organominerální hnojivo</t>
  </si>
  <si>
    <t>R11153</t>
  </si>
  <si>
    <t>HYCOL-S, pomocný rostlinný přípravek</t>
  </si>
  <si>
    <t>R10884</t>
  </si>
  <si>
    <t>Hydroflor Lettuce A</t>
  </si>
  <si>
    <t>R10885</t>
  </si>
  <si>
    <t>Hydroflor Lettuce B</t>
  </si>
  <si>
    <t>R10974</t>
  </si>
  <si>
    <t>Hydrogel, pomocná půdní látka</t>
  </si>
  <si>
    <t>R10854</t>
  </si>
  <si>
    <t>HYDROSORBENT PELETSEP, organické hnojivo</t>
  </si>
  <si>
    <t>Heesters s.r.o.</t>
  </si>
  <si>
    <t>R11004</t>
  </si>
  <si>
    <t>IOS, pomocný rostlinný přípravek</t>
  </si>
  <si>
    <t>R11026</t>
  </si>
  <si>
    <t>Irys 1</t>
  </si>
  <si>
    <t>R11025</t>
  </si>
  <si>
    <t>Irys 2</t>
  </si>
  <si>
    <t>R11024</t>
  </si>
  <si>
    <t>Irys 3</t>
  </si>
  <si>
    <t>R11027</t>
  </si>
  <si>
    <t>Irys 4</t>
  </si>
  <si>
    <t>R10840</t>
  </si>
  <si>
    <t>Jesenický kompost, organické hnojivo</t>
  </si>
  <si>
    <t>Technické služby Jeseník a. s.</t>
  </si>
  <si>
    <t>R10851</t>
  </si>
  <si>
    <t>Kalcis Se</t>
  </si>
  <si>
    <t>AGROVÁPNO s.r.o.</t>
  </si>
  <si>
    <t>R10852</t>
  </si>
  <si>
    <t>Kalcis Se 25</t>
  </si>
  <si>
    <t>R11165</t>
  </si>
  <si>
    <t>KALIMAX</t>
  </si>
  <si>
    <t>R10787</t>
  </si>
  <si>
    <t>Kaora 4</t>
  </si>
  <si>
    <t>R11011</t>
  </si>
  <si>
    <t>KAORIS 1</t>
  </si>
  <si>
    <t>R11012</t>
  </si>
  <si>
    <t>KAORIS 2</t>
  </si>
  <si>
    <t>R11013</t>
  </si>
  <si>
    <t>KAORIS 3</t>
  </si>
  <si>
    <t>R11014</t>
  </si>
  <si>
    <t>KAORIS 4</t>
  </si>
  <si>
    <t>R11312</t>
  </si>
  <si>
    <t>KLOMAG - síra - dusík - bór</t>
  </si>
  <si>
    <t>R11239</t>
  </si>
  <si>
    <t>KOMPEKOR kompost, organické hnojivo</t>
  </si>
  <si>
    <t>EKOR, s.r.o.</t>
  </si>
  <si>
    <t>R10818</t>
  </si>
  <si>
    <t>Kompost Bílov, organické hnojivo</t>
  </si>
  <si>
    <t>PROJEKT MORAVSKÁ, s.r.o.</t>
  </si>
  <si>
    <t>R11270</t>
  </si>
  <si>
    <t>Kompost Bukáček, organické hnojivo</t>
  </si>
  <si>
    <t>R11067</t>
  </si>
  <si>
    <t>Kompost EW, organické hnojivo</t>
  </si>
  <si>
    <t>ECOWOOD s.r.o.</t>
  </si>
  <si>
    <t>R11219</t>
  </si>
  <si>
    <t>KOMPOST NEZBEDOVI, organické hnojivo</t>
  </si>
  <si>
    <t>NEZBEDOVI s.r.o.</t>
  </si>
  <si>
    <t>R10813</t>
  </si>
  <si>
    <t>Kompost Nežichov, organické hnojivo</t>
  </si>
  <si>
    <t>Jaroslav Prchal</t>
  </si>
  <si>
    <t>R10823</t>
  </si>
  <si>
    <t>Metal Pipa, s.r.o.</t>
  </si>
  <si>
    <t>R11632</t>
  </si>
  <si>
    <t>Stavební firma Pazdera s.r.o.</t>
  </si>
  <si>
    <t>R10972</t>
  </si>
  <si>
    <t>Cavalo Černá v Pošumaví s.r.o.</t>
  </si>
  <si>
    <t>R10942</t>
  </si>
  <si>
    <t>FM AGRO s.r.o.</t>
  </si>
  <si>
    <t>R10727</t>
  </si>
  <si>
    <t>Skládka Hraničky, spol. s r.o.</t>
  </si>
  <si>
    <t>R11064</t>
  </si>
  <si>
    <t>Městys Stará Říše</t>
  </si>
  <si>
    <t>R11335</t>
  </si>
  <si>
    <t>2K Group s.r.o.</t>
  </si>
  <si>
    <t>R10847</t>
  </si>
  <si>
    <t>Zemědělská společnost Jindřichovice s.r.o.</t>
  </si>
  <si>
    <t>R10814</t>
  </si>
  <si>
    <t>BIOPRO PLUS s.r.o.</t>
  </si>
  <si>
    <t>R11293</t>
  </si>
  <si>
    <t>Obec Vlastiboř</t>
  </si>
  <si>
    <t>R11033</t>
  </si>
  <si>
    <t>Kompostárna Hořátev s.r.o.</t>
  </si>
  <si>
    <t>R10971</t>
  </si>
  <si>
    <t>Kompost z Krchleb , organické hnojivo</t>
  </si>
  <si>
    <t>FARMA Krchleby s.r.o.</t>
  </si>
  <si>
    <t>R10803</t>
  </si>
  <si>
    <t>Koncentrát z hlízové vody, organické hnojivo</t>
  </si>
  <si>
    <t>Suedstaerke GmbH</t>
  </si>
  <si>
    <t>R10890</t>
  </si>
  <si>
    <t>Koňský hnůj kompostovaný, organické hnojivo</t>
  </si>
  <si>
    <t>ALTENBERG s.r.o.</t>
  </si>
  <si>
    <t>R10891</t>
  </si>
  <si>
    <t>R10912</t>
  </si>
  <si>
    <t>R11221</t>
  </si>
  <si>
    <t>Kopřiva plus - růstový aktivátor s výživou, pomocný rostlinný přípravek</t>
  </si>
  <si>
    <t>R10842</t>
  </si>
  <si>
    <t>KRNOV - POP, hnojivo z rostlinného popele</t>
  </si>
  <si>
    <t>Veolia Energie ČR, a.s.</t>
  </si>
  <si>
    <t>R10839</t>
  </si>
  <si>
    <t>KSP organické hnojivo</t>
  </si>
  <si>
    <t>VODÁRENSKÁ AKCIOVÁ SPOLEČNOST, a.s.</t>
  </si>
  <si>
    <t>R10932</t>
  </si>
  <si>
    <t>R11906</t>
  </si>
  <si>
    <t>Laiven Flora, rostlinný biostimulant</t>
  </si>
  <si>
    <t>R10494</t>
  </si>
  <si>
    <t>Lalitha 21, pomocný rostlinný přípravek</t>
  </si>
  <si>
    <t>NEA biotek s.r.o.</t>
  </si>
  <si>
    <t>Acela Biotek</t>
  </si>
  <si>
    <t>R11313</t>
  </si>
  <si>
    <t>LAMAG - bór</t>
  </si>
  <si>
    <t>R11311</t>
  </si>
  <si>
    <t>LAMAG - bór - zinek</t>
  </si>
  <si>
    <t>R11314</t>
  </si>
  <si>
    <t>LAMAG - dusík</t>
  </si>
  <si>
    <t>R10918</t>
  </si>
  <si>
    <t>Ledek vápenatý 15 + B</t>
  </si>
  <si>
    <t>R10917</t>
  </si>
  <si>
    <t>Ledek vápenatý 15,5 + B</t>
  </si>
  <si>
    <t>R10916</t>
  </si>
  <si>
    <t>Ledek vápenatý 15,5 + Zn</t>
  </si>
  <si>
    <t>R10869</t>
  </si>
  <si>
    <t>Lesnický substrát</t>
  </si>
  <si>
    <t>R10865</t>
  </si>
  <si>
    <t>Life Force Natural Humic Acids, pomocný rostlinný přípravek</t>
  </si>
  <si>
    <t>ITL Innovation Technology for Life, s.r.o.</t>
  </si>
  <si>
    <t>Life Force LLC</t>
  </si>
  <si>
    <t>R10609</t>
  </si>
  <si>
    <t>Ligno Super NPK 7,5-8-6</t>
  </si>
  <si>
    <t>R10969</t>
  </si>
  <si>
    <t>Lignohumát AM, pomocný rostlinný přípravek</t>
  </si>
  <si>
    <t>R10970</t>
  </si>
  <si>
    <t>Lignohumát B, pomocný rostlinný přípravek</t>
  </si>
  <si>
    <t>R11117</t>
  </si>
  <si>
    <t>Pálenice Červenka, spol. s r.o.</t>
  </si>
  <si>
    <t>R10945</t>
  </si>
  <si>
    <t>Ing. Antonín Bernard</t>
  </si>
  <si>
    <t>R10726</t>
  </si>
  <si>
    <t>Kristýna Navrkalová</t>
  </si>
  <si>
    <t>R11163</t>
  </si>
  <si>
    <t>Ing. Marie Ovadová</t>
  </si>
  <si>
    <t>R11093</t>
  </si>
  <si>
    <t>LIHOVARNICKÉ VÝPALKY, organické hnojivo</t>
  </si>
  <si>
    <t>Josef Růžička</t>
  </si>
  <si>
    <t>R10849</t>
  </si>
  <si>
    <t>Lihovarské výpalky melasové, organické hnojivo</t>
  </si>
  <si>
    <t>Nowa-Merán s.r.o.</t>
  </si>
  <si>
    <t>R11058</t>
  </si>
  <si>
    <t>PALÍRNA U ZELENÉ LÍPY s.r.o.</t>
  </si>
  <si>
    <t>R11065</t>
  </si>
  <si>
    <t>Lihovar a likérka Velká Polom spol. s r.o.</t>
  </si>
  <si>
    <t>R10976</t>
  </si>
  <si>
    <t>Listová výživa pro palmy a zelené rostliny, pomocný rostlinný přípravek</t>
  </si>
  <si>
    <t>R11292</t>
  </si>
  <si>
    <t>Litovelský kompost, organické hnojivo</t>
  </si>
  <si>
    <t>TECHNICKÉ SLUŽBY LITOVEL, příspěvková organizace</t>
  </si>
  <si>
    <t>R11141</t>
  </si>
  <si>
    <t>Lovo CaN T</t>
  </si>
  <si>
    <t>R11138</t>
  </si>
  <si>
    <t>LOVODAM 28</t>
  </si>
  <si>
    <t>R11139</t>
  </si>
  <si>
    <t>LOVODASA 26 + 13S</t>
  </si>
  <si>
    <t>R11140</t>
  </si>
  <si>
    <t>LOVOFERT LAS 24 + 6S</t>
  </si>
  <si>
    <t>R11137</t>
  </si>
  <si>
    <t>LOVOFERT LAV 27</t>
  </si>
  <si>
    <t>R11143</t>
  </si>
  <si>
    <t>LOVOGREEN NPK 10-5-20 + 4 MgO</t>
  </si>
  <si>
    <t>R11144</t>
  </si>
  <si>
    <t>LOVOHUMINE N</t>
  </si>
  <si>
    <t>R11145</t>
  </si>
  <si>
    <t>LOVOHUMINE NP+Zn</t>
  </si>
  <si>
    <t>R11142</t>
  </si>
  <si>
    <t>LOVOSAN 24 + 3S</t>
  </si>
  <si>
    <t>R10705</t>
  </si>
  <si>
    <t>Maglit 100+, draselnohořečnaté hnojivo s mikroprvky</t>
  </si>
  <si>
    <t>Crown Metals CZ s.r.o.</t>
  </si>
  <si>
    <t>R11072</t>
  </si>
  <si>
    <t>MAXIeN, pomocná půdní látka</t>
  </si>
  <si>
    <t>Floraservis spol. s.r.o.</t>
  </si>
  <si>
    <t>R10855</t>
  </si>
  <si>
    <t>MELFERT, organické hnojivo</t>
  </si>
  <si>
    <t>OLMIX B. V.</t>
  </si>
  <si>
    <t>R11095</t>
  </si>
  <si>
    <t>MKH 18</t>
  </si>
  <si>
    <t>R11198</t>
  </si>
  <si>
    <t>M-Sunagreen, pomocný rostlinný přípravek</t>
  </si>
  <si>
    <t>R11079</t>
  </si>
  <si>
    <t>MYCOCOAT, pomocný rostlinný přípravek</t>
  </si>
  <si>
    <t>R11077</t>
  </si>
  <si>
    <t>MYCOSTAR, pomocný rostlinný přípravek</t>
  </si>
  <si>
    <t>R11078</t>
  </si>
  <si>
    <t>MYCOSTAR T, pomocný rostlinný přípravek</t>
  </si>
  <si>
    <t>R11173</t>
  </si>
  <si>
    <t>MYKOFLOR, univerzální substrát obohacený symbiotickými půdními mikroorganismy</t>
  </si>
  <si>
    <t>R11111</t>
  </si>
  <si>
    <t>Nové KH Konifera, pomocný rostlinný přípravek</t>
  </si>
  <si>
    <t>R11106</t>
  </si>
  <si>
    <t>Nové KH Muškát, pomocný rostlinný přípravek</t>
  </si>
  <si>
    <t>R11109</t>
  </si>
  <si>
    <t>Nové KH Plod, pomocný rostlinný přípravek</t>
  </si>
  <si>
    <t>R11112</t>
  </si>
  <si>
    <t>Nové KH Rododendron, pomocný rostlinný přípravek</t>
  </si>
  <si>
    <t>R11108</t>
  </si>
  <si>
    <t>Nové KH Růže, pomocný rostlinný přípravek</t>
  </si>
  <si>
    <t>R11113</t>
  </si>
  <si>
    <t>Nové KH Univerzál, pomocný rostlinný přípravek</t>
  </si>
  <si>
    <t>R11107</t>
  </si>
  <si>
    <t>Nové KLH Jahoda, pomocný rostlinný přípravek</t>
  </si>
  <si>
    <t>R11110</t>
  </si>
  <si>
    <t>Nové KLH Speciál, pomocný rostlinný přípravek</t>
  </si>
  <si>
    <t>R11114</t>
  </si>
  <si>
    <t>Nové KLH Trávník, pomocný rostlinný přípravek</t>
  </si>
  <si>
    <t>R11115</t>
  </si>
  <si>
    <t>Nové LH Univerzál, pomocný rostlinný přípravek</t>
  </si>
  <si>
    <t>R10831</t>
  </si>
  <si>
    <t>NUTRI'UP</t>
  </si>
  <si>
    <t>R11074</t>
  </si>
  <si>
    <t>OFFYOUGROW CONCENTRATE, pomocný rostlinný přípravek</t>
  </si>
  <si>
    <t>R11299</t>
  </si>
  <si>
    <t>OPTI-zelenina, pomocný rostlinný přípravek</t>
  </si>
  <si>
    <t>R10913</t>
  </si>
  <si>
    <t>Organica K, organické hnojivo</t>
  </si>
  <si>
    <t>R10901</t>
  </si>
  <si>
    <t>Organica, organické hnojivo</t>
  </si>
  <si>
    <t>R10905</t>
  </si>
  <si>
    <t>Organické trávníkové hnojivo</t>
  </si>
  <si>
    <t>R11060</t>
  </si>
  <si>
    <t>Organominerální hnojivo - OH-2</t>
  </si>
  <si>
    <t>R10993</t>
  </si>
  <si>
    <t>ORGEVIT, organické hnojivo peletované</t>
  </si>
  <si>
    <t>MeMon B.V.</t>
  </si>
  <si>
    <t>R11308</t>
  </si>
  <si>
    <t>Pěstební a hydroakumulační deska ENVIRET SH 3000 TL30</t>
  </si>
  <si>
    <t>R10981</t>
  </si>
  <si>
    <t>R10723</t>
  </si>
  <si>
    <t>Plagron Allmix</t>
  </si>
  <si>
    <t>R10722</t>
  </si>
  <si>
    <t>Plagron Cocos premium - kokosový substrát</t>
  </si>
  <si>
    <t>R10720</t>
  </si>
  <si>
    <t>Plagron Grow  Mix - pěstební substrát</t>
  </si>
  <si>
    <t>R10714</t>
  </si>
  <si>
    <t>Plagron Power Roots, pomocný rostlinný přípravek</t>
  </si>
  <si>
    <t>R10724</t>
  </si>
  <si>
    <t>Plagron Promix</t>
  </si>
  <si>
    <t>R10721</t>
  </si>
  <si>
    <t>Plagron Royalmix - pěstební substrát</t>
  </si>
  <si>
    <t>R10716</t>
  </si>
  <si>
    <t>Plagron Sugar Royal, pomocný rostlinný přípravek</t>
  </si>
  <si>
    <t>R10715</t>
  </si>
  <si>
    <t>Plagron Vita Start, pomocný rostlinný přípravek</t>
  </si>
  <si>
    <t>R10810</t>
  </si>
  <si>
    <t>PLANTASORB, pomocná půdní látka</t>
  </si>
  <si>
    <t>R11036</t>
  </si>
  <si>
    <t>Poinsetiový substrát s kokosovým vláknem</t>
  </si>
  <si>
    <t>Stender AG</t>
  </si>
  <si>
    <t>R10843</t>
  </si>
  <si>
    <t>POPELEX ZEM1, minerální hnojivo s fosforečnou složkou</t>
  </si>
  <si>
    <t>R10908</t>
  </si>
  <si>
    <t>Pravý slepičí hnůj, organické hnojivo</t>
  </si>
  <si>
    <t>R10878</t>
  </si>
  <si>
    <t>Profesional Substrát pro síje jehličnanů</t>
  </si>
  <si>
    <t>R10877</t>
  </si>
  <si>
    <t>Profesional Substrát pro síje listnáčů</t>
  </si>
  <si>
    <t>R10876</t>
  </si>
  <si>
    <t>Profesional Substrát pro surfinie</t>
  </si>
  <si>
    <t>R10875</t>
  </si>
  <si>
    <t>Profesional Výsevný substrát</t>
  </si>
  <si>
    <t>R11223</t>
  </si>
  <si>
    <t>Profesionální substrát pro obalovanou  sadbu</t>
  </si>
  <si>
    <t>R11224</t>
  </si>
  <si>
    <t>Profesionální substrát pro výsevy a pikýrování</t>
  </si>
  <si>
    <t>R10800</t>
  </si>
  <si>
    <t>Proti suchu, pomocný rostlinný přípravek</t>
  </si>
  <si>
    <t>AgroBio Opava, s.r.o.</t>
  </si>
  <si>
    <t>RAWAT consulting s.r.o.</t>
  </si>
  <si>
    <t>R11148</t>
  </si>
  <si>
    <t>PROTISTRES, pomocný rostlinný přípravek</t>
  </si>
  <si>
    <t>R11097</t>
  </si>
  <si>
    <t>R11512</t>
  </si>
  <si>
    <t>R11001</t>
  </si>
  <si>
    <t>Obec Radim</t>
  </si>
  <si>
    <t>R11000</t>
  </si>
  <si>
    <t>R10853</t>
  </si>
  <si>
    <t>R11084</t>
  </si>
  <si>
    <t>Technické služby Města Nová Bystřice, s.r.o.</t>
  </si>
  <si>
    <t>R10768</t>
  </si>
  <si>
    <t>Příborníček, organické hnojivo</t>
  </si>
  <si>
    <t>R10968</t>
  </si>
  <si>
    <t>Přírodní přípravek na bylinky, pomocný rostlinný přípravek</t>
  </si>
  <si>
    <t>R11135</t>
  </si>
  <si>
    <t>Pyšelský kompost, organické hnojivo</t>
  </si>
  <si>
    <t>Město Pyšely</t>
  </si>
  <si>
    <t>R11267</t>
  </si>
  <si>
    <t>Quantum AminoMax , pomocný rostlinný přípravek</t>
  </si>
  <si>
    <t>R10983</t>
  </si>
  <si>
    <t>Quantum AquaSil, pomocný rostlinný přípravek</t>
  </si>
  <si>
    <t>R11268</t>
  </si>
  <si>
    <t>Quantum SeaAmin, pomocný rostlinný přípravek</t>
  </si>
  <si>
    <t>R11216</t>
  </si>
  <si>
    <t>Rašelina substrátová tř. I</t>
  </si>
  <si>
    <t>R10938</t>
  </si>
  <si>
    <t>R10937</t>
  </si>
  <si>
    <t>Rekultivační substrát kořenový</t>
  </si>
  <si>
    <t>R10935</t>
  </si>
  <si>
    <t>Rekultivační substrát stabilizační</t>
  </si>
  <si>
    <t>R10936</t>
  </si>
  <si>
    <t>R11225</t>
  </si>
  <si>
    <t>Revitalizační organický substrát pro výsadbu lesních dřevin</t>
  </si>
  <si>
    <t>R10980</t>
  </si>
  <si>
    <t>Rhizopon AA, pomocný rostlinný přípravek</t>
  </si>
  <si>
    <t>Rhizopon bv</t>
  </si>
  <si>
    <t>R10861</t>
  </si>
  <si>
    <t>Rootsym plus, pomocný rostlinný přípravek</t>
  </si>
  <si>
    <t>R10862</t>
  </si>
  <si>
    <t>Rootsym, pomocný rostlinný přípravek</t>
  </si>
  <si>
    <t>R10846</t>
  </si>
  <si>
    <t>Rošťák - hnojivo na bázi rostlinného popele</t>
  </si>
  <si>
    <t>Energetické centrum s.r.o.</t>
  </si>
  <si>
    <t>R10845</t>
  </si>
  <si>
    <t>Roštový popel ze spalování biomasy Loučovice</t>
  </si>
  <si>
    <t>Teplárna Loučovice, a.s.</t>
  </si>
  <si>
    <t>R11183</t>
  </si>
  <si>
    <t>Sadební substrát AZ PARK</t>
  </si>
  <si>
    <t>AZ PARK, s.r.o.</t>
  </si>
  <si>
    <t>R11046</t>
  </si>
  <si>
    <t>R10815</t>
  </si>
  <si>
    <t>Sapropel, organické hnojivo</t>
  </si>
  <si>
    <t>R11053</t>
  </si>
  <si>
    <t>SEACTIV ALTIS</t>
  </si>
  <si>
    <t>R11055</t>
  </si>
  <si>
    <t>SEACTIV AZUR</t>
  </si>
  <si>
    <t>R11056</t>
  </si>
  <si>
    <t>SEACTIV ELITE</t>
  </si>
  <si>
    <t>R11057</t>
  </si>
  <si>
    <t>SEACTIV GOLD</t>
  </si>
  <si>
    <t>R11054</t>
  </si>
  <si>
    <t>SEACTIV LEOS</t>
  </si>
  <si>
    <t>R11052</t>
  </si>
  <si>
    <t>SEACTIV RAME</t>
  </si>
  <si>
    <t>R11050</t>
  </si>
  <si>
    <t>SEACTIV Silver</t>
  </si>
  <si>
    <t>R11051</t>
  </si>
  <si>
    <t>SEACTIV VITAL</t>
  </si>
  <si>
    <t>R10841</t>
  </si>
  <si>
    <t>SINGER s.r.o.</t>
  </si>
  <si>
    <t>The Lorenc Bahlsen Snack World GmbH a Co KG Germany</t>
  </si>
  <si>
    <t>R11207</t>
  </si>
  <si>
    <t>SHORE, pomocný rostlinný přípravek</t>
  </si>
  <si>
    <t>ICAS s.r.l.</t>
  </si>
  <si>
    <t>R10994</t>
  </si>
  <si>
    <t>Siforga, organické hnojivo granulované</t>
  </si>
  <si>
    <t>R11246</t>
  </si>
  <si>
    <t>Směs pro střešní zahrady - extenzivní</t>
  </si>
  <si>
    <t>R11245</t>
  </si>
  <si>
    <t>Směs pro střešní zahrady - intenzivní</t>
  </si>
  <si>
    <t>R10844</t>
  </si>
  <si>
    <t>Směsný popel ze spalování biomasy Loučovice</t>
  </si>
  <si>
    <t>R11238</t>
  </si>
  <si>
    <t>SONO kompost, organické hnojivo</t>
  </si>
  <si>
    <t>SONO PLUS, s.r.o.</t>
  </si>
  <si>
    <t>R11209</t>
  </si>
  <si>
    <t>StabilureN S, pomocná půdní látka</t>
  </si>
  <si>
    <t>R10799</t>
  </si>
  <si>
    <t>Stimulátor zakořeňování, pomocný rostlinný přípravek</t>
  </si>
  <si>
    <t>TRISOL farm s.r.o.</t>
  </si>
  <si>
    <t>R10660</t>
  </si>
  <si>
    <t>Stop - mech</t>
  </si>
  <si>
    <t>Beckmann a brehm GmbH</t>
  </si>
  <si>
    <t>R11005</t>
  </si>
  <si>
    <t>Stop-mech</t>
  </si>
  <si>
    <t>R10888</t>
  </si>
  <si>
    <t>Strong Turf</t>
  </si>
  <si>
    <t>R11063</t>
  </si>
  <si>
    <t>Struhařovský kompost, organické hnojivo</t>
  </si>
  <si>
    <t>Technické služby obce Struhařov</t>
  </si>
  <si>
    <t>R10881</t>
  </si>
  <si>
    <t>Substrát na hroby</t>
  </si>
  <si>
    <t>R11226</t>
  </si>
  <si>
    <t>R11227</t>
  </si>
  <si>
    <t>R10931</t>
  </si>
  <si>
    <t>R10874</t>
  </si>
  <si>
    <t>R11228</t>
  </si>
  <si>
    <t>R10929</t>
  </si>
  <si>
    <t>Substrát pro citrusy a středomořské rostliny</t>
  </si>
  <si>
    <t>R10930</t>
  </si>
  <si>
    <t>R11229</t>
  </si>
  <si>
    <t>R10868</t>
  </si>
  <si>
    <t>Substrát pro konifery</t>
  </si>
  <si>
    <t>R10871</t>
  </si>
  <si>
    <t>Substrát pro květiny</t>
  </si>
  <si>
    <t>R10925</t>
  </si>
  <si>
    <t>R10837</t>
  </si>
  <si>
    <t>Substrát pro lekníny a ostatní vodomilné rostliny</t>
  </si>
  <si>
    <t>R10833</t>
  </si>
  <si>
    <t>Substrát pro levandule</t>
  </si>
  <si>
    <t>R11353</t>
  </si>
  <si>
    <t>Substrát pro levandule a jiné středomořské rostliny</t>
  </si>
  <si>
    <t>R10870</t>
  </si>
  <si>
    <t>R10879</t>
  </si>
  <si>
    <t>R10882</t>
  </si>
  <si>
    <t>R10832</t>
  </si>
  <si>
    <t>R11230</t>
  </si>
  <si>
    <t>Substrát pro palmy a zelené rostliny</t>
  </si>
  <si>
    <t>R10927</t>
  </si>
  <si>
    <t>R11218</t>
  </si>
  <si>
    <t>Substrát pro pelargónie a rostliny požadující vyšší obsah živin</t>
  </si>
  <si>
    <t>Jiří Václavík</t>
  </si>
  <si>
    <t>R10926</t>
  </si>
  <si>
    <t>R10836</t>
  </si>
  <si>
    <t>R10834</t>
  </si>
  <si>
    <t>R11177</t>
  </si>
  <si>
    <t>R11231</t>
  </si>
  <si>
    <t>R10835</t>
  </si>
  <si>
    <t>R10872</t>
  </si>
  <si>
    <t>Substrát pro zeleninu</t>
  </si>
  <si>
    <t>R11232</t>
  </si>
  <si>
    <t>Substrát s vermikompostem pro zeleninu</t>
  </si>
  <si>
    <t>R10883</t>
  </si>
  <si>
    <t>Substrát ŠEDÝ DRAK</t>
  </si>
  <si>
    <t>R11494</t>
  </si>
  <si>
    <t>Sulfika SB-C</t>
  </si>
  <si>
    <t>R11492</t>
  </si>
  <si>
    <t>Sulfika SNP</t>
  </si>
  <si>
    <t>R11166</t>
  </si>
  <si>
    <t>SULFO-N</t>
  </si>
  <si>
    <t>R11196</t>
  </si>
  <si>
    <t>Sunagreen, pomocný rostlinný přípravek</t>
  </si>
  <si>
    <t>R10985</t>
  </si>
  <si>
    <t>SUPERthrive, pomocný rostlinný přípravek</t>
  </si>
  <si>
    <t>Vitamin Institute</t>
  </si>
  <si>
    <t>R11939</t>
  </si>
  <si>
    <t>Symbivit Tric, rostlinný biostimulant</t>
  </si>
  <si>
    <t>R10924</t>
  </si>
  <si>
    <t>Trávníková náplast 3 v 1</t>
  </si>
  <si>
    <t>R11179</t>
  </si>
  <si>
    <t>R10889</t>
  </si>
  <si>
    <t>Turf Fe</t>
  </si>
  <si>
    <t>R11104</t>
  </si>
  <si>
    <t>Universální tekutá vita esence s obsahem enzymů z žížal, pomocný rostlinný přípravek</t>
  </si>
  <si>
    <t>EURONA s.r.o.</t>
  </si>
  <si>
    <t>R11217</t>
  </si>
  <si>
    <t>Univerzální substrát pro výsadbu a přesazování rostlin</t>
  </si>
  <si>
    <t>R11116</t>
  </si>
  <si>
    <t>Úsobský kompost, organické hnojivo</t>
  </si>
  <si>
    <t>Městys Úsobí</t>
  </si>
  <si>
    <t>R11334</t>
  </si>
  <si>
    <t>Vápenaté směsné hnojivo, druh 2</t>
  </si>
  <si>
    <t>R11288</t>
  </si>
  <si>
    <t>Vápenec frakce 0 - 5 mm, vápenaté hnojivo</t>
  </si>
  <si>
    <t>R11333</t>
  </si>
  <si>
    <t>Vápenný hydrát, vápenaté hnojivo, druh 1</t>
  </si>
  <si>
    <t>R11149</t>
  </si>
  <si>
    <t>Vápnitý dolomit drcený, hořečnatovápenaté hnojivo</t>
  </si>
  <si>
    <t>R11151</t>
  </si>
  <si>
    <t>Vápnitý dolomit hrubě mletý, hořečnatovápenaté hnojivo</t>
  </si>
  <si>
    <t>Dolomitwerk Neuensorg GmbH</t>
  </si>
  <si>
    <t>R10345</t>
  </si>
  <si>
    <t>VegetUp, pomocný rostlinný přípravek</t>
  </si>
  <si>
    <t>Univerzita Palackého v Olomouci</t>
  </si>
  <si>
    <t>R11076</t>
  </si>
  <si>
    <t>VERMAKTIV Stimul, pomocný rostlinný přípravek</t>
  </si>
  <si>
    <t>ENZYMIX  s.r.o.</t>
  </si>
  <si>
    <t>R11124</t>
  </si>
  <si>
    <t>VERMESFLUID - jahody, pomocný rostlinný přípravek</t>
  </si>
  <si>
    <t>Karel Pecl</t>
  </si>
  <si>
    <t>R11130</t>
  </si>
  <si>
    <t>VERMESFLUID - kvetoucí pokojové rostliny, pomocný rostlinný přípravek</t>
  </si>
  <si>
    <t>R11128</t>
  </si>
  <si>
    <t>VERMESFLUID - muškát, pomocný rostlinný přípravek</t>
  </si>
  <si>
    <t>R11129</t>
  </si>
  <si>
    <t>VERMESFLUID - plodová zelenina, pomocný rostlinný připravek</t>
  </si>
  <si>
    <t>R11126</t>
  </si>
  <si>
    <t>VERMESFLUID - pokojové rostliny, pomocný rostlinný přípravek</t>
  </si>
  <si>
    <t>R11127</t>
  </si>
  <si>
    <t>VERMESFLUID - univerzál, pomocný rostlinný přípravek</t>
  </si>
  <si>
    <t>R11125</t>
  </si>
  <si>
    <t>VERMESFLUID - venkovní květiny a růže, pomocný rostlinný připravek</t>
  </si>
  <si>
    <t>R10941</t>
  </si>
  <si>
    <t>Lada Tomečková Dymanusová</t>
  </si>
  <si>
    <t>R10848</t>
  </si>
  <si>
    <t>Vermikompost z Archlebova, organické hnojivo</t>
  </si>
  <si>
    <t>Petr Hykš</t>
  </si>
  <si>
    <t>R11290</t>
  </si>
  <si>
    <t>VERMISTAR, pomocný rostlinný přípravek</t>
  </si>
  <si>
    <t>R10072</t>
  </si>
  <si>
    <t>Vimpel, pomocný rostlinný přípravek</t>
  </si>
  <si>
    <t>Dolina-Agro Czech Republik s.r.o.</t>
  </si>
  <si>
    <t>MČ VPP "Dolina"</t>
  </si>
  <si>
    <t>R10864</t>
  </si>
  <si>
    <t>Vitality komplex - listová výživa, pomocný rostlinný přípravek</t>
  </si>
  <si>
    <t>R10975</t>
  </si>
  <si>
    <t>VITALITY KOMPLEX Orchidea, pomocný rostlinný přípravek</t>
  </si>
  <si>
    <t>R10824</t>
  </si>
  <si>
    <t>Vitality komplex, pomocný rostlinný přípravek</t>
  </si>
  <si>
    <t>R10990</t>
  </si>
  <si>
    <t>VITALITY KOMPLEX Pro pokojové rostliny, pomocný rostlinný přípravek</t>
  </si>
  <si>
    <t>R11298</t>
  </si>
  <si>
    <t>VITA-zelenina, pomocný rostlinný přípravek</t>
  </si>
  <si>
    <t>R10809</t>
  </si>
  <si>
    <t>VITROSYM PLUS, pomocný rostlinný přípravek</t>
  </si>
  <si>
    <t>R10808</t>
  </si>
  <si>
    <t>VITROSYM, pomocný rostlinný přípravek</t>
  </si>
  <si>
    <t>R11914</t>
  </si>
  <si>
    <t>weiki balkonové květiny, rostlinný biostimulant</t>
  </si>
  <si>
    <t>R11913</t>
  </si>
  <si>
    <t>weiki bylinky, rostlinný biostimulant</t>
  </si>
  <si>
    <t>R11912</t>
  </si>
  <si>
    <t>weiki květiny, rostlinný biostimulant</t>
  </si>
  <si>
    <t>R11903</t>
  </si>
  <si>
    <t>weiki okurky, rostlinný biostimulant</t>
  </si>
  <si>
    <t>R11904</t>
  </si>
  <si>
    <t>weiki papriky, rostlinný biostimulant</t>
  </si>
  <si>
    <t>R11910</t>
  </si>
  <si>
    <t>weiki pokojové rostliny, rostlinný biostimulant</t>
  </si>
  <si>
    <t>R11907</t>
  </si>
  <si>
    <t>weiki rajčata, rostlinný biostimulant</t>
  </si>
  <si>
    <t>R11902</t>
  </si>
  <si>
    <t>weiki trávník, rostlinný biostimulant</t>
  </si>
  <si>
    <t>R11901</t>
  </si>
  <si>
    <t>weiki zahrada, rostlinný biostimulant</t>
  </si>
  <si>
    <t>R11905</t>
  </si>
  <si>
    <t>weiki zelenina, rostlinný biostimulant</t>
  </si>
  <si>
    <t>R11233</t>
  </si>
  <si>
    <t>Zahradní a květinová zemina</t>
  </si>
  <si>
    <t>R11105</t>
  </si>
  <si>
    <t>Michal Červenka</t>
  </si>
  <si>
    <t>R11037</t>
  </si>
  <si>
    <t>AGP Beroun-Agropodnik, a.s.</t>
  </si>
  <si>
    <t>R10880</t>
  </si>
  <si>
    <t>R10928</t>
  </si>
  <si>
    <t>R10933</t>
  </si>
  <si>
    <t>R11070</t>
  </si>
  <si>
    <t>R10873</t>
  </si>
  <si>
    <t>R10934</t>
  </si>
  <si>
    <t>R11083</t>
  </si>
  <si>
    <t>Zálivková kompostová voda, pomocný rostlinný přípravek</t>
  </si>
  <si>
    <t>R11206</t>
  </si>
  <si>
    <t>Zálivková voda, organické hnojivo</t>
  </si>
  <si>
    <t>R11003</t>
  </si>
  <si>
    <t>R11200</t>
  </si>
  <si>
    <t>Zeal, pomocný rostlinný přípravek</t>
  </si>
  <si>
    <t>R10939</t>
  </si>
  <si>
    <t>ZELENÝ DRAK Kompost - organické hnojivo</t>
  </si>
  <si>
    <t>R11210</t>
  </si>
  <si>
    <t>Zemědělský kompost - organické hnojivo</t>
  </si>
  <si>
    <t>BRO processing s.r.o.</t>
  </si>
  <si>
    <t>R11212</t>
  </si>
  <si>
    <t>BIOFERT AGRO s.r.o.</t>
  </si>
  <si>
    <t>R11213</t>
  </si>
  <si>
    <t>Farma Neškaredice s.r.o.</t>
  </si>
  <si>
    <t>R11211</t>
  </si>
  <si>
    <t>Zemědělský kompost, organické hnojivo</t>
  </si>
  <si>
    <t>Kompostárna KH s.r.o.</t>
  </si>
  <si>
    <t>R11045</t>
  </si>
  <si>
    <t>2MH servis s.r.o.</t>
  </si>
  <si>
    <t>R11234</t>
  </si>
  <si>
    <t>Zemina pro azalky a rododendrony</t>
  </si>
  <si>
    <t>R11235</t>
  </si>
  <si>
    <t>Zemina pro bonsaje</t>
  </si>
  <si>
    <t>R11015</t>
  </si>
  <si>
    <t>Zemina pro rekulivace</t>
  </si>
  <si>
    <t>R11222</t>
  </si>
  <si>
    <t>Zemina pro růže</t>
  </si>
  <si>
    <t>R11236</t>
  </si>
  <si>
    <t>Zemina pro trávníky</t>
  </si>
  <si>
    <t>R11307</t>
  </si>
  <si>
    <t>ZENFERT 24 N</t>
  </si>
  <si>
    <t>R11059</t>
  </si>
  <si>
    <t>Živočišná moučka NP 6-4, organické hnojivo</t>
  </si>
  <si>
    <t>VAPO, spol. s r.o.</t>
  </si>
  <si>
    <t>R11158</t>
  </si>
  <si>
    <t>Živočišná moučka NP 6-8, organické hnojivo</t>
  </si>
  <si>
    <t>AGRIS spol. s r.o.</t>
  </si>
  <si>
    <t>R11159</t>
  </si>
  <si>
    <t>Živočišná moučka NP 7-6, organické hnojivo</t>
  </si>
  <si>
    <t>O1034</t>
  </si>
  <si>
    <t>Hoštický substrát pro jehličnany a další okrasné dřeviny</t>
  </si>
  <si>
    <t>O1035</t>
  </si>
  <si>
    <t>Hoštický substrát pro palmy, juky, dracény a další pokojové rostliny</t>
  </si>
  <si>
    <t>O1037</t>
  </si>
  <si>
    <t>ZEMINA TŘÍDĚNÁ</t>
  </si>
  <si>
    <t>O318</t>
  </si>
  <si>
    <t>FEROSOL</t>
  </si>
  <si>
    <t>O311</t>
  </si>
  <si>
    <t>LOVOSOL NPK 12-8-10</t>
  </si>
  <si>
    <t>O314</t>
  </si>
  <si>
    <t>NITROZINEK</t>
  </si>
  <si>
    <t>O315</t>
  </si>
  <si>
    <t>NP sol NP 8-24</t>
  </si>
  <si>
    <t>O320</t>
  </si>
  <si>
    <t>NP 8-24 suspenzní</t>
  </si>
  <si>
    <t>O316</t>
  </si>
  <si>
    <t>PK sol PK 20-24</t>
  </si>
  <si>
    <t>R11723</t>
  </si>
  <si>
    <t>Kompost Chodovka, organické hnojivo</t>
  </si>
  <si>
    <t>CHODOVKA a.s.</t>
  </si>
  <si>
    <t>O1031</t>
  </si>
  <si>
    <t>Digestát - fugát, organické hnojivo</t>
  </si>
  <si>
    <t>Bioplyn Hradešice s.r.o.</t>
  </si>
  <si>
    <t>O466</t>
  </si>
  <si>
    <t>PSW POWER s.r.o.</t>
  </si>
  <si>
    <t>O1032</t>
  </si>
  <si>
    <t>ARTOUR ENERGY a.s.</t>
  </si>
  <si>
    <t>O621</t>
  </si>
  <si>
    <t>Digestát z BPS Bílov, organické hnojvo</t>
  </si>
  <si>
    <t>O622</t>
  </si>
  <si>
    <t>Separát z BPS Bílov, organické hnojivo</t>
  </si>
  <si>
    <t>R11092</t>
  </si>
  <si>
    <t>Fermentát z BPS Žďár nad Sázavou, tuhé organické hnojivo</t>
  </si>
  <si>
    <t>R11938</t>
  </si>
  <si>
    <t>Perkolát z BPS Žďár nad Sázavou, tekuté organické hnojivo</t>
  </si>
  <si>
    <t>O1028</t>
  </si>
  <si>
    <t>O1027</t>
  </si>
  <si>
    <t>O1030</t>
  </si>
  <si>
    <t>Rekultivační substrát REZEMKA 1</t>
  </si>
  <si>
    <t>O1029</t>
  </si>
  <si>
    <t>RAŠELINA FRÉZOVANÁ SPECIÁL</t>
  </si>
  <si>
    <t>J.B. Dote s.r.o.</t>
  </si>
  <si>
    <t>OJSC TURSHOVKA</t>
  </si>
  <si>
    <t>V427</t>
  </si>
  <si>
    <t>FERTILEADER Axis NP 3-18</t>
  </si>
  <si>
    <t>V426</t>
  </si>
  <si>
    <t>FERTILEADER Tonic</t>
  </si>
  <si>
    <t>V425</t>
  </si>
  <si>
    <t>FERTILEADER Vertis</t>
  </si>
  <si>
    <t>O613</t>
  </si>
  <si>
    <t>ZNZ Přeštice, a.s.</t>
  </si>
  <si>
    <t>O133</t>
  </si>
  <si>
    <t>Digestát EPS, kapalné organické hnojivo</t>
  </si>
  <si>
    <t>EPS biotechnology, s.r.o.</t>
  </si>
  <si>
    <t>O1026</t>
  </si>
  <si>
    <t>Bioplyn tech servis s.r.o.</t>
  </si>
  <si>
    <t>O1025</t>
  </si>
  <si>
    <t>Prémium substrát pro muškáty</t>
  </si>
  <si>
    <t>O1023</t>
  </si>
  <si>
    <t>Prémium substrát pro pokojové rostliny</t>
  </si>
  <si>
    <t>O1024</t>
  </si>
  <si>
    <t>Prémium zahradnický substrát</t>
  </si>
  <si>
    <t>O1022</t>
  </si>
  <si>
    <t>Substrát pro užitkovou zahradu</t>
  </si>
  <si>
    <t>O1020</t>
  </si>
  <si>
    <t>O1021</t>
  </si>
  <si>
    <t>V616</t>
  </si>
  <si>
    <t>ExelGrow</t>
  </si>
  <si>
    <t>Adama Chile S.A.</t>
  </si>
  <si>
    <t>R11828</t>
  </si>
  <si>
    <t>BOROMIL Company s.r.o.</t>
  </si>
  <si>
    <t>O1017</t>
  </si>
  <si>
    <t>Rašelina zahradnická</t>
  </si>
  <si>
    <t>O1018</t>
  </si>
  <si>
    <t>CalSulf</t>
  </si>
  <si>
    <t>EOP Distribuce, a.s.</t>
  </si>
  <si>
    <t>O629</t>
  </si>
  <si>
    <t>Energograss s.r.o.</t>
  </si>
  <si>
    <t>O1019</t>
  </si>
  <si>
    <t>DoloLim-8</t>
  </si>
  <si>
    <t>O630</t>
  </si>
  <si>
    <t>V421</t>
  </si>
  <si>
    <t>Duostart NP 12-20</t>
  </si>
  <si>
    <t>V335</t>
  </si>
  <si>
    <t>N-lock, pomocná půdní látka</t>
  </si>
  <si>
    <t>The Dow Chemical company</t>
  </si>
  <si>
    <t>V423</t>
  </si>
  <si>
    <t>PHYSIOMAX 975</t>
  </si>
  <si>
    <t>V424</t>
  </si>
  <si>
    <t>PHYSIOSTART, pomocný rostlinný přípravek</t>
  </si>
  <si>
    <t>O1016</t>
  </si>
  <si>
    <t>NPK 8-24-24+S</t>
  </si>
  <si>
    <t>O1015</t>
  </si>
  <si>
    <t>Sulfam</t>
  </si>
  <si>
    <t>O635</t>
  </si>
  <si>
    <t>Vápenec jemně mletý, druh A</t>
  </si>
  <si>
    <t>VÁPENKA VITOŠOV s.r.o.</t>
  </si>
  <si>
    <t>O1007</t>
  </si>
  <si>
    <t>Gramoflor piniová kůra</t>
  </si>
  <si>
    <t>O1013</t>
  </si>
  <si>
    <t>Gramoflor substrát pro citrusy a subtropické rostliny</t>
  </si>
  <si>
    <t>O1009</t>
  </si>
  <si>
    <t>Gramoflor substrát pro růže</t>
  </si>
  <si>
    <t>O1008</t>
  </si>
  <si>
    <t>Gramoflor trávníkový substrát s pískem Top Dress</t>
  </si>
  <si>
    <t>O1006</t>
  </si>
  <si>
    <t>Láva</t>
  </si>
  <si>
    <t>O1011</t>
  </si>
  <si>
    <t>Ostendorf Gärtnererden GmbH</t>
  </si>
  <si>
    <t>O1012</t>
  </si>
  <si>
    <t>Naturahum rašelina</t>
  </si>
  <si>
    <t>O1005</t>
  </si>
  <si>
    <t>Pemza</t>
  </si>
  <si>
    <t>O1010</t>
  </si>
  <si>
    <t>Premium květinový substrát s jílem</t>
  </si>
  <si>
    <t>O1004</t>
  </si>
  <si>
    <t>Vulkaflor</t>
  </si>
  <si>
    <t>O1003</t>
  </si>
  <si>
    <t>Vulkaplus extensiv 0-12</t>
  </si>
  <si>
    <t>O1001</t>
  </si>
  <si>
    <t>Vulkaplus intensiv 0-12</t>
  </si>
  <si>
    <t>O1002</t>
  </si>
  <si>
    <t>Vulkaterra Rasen</t>
  </si>
  <si>
    <t>O1000</t>
  </si>
  <si>
    <t>Vulkatree</t>
  </si>
  <si>
    <t>O1014</t>
  </si>
  <si>
    <t>O628</t>
  </si>
  <si>
    <t>STAVOS Brno, a.s.</t>
  </si>
  <si>
    <t>O999</t>
  </si>
  <si>
    <t>Hoštický substrát pro trávníky</t>
  </si>
  <si>
    <t>O998</t>
  </si>
  <si>
    <t>Substrát bylinková zahrádka a výsev</t>
  </si>
  <si>
    <t>O995</t>
  </si>
  <si>
    <t>FERTIMIX MK NP 21-21 + 2,4 MgO</t>
  </si>
  <si>
    <t>O997</t>
  </si>
  <si>
    <t>FERTIMIX MK NPK 13-19-19</t>
  </si>
  <si>
    <t>O994</t>
  </si>
  <si>
    <t>FERTIMIX MK NPK 6-26-30</t>
  </si>
  <si>
    <t>O992</t>
  </si>
  <si>
    <t>FERTIMIX MK NPK(Mg,S) 6-25-13+6,5 Mg+3,7 S</t>
  </si>
  <si>
    <t>O996</t>
  </si>
  <si>
    <t>FERTIMIX MK NPK(S) 14-14-14+12 S</t>
  </si>
  <si>
    <t>O990</t>
  </si>
  <si>
    <t>FERTIMIX MK NPK(S) 16-16-16+6S</t>
  </si>
  <si>
    <t>O993</t>
  </si>
  <si>
    <t>FERTIMIX MK NP(S) 7 - 33 + 33 S</t>
  </si>
  <si>
    <t>O991</t>
  </si>
  <si>
    <t>NPK(S) 5-10-25+S</t>
  </si>
  <si>
    <t>O989</t>
  </si>
  <si>
    <t>Superfosfát</t>
  </si>
  <si>
    <t>V649</t>
  </si>
  <si>
    <t>DASAMAG H</t>
  </si>
  <si>
    <t>O988</t>
  </si>
  <si>
    <t>Sokolovská uhelná, právní nástupce, a.s.</t>
  </si>
  <si>
    <t>O987</t>
  </si>
  <si>
    <t>Melasové výpalky zahuštěné, organické hnojivo</t>
  </si>
  <si>
    <t>R10504</t>
  </si>
  <si>
    <t>Zahradnický kompost, organické hnojivo</t>
  </si>
  <si>
    <t>HENSTAV s.r.o.</t>
  </si>
  <si>
    <t>O985</t>
  </si>
  <si>
    <t>Mletý dolomit, druh B</t>
  </si>
  <si>
    <t>O984</t>
  </si>
  <si>
    <t>Mletý dolomitický vápenec, druh B</t>
  </si>
  <si>
    <t>O983</t>
  </si>
  <si>
    <t>Mletý vápenec, druh B</t>
  </si>
  <si>
    <t>O986</t>
  </si>
  <si>
    <t>Chlorid draselný 55 % K2O - granulovaný</t>
  </si>
  <si>
    <t>O141</t>
  </si>
  <si>
    <t>Hořká sůl</t>
  </si>
  <si>
    <t>Zakłady Chemiczne "Złotniky" S.A.</t>
  </si>
  <si>
    <t>O132</t>
  </si>
  <si>
    <t>Močovina granulovaná</t>
  </si>
  <si>
    <t>O6</t>
  </si>
  <si>
    <t>NPK 11-7-7 + 15S</t>
  </si>
  <si>
    <t>R11309</t>
  </si>
  <si>
    <t>Horský kompost VRCH,organické hnojivo</t>
  </si>
  <si>
    <t>Služby města Vrchlabí, příspěvková organizace</t>
  </si>
  <si>
    <t>O921</t>
  </si>
  <si>
    <t>INFOSFOR Bór</t>
  </si>
  <si>
    <t>O928</t>
  </si>
  <si>
    <t>INFOSFOR Bór - Zinek</t>
  </si>
  <si>
    <t>O920</t>
  </si>
  <si>
    <t>INFOSFOR Měď</t>
  </si>
  <si>
    <t>O929</t>
  </si>
  <si>
    <t>INFOSFOR 900</t>
  </si>
  <si>
    <t>O634</t>
  </si>
  <si>
    <t>O982</t>
  </si>
  <si>
    <t>O620</t>
  </si>
  <si>
    <t>O974</t>
  </si>
  <si>
    <t>Chlorid draselný 60% K2O - granulovaný</t>
  </si>
  <si>
    <t>"Belaruskali"</t>
  </si>
  <si>
    <t>O967</t>
  </si>
  <si>
    <t>O968</t>
  </si>
  <si>
    <t>R11373</t>
  </si>
  <si>
    <t>HANTÁLÁK - Velkopavlovický kompost, organické hnojivo</t>
  </si>
  <si>
    <t>HANTÁLY a.s.</t>
  </si>
  <si>
    <t>O978</t>
  </si>
  <si>
    <t>O977</t>
  </si>
  <si>
    <t>Ledek vápenatý 15%</t>
  </si>
  <si>
    <t>O591</t>
  </si>
  <si>
    <t>LOVOSAN 20+4S</t>
  </si>
  <si>
    <t>O969</t>
  </si>
  <si>
    <t>O970</t>
  </si>
  <si>
    <t>O981</t>
  </si>
  <si>
    <t>NPK (S) 7-20-30 (+3)</t>
  </si>
  <si>
    <t>O619</t>
  </si>
  <si>
    <t>NPK(S) 15-15-15(+3)</t>
  </si>
  <si>
    <t>O976</t>
  </si>
  <si>
    <t>NPK(S) 8-19-29 (+3,5)</t>
  </si>
  <si>
    <t>Homelski chimičeski závod</t>
  </si>
  <si>
    <t>O980</t>
  </si>
  <si>
    <t>O972</t>
  </si>
  <si>
    <t>Síran amonný - granulovaný</t>
  </si>
  <si>
    <t>O971</t>
  </si>
  <si>
    <t>O975</t>
  </si>
  <si>
    <t>Síran hořečnatý MgS 21-30</t>
  </si>
  <si>
    <t>O979</t>
  </si>
  <si>
    <t>Síran hořečnatý MgS 27-42</t>
  </si>
  <si>
    <t>O973</t>
  </si>
  <si>
    <t>O962</t>
  </si>
  <si>
    <t>Vitamín Ž, vermikompost, organické hnojivo</t>
  </si>
  <si>
    <t>O966</t>
  </si>
  <si>
    <t>AGRO Maryša SE</t>
  </si>
  <si>
    <t>O606</t>
  </si>
  <si>
    <t>O604</t>
  </si>
  <si>
    <t>Chlorid draselný 60 % granulovaný</t>
  </si>
  <si>
    <t>O964</t>
  </si>
  <si>
    <t>O607</t>
  </si>
  <si>
    <t>ESTA Kieserit práškový</t>
  </si>
  <si>
    <t>O961</t>
  </si>
  <si>
    <t>KUPROSOL</t>
  </si>
  <si>
    <t>O608</t>
  </si>
  <si>
    <t>O605</t>
  </si>
  <si>
    <t>O460</t>
  </si>
  <si>
    <t>ÚSOVSKO  a. s.</t>
  </si>
  <si>
    <t>R10850</t>
  </si>
  <si>
    <t>Kompost - kompostárna Blatná, organické hnojivo</t>
  </si>
  <si>
    <t>Technické služby města Blatné s.r.o.</t>
  </si>
  <si>
    <t>O532</t>
  </si>
  <si>
    <t>Zemědělská a.s. Lučice</t>
  </si>
  <si>
    <t>O603</t>
  </si>
  <si>
    <t>Zemědělská farma Rusín s.r.o.</t>
  </si>
  <si>
    <t>O535</t>
  </si>
  <si>
    <t>Sativa Keřkov, a.s.</t>
  </si>
  <si>
    <t>V593</t>
  </si>
  <si>
    <t>OROMATE K26</t>
  </si>
  <si>
    <t>OMNIA SPECIALITIES AUSTRALIA PTY LTD</t>
  </si>
  <si>
    <t>O888</t>
  </si>
  <si>
    <t>Síran vápenatý AM</t>
  </si>
  <si>
    <t>ATLAS Building Product s.r.o.</t>
  </si>
  <si>
    <t>Kopalnia Gipsu i Anhydrytu Nowy Ląd Sp. z o.o.</t>
  </si>
  <si>
    <t>V589</t>
  </si>
  <si>
    <t>AgRho S-Boost ELX EU</t>
  </si>
  <si>
    <t>Rhodia Opérations</t>
  </si>
  <si>
    <t>V293</t>
  </si>
  <si>
    <t>Humac agro, pomocná půdní látka</t>
  </si>
  <si>
    <t>HUMAC s.r.o.</t>
  </si>
  <si>
    <t>R11195</t>
  </si>
  <si>
    <t>Kompost Oudoleň, organické hnojivo</t>
  </si>
  <si>
    <t>Obec Oudoleň</t>
  </si>
  <si>
    <t>V459</t>
  </si>
  <si>
    <t>Pannon Starter Perfect, pomocný rostlinný přípravek</t>
  </si>
  <si>
    <t>V316</t>
  </si>
  <si>
    <t>SULKA - Ca</t>
  </si>
  <si>
    <t>O959</t>
  </si>
  <si>
    <t>Minerální substrát pro bonsaje</t>
  </si>
  <si>
    <t>O955</t>
  </si>
  <si>
    <t>O956</t>
  </si>
  <si>
    <t>Substrát pro jahody a drobné ovoce</t>
  </si>
  <si>
    <t>O957</t>
  </si>
  <si>
    <t>Substrát pro rajčata, okurky a papriky</t>
  </si>
  <si>
    <t>O958</t>
  </si>
  <si>
    <t>O951</t>
  </si>
  <si>
    <t>Plantella PREMIUM substrát pro okrasné rostliny</t>
  </si>
  <si>
    <t>UNICHEM AGRO CZ s.r.o.</t>
  </si>
  <si>
    <t>O953</t>
  </si>
  <si>
    <t>Plantella Substrát na hroby</t>
  </si>
  <si>
    <t>O952</t>
  </si>
  <si>
    <t>Plantella Substrát na rododendrony</t>
  </si>
  <si>
    <t>O954</t>
  </si>
  <si>
    <t>Plantella Zahradnický substrát</t>
  </si>
  <si>
    <t>O528</t>
  </si>
  <si>
    <t>Digestát z BPS Chotětov, organické hnojivo</t>
  </si>
  <si>
    <t>Chotětov BPS s.r.o.</t>
  </si>
  <si>
    <t>O7</t>
  </si>
  <si>
    <t>FERIN</t>
  </si>
  <si>
    <t>O140</t>
  </si>
  <si>
    <t>V554</t>
  </si>
  <si>
    <t>STIMIO Megastar, pomocný rostlinný přípravek</t>
  </si>
  <si>
    <t>V621</t>
  </si>
  <si>
    <t>StimTOP</t>
  </si>
  <si>
    <t>O891</t>
  </si>
  <si>
    <t>Vápenec jemně mletý, druh B, vápenaté hnojivo</t>
  </si>
  <si>
    <t>LB Cemix, s.r.o.</t>
  </si>
  <si>
    <t>O892</t>
  </si>
  <si>
    <t>O571</t>
  </si>
  <si>
    <t>Dolomit na hnojení, hořečnatovápenaté hnojivo</t>
  </si>
  <si>
    <t>AGROPODNIK, a.s., Velké Meziříčí</t>
  </si>
  <si>
    <t>Kameňolomy a štrkopieskovně, akciová spoločnosť</t>
  </si>
  <si>
    <t>O567</t>
  </si>
  <si>
    <t>Korn Kali</t>
  </si>
  <si>
    <t>O569</t>
  </si>
  <si>
    <t>O950</t>
  </si>
  <si>
    <t>NPK(S) 15-15-15+(11)</t>
  </si>
  <si>
    <t>O566</t>
  </si>
  <si>
    <t>V548</t>
  </si>
  <si>
    <t>Pro Terra Mikrobiologický přípravek pro kyselé půdy (pH 4-7)</t>
  </si>
  <si>
    <t>V549</t>
  </si>
  <si>
    <t>Pro Terra Mikrobiologický přípravek pro neutrální půdy (pH 6-8)</t>
  </si>
  <si>
    <t>V547</t>
  </si>
  <si>
    <t>Pro Terra Mikrobiologický přípravek pro zásadité půdy (pH 7-9)</t>
  </si>
  <si>
    <t>R11525</t>
  </si>
  <si>
    <t>AS kompost, organické hnojivo</t>
  </si>
  <si>
    <t>ASSASSINO, s.r.o.</t>
  </si>
  <si>
    <t>R11565</t>
  </si>
  <si>
    <t>Sečský kompost, organické hnojivo</t>
  </si>
  <si>
    <t>Kompostárna Seč s.r.o.</t>
  </si>
  <si>
    <t>V558</t>
  </si>
  <si>
    <t>BORveo 110</t>
  </si>
  <si>
    <t>O450</t>
  </si>
  <si>
    <t>Digestát z BPS Sasov, organické hnojivo</t>
  </si>
  <si>
    <t>Josef Sklenář</t>
  </si>
  <si>
    <t>O949</t>
  </si>
  <si>
    <t>ZEORIT NPK 8-10-10+9S</t>
  </si>
  <si>
    <t>O561</t>
  </si>
  <si>
    <t>Digestát z BPS Meclov, organické hnojivo</t>
  </si>
  <si>
    <t>Meclovská zemědělská, a. s.</t>
  </si>
  <si>
    <t>O947</t>
  </si>
  <si>
    <t>PATONG s.r.o.</t>
  </si>
  <si>
    <t>O209</t>
  </si>
  <si>
    <t>InCa</t>
  </si>
  <si>
    <t>Croda Europe Limited</t>
  </si>
  <si>
    <t>O948</t>
  </si>
  <si>
    <t>O946</t>
  </si>
  <si>
    <t>Revitalizační organický substrát</t>
  </si>
  <si>
    <t>O944</t>
  </si>
  <si>
    <t>LOVOSUR</t>
  </si>
  <si>
    <t>O439</t>
  </si>
  <si>
    <t>O852</t>
  </si>
  <si>
    <t>O310</t>
  </si>
  <si>
    <t>SPOLSAN Roztok M</t>
  </si>
  <si>
    <t>O328</t>
  </si>
  <si>
    <t>R10243</t>
  </si>
  <si>
    <t>ACTIMAG</t>
  </si>
  <si>
    <t>R10694</t>
  </si>
  <si>
    <t>ADOS průmyslový kompost, organické hnojivo</t>
  </si>
  <si>
    <t>Anaerobic Power Biogas Benešov spol. s r.o.</t>
  </si>
  <si>
    <t>R10210</t>
  </si>
  <si>
    <t>Agrobentos B plus, průmyslový kompost</t>
  </si>
  <si>
    <t>R10228</t>
  </si>
  <si>
    <t>Agrobentos C, kompost pro okrasné zahradnictví</t>
  </si>
  <si>
    <t>R10211</t>
  </si>
  <si>
    <t>Agrobentos C plus, kompost pro okrasné zahradnictví</t>
  </si>
  <si>
    <t>R10409</t>
  </si>
  <si>
    <t>Agrokomp, organické hnojivo</t>
  </si>
  <si>
    <t>A G A R I C U S  spol. s r.o.</t>
  </si>
  <si>
    <t>R10484</t>
  </si>
  <si>
    <t>Agrokompost Agora, organické hnojivo</t>
  </si>
  <si>
    <t>R10696</t>
  </si>
  <si>
    <t>AGROKOMPOST LAMA, organické hnojivo</t>
  </si>
  <si>
    <t>LAMA servis s.r.o.</t>
  </si>
  <si>
    <t>R10539</t>
  </si>
  <si>
    <t>AGRO-PROTECT-SOIL, Dřevěné uhlí pro zlepšení kvality půdy, pomocná půdní látka</t>
  </si>
  <si>
    <t>EKOGRILL, s.r.o.</t>
  </si>
  <si>
    <t>R10421</t>
  </si>
  <si>
    <t>AGROPTIM SUNSET, pomocný rostlinný přípravek</t>
  </si>
  <si>
    <t>R10713</t>
  </si>
  <si>
    <t>Agrouhel, pomocná půdní látka</t>
  </si>
  <si>
    <t>R10422</t>
  </si>
  <si>
    <t>AKEO, pomocná půdní látka</t>
  </si>
  <si>
    <t>R10441</t>
  </si>
  <si>
    <t>Aktivní uhlí, pomocná půdní látka</t>
  </si>
  <si>
    <t>R10071</t>
  </si>
  <si>
    <t>Albit, pomocný rostlinný přípravek</t>
  </si>
  <si>
    <t>KARINGEN INTERNATIONAL, s.r.o.</t>
  </si>
  <si>
    <t>R10711</t>
  </si>
  <si>
    <t>OOO NPF "Albit"</t>
  </si>
  <si>
    <t>R10492</t>
  </si>
  <si>
    <t>Alika, pomocný rostlinný přípravek</t>
  </si>
  <si>
    <t>R10038</t>
  </si>
  <si>
    <t>AMIX CuMn</t>
  </si>
  <si>
    <t>Biostyma Sp. z o.o.</t>
  </si>
  <si>
    <t>Micromix Plant Health Ltd.</t>
  </si>
  <si>
    <t>R10529</t>
  </si>
  <si>
    <t>AquaGel C, pomocná půdní látka</t>
  </si>
  <si>
    <t>Snadný trávník, s.r.o.</t>
  </si>
  <si>
    <t>PROFILE Products, LLC</t>
  </si>
  <si>
    <t>R10364</t>
  </si>
  <si>
    <t>ASTELIS NP 10-24</t>
  </si>
  <si>
    <t>PFIC LTD</t>
  </si>
  <si>
    <t>R10362</t>
  </si>
  <si>
    <t>Astelis NP 22-7</t>
  </si>
  <si>
    <t>R10366</t>
  </si>
  <si>
    <t>ASTELIS NP 7-28</t>
  </si>
  <si>
    <t>R10365</t>
  </si>
  <si>
    <t>R10367</t>
  </si>
  <si>
    <t>R10361</t>
  </si>
  <si>
    <t>ASTELIS NP 8-18</t>
  </si>
  <si>
    <t>R10319</t>
  </si>
  <si>
    <t>R10575</t>
  </si>
  <si>
    <t>BEZ MECHU</t>
  </si>
  <si>
    <t>R10534</t>
  </si>
  <si>
    <t>BIHOP K+, pomocný rostlinný přípravek</t>
  </si>
  <si>
    <t>R11419</t>
  </si>
  <si>
    <t>BONRIZO, pomocný rostlinný přípravek</t>
  </si>
  <si>
    <t>R10638</t>
  </si>
  <si>
    <t>B-ORGANIC,  hnojivo ze spalování dřevní štěpky</t>
  </si>
  <si>
    <t>BIOMASS ENERGY k. s.</t>
  </si>
  <si>
    <t>R10248</t>
  </si>
  <si>
    <t>BOROHUMINE 100</t>
  </si>
  <si>
    <t>R10628</t>
  </si>
  <si>
    <t>CAMPOFORT Fortestim delta</t>
  </si>
  <si>
    <t>R10629</t>
  </si>
  <si>
    <t>CAMPOFORT Garant Ca</t>
  </si>
  <si>
    <t>R10618</t>
  </si>
  <si>
    <t>Carbon Ca - Si</t>
  </si>
  <si>
    <t>R11491</t>
  </si>
  <si>
    <t>Carbon Cu - Si</t>
  </si>
  <si>
    <t>R10381</t>
  </si>
  <si>
    <t>CARBON Fe - Si</t>
  </si>
  <si>
    <t>R10622</t>
  </si>
  <si>
    <t>Carbonbor Mo</t>
  </si>
  <si>
    <t>R10623</t>
  </si>
  <si>
    <t>CARBONBOR Si</t>
  </si>
  <si>
    <t>R10620</t>
  </si>
  <si>
    <t>CARBONBOR 200</t>
  </si>
  <si>
    <t>R10357</t>
  </si>
  <si>
    <t>CMC kompost, organické hnojivo</t>
  </si>
  <si>
    <t>R10343</t>
  </si>
  <si>
    <t>COCOCHIPS - Kokosový substrát pro pěstování orchidejí</t>
  </si>
  <si>
    <t>ZC s.r.o.</t>
  </si>
  <si>
    <t>R10533</t>
  </si>
  <si>
    <t>COMPO Orchid Power, pomocný rostlinný přípravek</t>
  </si>
  <si>
    <t>R11215</t>
  </si>
  <si>
    <t>COMPO SANA Substrát pro rododendrony a hortenzie</t>
  </si>
  <si>
    <t>R10525</t>
  </si>
  <si>
    <t>R11208</t>
  </si>
  <si>
    <t>Cybelion, pomocný rostlinný přípravek</t>
  </si>
  <si>
    <t>Plant Response, Inc</t>
  </si>
  <si>
    <t>R10521</t>
  </si>
  <si>
    <t>České přírodní organické hnojivo</t>
  </si>
  <si>
    <t>BIO VHV s.r.o.</t>
  </si>
  <si>
    <t>R9779</t>
  </si>
  <si>
    <t>DeltaLent active 1f, pomocná půdní látka</t>
  </si>
  <si>
    <t>R9780</t>
  </si>
  <si>
    <t>DeltaLent active 2.7, pomocná půdní látka</t>
  </si>
  <si>
    <t>R10354</t>
  </si>
  <si>
    <t>R10355</t>
  </si>
  <si>
    <t>R10486</t>
  </si>
  <si>
    <t>Digestát BPS Chroboly I., organické hnojivo</t>
  </si>
  <si>
    <t>RAMULUS a.s.</t>
  </si>
  <si>
    <t>R10006</t>
  </si>
  <si>
    <t>Digestát BPS Markvartice, organické hnojivo</t>
  </si>
  <si>
    <t>Energie Markvartická s.r.o.</t>
  </si>
  <si>
    <t>R10356</t>
  </si>
  <si>
    <t>R10231</t>
  </si>
  <si>
    <t>BPS Rakvice s.r.o.</t>
  </si>
  <si>
    <t>R10695</t>
  </si>
  <si>
    <t>Digestát, organické hnojivo tekuté</t>
  </si>
  <si>
    <t>R10281</t>
  </si>
  <si>
    <t>Dobřanský kompost I, organické hnojivo</t>
  </si>
  <si>
    <t>R9963</t>
  </si>
  <si>
    <t>Dolomitický vápenec se sírou</t>
  </si>
  <si>
    <t>R10468</t>
  </si>
  <si>
    <t>DR-kompost, organické hnojivo</t>
  </si>
  <si>
    <t>Obec Dolní Rožínka</t>
  </si>
  <si>
    <t>R10275</t>
  </si>
  <si>
    <t>DW_SOL_Kompost, organické hnojivo</t>
  </si>
  <si>
    <t>DIWENDYS s.r.o.</t>
  </si>
  <si>
    <t>R10415</t>
  </si>
  <si>
    <t>Ectovit Bonsai, pomocný rostlinný přípravek</t>
  </si>
  <si>
    <t>R10161</t>
  </si>
  <si>
    <t>ELJet Mikro, pomocná půdní látka</t>
  </si>
  <si>
    <t>R10160</t>
  </si>
  <si>
    <t>ELJet, pomocná půdní látka</t>
  </si>
  <si>
    <t>R10303</t>
  </si>
  <si>
    <t>EXPERT proti mechu</t>
  </si>
  <si>
    <t>R11545</t>
  </si>
  <si>
    <t>EXPLORER S10, pomocná půdní látka</t>
  </si>
  <si>
    <t>R10388</t>
  </si>
  <si>
    <t>Ferocious, pomocný rostlinný přípravek</t>
  </si>
  <si>
    <t>R10583</t>
  </si>
  <si>
    <t>FERTIMIX MK NS 23-14</t>
  </si>
  <si>
    <t>R10531</t>
  </si>
  <si>
    <t>FiberBond Ultra, pomocná půdní látka</t>
  </si>
  <si>
    <t>R10532</t>
  </si>
  <si>
    <t>FlocLoc, pomocná půdní látka</t>
  </si>
  <si>
    <t>R10542</t>
  </si>
  <si>
    <t>FLORCOM SSE, substrát střešní extenzivní</t>
  </si>
  <si>
    <t>R10543</t>
  </si>
  <si>
    <t>FLORCOM SSI, substrát střešní intenzivní</t>
  </si>
  <si>
    <t>R10048</t>
  </si>
  <si>
    <t>R10047</t>
  </si>
  <si>
    <t>R10046</t>
  </si>
  <si>
    <t>FORTEgama FENOL</t>
  </si>
  <si>
    <t>R10576</t>
  </si>
  <si>
    <t>FOSMAG</t>
  </si>
  <si>
    <t>R10624</t>
  </si>
  <si>
    <t>FUMAG 6NK - Cu</t>
  </si>
  <si>
    <t>R10625</t>
  </si>
  <si>
    <t>FUMAG 6NK - Zn</t>
  </si>
  <si>
    <t>R10307</t>
  </si>
  <si>
    <t>Galleko kořen, pomocný rostlinný přípravek</t>
  </si>
  <si>
    <t>Galleko s.r.o.</t>
  </si>
  <si>
    <t>R10308</t>
  </si>
  <si>
    <t>Galleko květ a plod, pomocný rostlinný přípravek</t>
  </si>
  <si>
    <t>R10309</t>
  </si>
  <si>
    <t>Galleko list, pomocný rostlinný přípravek</t>
  </si>
  <si>
    <t>R10310</t>
  </si>
  <si>
    <t>Galleko růst, pomocný rostlinný přípravek</t>
  </si>
  <si>
    <t>R10312</t>
  </si>
  <si>
    <t>Galleko speciál, pomocný rostlinný přípravek</t>
  </si>
  <si>
    <t>R10311</t>
  </si>
  <si>
    <t>Galleko univerzál, pomocný rostlinný přípravek</t>
  </si>
  <si>
    <t>R10398</t>
  </si>
  <si>
    <t>GENEA 3</t>
  </si>
  <si>
    <t>R10685</t>
  </si>
  <si>
    <t>Gramoflor množárenský substrát</t>
  </si>
  <si>
    <t>R10683</t>
  </si>
  <si>
    <t>Gramoflor množárenský substrát s perlitem</t>
  </si>
  <si>
    <t>R10684</t>
  </si>
  <si>
    <t>Gramoflor pěstební substrát</t>
  </si>
  <si>
    <t>R10682</t>
  </si>
  <si>
    <t>Gramoflor pěstební substrát s jílem</t>
  </si>
  <si>
    <t>R10686</t>
  </si>
  <si>
    <t>Gramoflor pěstební substrát s perlitem</t>
  </si>
  <si>
    <t>R10073</t>
  </si>
  <si>
    <t>HANTÁLY - průmyslový kompost, organické hnojivo</t>
  </si>
  <si>
    <t>R10305</t>
  </si>
  <si>
    <t>HIGH POROSITY COCOS</t>
  </si>
  <si>
    <t>Atami BV</t>
  </si>
  <si>
    <t>Hnojivo z rostlinného popele</t>
  </si>
  <si>
    <t>BIOENERGO - KOMPLEX, s.r.o.</t>
  </si>
  <si>
    <t>R10665</t>
  </si>
  <si>
    <t>Horticerit - hnojivo pro trávníky 3v1, NPK (MgO, S) 9-3-3 (2,10) s železem</t>
  </si>
  <si>
    <t>R10667</t>
  </si>
  <si>
    <t>R10725</t>
  </si>
  <si>
    <t>Hoštický zahradnický substrát</t>
  </si>
  <si>
    <t>R10477</t>
  </si>
  <si>
    <t>HROBNÍ ZEMINA</t>
  </si>
  <si>
    <t>R10699</t>
  </si>
  <si>
    <t>Hrubý vyrovnávací základ AZ PARK</t>
  </si>
  <si>
    <t>R11102</t>
  </si>
  <si>
    <t>Humát, pomocný rostlinný přípravek</t>
  </si>
  <si>
    <t>R10535</t>
  </si>
  <si>
    <t>HYCOL-Cu, pomocný rostlinný přípravek</t>
  </si>
  <si>
    <t>R10536</t>
  </si>
  <si>
    <t>HYCOL-E Ca, pomocný rostlinný přípravek</t>
  </si>
  <si>
    <t>R10538</t>
  </si>
  <si>
    <t>HYCOL-MgN, pomocný rostlinný přípravek</t>
  </si>
  <si>
    <t>R10537</t>
  </si>
  <si>
    <t>HYCOL-Zn, pomocný rostlinný přípravek</t>
  </si>
  <si>
    <t>R10579</t>
  </si>
  <si>
    <t>HYDROPON</t>
  </si>
  <si>
    <t>R10617</t>
  </si>
  <si>
    <t>Hydrosorb Plus - pomocná půdní látka</t>
  </si>
  <si>
    <t>R9525</t>
  </si>
  <si>
    <t>H2Flo, pomocná půdní látka</t>
  </si>
  <si>
    <t>Everris International B.V.</t>
  </si>
  <si>
    <t>R10278</t>
  </si>
  <si>
    <t>INPORO Růst zeleniny, pomocný rostlinný přípravek</t>
  </si>
  <si>
    <t>R10277</t>
  </si>
  <si>
    <t>INPORO Zdravá zelenina, pomocný rostlinný přípravek</t>
  </si>
  <si>
    <t>R10530</t>
  </si>
  <si>
    <t>JumpStart, pomocná půdní látka</t>
  </si>
  <si>
    <t>R10612</t>
  </si>
  <si>
    <t>KALCIS MAG 11</t>
  </si>
  <si>
    <t>R10611</t>
  </si>
  <si>
    <t>KALCIS MAG 2</t>
  </si>
  <si>
    <t>R10614</t>
  </si>
  <si>
    <t>KALCIS MAG 25, vápenatohořečnaté hnojivo</t>
  </si>
  <si>
    <t>R10610</t>
  </si>
  <si>
    <t>KALCIS MAG 5</t>
  </si>
  <si>
    <t>R10613</t>
  </si>
  <si>
    <t>KALCIS S 14, vápenaté hnojivo</t>
  </si>
  <si>
    <t>R10399</t>
  </si>
  <si>
    <t>KAORA 1</t>
  </si>
  <si>
    <t>R10400</t>
  </si>
  <si>
    <t>KAORA 2</t>
  </si>
  <si>
    <t>R10401</t>
  </si>
  <si>
    <t>KAORA 3</t>
  </si>
  <si>
    <t>R10444</t>
  </si>
  <si>
    <t>Kapalné hnojivo Hlízová voda, organické hnojivo</t>
  </si>
  <si>
    <t>Škrobárny Pelhřimov, a.s.</t>
  </si>
  <si>
    <t>R10797</t>
  </si>
  <si>
    <t>Kapalné hnojivo pro chutné a šťavnaté plody</t>
  </si>
  <si>
    <t>R10055</t>
  </si>
  <si>
    <t>K-FENOL MIX, pomocný rostlinný přípravek</t>
  </si>
  <si>
    <t>R9960</t>
  </si>
  <si>
    <t>K-MNP, pomocný rostlinný přípravek</t>
  </si>
  <si>
    <t>KAFCO Co., Ltd</t>
  </si>
  <si>
    <t>R11035</t>
  </si>
  <si>
    <t>Kompost EXTRA N,P,K, organické hnojivo</t>
  </si>
  <si>
    <t>R11556</t>
  </si>
  <si>
    <t>Kompost farma Závada, organické hnojivo</t>
  </si>
  <si>
    <t>Pavel Kondziolka</t>
  </si>
  <si>
    <t>R10206</t>
  </si>
  <si>
    <t>Kompost farmářský, organické hnojivo</t>
  </si>
  <si>
    <t>PALAStar spol. s r.o.</t>
  </si>
  <si>
    <t>R10679</t>
  </si>
  <si>
    <t>Kompost Nová Paka, organické hnojivo</t>
  </si>
  <si>
    <t>Technické služby Nová Paka</t>
  </si>
  <si>
    <t>R10524</t>
  </si>
  <si>
    <t>Kompost Nové Syrovice. organické hnojivo</t>
  </si>
  <si>
    <t>Obec Nové Syrovice</t>
  </si>
  <si>
    <t>R10545</t>
  </si>
  <si>
    <t>Skládka Chocovice s.r.o.</t>
  </si>
  <si>
    <t>R10425</t>
  </si>
  <si>
    <t>Město Přibyslav</t>
  </si>
  <si>
    <t>R10233</t>
  </si>
  <si>
    <t>Městské služby Písek s.r.o.</t>
  </si>
  <si>
    <t>R10155</t>
  </si>
  <si>
    <t>Gustav Kotajny</t>
  </si>
  <si>
    <t>R10197</t>
  </si>
  <si>
    <t>KOMPOST, organické hnojivo</t>
  </si>
  <si>
    <t>EKOLTES Hranice, a.s.</t>
  </si>
  <si>
    <t>R10358</t>
  </si>
  <si>
    <t>KOMPOST POJEDY, organické hnojivo</t>
  </si>
  <si>
    <t>FARMA POJEDY s.r.o.</t>
  </si>
  <si>
    <t>R11928</t>
  </si>
  <si>
    <t>Kompost Pooslaví, organické hnojivo</t>
  </si>
  <si>
    <t>POOSLAVÍ Nová Ves, družstvo</t>
  </si>
  <si>
    <t>R10487</t>
  </si>
  <si>
    <t>Kompost Potůček, organické hnojivo</t>
  </si>
  <si>
    <t>Ing. Petr Potůček</t>
  </si>
  <si>
    <t>R10373</t>
  </si>
  <si>
    <t>Kompost pro okrasné zahrady, organické hnojivo</t>
  </si>
  <si>
    <t>JOGA LUHAČOVICE, s.r.o.</t>
  </si>
  <si>
    <t>R10502</t>
  </si>
  <si>
    <t>Kompost Rocket, organické hnojivo</t>
  </si>
  <si>
    <t>KOKOZA, o.p.s.</t>
  </si>
  <si>
    <t>R10466</t>
  </si>
  <si>
    <t>Kompost směsný, organické hnojivo</t>
  </si>
  <si>
    <t>Ašské služby, s.r.o.</t>
  </si>
  <si>
    <t>R10469</t>
  </si>
  <si>
    <t>Kompost TS Zlín, organické hnojivo</t>
  </si>
  <si>
    <t>Technické služby Zlín, s.r.o.</t>
  </si>
  <si>
    <t>R11062</t>
  </si>
  <si>
    <t>Kompost TSMS, organické hnojivo</t>
  </si>
  <si>
    <t>Technické služby města Slavkov u Brna, příspěvková organizace</t>
  </si>
  <si>
    <t>R10247</t>
  </si>
  <si>
    <t>KONCENTRÁT, organické hnojivo</t>
  </si>
  <si>
    <t>R10174</t>
  </si>
  <si>
    <t>Košťálovský kompost I, organické hnojivo</t>
  </si>
  <si>
    <t>R10463</t>
  </si>
  <si>
    <t>Kravský hnůj, organické hnojivo</t>
  </si>
  <si>
    <t>R10556</t>
  </si>
  <si>
    <t>Květ, substrát pro pokojové rostliny</t>
  </si>
  <si>
    <t>Josef Benda</t>
  </si>
  <si>
    <t>R10478</t>
  </si>
  <si>
    <t>KVĚTINOVÁ ZEMINA ASB</t>
  </si>
  <si>
    <t>R10448</t>
  </si>
  <si>
    <t>R11528</t>
  </si>
  <si>
    <t>KVT kompost Blahutovice, organické hnojivo</t>
  </si>
  <si>
    <t>Václav Hasal</t>
  </si>
  <si>
    <t>R11529</t>
  </si>
  <si>
    <t>KVT kompost Hynčice, organické hnojivo</t>
  </si>
  <si>
    <t>R10681</t>
  </si>
  <si>
    <t>Kynžvartský kompost, organické hnojivo</t>
  </si>
  <si>
    <t>Ing. Petra Petráková</t>
  </si>
  <si>
    <t>R10626</t>
  </si>
  <si>
    <t>LAMAG-vápník 5</t>
  </si>
  <si>
    <t>R10395</t>
  </si>
  <si>
    <t>Lašovický kompost, organické hnojivo</t>
  </si>
  <si>
    <t>Zemědělské družstvo Lašovice</t>
  </si>
  <si>
    <t>R10577</t>
  </si>
  <si>
    <t>Ledek amonný 24 % N</t>
  </si>
  <si>
    <t>R10676</t>
  </si>
  <si>
    <t>LEFERT, organominerální hnojivo</t>
  </si>
  <si>
    <t>R10318</t>
  </si>
  <si>
    <t>LEXIN, pomocný rostlinný přípravek</t>
  </si>
  <si>
    <t>Lexicon plus s.r.o.</t>
  </si>
  <si>
    <t>R10588</t>
  </si>
  <si>
    <t>Ligno AKTIVÁTOR, pomocný rostlinný přípravek</t>
  </si>
  <si>
    <t>R10589</t>
  </si>
  <si>
    <t>Lignohumát A, pomocný rostlinný přípravek</t>
  </si>
  <si>
    <t>R10405</t>
  </si>
  <si>
    <t>Lihovarnické výpalky obilné, organické hnojivo</t>
  </si>
  <si>
    <t>Krnovský lihovar spol. s r. o.</t>
  </si>
  <si>
    <t>R10424</t>
  </si>
  <si>
    <t>Zdeněk Fabián</t>
  </si>
  <si>
    <t>R10246</t>
  </si>
  <si>
    <t>Lihovarnické výpalky organické hnojivo</t>
  </si>
  <si>
    <t>Obec Hrabová</t>
  </si>
  <si>
    <t>R10443</t>
  </si>
  <si>
    <t>R10580</t>
  </si>
  <si>
    <t>Lovo CaN</t>
  </si>
  <si>
    <t>R10581</t>
  </si>
  <si>
    <t>LOVOFLOR NPK 4-2,5-3</t>
  </si>
  <si>
    <t>R9968</t>
  </si>
  <si>
    <t>LOVOSTART GSH NP 6 - 28 + 7S se stopovými živinami</t>
  </si>
  <si>
    <t>R10012</t>
  </si>
  <si>
    <t>LURS colofermin Bór</t>
  </si>
  <si>
    <t>MČ VVP "Dolina"</t>
  </si>
  <si>
    <t>R10024</t>
  </si>
  <si>
    <t>LURS colofermin Draslík</t>
  </si>
  <si>
    <t>R10023</t>
  </si>
  <si>
    <t>LURS colofermin Fosfor</t>
  </si>
  <si>
    <t>R10020</t>
  </si>
  <si>
    <t>LURS colofermin Hořčík</t>
  </si>
  <si>
    <t>R10018</t>
  </si>
  <si>
    <t>LURS colofermin Kobalt</t>
  </si>
  <si>
    <t>R10014</t>
  </si>
  <si>
    <t>LURS colofermin Mangan</t>
  </si>
  <si>
    <t>R10015</t>
  </si>
  <si>
    <t>LURS colofermin Měď</t>
  </si>
  <si>
    <t>R10019</t>
  </si>
  <si>
    <t>LURS colofermin Molybden</t>
  </si>
  <si>
    <t>R10022</t>
  </si>
  <si>
    <t>LURS colofermin Vápník</t>
  </si>
  <si>
    <t>R10017</t>
  </si>
  <si>
    <t>LURS colofermin Zinek</t>
  </si>
  <si>
    <t>R10013</t>
  </si>
  <si>
    <t>LURS colofermin Železo</t>
  </si>
  <si>
    <t>R10016</t>
  </si>
  <si>
    <t>LURS Osivo</t>
  </si>
  <si>
    <t>R10021</t>
  </si>
  <si>
    <t>LURS Síra ektiv</t>
  </si>
  <si>
    <t>R10582</t>
  </si>
  <si>
    <t>Maglit 100, draselné hnojivo s hořčíkem</t>
  </si>
  <si>
    <t>R10631</t>
  </si>
  <si>
    <t>Mikro Cu</t>
  </si>
  <si>
    <t>R10632</t>
  </si>
  <si>
    <t>Mikro Mn</t>
  </si>
  <si>
    <t>R10630</t>
  </si>
  <si>
    <t>Mikro Zn</t>
  </si>
  <si>
    <t>R10574</t>
  </si>
  <si>
    <t>MIKROKOMPLEX Cu-Mn-Zn</t>
  </si>
  <si>
    <t>R10410</t>
  </si>
  <si>
    <t>MITIS zemědělský kompost, organické hnojivo</t>
  </si>
  <si>
    <t>MITIS, s.r.o.</t>
  </si>
  <si>
    <t>R10411</t>
  </si>
  <si>
    <t>R10414</t>
  </si>
  <si>
    <t>MYCODRIP PLUS, pomocný rostlinný přípravek</t>
  </si>
  <si>
    <t>R10615</t>
  </si>
  <si>
    <t>Mykorhizní houby pro balkónové květiny</t>
  </si>
  <si>
    <t>R10616</t>
  </si>
  <si>
    <t>Mykorhizní houby pro plodovou zeleninu</t>
  </si>
  <si>
    <t>R10496</t>
  </si>
  <si>
    <t>NanoFYT Si, pomocný rostlinný přípravek</t>
  </si>
  <si>
    <t>R10346</t>
  </si>
  <si>
    <t>Natur F, pomocný rostlinný přípravek</t>
  </si>
  <si>
    <t>Profi Group, s.r.o.</t>
  </si>
  <si>
    <t>PRIMROSE a.s.</t>
  </si>
  <si>
    <t>R10347</t>
  </si>
  <si>
    <t>Natur S, pomocný rostlinný přípravek</t>
  </si>
  <si>
    <t>R10230</t>
  </si>
  <si>
    <t>Naturalis - Chladné počasí, pomocný rostlinný přípravek</t>
  </si>
  <si>
    <t>ENGO s.r.o.</t>
  </si>
  <si>
    <t>R10229</t>
  </si>
  <si>
    <t>Naturalis - Zdravý růst, pomocný rostlinný přípravek</t>
  </si>
  <si>
    <t>R10276</t>
  </si>
  <si>
    <t>NATURE CARBON, pomocná půdní látka</t>
  </si>
  <si>
    <t>ENERGO Zlatá Olešnice s.r.o.</t>
  </si>
  <si>
    <t>R10423</t>
  </si>
  <si>
    <t>NEOSOL, pomocná půdní látka</t>
  </si>
  <si>
    <t>R11272</t>
  </si>
  <si>
    <t>Neptunion, pomocný rostlinný přípravek</t>
  </si>
  <si>
    <t>R10375</t>
  </si>
  <si>
    <t>Obilní lihovarské výpalky ERMAR, organické hnojivo</t>
  </si>
  <si>
    <t>ERMAR - sociální podnik s.r.o.</t>
  </si>
  <si>
    <t>R9549</t>
  </si>
  <si>
    <t>OPTIMUM LEAF, pomocný rostlinný přípravek</t>
  </si>
  <si>
    <t>Ad Terram CZ s.r.o.</t>
  </si>
  <si>
    <t>Ad Terram BV</t>
  </si>
  <si>
    <t>R10798</t>
  </si>
  <si>
    <t>Organické hnojivo pro užitkovou zahradu</t>
  </si>
  <si>
    <t>R10342</t>
  </si>
  <si>
    <t>ORGANIKA Pro celou zahradu, organické hnojivo</t>
  </si>
  <si>
    <t>R10657</t>
  </si>
  <si>
    <t>Organo-minerální hnojivo pro jahody a drobné ovoce NPK (MgO) 4,8-3,2-8 (0,7)</t>
  </si>
  <si>
    <t>R10659</t>
  </si>
  <si>
    <t>Organo-minerální hnojivo pro plodovou zeleninu NPK (MgO) 3,5-2,7-7 (0,6)</t>
  </si>
  <si>
    <t>R10656</t>
  </si>
  <si>
    <t>Organo-minerální hnojivo pro růže NPK (MgO) 6-8-10 (2)</t>
  </si>
  <si>
    <t>R10335</t>
  </si>
  <si>
    <t>Organo-minerální kapalné hnojivo na borůvky a brusinky</t>
  </si>
  <si>
    <t>R10336</t>
  </si>
  <si>
    <t>Organo-minerální kapalné hnojivo na bylinky</t>
  </si>
  <si>
    <t>R10337</t>
  </si>
  <si>
    <t>Organo-minerální kapalné hnojivo na jahody a drobné ovoce</t>
  </si>
  <si>
    <t>R10338</t>
  </si>
  <si>
    <t>Organo-minerální kapalné hnojivo na muškáty a jiné balkónové květiny</t>
  </si>
  <si>
    <t>R10339</t>
  </si>
  <si>
    <t>Organo-minerální kapalné hnojivo na rajčata, papriky a okurky</t>
  </si>
  <si>
    <t>R10479</t>
  </si>
  <si>
    <t>PALMOVÁ A KAPRADINOVÁ ZEMINA</t>
  </si>
  <si>
    <t>R10037</t>
  </si>
  <si>
    <t>PATRON Z</t>
  </si>
  <si>
    <t>R10295</t>
  </si>
  <si>
    <t>R10376</t>
  </si>
  <si>
    <t>Pěstební substrát s kokosovým vláknem</t>
  </si>
  <si>
    <t>R10673</t>
  </si>
  <si>
    <t>PHYSIOLITH GRANULE</t>
  </si>
  <si>
    <t>R10675</t>
  </si>
  <si>
    <t>PHYSIOLITH GRANULE B</t>
  </si>
  <si>
    <t>R10635</t>
  </si>
  <si>
    <t>PHYSIOMAX 975, hořečnatovápenaté hnojivo granulované</t>
  </si>
  <si>
    <t>R10674</t>
  </si>
  <si>
    <t>PHYSIOMIX</t>
  </si>
  <si>
    <t>R10816</t>
  </si>
  <si>
    <t>Počernický kompost, organické hnojivo</t>
  </si>
  <si>
    <t>Městská část Praha 20</t>
  </si>
  <si>
    <t>R10540</t>
  </si>
  <si>
    <t>POLYMIX, pomocná půdní látka</t>
  </si>
  <si>
    <t>R10585</t>
  </si>
  <si>
    <t>POPELÁK, hnojivo z rostlinného popele</t>
  </si>
  <si>
    <t>EC Kutná Hora s.r.o.</t>
  </si>
  <si>
    <t>R10359</t>
  </si>
  <si>
    <t>POPELÁK II</t>
  </si>
  <si>
    <t>EC Distribuce s.r.o.</t>
  </si>
  <si>
    <t>R10584</t>
  </si>
  <si>
    <t>Popílek ze spalování slámy, organominerální hnojivo</t>
  </si>
  <si>
    <t>Obec Roštín</t>
  </si>
  <si>
    <t>R10527</t>
  </si>
  <si>
    <t>PRAuhel, pomocná půdní látka</t>
  </si>
  <si>
    <t>Martin Pospíšil</t>
  </si>
  <si>
    <t>R11266</t>
  </si>
  <si>
    <t>PRB33-S, pomocný rostlinný přípravek</t>
  </si>
  <si>
    <t>R10436</t>
  </si>
  <si>
    <t>Profesional Kontejnerovací substrát</t>
  </si>
  <si>
    <t>R10435</t>
  </si>
  <si>
    <t>Profesional Krycí substrát na žampiony</t>
  </si>
  <si>
    <t>R10449</t>
  </si>
  <si>
    <t>Profesional Pěstební substrát RKS II</t>
  </si>
  <si>
    <t>R10604</t>
  </si>
  <si>
    <t>Profesionální substrát pro azalky a rododendrony</t>
  </si>
  <si>
    <t>R10603</t>
  </si>
  <si>
    <t>Profesionální substrát pro hrnkování</t>
  </si>
  <si>
    <t>R10605</t>
  </si>
  <si>
    <t>Profesionální substrát pro kontejnerování</t>
  </si>
  <si>
    <t>R10350</t>
  </si>
  <si>
    <t>Prostějovský univerzální substrát</t>
  </si>
  <si>
    <t>Ing. Josef Korhoň</t>
  </si>
  <si>
    <t>R10293</t>
  </si>
  <si>
    <t>Proti mechu, pomocný rostlinný přípravek</t>
  </si>
  <si>
    <t>R10042</t>
  </si>
  <si>
    <t>DEFSTAV, s.r.o.</t>
  </si>
  <si>
    <t>R11237</t>
  </si>
  <si>
    <t>R10391</t>
  </si>
  <si>
    <t>Ing. Karel Kotula</t>
  </si>
  <si>
    <t>R10353</t>
  </si>
  <si>
    <t>R10690</t>
  </si>
  <si>
    <t>Frýdecká skládka, a.s.</t>
  </si>
  <si>
    <t>R10404</t>
  </si>
  <si>
    <t>Městys Štěpánov nad Svratkou</t>
  </si>
  <si>
    <t>R10522</t>
  </si>
  <si>
    <t>Přepyšský kompost, organické hnojivo</t>
  </si>
  <si>
    <t>VOSPOL, spol. s r.o.</t>
  </si>
  <si>
    <t>R10331</t>
  </si>
  <si>
    <t>Přírodní hnojivo pro borůvky a brusinky</t>
  </si>
  <si>
    <t>R10332</t>
  </si>
  <si>
    <t>Přírodní hnojivo pro okurky, cukety, dýně a melouny</t>
  </si>
  <si>
    <t>R10333</t>
  </si>
  <si>
    <t>Přírodní hnojivo pro plodovou zeleninu</t>
  </si>
  <si>
    <t>R10334</t>
  </si>
  <si>
    <t>Přírodní hnojivo pro rajčata a papriky</t>
  </si>
  <si>
    <t>R10368</t>
  </si>
  <si>
    <t>Přírodní kofeinové hnojivo, organické hnojivo</t>
  </si>
  <si>
    <t>ZABAG s.r.o.</t>
  </si>
  <si>
    <t>R10591</t>
  </si>
  <si>
    <t>Rašelina bílá, rašelina substrátová tř. III</t>
  </si>
  <si>
    <t>R10687</t>
  </si>
  <si>
    <t>Rašelina speciál</t>
  </si>
  <si>
    <t>R10593</t>
  </si>
  <si>
    <t>Rašelina substrátová tř. III</t>
  </si>
  <si>
    <t>R10257</t>
  </si>
  <si>
    <t>R10592</t>
  </si>
  <si>
    <t>R10594</t>
  </si>
  <si>
    <t>Rašelina zahradnická a kompostová tř. I</t>
  </si>
  <si>
    <t>R10595</t>
  </si>
  <si>
    <t>Rašelina zahradnická a kompostová tř. II</t>
  </si>
  <si>
    <t>R10596</t>
  </si>
  <si>
    <t>Rašelina zahradnická a kompostová tř. III</t>
  </si>
  <si>
    <t>R10430</t>
  </si>
  <si>
    <t>Rašelina zahradnická tř. I</t>
  </si>
  <si>
    <t>R10794</t>
  </si>
  <si>
    <t>Rašelinový substrát PROFI MIX 1</t>
  </si>
  <si>
    <t>Ing. František Suchan, CSc.</t>
  </si>
  <si>
    <t>Akciné Bendrové "DURPETA"</t>
  </si>
  <si>
    <t>R10795</t>
  </si>
  <si>
    <t>Rašelinový substrát PROFI MIX 2</t>
  </si>
  <si>
    <t>R10796</t>
  </si>
  <si>
    <t>Rašelinový substrát PROFI MIX 3</t>
  </si>
  <si>
    <t>R9818</t>
  </si>
  <si>
    <t>Raykat Faba Start, pomocný rostlinný přípravek</t>
  </si>
  <si>
    <t>R10474</t>
  </si>
  <si>
    <t>Realizační zemina - zemina pro zakládání zeleně</t>
  </si>
  <si>
    <t>R10700</t>
  </si>
  <si>
    <t>Rekultivační substrát LAMA</t>
  </si>
  <si>
    <t>R10498</t>
  </si>
  <si>
    <t>REXAN, pomocný rostlinný přípravek</t>
  </si>
  <si>
    <t>R10417</t>
  </si>
  <si>
    <t>Rhodovit Bonsai, pomocný rostlinný přípravek</t>
  </si>
  <si>
    <t>V715</t>
  </si>
  <si>
    <t>ROKOLAN</t>
  </si>
  <si>
    <t>R10222</t>
  </si>
  <si>
    <t>SALIS, pomocný rostlinný přípravek</t>
  </si>
  <si>
    <t>R10232</t>
  </si>
  <si>
    <t>R10627</t>
  </si>
  <si>
    <t>SÍRA 165</t>
  </si>
  <si>
    <t>R10578</t>
  </si>
  <si>
    <t>SK sol</t>
  </si>
  <si>
    <t>R10432</t>
  </si>
  <si>
    <t>Speciál Substrát pro pokojové rostliny</t>
  </si>
  <si>
    <t>R10497</t>
  </si>
  <si>
    <t>StabilureN, pomocná půdní látka</t>
  </si>
  <si>
    <t>R10572</t>
  </si>
  <si>
    <t>Stimulátor AS-1, pomocný rostlinný přípravek</t>
  </si>
  <si>
    <t>R10571</t>
  </si>
  <si>
    <t>STIMULAX III, pomocný rostlinný přípravek</t>
  </si>
  <si>
    <t>R10378</t>
  </si>
  <si>
    <t>Stockosorb, pomocná půdní látka</t>
  </si>
  <si>
    <t>Falconry s.r.o.</t>
  </si>
  <si>
    <t>R10283</t>
  </si>
  <si>
    <t>Substrát light mix</t>
  </si>
  <si>
    <t>INDEUCZ s.r.o.</t>
  </si>
  <si>
    <t>R10621</t>
  </si>
  <si>
    <t>SUBSTRÁT MANAGREEN M-07 SUPER BALKON</t>
  </si>
  <si>
    <t>GREENSPOL s.r.o.</t>
  </si>
  <si>
    <t>R10249</t>
  </si>
  <si>
    <t>Substrát na palmy a jiné pokojové rostliny</t>
  </si>
  <si>
    <t>R10517</t>
  </si>
  <si>
    <t>Substrát pěstební COMPO</t>
  </si>
  <si>
    <t>R10544</t>
  </si>
  <si>
    <t>Substrát pro azalky a rododendrony</t>
  </si>
  <si>
    <t>R10471</t>
  </si>
  <si>
    <t>Substrát pro balkónové květiny</t>
  </si>
  <si>
    <t>R10514</t>
  </si>
  <si>
    <t>Substrát pro balkónové rostliny a rostliny pěstované v nádobách COMPO</t>
  </si>
  <si>
    <t>R10509</t>
  </si>
  <si>
    <t>R10519</t>
  </si>
  <si>
    <t>Substrát pro bonsaje COMPO</t>
  </si>
  <si>
    <t>R10256</t>
  </si>
  <si>
    <t>Substrát pro borůvky</t>
  </si>
  <si>
    <t>R10263</t>
  </si>
  <si>
    <t>R10792</t>
  </si>
  <si>
    <t>R10262</t>
  </si>
  <si>
    <t>Substrát pro citrusy a jiné subtropické rostliny</t>
  </si>
  <si>
    <t>R10265</t>
  </si>
  <si>
    <t>Substrát pro červené hortenzie</t>
  </si>
  <si>
    <t>R10472</t>
  </si>
  <si>
    <t>R10264</t>
  </si>
  <si>
    <t>R10516</t>
  </si>
  <si>
    <t>Substrát pro kaktusy a sukulenty COMPO</t>
  </si>
  <si>
    <t>R10511</t>
  </si>
  <si>
    <t>R10254</t>
  </si>
  <si>
    <t>Substrát pro konifery a jiné okrasné keře</t>
  </si>
  <si>
    <t>R10512</t>
  </si>
  <si>
    <t>Substrát pro květiny COMPO</t>
  </si>
  <si>
    <t>R10434</t>
  </si>
  <si>
    <t>Substrát pro letničky, trvalky a k osazování hrobů</t>
  </si>
  <si>
    <t>R10266</t>
  </si>
  <si>
    <t>Substrát pro modré hortenzie</t>
  </si>
  <si>
    <t>R10507</t>
  </si>
  <si>
    <t>R10508</t>
  </si>
  <si>
    <t>Substrát pro muškáty a balkonové rostliny</t>
  </si>
  <si>
    <t>R10253</t>
  </si>
  <si>
    <t>Substrát pro muškáty a další balkónové květiny</t>
  </si>
  <si>
    <t>R10790</t>
  </si>
  <si>
    <t>Substrát pro muškáty a jiné balkónové rostliny</t>
  </si>
  <si>
    <t>R10481</t>
  </si>
  <si>
    <t>SUBSTRÁT PRO ORCHIDEJE</t>
  </si>
  <si>
    <t>R10251</t>
  </si>
  <si>
    <t>Substrát pro orchideje a bromélie</t>
  </si>
  <si>
    <t>R10250</t>
  </si>
  <si>
    <t>R10520</t>
  </si>
  <si>
    <t>Substrát pro orchideje COMPO</t>
  </si>
  <si>
    <t>R10433</t>
  </si>
  <si>
    <t>R10431</t>
  </si>
  <si>
    <t>R10259</t>
  </si>
  <si>
    <t>R10252</t>
  </si>
  <si>
    <t>Substrát pro rododendrony, azalky a vřesy</t>
  </si>
  <si>
    <t>R10688</t>
  </si>
  <si>
    <t>Substrát pro růže</t>
  </si>
  <si>
    <t>R10499</t>
  </si>
  <si>
    <t>R10473</t>
  </si>
  <si>
    <t>Substrát pro surfinie</t>
  </si>
  <si>
    <t>R10689</t>
  </si>
  <si>
    <t>R10261</t>
  </si>
  <si>
    <t>Substrát pro surfinie a petunie</t>
  </si>
  <si>
    <t>R10510</t>
  </si>
  <si>
    <t>Substrát pro trávníky</t>
  </si>
  <si>
    <t>R10258</t>
  </si>
  <si>
    <t>R10446</t>
  </si>
  <si>
    <t>Substrát pro výsevy a množení</t>
  </si>
  <si>
    <t>R10515</t>
  </si>
  <si>
    <t>Substrát pro zelené rostliny a palmy COMPO</t>
  </si>
  <si>
    <t>R10606</t>
  </si>
  <si>
    <t>Substrát s mykorhizními houbami pro balkónové květiny</t>
  </si>
  <si>
    <t>R10267</t>
  </si>
  <si>
    <t>Substrát výsevní - propařovaný</t>
  </si>
  <si>
    <t>R10506</t>
  </si>
  <si>
    <t>Substrát zahradnický</t>
  </si>
  <si>
    <t>R10819</t>
  </si>
  <si>
    <t>Substrát zahradnický EW</t>
  </si>
  <si>
    <t>R10634</t>
  </si>
  <si>
    <t>Sulfammo 23 N-PROCESS (23 N + 31 SO3 + 3 MgO)</t>
  </si>
  <si>
    <t>R10791</t>
  </si>
  <si>
    <t>Supresivní substrát pro pokojové rostliny</t>
  </si>
  <si>
    <t>R10678</t>
  </si>
  <si>
    <t>Svojetický kompost, organické hnojivo</t>
  </si>
  <si>
    <t>Miroslav Durek</t>
  </si>
  <si>
    <t>R10413</t>
  </si>
  <si>
    <t>Symbivit Bonsai, pomocný rostlinný přípravek</t>
  </si>
  <si>
    <t>R10416</t>
  </si>
  <si>
    <t>Symbivit BYLINKY, pomocný rostlinný přípravek</t>
  </si>
  <si>
    <t>R11834</t>
  </si>
  <si>
    <t>Symbivit květ, pomocný rostlinný přípravek</t>
  </si>
  <si>
    <t>R11833</t>
  </si>
  <si>
    <t>Symbivit zelenina, pomocný rostlinný přípravek</t>
  </si>
  <si>
    <t>R10528</t>
  </si>
  <si>
    <t>Tacking Agent 3, pomocná půdní látka</t>
  </si>
  <si>
    <t>R10408</t>
  </si>
  <si>
    <t>Tekuté organické hnojivo AKH1, digestát</t>
  </si>
  <si>
    <t>Ústav využití plynu Brno, s.r.o.</t>
  </si>
  <si>
    <t>R10170</t>
  </si>
  <si>
    <t>TerraCottem arbor, pomocná půdní látka</t>
  </si>
  <si>
    <t>R10220</t>
  </si>
  <si>
    <t>TONIVIT, pomocný rostlinný přípravek</t>
  </si>
  <si>
    <t>Laboratoires Goëmar S.A.S.</t>
  </si>
  <si>
    <t>R10429</t>
  </si>
  <si>
    <t>R10437</t>
  </si>
  <si>
    <t>R10320</t>
  </si>
  <si>
    <t>TRON - pH, pomocná půdní látka</t>
  </si>
  <si>
    <t>R10317</t>
  </si>
  <si>
    <t>Třebotovský kompost, organické hnojivo</t>
  </si>
  <si>
    <t>T.O.P. KOMPOSTÁRNA, spol. s r.o.</t>
  </si>
  <si>
    <t>R10559</t>
  </si>
  <si>
    <t>TS BOBULÍK, pomocný rostlinný přípravek</t>
  </si>
  <si>
    <t>R10568</t>
  </si>
  <si>
    <t>TS EVA, pomocný rostlinný přípravek</t>
  </si>
  <si>
    <t>R10561</t>
  </si>
  <si>
    <t>TS HG Plant, pomocná půdní látka</t>
  </si>
  <si>
    <t>R11101</t>
  </si>
  <si>
    <t>TS Hořice kompost, organické hnojivo</t>
  </si>
  <si>
    <t>Technické služby Hořice spol. s r.o.</t>
  </si>
  <si>
    <t>R10565</t>
  </si>
  <si>
    <t>TS IMPULS, pomocný rostlinný přípravek</t>
  </si>
  <si>
    <t>R10562</t>
  </si>
  <si>
    <t>TS KVĚTA, pomocný rostlinný přípravek</t>
  </si>
  <si>
    <t>R10558</t>
  </si>
  <si>
    <t>TS LICIT, pomocný rostlinný přípravek</t>
  </si>
  <si>
    <t>R10557</t>
  </si>
  <si>
    <t>TS LISTÍK, pomocný rostlinný přípravek</t>
  </si>
  <si>
    <t>R10567</t>
  </si>
  <si>
    <t>TS OPTIMAL, pomocný rostlinný přípravek</t>
  </si>
  <si>
    <t>R10560</t>
  </si>
  <si>
    <t>TS OSIVO, pomocný rostlinný přípravek</t>
  </si>
  <si>
    <t>R10564</t>
  </si>
  <si>
    <t>TS SAMSON, pomocný rostlinný přípravek</t>
  </si>
  <si>
    <t>R10566</t>
  </si>
  <si>
    <t>TS SENTINEL, pomocný rostlinný přípravek</t>
  </si>
  <si>
    <t>R10563</t>
  </si>
  <si>
    <t>TS SILVA, pomocný rostlinný přípravek</t>
  </si>
  <si>
    <t>R10314</t>
  </si>
  <si>
    <t>TS VIN, pomocný rostlinný přípravek</t>
  </si>
  <si>
    <t>R10348</t>
  </si>
  <si>
    <t>TSL 29, pomocný rostlinný přípravek</t>
  </si>
  <si>
    <t>SARL TECHSEALAB</t>
  </si>
  <si>
    <t>R10349</t>
  </si>
  <si>
    <t>TSL 292, pomocný rostlinný přípravek</t>
  </si>
  <si>
    <t>R10501</t>
  </si>
  <si>
    <t>UNICUM Pro, pomocný rostlinný přípravek</t>
  </si>
  <si>
    <t>R10546</t>
  </si>
  <si>
    <t>Vápenaté hnojivo VM</t>
  </si>
  <si>
    <t>DEZA, a.s.</t>
  </si>
  <si>
    <t>R10244</t>
  </si>
  <si>
    <t>Vápenaté výlisky z výroby dlaždic</t>
  </si>
  <si>
    <t>PRESBETON Drahotuše, s.r.o.</t>
  </si>
  <si>
    <t>R10586</t>
  </si>
  <si>
    <t>Vápenec mletý V/7, druh B</t>
  </si>
  <si>
    <t>R9964</t>
  </si>
  <si>
    <t>Vápenec se sírou</t>
  </si>
  <si>
    <t>R10547</t>
  </si>
  <si>
    <t>Vápnitý dolomit drcený</t>
  </si>
  <si>
    <t>R10587</t>
  </si>
  <si>
    <t>Vápnitý dolomit, druh B</t>
  </si>
  <si>
    <t>R10313</t>
  </si>
  <si>
    <t>U N I K O M, a.s.</t>
  </si>
  <si>
    <t>R10573</t>
  </si>
  <si>
    <t>VapOch 0-2</t>
  </si>
  <si>
    <t>KLCT s.r.o.</t>
  </si>
  <si>
    <t>R10274</t>
  </si>
  <si>
    <t>VÄXER pemza 3l</t>
  </si>
  <si>
    <t>IKEA Česká republika, s.r.o.</t>
  </si>
  <si>
    <t>EUROSAND GMBH</t>
  </si>
  <si>
    <t>R10406</t>
  </si>
  <si>
    <t>VERMI green, organické hnojivo</t>
  </si>
  <si>
    <t>VERMI marketing s.r.o.</t>
  </si>
  <si>
    <t>R10171</t>
  </si>
  <si>
    <t>Vigor NK, pomocný rostlinný přípravek</t>
  </si>
  <si>
    <t>R10279</t>
  </si>
  <si>
    <t>VinoFruitMare CK, pomocný rostlinný přípravek</t>
  </si>
  <si>
    <t>R10781</t>
  </si>
  <si>
    <t>VitaLink Chill, pomocný rostlinný přípravek</t>
  </si>
  <si>
    <t>R10780</t>
  </si>
  <si>
    <t>VitaLink Foliar, pomocný rostlinný přípravek</t>
  </si>
  <si>
    <t>R10783</t>
  </si>
  <si>
    <t>VitaLink Fulvic, pomocný rostlinný přípravek</t>
  </si>
  <si>
    <t>R10778</t>
  </si>
  <si>
    <t>VitaLink Heat, pomocný rostlinný přípravek</t>
  </si>
  <si>
    <t>R10782</t>
  </si>
  <si>
    <t>VitaLink Hydrate, pomocný rostlinný přípravek</t>
  </si>
  <si>
    <t>R10779</t>
  </si>
  <si>
    <t>VitaLink Root Stim, pomocný rostlinný přípravek</t>
  </si>
  <si>
    <t>R10769</t>
  </si>
  <si>
    <t>VitaLink Silicon max, pomocný rostlinný přípravek</t>
  </si>
  <si>
    <t>R10777</t>
  </si>
  <si>
    <t>VitaLink Turbo, pomocný rostlinný přípravek</t>
  </si>
  <si>
    <t>R10717</t>
  </si>
  <si>
    <t>Vitalroot, pomocný rostlinný přípravek</t>
  </si>
  <si>
    <t>R10374</t>
  </si>
  <si>
    <t>Vyplozený žampionový substrát FUNGHI, organické hnojivo</t>
  </si>
  <si>
    <t>FUNGHI CZ, a.s.</t>
  </si>
  <si>
    <t>R10377</t>
  </si>
  <si>
    <t>Výsevní substrát s perlitem</t>
  </si>
  <si>
    <t>R10597</t>
  </si>
  <si>
    <t>R10698</t>
  </si>
  <si>
    <t>Zahradnická zemina AZ PARK - tříděná</t>
  </si>
  <si>
    <t>R10427</t>
  </si>
  <si>
    <t>Zahradnický kompost - průmyslový kompost</t>
  </si>
  <si>
    <t>R10442</t>
  </si>
  <si>
    <t>R10450</t>
  </si>
  <si>
    <t>R10255</t>
  </si>
  <si>
    <t>R10412</t>
  </si>
  <si>
    <t>EKOSO Trhový Štěpánov, s.r.o.</t>
  </si>
  <si>
    <t>R10482</t>
  </si>
  <si>
    <t>R10447</t>
  </si>
  <si>
    <t>R10599</t>
  </si>
  <si>
    <t>Zahradnický substrát A</t>
  </si>
  <si>
    <t>R10426</t>
  </si>
  <si>
    <t>Základní zemina</t>
  </si>
  <si>
    <t>R10371</t>
  </si>
  <si>
    <t>R10445</t>
  </si>
  <si>
    <t>Základní zemina - rekultivační substrát</t>
  </si>
  <si>
    <t>R10392</t>
  </si>
  <si>
    <t>Zálivkon, pomocný rostlinný přípravek</t>
  </si>
  <si>
    <t>R10495</t>
  </si>
  <si>
    <t>Zeastim, pomocný rostlinný přípravek</t>
  </si>
  <si>
    <t>R10602</t>
  </si>
  <si>
    <t>Zemina pro balkónové květiny</t>
  </si>
  <si>
    <t>R10601</t>
  </si>
  <si>
    <t>Zemina pro hroby</t>
  </si>
  <si>
    <t>R10483</t>
  </si>
  <si>
    <t>ZEMINA PRO KONIFERY</t>
  </si>
  <si>
    <t>R10260</t>
  </si>
  <si>
    <t>Zemina pro květiny a zahradní rostliny</t>
  </si>
  <si>
    <t>R10598</t>
  </si>
  <si>
    <t>Zemina pro muškáty</t>
  </si>
  <si>
    <t>R10475</t>
  </si>
  <si>
    <t>ZEMINA PRO POKOJOVÉ ROSTLINY ASB</t>
  </si>
  <si>
    <t>R10480</t>
  </si>
  <si>
    <t>Zemina pro rododendrony, azalky a vřesy</t>
  </si>
  <si>
    <t>R10476</t>
  </si>
  <si>
    <t>ZEMINA PRO VÝSEVY A ROZSAZOVÁNÍ</t>
  </si>
  <si>
    <t>R10600</t>
  </si>
  <si>
    <t>Zemina pro zelené koření (byliny)</t>
  </si>
  <si>
    <t>R10691</t>
  </si>
  <si>
    <t>Zeminový substrát</t>
  </si>
  <si>
    <t>R10470</t>
  </si>
  <si>
    <t>Zeminový substrát I</t>
  </si>
  <si>
    <t>OZO Ostrava s.r.o.</t>
  </si>
  <si>
    <t>R11034</t>
  </si>
  <si>
    <t>Zemní pěstební substrát</t>
  </si>
  <si>
    <t>R10671</t>
  </si>
  <si>
    <t>ZEPHERYS 1</t>
  </si>
  <si>
    <t>R10672</t>
  </si>
  <si>
    <t>ZEPHERYS 2</t>
  </si>
  <si>
    <t>R11214</t>
  </si>
  <si>
    <t>ZERAGANIC, průmyslový kompost</t>
  </si>
  <si>
    <t>ZERA, a.s.</t>
  </si>
  <si>
    <t>R10227</t>
  </si>
  <si>
    <t>Žampost, organické hnojivo</t>
  </si>
  <si>
    <t>ČESKÉ HOUBY a.s.</t>
  </si>
  <si>
    <t>R10677</t>
  </si>
  <si>
    <t>Žirovnický kompost, organické hnojivo</t>
  </si>
  <si>
    <t>Město Žirovnice</t>
  </si>
  <si>
    <t>R10407</t>
  </si>
  <si>
    <t>Živočišná moučka NP 9-8, organické hnojivo</t>
  </si>
  <si>
    <t>ASAVET a.s.</t>
  </si>
  <si>
    <t>R11517</t>
  </si>
  <si>
    <t>Kompost TS Prachatice, organické hnojivo</t>
  </si>
  <si>
    <t>Technické služby Prachatice, s.r.o.</t>
  </si>
  <si>
    <t>V544</t>
  </si>
  <si>
    <t>KALCIFOL Mg</t>
  </si>
  <si>
    <t>R9877</t>
  </si>
  <si>
    <t>KOMPEKOR T kompost, organické hnojivo</t>
  </si>
  <si>
    <t>R12002</t>
  </si>
  <si>
    <t>TS ŽAMBERK s.r.o.</t>
  </si>
  <si>
    <t>R10428</t>
  </si>
  <si>
    <t>Loučenský kompost, organické hnojivo</t>
  </si>
  <si>
    <t>Obec Loučná nad Desnou</t>
  </si>
  <si>
    <t>V553</t>
  </si>
  <si>
    <t>Granusouffl`PMD</t>
  </si>
  <si>
    <t>SAMAGRO NV</t>
  </si>
  <si>
    <t>V543</t>
  </si>
  <si>
    <t>Samagrow 4-3-2,5</t>
  </si>
  <si>
    <t>O939</t>
  </si>
  <si>
    <t>Digestát z BPS Ostřetín</t>
  </si>
  <si>
    <t>Zemědělská společnost Ostřetín, a.s.</t>
  </si>
  <si>
    <t>O555</t>
  </si>
  <si>
    <t>Saletrosan 26 + 13</t>
  </si>
  <si>
    <t>Zaklady Azotowe w Tarnowie-Moscicach s.a.</t>
  </si>
  <si>
    <t>O940</t>
  </si>
  <si>
    <t>Separát z BPS Ostřetín, organické hnojivo</t>
  </si>
  <si>
    <t>O942</t>
  </si>
  <si>
    <t>Separovaný digestát Energomas, organické hnojivo</t>
  </si>
  <si>
    <t>Energomas s.r.o.</t>
  </si>
  <si>
    <t>O941</t>
  </si>
  <si>
    <t>Střešní substrát Profesionál</t>
  </si>
  <si>
    <t>Záhrady a závlahy, s.r.o.</t>
  </si>
  <si>
    <t>O938</t>
  </si>
  <si>
    <t>O937</t>
  </si>
  <si>
    <t>V483</t>
  </si>
  <si>
    <t>Condit 2,5, organické hnojivo</t>
  </si>
  <si>
    <t>WOOD- Břežany s.r.o.</t>
  </si>
  <si>
    <t>Bestland Slovakia, s.r.o.</t>
  </si>
  <si>
    <t>V499</t>
  </si>
  <si>
    <t>Condit 5, organické hnojivo</t>
  </si>
  <si>
    <t>O545</t>
  </si>
  <si>
    <t>O541</t>
  </si>
  <si>
    <t>AGROPELLETS s.r.o.</t>
  </si>
  <si>
    <t>V682</t>
  </si>
  <si>
    <t>ROKOHUMÍN - jahody a drobné ovoce</t>
  </si>
  <si>
    <t>V681</t>
  </si>
  <si>
    <t>ROKOHUMÍN - kvetoucí rostliny</t>
  </si>
  <si>
    <t>V680</t>
  </si>
  <si>
    <t>ROKOHUMÍN - kyselomilné rostliny</t>
  </si>
  <si>
    <t>V679</t>
  </si>
  <si>
    <t>ROKOHUMÍN - ovocné stromy</t>
  </si>
  <si>
    <t>V678</t>
  </si>
  <si>
    <t>ROKOHUMÍN - zelenina</t>
  </si>
  <si>
    <t>O554</t>
  </si>
  <si>
    <t>V336</t>
  </si>
  <si>
    <t>Peletovaný hovězí hnůj s mikroelementy, organické hnojivo</t>
  </si>
  <si>
    <t>FOMET SpA</t>
  </si>
  <si>
    <t>R11043</t>
  </si>
  <si>
    <t>Pavel Bezděkovský</t>
  </si>
  <si>
    <t>R11044</t>
  </si>
  <si>
    <t>R10693</t>
  </si>
  <si>
    <t>O935</t>
  </si>
  <si>
    <t>Substrát pro muškáty a jiné balkónové květiny</t>
  </si>
  <si>
    <t>O934</t>
  </si>
  <si>
    <t>O520</t>
  </si>
  <si>
    <t>AGRO Kunčina a.s.</t>
  </si>
  <si>
    <t>O433</t>
  </si>
  <si>
    <t>Digestát z bioplynové stanice Střížov, organické hnojivo</t>
  </si>
  <si>
    <t>AGRO družstvo vlastníků Puklice</t>
  </si>
  <si>
    <t>O468</t>
  </si>
  <si>
    <t>Digestát z BPS Úsilov, organické hnojivo</t>
  </si>
  <si>
    <t>KAMI s.r.o.</t>
  </si>
  <si>
    <t>O932</t>
  </si>
  <si>
    <t>Substrát na rajčata, papriky a okurky</t>
  </si>
  <si>
    <t>O931</t>
  </si>
  <si>
    <t>Substrát pro vyvýšené záhony</t>
  </si>
  <si>
    <t>O933</t>
  </si>
  <si>
    <t>V503</t>
  </si>
  <si>
    <t>NITRO-FIX, pomocná půdní látka</t>
  </si>
  <si>
    <t>UAS of America inc.</t>
  </si>
  <si>
    <t>O456</t>
  </si>
  <si>
    <t>Družstvo vlastníků půdy Ametyst</t>
  </si>
  <si>
    <t>O457</t>
  </si>
  <si>
    <t>O927</t>
  </si>
  <si>
    <t>Větřkovský separát, organické hnojivo</t>
  </si>
  <si>
    <t>Zemědělské a obchodní družstvo SLEZSKÁ DUBINA</t>
  </si>
  <si>
    <t>O924</t>
  </si>
  <si>
    <t>ZEA Rychnovsko a.s.</t>
  </si>
  <si>
    <t>O926</t>
  </si>
  <si>
    <t>RenoFarma Troubky, a.s.</t>
  </si>
  <si>
    <t>O494</t>
  </si>
  <si>
    <t>ENERGO bioplyn s.r.o.</t>
  </si>
  <si>
    <t>O925</t>
  </si>
  <si>
    <t>BIOINVEST PACOV s.r.o.</t>
  </si>
  <si>
    <t>O449</t>
  </si>
  <si>
    <t>Úslava Bioenergie a.s.</t>
  </si>
  <si>
    <t>O502</t>
  </si>
  <si>
    <t>R10223</t>
  </si>
  <si>
    <t>Židlochovický kompost, organické hnojivo</t>
  </si>
  <si>
    <t>Město Židlochovice</t>
  </si>
  <si>
    <t>R9933</t>
  </si>
  <si>
    <t>Agrostim Nitrofenol, pomocný rostlinný přípravek</t>
  </si>
  <si>
    <t>O923</t>
  </si>
  <si>
    <t>Fugát BPS Nová Ves</t>
  </si>
  <si>
    <t>R11571</t>
  </si>
  <si>
    <t>Kompost Suchdol nad Lužnicí, organické hnojivo</t>
  </si>
  <si>
    <t>Město Suchdol nad Lužnicí</t>
  </si>
  <si>
    <t>O922</t>
  </si>
  <si>
    <t>Separát BPS Nová Ves</t>
  </si>
  <si>
    <t>O319</t>
  </si>
  <si>
    <t>ZINKOSOL Forte</t>
  </si>
  <si>
    <t>R11498</t>
  </si>
  <si>
    <t>Kompost Bohušov, organické hnojivo</t>
  </si>
  <si>
    <t>BPS AGRO s. r. o.</t>
  </si>
  <si>
    <t>O533</t>
  </si>
  <si>
    <t>Ledek amonný 27%N - práškové hnojivo</t>
  </si>
  <si>
    <t>O231</t>
  </si>
  <si>
    <t>TERRACALCO 55/7, vápenec druh B, vápenaté hnojivo</t>
  </si>
  <si>
    <t>CARMEUSE CZECH REPUBLIC s.r.o.</t>
  </si>
  <si>
    <t>O918</t>
  </si>
  <si>
    <t>TerraCalco 55/8, vápenec druh B, vápenaté hnojivo</t>
  </si>
  <si>
    <t>O232</t>
  </si>
  <si>
    <t>TERRACALCO 55/8, vápenec druh B, vápenaté hnojivo</t>
  </si>
  <si>
    <t>O919</t>
  </si>
  <si>
    <t>TERRACALCO 95, vápno druh B, vápenaté hnojivo</t>
  </si>
  <si>
    <t>R10438</t>
  </si>
  <si>
    <t>Kompost kompostárna Husinec, organické hnojivo</t>
  </si>
  <si>
    <t>Město Husinec</t>
  </si>
  <si>
    <t>R11547</t>
  </si>
  <si>
    <t>Kompost Bruntál, organické hnojivo</t>
  </si>
  <si>
    <t>TS Bruntál, s.r.o.</t>
  </si>
  <si>
    <t>R11295</t>
  </si>
  <si>
    <t>Filip Šofr</t>
  </si>
  <si>
    <t>O507</t>
  </si>
  <si>
    <t>Digestát z BPS Cizkrajov, organické hnojivo</t>
  </si>
  <si>
    <t>KROW, s.r.o.</t>
  </si>
  <si>
    <t>V684</t>
  </si>
  <si>
    <t>HUMIX BÓR</t>
  </si>
  <si>
    <t>AGROCULTUR BIO s.r.o.</t>
  </si>
  <si>
    <t>V685</t>
  </si>
  <si>
    <t>Humix Bór na vinič</t>
  </si>
  <si>
    <t>V683</t>
  </si>
  <si>
    <t>HUMIX UNIVERZÁL</t>
  </si>
  <si>
    <t>V646</t>
  </si>
  <si>
    <t>NANO - GRO AQUA</t>
  </si>
  <si>
    <t>Hadeko s.r.o.</t>
  </si>
  <si>
    <t>V648</t>
  </si>
  <si>
    <t>NANO GRO forte SUPERSTART</t>
  </si>
  <si>
    <t>V645</t>
  </si>
  <si>
    <t>NATURALNY PLON  XM</t>
  </si>
  <si>
    <t>O496</t>
  </si>
  <si>
    <t>Digestát KAVEMA, organické hnojivo</t>
  </si>
  <si>
    <t>KAVEMA, s.r.o.</t>
  </si>
  <si>
    <t>O508</t>
  </si>
  <si>
    <t>Agrokras Energo s. r. o.</t>
  </si>
  <si>
    <t>V714</t>
  </si>
  <si>
    <t>Agrimus</t>
  </si>
  <si>
    <t>Compofert NV</t>
  </si>
  <si>
    <t>Op de Beeck nv</t>
  </si>
  <si>
    <t>R11160</t>
  </si>
  <si>
    <t>ESKOMPOST, organické hnojivo</t>
  </si>
  <si>
    <t>Svazek obcí pro komunální služby</t>
  </si>
  <si>
    <t>O903</t>
  </si>
  <si>
    <t>A.G. Service s.r.o.</t>
  </si>
  <si>
    <t>O904</t>
  </si>
  <si>
    <t>Chlorid draselný 60 % K2O granulovaný</t>
  </si>
  <si>
    <t>O913</t>
  </si>
  <si>
    <t>O914</t>
  </si>
  <si>
    <t>Dolomit, hořečnatovápenaté hnojivo</t>
  </si>
  <si>
    <t>O905</t>
  </si>
  <si>
    <t>O916</t>
  </si>
  <si>
    <t>Fugát KAVEMA, organické hnojivo</t>
  </si>
  <si>
    <t>O906</t>
  </si>
  <si>
    <t>O908</t>
  </si>
  <si>
    <t>LOVODASA 26 + 13 S</t>
  </si>
  <si>
    <t>O907</t>
  </si>
  <si>
    <t>LOVOFERT LAD 27</t>
  </si>
  <si>
    <t>O909</t>
  </si>
  <si>
    <t>O910</t>
  </si>
  <si>
    <t>NPK 3,5-10-18,5 + 6 CaO + 2,5 MgO + 6,8 S + 0,2 B</t>
  </si>
  <si>
    <t>O915</t>
  </si>
  <si>
    <t>Separát KAVEMA, organické hnojivo</t>
  </si>
  <si>
    <t>O911</t>
  </si>
  <si>
    <t>O912</t>
  </si>
  <si>
    <t>O495</t>
  </si>
  <si>
    <t>Digestát z BPS Mrákov, organické hnojivo</t>
  </si>
  <si>
    <t>BIOENERPO s.r.o.</t>
  </si>
  <si>
    <t>V506</t>
  </si>
  <si>
    <t>Humat 44, pomocný rostlinný přípravek</t>
  </si>
  <si>
    <t>Eco-Wood SK s.r.o.</t>
  </si>
  <si>
    <t>Nesynova EY</t>
  </si>
  <si>
    <t>R11835</t>
  </si>
  <si>
    <t>Kompost AKRA, organické hnojivo</t>
  </si>
  <si>
    <t>AKRA, spol. s r.o.</t>
  </si>
  <si>
    <t>R11061</t>
  </si>
  <si>
    <t>Kompost Dubinka, organické hnojivo</t>
  </si>
  <si>
    <t>Michaela Mahelová</t>
  </si>
  <si>
    <t>O330</t>
  </si>
  <si>
    <t>Digestát BPS Chroboly II.</t>
  </si>
  <si>
    <t>BIOPROFIT s.r.o.</t>
  </si>
  <si>
    <t>O902</t>
  </si>
  <si>
    <t>Vermikompost ze Slovácka</t>
  </si>
  <si>
    <t>Petr Divácký</t>
  </si>
  <si>
    <t>V546</t>
  </si>
  <si>
    <t>VITAZYME</t>
  </si>
  <si>
    <t>Plant Designs, Inc.</t>
  </si>
  <si>
    <t>V508</t>
  </si>
  <si>
    <t>HUMIN AQUA HUMUSOL</t>
  </si>
  <si>
    <t>Agri-Tech Bio s.r.o.</t>
  </si>
  <si>
    <t>O417</t>
  </si>
  <si>
    <t>O331</t>
  </si>
  <si>
    <t>Zemědělské družstvo chovatelů a pěstitelů Litomyšl</t>
  </si>
  <si>
    <t>O401</t>
  </si>
  <si>
    <t>BPS LESNÁ s.r.o.</t>
  </si>
  <si>
    <t>O899</t>
  </si>
  <si>
    <t>R10680</t>
  </si>
  <si>
    <t>Kompost z kompostárny Jiří Štěpánek, organické hnojivo</t>
  </si>
  <si>
    <t>Bc. Jiří Štěpánek</t>
  </si>
  <si>
    <t>R10360</t>
  </si>
  <si>
    <t>Kralovický kompost, organické hnojivo</t>
  </si>
  <si>
    <t>O901</t>
  </si>
  <si>
    <t>Walker farmer s.r.o.</t>
  </si>
  <si>
    <t>O898</t>
  </si>
  <si>
    <t>O900</t>
  </si>
  <si>
    <t>Separát z BPS Smržice, organické hnojivo</t>
  </si>
  <si>
    <t>O896</t>
  </si>
  <si>
    <t>Střešní substrát intenzivní s liadrainem</t>
  </si>
  <si>
    <t>O795</t>
  </si>
  <si>
    <t>O897</t>
  </si>
  <si>
    <t>O796</t>
  </si>
  <si>
    <t>Substrát pro pelargónie a balkonové rostliny</t>
  </si>
  <si>
    <t>O794</t>
  </si>
  <si>
    <t>O733</t>
  </si>
  <si>
    <t>Speciální substrát pro výsevy a předpěstování sadby</t>
  </si>
  <si>
    <t>O791</t>
  </si>
  <si>
    <t>O793</t>
  </si>
  <si>
    <t>O792</t>
  </si>
  <si>
    <t>V533</t>
  </si>
  <si>
    <t>DOLOMIT</t>
  </si>
  <si>
    <t>V502</t>
  </si>
  <si>
    <t>PREVIO Pro, pomocný rostlinný přípravek</t>
  </si>
  <si>
    <t>V513</t>
  </si>
  <si>
    <t>BorOil</t>
  </si>
  <si>
    <t>V512</t>
  </si>
  <si>
    <t>FerrumOil</t>
  </si>
  <si>
    <t>O895</t>
  </si>
  <si>
    <t>Zblovický vápenec, druh B, vápenaté hnojivo</t>
  </si>
  <si>
    <t>PRACTIC 99, s.r.o.</t>
  </si>
  <si>
    <t>V659</t>
  </si>
  <si>
    <t>YaraVita MARIS</t>
  </si>
  <si>
    <t>O463</t>
  </si>
  <si>
    <t>Digestát z BPS Mostek</t>
  </si>
  <si>
    <t>Zemědělské družstvo Mostek</t>
  </si>
  <si>
    <t>O893</t>
  </si>
  <si>
    <t>Franz Hingerl</t>
  </si>
  <si>
    <t>O894</t>
  </si>
  <si>
    <t>O890</t>
  </si>
  <si>
    <t>GTSP 45 (Trojitý superfosfát granulovaný)</t>
  </si>
  <si>
    <t>O889</t>
  </si>
  <si>
    <t>Rašelina</t>
  </si>
  <si>
    <t>R11526</t>
  </si>
  <si>
    <t>RESTA s.r.o.</t>
  </si>
  <si>
    <t>R10394</t>
  </si>
  <si>
    <t>R10351</t>
  </si>
  <si>
    <t>Technické služby Letohrad s. r. o.</t>
  </si>
  <si>
    <t>V481</t>
  </si>
  <si>
    <t>AZOTER B, pomocná půdní látka</t>
  </si>
  <si>
    <t>AZOTER CZ s.r.o.</t>
  </si>
  <si>
    <t>AZOTER Trading s.r.o.</t>
  </si>
  <si>
    <t>O885</t>
  </si>
  <si>
    <t>O886</t>
  </si>
  <si>
    <t>O887</t>
  </si>
  <si>
    <t>O884</t>
  </si>
  <si>
    <t>Substrát pro dopěstování</t>
  </si>
  <si>
    <t>O883</t>
  </si>
  <si>
    <t>O882</t>
  </si>
  <si>
    <t>Substrát pro výsev</t>
  </si>
  <si>
    <t>O880</t>
  </si>
  <si>
    <t>O881</t>
  </si>
  <si>
    <t>Substrát Pokojové rostliny</t>
  </si>
  <si>
    <t>O878</t>
  </si>
  <si>
    <t>František Vlk</t>
  </si>
  <si>
    <t>O879</t>
  </si>
  <si>
    <t>O504</t>
  </si>
  <si>
    <t>Digestát z BPS Holany</t>
  </si>
  <si>
    <t>BPS HOLANY s.r.o.</t>
  </si>
  <si>
    <t>R10028</t>
  </si>
  <si>
    <t>AB FLOR NP 8-10 +2 S, organominerální hnojivo</t>
  </si>
  <si>
    <t>Harvest Love, s.r.o.</t>
  </si>
  <si>
    <t>Germiflor Lautier</t>
  </si>
  <si>
    <t>R11392</t>
  </si>
  <si>
    <t>ACT 1</t>
  </si>
  <si>
    <t>ACTHERM, spol. s r.o.</t>
  </si>
  <si>
    <t>R9680</t>
  </si>
  <si>
    <t>AG 070 FOLIAR, pomocný rostlinný přípravek</t>
  </si>
  <si>
    <t>R9730</t>
  </si>
  <si>
    <t>AG 070 SEED, pomocný rostlinný přípravek</t>
  </si>
  <si>
    <t>R10208</t>
  </si>
  <si>
    <t>Agrobentos A plus, rekultivační substrát</t>
  </si>
  <si>
    <t>R10207</t>
  </si>
  <si>
    <t>Agrobentos A, rekultivační substrát</t>
  </si>
  <si>
    <t>R11497</t>
  </si>
  <si>
    <t>AGROHUM kompost, organické hnojivo</t>
  </si>
  <si>
    <t>EKO - HUM, spol. s r. o.</t>
  </si>
  <si>
    <t>R10070</t>
  </si>
  <si>
    <t>R9905</t>
  </si>
  <si>
    <t>ALGASOL PG, pomocná půdní látka</t>
  </si>
  <si>
    <t>R9906</t>
  </si>
  <si>
    <t>ALGASOL PR, pomocný rostlinný přípravek</t>
  </si>
  <si>
    <t>R9907</t>
  </si>
  <si>
    <t>ALGASOL PS, pomocný rostlinný přípravek</t>
  </si>
  <si>
    <t>R9513</t>
  </si>
  <si>
    <t>Aminator, pomocný rostlinný přípravek</t>
  </si>
  <si>
    <t>R9326</t>
  </si>
  <si>
    <t>AminoQuelant Ca</t>
  </si>
  <si>
    <t>R9327</t>
  </si>
  <si>
    <t>AminoQuelant K</t>
  </si>
  <si>
    <t>R9967</t>
  </si>
  <si>
    <t>OAO Titan</t>
  </si>
  <si>
    <t>R9649</t>
  </si>
  <si>
    <t>ASTELIS NP</t>
  </si>
  <si>
    <t>R9648</t>
  </si>
  <si>
    <t>ASTELIS N24</t>
  </si>
  <si>
    <t>R9650</t>
  </si>
  <si>
    <t>ASTELIS PERFIL</t>
  </si>
  <si>
    <t>R9655</t>
  </si>
  <si>
    <t>ASTELIS SUPOR</t>
  </si>
  <si>
    <t>R9445</t>
  </si>
  <si>
    <t>AUCYT START, pomocný rostlinný přípravek</t>
  </si>
  <si>
    <t>R9608</t>
  </si>
  <si>
    <t>AZOTER, pomocná půdní látka</t>
  </si>
  <si>
    <t>R9421</t>
  </si>
  <si>
    <t>Azotobag humi, pomocný rostlinný přípravek</t>
  </si>
  <si>
    <t>R9749</t>
  </si>
  <si>
    <t>Balkónové rostliny koncentrát, pomocný rostlinný přípravek</t>
  </si>
  <si>
    <t>R9682</t>
  </si>
  <si>
    <t>Basfoliar Aktiv</t>
  </si>
  <si>
    <t>R9582</t>
  </si>
  <si>
    <t>Beta-liq, melasové výpalky zahuštěné, organické hnojivo</t>
  </si>
  <si>
    <t>REDAM, spol. s r.o.</t>
  </si>
  <si>
    <t>R10200</t>
  </si>
  <si>
    <t>Boost, pomocný rostlinný přípravek</t>
  </si>
  <si>
    <t>Canna CZ s.r.o.</t>
  </si>
  <si>
    <t>CANNA CZ</t>
  </si>
  <si>
    <t>R9912</t>
  </si>
  <si>
    <t>Borostim, pomocný rostlinný přípravek</t>
  </si>
  <si>
    <t>R9557</t>
  </si>
  <si>
    <t>Brýdová voda, organické hnojivo</t>
  </si>
  <si>
    <t>R9789</t>
  </si>
  <si>
    <t>Buchlovský kompost, organické hnojivo</t>
  </si>
  <si>
    <t>BIOKOMP s.r.o.</t>
  </si>
  <si>
    <t>R9301</t>
  </si>
  <si>
    <t>Buchlovský substrát</t>
  </si>
  <si>
    <t>R9748</t>
  </si>
  <si>
    <t>Bylinky koncentrát, pomocný rostlinný přípravek</t>
  </si>
  <si>
    <t>R9752</t>
  </si>
  <si>
    <t>Bylinky rozprašovač, pomocný rostlinný přípravek</t>
  </si>
  <si>
    <t>R9663</t>
  </si>
  <si>
    <t>CALCIOSTIM Cu</t>
  </si>
  <si>
    <t>R11194</t>
  </si>
  <si>
    <t>CALCIOSTIM Si+K</t>
  </si>
  <si>
    <t>R9594</t>
  </si>
  <si>
    <t>CALCIOSTIM Zn</t>
  </si>
  <si>
    <t>R9950</t>
  </si>
  <si>
    <t>CAMPOFORT Ultra Ca</t>
  </si>
  <si>
    <t>R10201</t>
  </si>
  <si>
    <t>CANNA Boost Accelerator, pomocný rostlinný přípravek</t>
  </si>
  <si>
    <t>R10199</t>
  </si>
  <si>
    <t>CANNA Rhizotonic, pomocný rostlinný přípravek</t>
  </si>
  <si>
    <t>R9786</t>
  </si>
  <si>
    <t>CARBON FOSFOR - N, pomocný rostlinný přípravek</t>
  </si>
  <si>
    <t>R9595</t>
  </si>
  <si>
    <t>CARBON Mn + Si</t>
  </si>
  <si>
    <t>R9596</t>
  </si>
  <si>
    <t>CARBON P + Si</t>
  </si>
  <si>
    <t>R9943</t>
  </si>
  <si>
    <t>CARBON Zn</t>
  </si>
  <si>
    <t>R9942</t>
  </si>
  <si>
    <t>CARBONBOR Q</t>
  </si>
  <si>
    <t>R9941</t>
  </si>
  <si>
    <t>CARBONBOR Zn</t>
  </si>
  <si>
    <t>R9920</t>
  </si>
  <si>
    <t>CLONOPLUS, pomocný rostlinný přípravek</t>
  </si>
  <si>
    <t>R9673</t>
  </si>
  <si>
    <t>COCOPRESS - Kokosový substrát pro výsev a pěstování</t>
  </si>
  <si>
    <t>R9925</t>
  </si>
  <si>
    <t>COMPO Substrát pro jehličnany a okrasné keře</t>
  </si>
  <si>
    <t>R9926</t>
  </si>
  <si>
    <t>COMPO Substrát pro muškáty a balkonové rostliny</t>
  </si>
  <si>
    <t>R9927</t>
  </si>
  <si>
    <t>COMPO Substrát pro zelené rostliny a palmy</t>
  </si>
  <si>
    <t>R9928</t>
  </si>
  <si>
    <t>COMPO Univerzální květinový substrát</t>
  </si>
  <si>
    <t>R9548</t>
  </si>
  <si>
    <t>COMPO 2in1 univerzální posilující kůra, pomocný rostlinný přípravek</t>
  </si>
  <si>
    <t>R9841</t>
  </si>
  <si>
    <t>Conavit, pomalu působící hnojivo pro všechny druhy rostlin a dřevin</t>
  </si>
  <si>
    <t>R9724</t>
  </si>
  <si>
    <t>CORNACTYL</t>
  </si>
  <si>
    <t>R10784</t>
  </si>
  <si>
    <t>CTĚNICKÝ KOMPOST, organické hnojivo</t>
  </si>
  <si>
    <t>VIN AGRO s.r.o.</t>
  </si>
  <si>
    <t>R9823</t>
  </si>
  <si>
    <t>Moravskoslezské cukrovary s.r.o.</t>
  </si>
  <si>
    <t>R9866</t>
  </si>
  <si>
    <t>Litovelská cukrovarna, a.s.</t>
  </si>
  <si>
    <t>R9442</t>
  </si>
  <si>
    <t>C-WEED AMINO, pomocný rostlinný přípravek</t>
  </si>
  <si>
    <t>R9441</t>
  </si>
  <si>
    <t>C-WEED, pomocný rostlinný přípravek</t>
  </si>
  <si>
    <t>R9938</t>
  </si>
  <si>
    <t>Čpavková voda</t>
  </si>
  <si>
    <t>Nejdecká česárna vlny, a. s.</t>
  </si>
  <si>
    <t>R9856</t>
  </si>
  <si>
    <t>Digestát BPS Strunkovice, organické hnojivo</t>
  </si>
  <si>
    <t>ZEOS BIOPLYN s.r.o.</t>
  </si>
  <si>
    <t>R9857</t>
  </si>
  <si>
    <t>MERYDEN, a.s.</t>
  </si>
  <si>
    <t>R9869</t>
  </si>
  <si>
    <t>I N T E G R O  a. s.</t>
  </si>
  <si>
    <t>R9562</t>
  </si>
  <si>
    <t>SPV Pelhřimov, a.s.</t>
  </si>
  <si>
    <t>R9575</t>
  </si>
  <si>
    <t>Energetika Kněžice s.r.o.</t>
  </si>
  <si>
    <t>R9737</t>
  </si>
  <si>
    <t>BPS Velké Albrechtice, s.r.o.</t>
  </si>
  <si>
    <t>R9736</t>
  </si>
  <si>
    <t>R9888</t>
  </si>
  <si>
    <t>EFG Vyškov BPS s.r.o.</t>
  </si>
  <si>
    <t>R9676</t>
  </si>
  <si>
    <t>Statek Kostelec na Hané, a.s.</t>
  </si>
  <si>
    <t>R9951</t>
  </si>
  <si>
    <t>Digestát Příložany, organické hnojivo</t>
  </si>
  <si>
    <t>Jan Kopeček</t>
  </si>
  <si>
    <t>R9561</t>
  </si>
  <si>
    <t>RABBIT Trhový Štěpánov a.s.</t>
  </si>
  <si>
    <t>R9858</t>
  </si>
  <si>
    <t>SELMA a.s.</t>
  </si>
  <si>
    <t>R9664</t>
  </si>
  <si>
    <t>Digestát z bioplynové stanice Lhota</t>
  </si>
  <si>
    <t>BPS Lhota, s.r.o.</t>
  </si>
  <si>
    <t>R9881</t>
  </si>
  <si>
    <t>Dobrý kompost, organické hnojivo</t>
  </si>
  <si>
    <t>Město Dobruška</t>
  </si>
  <si>
    <t>R9979</t>
  </si>
  <si>
    <t>Dolomit hrubě mletý, frakce 0 až 2 mm, hořečnatovápenaté hnojivo</t>
  </si>
  <si>
    <t>R9980</t>
  </si>
  <si>
    <t>DOLOPHOS 15</t>
  </si>
  <si>
    <t>R11599</t>
  </si>
  <si>
    <t>Dvorský kompost, organické hnojivo</t>
  </si>
  <si>
    <t>RDS s.r.o.</t>
  </si>
  <si>
    <t>R9840</t>
  </si>
  <si>
    <t>Ectovit, pomocný rostlinný přípravek</t>
  </si>
  <si>
    <t>R9821</t>
  </si>
  <si>
    <t>EM AKTIV, pomocný rostlinný přípravek</t>
  </si>
  <si>
    <t>PROBIOTIK CZ s.r.o.</t>
  </si>
  <si>
    <t>R10089</t>
  </si>
  <si>
    <t>Energen Cleanstorm B, pomocný rostlinný přípravek</t>
  </si>
  <si>
    <t>R10087</t>
  </si>
  <si>
    <t>Energen fulhum plus Mo, pomocný rostlinný přípravek</t>
  </si>
  <si>
    <t>R10088</t>
  </si>
  <si>
    <t>Energen Germin FH, pomocný rostlinný přípravek</t>
  </si>
  <si>
    <t>R9627</t>
  </si>
  <si>
    <t>ENTEC 27</t>
  </si>
  <si>
    <t>R10212</t>
  </si>
  <si>
    <t>EXPERT - Rychlý zásyp</t>
  </si>
  <si>
    <t>R9759</t>
  </si>
  <si>
    <t>Extrakt z vermikompostu, pomocný rostlinný přípravek</t>
  </si>
  <si>
    <t>R9722</t>
  </si>
  <si>
    <t>FERTIACTYL Cap'Phos</t>
  </si>
  <si>
    <t>R9723</t>
  </si>
  <si>
    <t>FERTIACTYL Green Extreme</t>
  </si>
  <si>
    <t>R9720</t>
  </si>
  <si>
    <t>FERTIACTYL Salto</t>
  </si>
  <si>
    <t>R9721</t>
  </si>
  <si>
    <t>FERTIACTYL Tempo</t>
  </si>
  <si>
    <t>R9725</t>
  </si>
  <si>
    <t>FERTIACTYL Trium</t>
  </si>
  <si>
    <t>R9558</t>
  </si>
  <si>
    <t>Fertila-B, průmyslový kompost</t>
  </si>
  <si>
    <t>BioImpro s.r.o.</t>
  </si>
  <si>
    <t>R9600</t>
  </si>
  <si>
    <t>Fertileader ALTIS</t>
  </si>
  <si>
    <t>R9601</t>
  </si>
  <si>
    <t>Fertileader AZUR</t>
  </si>
  <si>
    <t>R9602</t>
  </si>
  <si>
    <t>Fertileader LEOS</t>
  </si>
  <si>
    <t>R9599</t>
  </si>
  <si>
    <t>Fertileader RAME</t>
  </si>
  <si>
    <t>R9598</t>
  </si>
  <si>
    <t>Fertileader SILVER</t>
  </si>
  <si>
    <t>R9936</t>
  </si>
  <si>
    <t>Fertilis Speed</t>
  </si>
  <si>
    <t>R9454</t>
  </si>
  <si>
    <t>FIX-H+N, pomocný rostlinný přípravek</t>
  </si>
  <si>
    <t>R9665</t>
  </si>
  <si>
    <t>FLORCOM SBB - substrát pro borůvky a brusinky</t>
  </si>
  <si>
    <t>R10094</t>
  </si>
  <si>
    <t>FLORCOM SBK - substrát pro bylinky a koření</t>
  </si>
  <si>
    <t>R10095</t>
  </si>
  <si>
    <t>FLORCOM SC - substrát pro Cyclamen</t>
  </si>
  <si>
    <t>R10096</t>
  </si>
  <si>
    <t>FLORCOM SCH - substrát pro Chryzanthémy</t>
  </si>
  <si>
    <t>R10097</t>
  </si>
  <si>
    <t>FLORCOM SM - substrát pro Macešky</t>
  </si>
  <si>
    <t>R10098</t>
  </si>
  <si>
    <t>FLORCOM SMP - množárenský s perlitem</t>
  </si>
  <si>
    <t>R10099</t>
  </si>
  <si>
    <t>FLORCOM SPOINT - substrát pro Poinsettie</t>
  </si>
  <si>
    <t>R10100</t>
  </si>
  <si>
    <t>FLORCOM SPRIM - substrát pro Primule</t>
  </si>
  <si>
    <t>R10093</t>
  </si>
  <si>
    <t>FLORCOM STRV - substrát pro trvalky</t>
  </si>
  <si>
    <t>R9733</t>
  </si>
  <si>
    <t>Foliasil 201</t>
  </si>
  <si>
    <t>R9732</t>
  </si>
  <si>
    <t>Foliasil 202</t>
  </si>
  <si>
    <t>R9735</t>
  </si>
  <si>
    <t>Foliasil 204</t>
  </si>
  <si>
    <t>R9734</t>
  </si>
  <si>
    <t>Foliasil 209</t>
  </si>
  <si>
    <t>R9457</t>
  </si>
  <si>
    <t>FREE N25, pomocná půdní látka</t>
  </si>
  <si>
    <t>GAIAGO</t>
  </si>
  <si>
    <t>R9959</t>
  </si>
  <si>
    <t>Fulvohumate, pomocný rostlinný přípravek</t>
  </si>
  <si>
    <t>OOO NPK Agrofarmika</t>
  </si>
  <si>
    <t>R10370</t>
  </si>
  <si>
    <t>Galleko arider, pomocný rostlinný přípravek</t>
  </si>
  <si>
    <t>R10369</t>
  </si>
  <si>
    <t>Galleko smáčedlo, pomocný rostlinný přípravek</t>
  </si>
  <si>
    <t>R9654</t>
  </si>
  <si>
    <t>Geneo 101</t>
  </si>
  <si>
    <t>R9652</t>
  </si>
  <si>
    <t>Geneo 102</t>
  </si>
  <si>
    <t>R9653</t>
  </si>
  <si>
    <t>Geneo 104</t>
  </si>
  <si>
    <t>R9921</t>
  </si>
  <si>
    <t>GLIOREX, pomocný rostlinný přípravek</t>
  </si>
  <si>
    <t>R9791</t>
  </si>
  <si>
    <t>GOEMAR BM 86, organominerální hnojivo</t>
  </si>
  <si>
    <t>R9589</t>
  </si>
  <si>
    <t>GRANUFOL BOR, organominerální hnojivo</t>
  </si>
  <si>
    <t>R9590</t>
  </si>
  <si>
    <t>GRANUFOL CORNPOT, organominerální hnojivo</t>
  </si>
  <si>
    <t>R9587</t>
  </si>
  <si>
    <t>GRANUFOL CuMn, organominerální hnojivo</t>
  </si>
  <si>
    <t>R9592</t>
  </si>
  <si>
    <t>GRANUFOL MAG, organominerální hnojivo</t>
  </si>
  <si>
    <t>R9591</t>
  </si>
  <si>
    <t>GRANUFOL Mn, organominerální hnojivo</t>
  </si>
  <si>
    <t>R9836</t>
  </si>
  <si>
    <t>R9835</t>
  </si>
  <si>
    <t>GSH NPK 9-14-14+10S</t>
  </si>
  <si>
    <t>R9753</t>
  </si>
  <si>
    <t>HARMONIE Hydretain ES Plus, pomocná půdní látka</t>
  </si>
  <si>
    <t>Ecologel Solutions, LLC</t>
  </si>
  <si>
    <t>R9625</t>
  </si>
  <si>
    <t>HIJTEP, NPK 9-35-10</t>
  </si>
  <si>
    <t>HAJTEP spol. s r. o.</t>
  </si>
  <si>
    <t>R9629</t>
  </si>
  <si>
    <t>Hnojivo na jehličnany, organominerální hnojivo</t>
  </si>
  <si>
    <t>R9426</t>
  </si>
  <si>
    <t>Honeyponic No.2</t>
  </si>
  <si>
    <t>Ensho Sangyo Co., Ltd.</t>
  </si>
  <si>
    <t>R9826</t>
  </si>
  <si>
    <t>HUMAT FORTE, pomocný rostlinný přípravek</t>
  </si>
  <si>
    <t>Standart Invest s.r.o.</t>
  </si>
  <si>
    <t>NPP "LIST FORTE"</t>
  </si>
  <si>
    <t>R9754</t>
  </si>
  <si>
    <t>Humát kyselý, pomocný rostlinný přípravek</t>
  </si>
  <si>
    <t>R9746</t>
  </si>
  <si>
    <t>Humát neutrální, pomocný rostlinný přípravek</t>
  </si>
  <si>
    <t>R10026</t>
  </si>
  <si>
    <t>HUMIFLOR-GERMI ONE, organické hnojivo</t>
  </si>
  <si>
    <t>R10029</t>
  </si>
  <si>
    <t>HUMIFLOR-MAZOR, organické hnojivo</t>
  </si>
  <si>
    <t>R10031</t>
  </si>
  <si>
    <t>HUMIFLOR-ORGANOfertil, organické hnojivo</t>
  </si>
  <si>
    <t>R10030</t>
  </si>
  <si>
    <t>HUMIFLOR-ORVEGA, organické hnojivo</t>
  </si>
  <si>
    <t>R9904</t>
  </si>
  <si>
    <t>HUMIN Vital kapalný, pomocný rostlinný přípravek</t>
  </si>
  <si>
    <t>TEEP, s.r.o.</t>
  </si>
  <si>
    <t>R9917</t>
  </si>
  <si>
    <t>Hycol-E obilnina, pomocný rostlinný přípravek</t>
  </si>
  <si>
    <t>R9916</t>
  </si>
  <si>
    <t>Hycol-E olejnina, pomocný rostlinný přípravek</t>
  </si>
  <si>
    <t>R9919</t>
  </si>
  <si>
    <t>Hycol-K+ obilnina, pomocný rostlinný přípravek</t>
  </si>
  <si>
    <t>R9918</t>
  </si>
  <si>
    <t>Hycol-K+ olejnina, pomocný rostlinný přípravek</t>
  </si>
  <si>
    <t>R9914</t>
  </si>
  <si>
    <t>R9913</t>
  </si>
  <si>
    <t>Hydropam, pomocná půdní látka</t>
  </si>
  <si>
    <t>R10041</t>
  </si>
  <si>
    <t>Jiffy-7</t>
  </si>
  <si>
    <t>R9949</t>
  </si>
  <si>
    <t>K - gel 175</t>
  </si>
  <si>
    <t>R9422</t>
  </si>
  <si>
    <t>Kaishi, pomocný rostlinný přípravek</t>
  </si>
  <si>
    <t>FUTURECO BIOSCIENCE S.A.</t>
  </si>
  <si>
    <t>R9863</t>
  </si>
  <si>
    <t>Kapalné hnojivo Hlízový fugát Lyckeby</t>
  </si>
  <si>
    <t>R11593</t>
  </si>
  <si>
    <t>KBH kompost, organické hnojivo</t>
  </si>
  <si>
    <t>Obec Baška</t>
  </si>
  <si>
    <t>R9424</t>
  </si>
  <si>
    <t>Kinactiv initial, pomocný rostlinný přípravek</t>
  </si>
  <si>
    <t>R10234</t>
  </si>
  <si>
    <t>Kompost COMPAG, organické hnojivo</t>
  </si>
  <si>
    <t>COMPAG MLADÁ BOLESLAV s.r.o.</t>
  </si>
  <si>
    <t>R11243</t>
  </si>
  <si>
    <t>Kompost Farmář, organické hnojivo</t>
  </si>
  <si>
    <t>R9816</t>
  </si>
  <si>
    <t>Kompost firmy Depos Horní Suchá, a.s. - organické hnojivo</t>
  </si>
  <si>
    <t>Depos Horní Suchá, a.s.</t>
  </si>
  <si>
    <t>R9440</t>
  </si>
  <si>
    <t>Kompost KOMPOZO I, organické hnojivo</t>
  </si>
  <si>
    <t>R11031</t>
  </si>
  <si>
    <t>Kompost KTS Veverské Knínice, organické hnojivo</t>
  </si>
  <si>
    <t>KTS EKOLOGIE s.r.o.</t>
  </si>
  <si>
    <t>R11678</t>
  </si>
  <si>
    <t>Kompost Nasavrky, organické hnojivo</t>
  </si>
  <si>
    <t>Radomír Antoš</t>
  </si>
  <si>
    <t>R8649</t>
  </si>
  <si>
    <t>Amazonetta s.r.o.</t>
  </si>
  <si>
    <t>R9553</t>
  </si>
  <si>
    <t>Ing. Vladimír Švec</t>
  </si>
  <si>
    <t>R9982</t>
  </si>
  <si>
    <t>TECHNICKÉ SLUŽBY HOLICE</t>
  </si>
  <si>
    <t>R11627</t>
  </si>
  <si>
    <t>Technické služby Náklo, příspěvková organizace</t>
  </si>
  <si>
    <t>R10867</t>
  </si>
  <si>
    <t>R11633</t>
  </si>
  <si>
    <t>Marie Fikarová</t>
  </si>
  <si>
    <t>R11916</t>
  </si>
  <si>
    <t>Creative work s.r.o.</t>
  </si>
  <si>
    <t>R9678</t>
  </si>
  <si>
    <t>Kompost Podyjí, organické hnojivo</t>
  </si>
  <si>
    <t>PODYJÍ, a.s.</t>
  </si>
  <si>
    <t>R10940</t>
  </si>
  <si>
    <t>Kompost PRADĚD - organické hnojivo</t>
  </si>
  <si>
    <t>R9555</t>
  </si>
  <si>
    <t>Kompost PROAGRO, organické hnojivo</t>
  </si>
  <si>
    <t>R9855</t>
  </si>
  <si>
    <t>Kompost SAP Mimoň, organické hnojivo</t>
  </si>
  <si>
    <t>R9864</t>
  </si>
  <si>
    <t>Kompost Standard KOB-2, organické hnojivo</t>
  </si>
  <si>
    <t>R11531</t>
  </si>
  <si>
    <t>Kompost Troubky, organické hnojivo</t>
  </si>
  <si>
    <t>Obec Troubky</t>
  </si>
  <si>
    <t>R9550</t>
  </si>
  <si>
    <t>Kompost Ultra KOB-1, organické hnojivo</t>
  </si>
  <si>
    <t>R11929</t>
  </si>
  <si>
    <t>Kompost z Bolatic, organické hnojivo</t>
  </si>
  <si>
    <t>Radek Polášek</t>
  </si>
  <si>
    <t>R11539</t>
  </si>
  <si>
    <t>Kompost z kompostárny Skuteč, organické hnojivo</t>
  </si>
  <si>
    <t>Městské vodovody a kanalizace Skuteč s.r.o.</t>
  </si>
  <si>
    <t>R11549</t>
  </si>
  <si>
    <t>Kompost z Lomnice nad Lužnicí, organické hnojivo</t>
  </si>
  <si>
    <t>Město Lomnice nad Lužnicí</t>
  </si>
  <si>
    <t>R11244</t>
  </si>
  <si>
    <t>Kompost Zahradník, organické hnojivo</t>
  </si>
  <si>
    <t>R9432</t>
  </si>
  <si>
    <t>KOMPOZ, organické hnojivo</t>
  </si>
  <si>
    <t>R10000</t>
  </si>
  <si>
    <t>Kravský trus peletovaný</t>
  </si>
  <si>
    <t>Libora Samková</t>
  </si>
  <si>
    <t>R9661</t>
  </si>
  <si>
    <t>KSC PHYT-ACTYL IV POLKA</t>
  </si>
  <si>
    <t>R9659</t>
  </si>
  <si>
    <t>KSC PHYT-ACTYL VII Perla</t>
  </si>
  <si>
    <t>R9660</t>
  </si>
  <si>
    <t>KSC VI PHYT-ACTYL</t>
  </si>
  <si>
    <t>R9899</t>
  </si>
  <si>
    <t>Kůrový substrát pro orchideje</t>
  </si>
  <si>
    <t>R9970</t>
  </si>
  <si>
    <t>Květinová zem</t>
  </si>
  <si>
    <t>R9745</t>
  </si>
  <si>
    <t>Kvetoucí pokojové rostliny koncentrát, pomocný rostlinný přípravek</t>
  </si>
  <si>
    <t>R9744</t>
  </si>
  <si>
    <t>Kvetoucí pokojové rostliny rozprašovač, pomocný rostlinný přípravek</t>
  </si>
  <si>
    <t>R9403</t>
  </si>
  <si>
    <t>LF - Humát LEAF FORTE, pomocný rostlinný přípravek</t>
  </si>
  <si>
    <t>R9292</t>
  </si>
  <si>
    <t>R10102</t>
  </si>
  <si>
    <t>Ing. Vladimír Huf</t>
  </si>
  <si>
    <t>R10103</t>
  </si>
  <si>
    <t>ŠEBEK JAN</t>
  </si>
  <si>
    <t>R9884</t>
  </si>
  <si>
    <t>Dagmar Nováková</t>
  </si>
  <si>
    <t>R9882</t>
  </si>
  <si>
    <t>Ing. Jiří Novák</t>
  </si>
  <si>
    <t>R9431</t>
  </si>
  <si>
    <t>Obec Partutovice</t>
  </si>
  <si>
    <t>R9462</t>
  </si>
  <si>
    <t>LIMUS CL, pomocná půdní látka</t>
  </si>
  <si>
    <t>BASF SE</t>
  </si>
  <si>
    <t>R9909</t>
  </si>
  <si>
    <t>LIMUS Clear, pomocná půdní látka</t>
  </si>
  <si>
    <t>R9908</t>
  </si>
  <si>
    <t>LIMUS PRO, pomocná půdní látka</t>
  </si>
  <si>
    <t>R9514</t>
  </si>
  <si>
    <t>LIMUS YELLOW, pomocná půdní látka</t>
  </si>
  <si>
    <t>R9452</t>
  </si>
  <si>
    <t>LIQUIFiX MC-TM Glycine, pomocný rostlinný přípravek</t>
  </si>
  <si>
    <t>R9795</t>
  </si>
  <si>
    <t>Listová výživa - univerzální, pomocný rostlinný přípravek</t>
  </si>
  <si>
    <t>R11372</t>
  </si>
  <si>
    <t>LMT-I, organické hnojivo</t>
  </si>
  <si>
    <t>LMT plus s.r.o.</t>
  </si>
  <si>
    <t>R9833</t>
  </si>
  <si>
    <t>R9832</t>
  </si>
  <si>
    <t>LOVOFERT CN 15,5</t>
  </si>
  <si>
    <t>R9597</t>
  </si>
  <si>
    <t>R9831</t>
  </si>
  <si>
    <t>R9626</t>
  </si>
  <si>
    <t>LOVOGRAN IN</t>
  </si>
  <si>
    <t>R9830</t>
  </si>
  <si>
    <t>LOVOGREEN NPK 20-5-8+2 MgO</t>
  </si>
  <si>
    <t>R9827</t>
  </si>
  <si>
    <t>LOVOSTABIL, pomocný rostlinný přípravek</t>
  </si>
  <si>
    <t>R9662</t>
  </si>
  <si>
    <t>LURS Multikomplex</t>
  </si>
  <si>
    <t>R9726</t>
  </si>
  <si>
    <t>MAXIFRUIT</t>
  </si>
  <si>
    <t>R9631</t>
  </si>
  <si>
    <t>R9588</t>
  </si>
  <si>
    <t>MULTI N, organominerální hnojivo</t>
  </si>
  <si>
    <t>R9586</t>
  </si>
  <si>
    <t>MULTI N+S AMINO, organominerální hnojivo</t>
  </si>
  <si>
    <t>R9617</t>
  </si>
  <si>
    <t>Náramečský kompost, organické hnojivo</t>
  </si>
  <si>
    <t>Jaroslav Jelínek</t>
  </si>
  <si>
    <t>R9636</t>
  </si>
  <si>
    <t>NITRAZON + N - hrách, vikev, peluška, bob, pomocný rostlinný přípravek</t>
  </si>
  <si>
    <t>R9637</t>
  </si>
  <si>
    <t>NITRAZON + N - jetel, pomocný rostlinný přípravek</t>
  </si>
  <si>
    <t>R9638</t>
  </si>
  <si>
    <t>NITRAZON + N - lupina, pomocný rostlinný přípravek</t>
  </si>
  <si>
    <t>R9639</t>
  </si>
  <si>
    <t>NITRAZON + N - soja, pomocný rostlinný přípravek</t>
  </si>
  <si>
    <t>R9635</t>
  </si>
  <si>
    <t>NITRAZON + N - vojtěška, pomocný rostlinný přípravek</t>
  </si>
  <si>
    <t>R9416</t>
  </si>
  <si>
    <t>Nitrazon humi - hrách, peluška, vikev, bob, pomocný rostlinný přípravek</t>
  </si>
  <si>
    <t>R9420</t>
  </si>
  <si>
    <t>Nitrazon humi - jetel, pomocný rostlinný přípravek</t>
  </si>
  <si>
    <t>R9418</t>
  </si>
  <si>
    <t>Nitrazon humi - lupina, pomocný rostlinný přípravek</t>
  </si>
  <si>
    <t>R9417</t>
  </si>
  <si>
    <t>Nitrazon humi - soja, pomocný rostlinný přípravek</t>
  </si>
  <si>
    <t>R9419</t>
  </si>
  <si>
    <t>Nitrazon humi - vojtěška, pomocný rostlinný přípravek</t>
  </si>
  <si>
    <t>R10225</t>
  </si>
  <si>
    <t>NOVASTIM - K, pomocný rostlinný přípravek</t>
  </si>
  <si>
    <t>R9834</t>
  </si>
  <si>
    <t>NPK 2-11-8 s huminovými látkamy a aminokyselinami</t>
  </si>
  <si>
    <t>R9838</t>
  </si>
  <si>
    <t>OFFYOUGROW TRIC, pomocný rostlinný přípravek</t>
  </si>
  <si>
    <t>R11836</t>
  </si>
  <si>
    <t>Oldřišovský kompost, organické hnojivo</t>
  </si>
  <si>
    <t>Obec Oldřišov</t>
  </si>
  <si>
    <t>R10209</t>
  </si>
  <si>
    <t>Opavský zeminový substrát</t>
  </si>
  <si>
    <t>R9788</t>
  </si>
  <si>
    <t>ORGANIC, organické hnojivo</t>
  </si>
  <si>
    <t>PROAGRO Nymburk a.s.</t>
  </si>
  <si>
    <t>R9885</t>
  </si>
  <si>
    <t>ORGANIC, průmyslový kompost</t>
  </si>
  <si>
    <t>T A L P A , s.r.o.</t>
  </si>
  <si>
    <t>R9953</t>
  </si>
  <si>
    <t>Organico, organické hnojivo</t>
  </si>
  <si>
    <t>FERGIA a.s.</t>
  </si>
  <si>
    <t>R10080</t>
  </si>
  <si>
    <t>PANDA</t>
  </si>
  <si>
    <t>R9657</t>
  </si>
  <si>
    <t>PE kompost, organické hnojivo</t>
  </si>
  <si>
    <t>Technické služby města Pelhřimova, příspěvková organizace</t>
  </si>
  <si>
    <t>R9859</t>
  </si>
  <si>
    <t>Perkolát z AD Technologie Depos Horní Suchá, a.s. - tekuté organické hnojivo</t>
  </si>
  <si>
    <t>R10002</t>
  </si>
  <si>
    <t>Pěstební substrát</t>
  </si>
  <si>
    <t>R9727</t>
  </si>
  <si>
    <t>Physio MESCAL G 18</t>
  </si>
  <si>
    <t>R9647</t>
  </si>
  <si>
    <t>Physio Natur PKS 47</t>
  </si>
  <si>
    <t>R9842</t>
  </si>
  <si>
    <t>Plantagel, pomocná půdní látka</t>
  </si>
  <si>
    <t>R9902</t>
  </si>
  <si>
    <t>Plantella BALKONIA, pěstební substrát</t>
  </si>
  <si>
    <t>R9519</t>
  </si>
  <si>
    <t>Plantella Kalcium výživa pro rajčata, pomocný rostlinný přípravek</t>
  </si>
  <si>
    <t>R9547</t>
  </si>
  <si>
    <t>Plantella Nutrivit na jahody a ostatní drobné ovoce, pomocný rostlinný přípravek</t>
  </si>
  <si>
    <t>R9520</t>
  </si>
  <si>
    <t>Plantella Nutrivit na rajčata a ostatní plodovou zeleninu, pomocný rostlinný přípravek</t>
  </si>
  <si>
    <t>R9521</t>
  </si>
  <si>
    <t>Plantella Nutrivit Univerzal, pomocný rostlinný přípravek</t>
  </si>
  <si>
    <t>R9518</t>
  </si>
  <si>
    <t>Plantella organická výživa pro rajčata, pomocný rostlinný přípravek</t>
  </si>
  <si>
    <t>R9915</t>
  </si>
  <si>
    <t>Plantella ZAHRADA, pomocný rostlinný přípravek</t>
  </si>
  <si>
    <t>R9747</t>
  </si>
  <si>
    <t>Plodová zelenina koncentrát, pomocný rostlinný přípravek</t>
  </si>
  <si>
    <t>R9755</t>
  </si>
  <si>
    <t>Plodová zelenina rozprašovač, pomocný rostlinný přípravek</t>
  </si>
  <si>
    <t>R11546</t>
  </si>
  <si>
    <t>Pražský kompost, organické hnojivo</t>
  </si>
  <si>
    <t>Lesy hl. m. Prahy</t>
  </si>
  <si>
    <t>R9937</t>
  </si>
  <si>
    <t>PREGIPS H</t>
  </si>
  <si>
    <t>PRECHEZA a.s.</t>
  </si>
  <si>
    <t>R9892</t>
  </si>
  <si>
    <t>Profesionální lesnický substrát</t>
  </si>
  <si>
    <t>R9894</t>
  </si>
  <si>
    <t>Profesionální substrát pro dopěstování</t>
  </si>
  <si>
    <t>R9895</t>
  </si>
  <si>
    <t>Profesionální substrát pro síje jehličnanů</t>
  </si>
  <si>
    <t>R9896</t>
  </si>
  <si>
    <t>Profesionální substrát pro síje listnáčů</t>
  </si>
  <si>
    <t>R9893</t>
  </si>
  <si>
    <t>Profesionální substrát pro výsevy</t>
  </si>
  <si>
    <t>R9453</t>
  </si>
  <si>
    <t>PROMETHEUS CZ, pomocný rostlinný přípravek</t>
  </si>
  <si>
    <t>R9743</t>
  </si>
  <si>
    <t>Protekt koncentrát, pomocný rostlinný přípravek</t>
  </si>
  <si>
    <t>R9756</t>
  </si>
  <si>
    <t>Proti vymrzání rostlin, pomocná půdní látka</t>
  </si>
  <si>
    <t>R9572</t>
  </si>
  <si>
    <t>R9573</t>
  </si>
  <si>
    <t>MĚSTO LOMNICE NAD POPELKOU</t>
  </si>
  <si>
    <t>R9628</t>
  </si>
  <si>
    <t>AGRO SVOZ s.r.o. "v likvidaci"</t>
  </si>
  <si>
    <t>R9695</t>
  </si>
  <si>
    <t>INGEA recyklace, s.r.o.</t>
  </si>
  <si>
    <t>R9563</t>
  </si>
  <si>
    <t>Průmyslový kompost TS Chomutov, organické hnojivo</t>
  </si>
  <si>
    <t>Technické služby města Chomutova, příspěvková organizace</t>
  </si>
  <si>
    <t>R9898</t>
  </si>
  <si>
    <t>Přírodní substrát univerzální</t>
  </si>
  <si>
    <t>R9669</t>
  </si>
  <si>
    <t>PURE zemina s vermikompostem "ŽÍŽALA"</t>
  </si>
  <si>
    <t>Mgr. Pavlína Krausová Převrátilová</t>
  </si>
  <si>
    <t>CIBI EXPORTS</t>
  </si>
  <si>
    <t>R10001</t>
  </si>
  <si>
    <t>Radkovický kompost, organické hnojivo</t>
  </si>
  <si>
    <t>Obec Radkovice u Hrotovic</t>
  </si>
  <si>
    <t>R9742</t>
  </si>
  <si>
    <t>Rajčata koncentrát, pomocný rostlinný přípravek</t>
  </si>
  <si>
    <t>R9701</t>
  </si>
  <si>
    <t>Torfopredprijatije im. Daumana</t>
  </si>
  <si>
    <t>R9900</t>
  </si>
  <si>
    <t>Rašelina bílá, rašelina substrátová</t>
  </si>
  <si>
    <t>Torfopredprijatie Glinka</t>
  </si>
  <si>
    <t>R9801</t>
  </si>
  <si>
    <t>Rašelina substrátová tř.III</t>
  </si>
  <si>
    <t>R9702</t>
  </si>
  <si>
    <t>R9685</t>
  </si>
  <si>
    <t>Rašelinový substrát profi mix universal</t>
  </si>
  <si>
    <t>R9634</t>
  </si>
  <si>
    <t>RÉVA ALFA, pomocný rostlinný přípravek</t>
  </si>
  <si>
    <t>R9633</t>
  </si>
  <si>
    <t>RÉVA BETA, pomocný rostlinný přípravek</t>
  </si>
  <si>
    <t>R9632</t>
  </si>
  <si>
    <t>RÉVA GAMA, pomocný rostlinný přípravek</t>
  </si>
  <si>
    <t>R9757</t>
  </si>
  <si>
    <t>Réva vinná koncentrát, pomocný rostlinný přípravek</t>
  </si>
  <si>
    <t>R10203</t>
  </si>
  <si>
    <t>Rhizotonic, pomocný rostlinný přípravek</t>
  </si>
  <si>
    <t>V696</t>
  </si>
  <si>
    <t>Rootella X</t>
  </si>
  <si>
    <t>Groundwork BioAg, Ltd.</t>
  </si>
  <si>
    <t>R9790</t>
  </si>
  <si>
    <t>Samppi NPK 8-3-3, organominerální hnojivo</t>
  </si>
  <si>
    <t>R9952</t>
  </si>
  <si>
    <t>R9853</t>
  </si>
  <si>
    <t>R10007</t>
  </si>
  <si>
    <t>Seramis</t>
  </si>
  <si>
    <t>Matouš Hydroponie s.r.o.</t>
  </si>
  <si>
    <t>Seramis GmbH</t>
  </si>
  <si>
    <t>R9423</t>
  </si>
  <si>
    <t>Shigeki, pomocný rostlinný přípravek</t>
  </si>
  <si>
    <t>R9947</t>
  </si>
  <si>
    <t>OKK Koksovny, a.s.</t>
  </si>
  <si>
    <t>R9741</t>
  </si>
  <si>
    <t>Skleník Protekt koncentrát, pomocný rostlinný přípravek</t>
  </si>
  <si>
    <t>R10067</t>
  </si>
  <si>
    <t>SLAMÁK, hnojivo na bázi popele ze spalování slámy</t>
  </si>
  <si>
    <t>ERDING, a.s.</t>
  </si>
  <si>
    <t>R9861</t>
  </si>
  <si>
    <t>SLEPIČÁK.CZ, organické hnojivo</t>
  </si>
  <si>
    <t>Schubert partner a.s.</t>
  </si>
  <si>
    <t>R10035</t>
  </si>
  <si>
    <t>Směs podkladová</t>
  </si>
  <si>
    <t>R10033</t>
  </si>
  <si>
    <t>Směs pro pískování a hnojení trávníků</t>
  </si>
  <si>
    <t>R10034</t>
  </si>
  <si>
    <t>Směs trávníková</t>
  </si>
  <si>
    <t>R10032</t>
  </si>
  <si>
    <t>Směs základní</t>
  </si>
  <si>
    <t>R9945</t>
  </si>
  <si>
    <t>Směsné vápenaté hnojivo H, druh B</t>
  </si>
  <si>
    <t>KOTOUČ ŠTRAMBERK, spol. s r. o.</t>
  </si>
  <si>
    <t>R11371</t>
  </si>
  <si>
    <t>SST Beo2, organické hnojivo</t>
  </si>
  <si>
    <t>R10056</t>
  </si>
  <si>
    <t>StabilureN 30, pomocná půdní látka</t>
  </si>
  <si>
    <t>R9934</t>
  </si>
  <si>
    <t>STONE, pomocná půdní látka</t>
  </si>
  <si>
    <t>Stone Grains s.r.o.</t>
  </si>
  <si>
    <t>ORO VERDE SRL</t>
  </si>
  <si>
    <t>R9703</t>
  </si>
  <si>
    <t>Střešní extensivní substrát</t>
  </si>
  <si>
    <t>R9777</t>
  </si>
  <si>
    <t>Substrát COCOMIX 50l</t>
  </si>
  <si>
    <t>KARUNAR COCO PEAT PRODUCTS</t>
  </si>
  <si>
    <t>R9778</t>
  </si>
  <si>
    <t>Substrát COCOPERLITE 50l</t>
  </si>
  <si>
    <t>R10159</t>
  </si>
  <si>
    <t>Substrát na bylinky a zelené koření</t>
  </si>
  <si>
    <t>R9696</t>
  </si>
  <si>
    <t>R9848</t>
  </si>
  <si>
    <t>Substrát pro balkón</t>
  </si>
  <si>
    <t>R9697</t>
  </si>
  <si>
    <t>Substrát pro balkonové rostliny</t>
  </si>
  <si>
    <t>R9698</t>
  </si>
  <si>
    <t>R10158</t>
  </si>
  <si>
    <t>Substrát pro interiér</t>
  </si>
  <si>
    <t>R10049</t>
  </si>
  <si>
    <t>R9699</t>
  </si>
  <si>
    <t>Substrát pro kaktusy</t>
  </si>
  <si>
    <t>R9924</t>
  </si>
  <si>
    <t>R9700</t>
  </si>
  <si>
    <t>R9706</t>
  </si>
  <si>
    <t>R9923</t>
  </si>
  <si>
    <t>R9707</t>
  </si>
  <si>
    <t>R9972</t>
  </si>
  <si>
    <t>Substrát pro palmy</t>
  </si>
  <si>
    <t>R9708</t>
  </si>
  <si>
    <t>R9709</t>
  </si>
  <si>
    <t>Substrát pro pelargónie</t>
  </si>
  <si>
    <t>R9973</t>
  </si>
  <si>
    <t>R9705</t>
  </si>
  <si>
    <t>Substrát pro petúnie a surfínie</t>
  </si>
  <si>
    <t>R9971</t>
  </si>
  <si>
    <t>R9710</t>
  </si>
  <si>
    <t>R10156</t>
  </si>
  <si>
    <t>R9711</t>
  </si>
  <si>
    <t>R9974</t>
  </si>
  <si>
    <t>R10043</t>
  </si>
  <si>
    <t>R9847</t>
  </si>
  <si>
    <t>Substrát pro zahradu</t>
  </si>
  <si>
    <t>R10075</t>
  </si>
  <si>
    <t>Substrát trávníkový EW</t>
  </si>
  <si>
    <t>R9656</t>
  </si>
  <si>
    <t>SULFAMMO N-SPRINT 24</t>
  </si>
  <si>
    <t>R9935</t>
  </si>
  <si>
    <t>SULFICAL</t>
  </si>
  <si>
    <t>Polisenio s.r.l.</t>
  </si>
  <si>
    <t>R10079</t>
  </si>
  <si>
    <t>SULFOGRANULÁT</t>
  </si>
  <si>
    <t>R10081</t>
  </si>
  <si>
    <t>SULFOMAX</t>
  </si>
  <si>
    <t>R9978</t>
  </si>
  <si>
    <t>SULFUR 80 WG</t>
  </si>
  <si>
    <t>RAG Additive GmbH,Werk Stulln</t>
  </si>
  <si>
    <t>R11923</t>
  </si>
  <si>
    <t>SUPRACTYL Core</t>
  </si>
  <si>
    <t>R11021</t>
  </si>
  <si>
    <t>Supresivní substrát pro rajčata, papriky a okurky</t>
  </si>
  <si>
    <t>R10224</t>
  </si>
  <si>
    <t>SVITON plus - K, pomocný rostlinný přípravek</t>
  </si>
  <si>
    <t>R9839</t>
  </si>
  <si>
    <t>Symbivit, pomocný rostlinný přípravek</t>
  </si>
  <si>
    <t>R9939</t>
  </si>
  <si>
    <t>Šumavská směs, vápenatohořečnaté hnojivo</t>
  </si>
  <si>
    <t>R9740</t>
  </si>
  <si>
    <t>Trávník koncentrát, pomocný rostlinný přípravek</t>
  </si>
  <si>
    <t>R10008</t>
  </si>
  <si>
    <t>TRÁVNÍKOVÉ HNOJIVO PROTI MECHU</t>
  </si>
  <si>
    <t>R10091</t>
  </si>
  <si>
    <t>Trávníkový zásyp</t>
  </si>
  <si>
    <t>R9955</t>
  </si>
  <si>
    <t>Trávníky - stimulant, pomocný rostlinný přípravek</t>
  </si>
  <si>
    <t>GREEN LETOVO s.r.o.</t>
  </si>
  <si>
    <t>R9956</t>
  </si>
  <si>
    <t>Trávníky - vitalita, pomocný rostlinný přípravek</t>
  </si>
  <si>
    <t>R9957</t>
  </si>
  <si>
    <t>Trávníky - výživa a vitalita, pomocný rostlinný přípravek</t>
  </si>
  <si>
    <t>R9958</t>
  </si>
  <si>
    <t>Trávníky - výživa, pomocný rostlinný přípravek</t>
  </si>
  <si>
    <t>R9569</t>
  </si>
  <si>
    <t>Turnovský kompost, organické hnojivo</t>
  </si>
  <si>
    <t>Turnovské odpadové služby, s.r.o.</t>
  </si>
  <si>
    <t>R9750</t>
  </si>
  <si>
    <t>Tymatol rozprašovač, pomocný rostlinný přípravek</t>
  </si>
  <si>
    <t>R9738</t>
  </si>
  <si>
    <t>Unicum Pro - Síla z připolárních rostlin, pomocný rostlinný přípravek</t>
  </si>
  <si>
    <t>R9817</t>
  </si>
  <si>
    <t>Univerzální substrát NOR</t>
  </si>
  <si>
    <t>KOMPOSTÁRNA NOR s.r.o.</t>
  </si>
  <si>
    <t>R9712</t>
  </si>
  <si>
    <t>Univerzální zahradnický substrát</t>
  </si>
  <si>
    <t>R9674</t>
  </si>
  <si>
    <t>R9948</t>
  </si>
  <si>
    <t>UREAstabil</t>
  </si>
  <si>
    <t>R9508</t>
  </si>
  <si>
    <t>Vápenaté výlisky z výroby dlaždic, vápenaté hnojivo</t>
  </si>
  <si>
    <t>CIDEMAT Hranice, s.r.o.</t>
  </si>
  <si>
    <t>R9940</t>
  </si>
  <si>
    <t>Vápenatý kal pro hnojení</t>
  </si>
  <si>
    <t>ISMM &amp; TESO s.r.o.</t>
  </si>
  <si>
    <t>R9463</t>
  </si>
  <si>
    <t>Vápenec mletý - tříděný, vápenaté hnojivo</t>
  </si>
  <si>
    <t>VÁPENKA VITOUL s.r.o.</t>
  </si>
  <si>
    <t>R9946</t>
  </si>
  <si>
    <t>Vápenec mletý, druh B, vápenaté hnojivo</t>
  </si>
  <si>
    <t>R9534</t>
  </si>
  <si>
    <t>Vápenec z výroby buničiny, vápenaté hnojivo</t>
  </si>
  <si>
    <t>Mondi Štětí a.s.</t>
  </si>
  <si>
    <t>R9965</t>
  </si>
  <si>
    <t>Vápenná směs AGRO, vápenato-směsné hnojivo</t>
  </si>
  <si>
    <t>R9977</t>
  </si>
  <si>
    <t>R10718</t>
  </si>
  <si>
    <t>VermiFit A, pomocný rostlinný přípravek</t>
  </si>
  <si>
    <t>R10719</t>
  </si>
  <si>
    <t>VermiFit B, pomocný rostlinný přípravek</t>
  </si>
  <si>
    <t>R9922</t>
  </si>
  <si>
    <t>RUMPOLD UHB, s.r.o.</t>
  </si>
  <si>
    <t>R9443</t>
  </si>
  <si>
    <t>VITAFOL MAG, pomocný rostlinný přípravek</t>
  </si>
  <si>
    <t>R9444</t>
  </si>
  <si>
    <t>VITAFOL PLEX, pomocný rostlinný přípravek</t>
  </si>
  <si>
    <t>R9961</t>
  </si>
  <si>
    <t>VITALIC, pomocný rostlinný přípravek</t>
  </si>
  <si>
    <t>R9241</t>
  </si>
  <si>
    <t>VIZURA, pomocná půdní látka</t>
  </si>
  <si>
    <t>R9932</t>
  </si>
  <si>
    <t>VladaP, organické hnojivo</t>
  </si>
  <si>
    <t>TANEX Vladislav, s.r.o.</t>
  </si>
  <si>
    <t>R9931</t>
  </si>
  <si>
    <t>VladioZ, organické hnojivo</t>
  </si>
  <si>
    <t>R9889</t>
  </si>
  <si>
    <t>Výpalky z pěstitelského pálení ovoce, organické hnojivo</t>
  </si>
  <si>
    <t>AVOS a.s.</t>
  </si>
  <si>
    <t>R9620</t>
  </si>
  <si>
    <t>WORMSAKTIV Stimul, pomocný rostlinný přípravek</t>
  </si>
  <si>
    <t>ENZYCORP Global s.r.o.</t>
  </si>
  <si>
    <t>R9716</t>
  </si>
  <si>
    <t>Wuxal SUS Kalcium</t>
  </si>
  <si>
    <t>R10003</t>
  </si>
  <si>
    <t>R11898</t>
  </si>
  <si>
    <t>Zahradnický kompost - organické  hnojivo</t>
  </si>
  <si>
    <t>L.N.O.GREEN, s.r.o.</t>
  </si>
  <si>
    <t>R9687</t>
  </si>
  <si>
    <t>Zahradnický kompost - organické hnojivo</t>
  </si>
  <si>
    <t>R11540</t>
  </si>
  <si>
    <t>Kompostárna BS s.r.o.</t>
  </si>
  <si>
    <t>R11541</t>
  </si>
  <si>
    <t>Kompostárna Bohemia s.r.o.</t>
  </si>
  <si>
    <t>R11542</t>
  </si>
  <si>
    <t>Kompostárna Mýto s.r.o.</t>
  </si>
  <si>
    <t>R10005</t>
  </si>
  <si>
    <t>R10157</t>
  </si>
  <si>
    <t>R9969</t>
  </si>
  <si>
    <t>R9713</t>
  </si>
  <si>
    <t>R9704</t>
  </si>
  <si>
    <t>Zahradnický substrát pro předpěstování sadby a výsev</t>
  </si>
  <si>
    <t>R9799</t>
  </si>
  <si>
    <t>Základní substrát I.</t>
  </si>
  <si>
    <t>R9800</t>
  </si>
  <si>
    <t>Základní substrát III.</t>
  </si>
  <si>
    <t>R9640</t>
  </si>
  <si>
    <t>Zálivková kompostová voda</t>
  </si>
  <si>
    <t>ASANO, spol. s r.o.</t>
  </si>
  <si>
    <t>R9844</t>
  </si>
  <si>
    <t>Zálivková kompostová voda COMPAG, organické hnojivo</t>
  </si>
  <si>
    <t>R9962</t>
  </si>
  <si>
    <t>R9880</t>
  </si>
  <si>
    <t>ZDRTKY</t>
  </si>
  <si>
    <t>R9758</t>
  </si>
  <si>
    <t>Zelené pokojové rostliny koncentrát, pomocný rostlinný přípravek</t>
  </si>
  <si>
    <t>R9751</t>
  </si>
  <si>
    <t>Zelené pokojové rostliny rozprašovač, pomocný rostlinný přípravek</t>
  </si>
  <si>
    <t>R8518</t>
  </si>
  <si>
    <t>EKO fabrika s.r.o.</t>
  </si>
  <si>
    <t>R9578</t>
  </si>
  <si>
    <t>R9873</t>
  </si>
  <si>
    <t>Zemina pro citrusy</t>
  </si>
  <si>
    <t>R9897</t>
  </si>
  <si>
    <t>Zemina pro konifery</t>
  </si>
  <si>
    <t>R9874</t>
  </si>
  <si>
    <t>ZEMINA PRO PELARGÓNIE A BALKÓNOVÉ KVĚTINY</t>
  </si>
  <si>
    <t>R9870</t>
  </si>
  <si>
    <t>Zemina pro rekultivace</t>
  </si>
  <si>
    <t>R9872</t>
  </si>
  <si>
    <t>R9901</t>
  </si>
  <si>
    <t>Zemina pro rekultivaci</t>
  </si>
  <si>
    <t>R9681</t>
  </si>
  <si>
    <t>ZM-Grow</t>
  </si>
  <si>
    <t>Tracegrow Oy</t>
  </si>
  <si>
    <t>R9854</t>
  </si>
  <si>
    <t>Živočišná moučka NP 6 - 4, organické hnojivo</t>
  </si>
  <si>
    <t>R9511</t>
  </si>
  <si>
    <t>1-Component</t>
  </si>
  <si>
    <t>R9624</t>
  </si>
  <si>
    <t>24 EPI, pomocný rostlinný přípravek</t>
  </si>
  <si>
    <t>PHPchem s.r.o.</t>
  </si>
  <si>
    <t>O877</t>
  </si>
  <si>
    <t>R10467</t>
  </si>
  <si>
    <t>KJH I, průmyslový kompost, organické hnojivo</t>
  </si>
  <si>
    <t>SLUŽBY MĚSTA JIHLAVY s.r.o.</t>
  </si>
  <si>
    <t>R11603</t>
  </si>
  <si>
    <t>Technické služby města Nového Jičína, příspěvková organizace</t>
  </si>
  <si>
    <t>R9862</t>
  </si>
  <si>
    <t>V587</t>
  </si>
  <si>
    <t>Rise P</t>
  </si>
  <si>
    <t>O435</t>
  </si>
  <si>
    <t>Digestát tekutý z BPS Vojtěchov, organické hnojivo</t>
  </si>
  <si>
    <t>Malečská energetická, s.r.o.</t>
  </si>
  <si>
    <t>V509</t>
  </si>
  <si>
    <t>STERCOSUL 12-0-0-26S</t>
  </si>
  <si>
    <t>Stercorat SLOVAKIA, s.r.o.</t>
  </si>
  <si>
    <t>O868</t>
  </si>
  <si>
    <t>Separovaný digestát z BPS Bělá u Staré Paky, organické hnojivo</t>
  </si>
  <si>
    <t>DS Agro Energie s.r.o.</t>
  </si>
  <si>
    <t>R9574</t>
  </si>
  <si>
    <t>Humpolecký kompost, organické hnojivo</t>
  </si>
  <si>
    <t>Technické služby Humpolec, s.r.o.</t>
  </si>
  <si>
    <t>R9891</t>
  </si>
  <si>
    <t>Obec Ratíškovice</t>
  </si>
  <si>
    <t>R10104</t>
  </si>
  <si>
    <t>Kompost z kompostárny Břeclav, organické hnojivo</t>
  </si>
  <si>
    <t>František Král, organic s.r.o.</t>
  </si>
  <si>
    <t>O447</t>
  </si>
  <si>
    <t>Digestát z BPS Bělá u Staré Paky</t>
  </si>
  <si>
    <t>O858</t>
  </si>
  <si>
    <t>UniCon</t>
  </si>
  <si>
    <t>Mendelova univerzita v Brně</t>
  </si>
  <si>
    <t>O438</t>
  </si>
  <si>
    <t>O857</t>
  </si>
  <si>
    <t>Směsné hnojivo NPS (+MgO) 21-10-9 (+1,6)</t>
  </si>
  <si>
    <t>O856</t>
  </si>
  <si>
    <t>O855</t>
  </si>
  <si>
    <t>Směsné hnojivo NS(+MgO) 20-8 (+7)</t>
  </si>
  <si>
    <t>O838</t>
  </si>
  <si>
    <t>Draselná sůl 60% K2O  granulovaná</t>
  </si>
  <si>
    <t>O854</t>
  </si>
  <si>
    <t>Metrostav a.s.</t>
  </si>
  <si>
    <t>O437</t>
  </si>
  <si>
    <t>Mletý vápenec, druh B, vápenaté hnojivo</t>
  </si>
  <si>
    <t>O658</t>
  </si>
  <si>
    <t>Vápenec velmi jemně mletý, druh B</t>
  </si>
  <si>
    <t>R9580</t>
  </si>
  <si>
    <t>RABIO s. r. o.</t>
  </si>
  <si>
    <t>R9787</t>
  </si>
  <si>
    <t>Vysokomýtský humáč, organické hnojivo</t>
  </si>
  <si>
    <t>Technické služby Vysoké Mýto</t>
  </si>
  <si>
    <t>O850</t>
  </si>
  <si>
    <t>RM Energy s.r.o.</t>
  </si>
  <si>
    <t>O851</t>
  </si>
  <si>
    <t>V507</t>
  </si>
  <si>
    <t>AGRHO GSB 30, pomocný rostlinný přípravek</t>
  </si>
  <si>
    <t>V526</t>
  </si>
  <si>
    <t>AZOKEEP</t>
  </si>
  <si>
    <t>Jouffray Drillaud SAS</t>
  </si>
  <si>
    <t>V647</t>
  </si>
  <si>
    <t>FULL AGRO CONDITIONER</t>
  </si>
  <si>
    <t>Global Agro Innovations SP. z.o.o.</t>
  </si>
  <si>
    <t>O419</t>
  </si>
  <si>
    <t>ABIOGAS s.r.o.</t>
  </si>
  <si>
    <t>O849</t>
  </si>
  <si>
    <t>ELGA s.r.o.</t>
  </si>
  <si>
    <t>O348</t>
  </si>
  <si>
    <t>Tekutý digestát</t>
  </si>
  <si>
    <t>O847</t>
  </si>
  <si>
    <t>Produkční zemina</t>
  </si>
  <si>
    <t>R11380</t>
  </si>
  <si>
    <t>STAVEKOGEO s.r.o.</t>
  </si>
  <si>
    <t>R11330</t>
  </si>
  <si>
    <t>SmP - Odpady a.s.</t>
  </si>
  <si>
    <t>R10004</t>
  </si>
  <si>
    <t>Kompost Víska, organické hnojivo</t>
  </si>
  <si>
    <t>O443</t>
  </si>
  <si>
    <t>Digestát z BPS Čejč, organické hnojivo</t>
  </si>
  <si>
    <t>Horák energo s.r.o.</t>
  </si>
  <si>
    <t>O846</t>
  </si>
  <si>
    <t>Separovaný digestát BPS Čejč, organické hnojivo</t>
  </si>
  <si>
    <t>O842</t>
  </si>
  <si>
    <t>Agroplyn Mileč-Maňovice s.r.o.</t>
  </si>
  <si>
    <t>O843</t>
  </si>
  <si>
    <t>ZEPO, akciová společnost Leština ( a.s.)</t>
  </si>
  <si>
    <t>O844</t>
  </si>
  <si>
    <t>Digestát z bioplynové stanice Starý Pelhřimov, organické hnojivo</t>
  </si>
  <si>
    <t>AGROSPOL STARÝ PELHŘIMOV spol. s r.o.</t>
  </si>
  <si>
    <t>O841</t>
  </si>
  <si>
    <t>Směsné hnojivo NP 33-20</t>
  </si>
  <si>
    <t>O840</t>
  </si>
  <si>
    <t>Směsné hnojivo NP 40-10</t>
  </si>
  <si>
    <t>O839</t>
  </si>
  <si>
    <t>Směsné hnojivo NPK 30-15-8</t>
  </si>
  <si>
    <t>O393</t>
  </si>
  <si>
    <t>O392</t>
  </si>
  <si>
    <t>O845</t>
  </si>
  <si>
    <t>Zemina zahradní tříděná</t>
  </si>
  <si>
    <t>V573</t>
  </si>
  <si>
    <t>H2Gro, pomocná půdní látka</t>
  </si>
  <si>
    <t>V576</t>
  </si>
  <si>
    <t>H2Pro AquaSmart, pomocná půdní látka</t>
  </si>
  <si>
    <t>V574</t>
  </si>
  <si>
    <t>H2Pro FlowSmart, pomocná půdní látka</t>
  </si>
  <si>
    <t>V575</t>
  </si>
  <si>
    <t>H2Pro TriSmart, pomocná půdní látka</t>
  </si>
  <si>
    <t>O834</t>
  </si>
  <si>
    <t>Spodní střešní substrát</t>
  </si>
  <si>
    <t>O497</t>
  </si>
  <si>
    <t>Farma 2 s.r.o.</t>
  </si>
  <si>
    <t>V453</t>
  </si>
  <si>
    <t>Fyto-fitness Basic, pomocný rostlinný příprave</t>
  </si>
  <si>
    <t>BIO Fitos s.r.o.</t>
  </si>
  <si>
    <t>V452</t>
  </si>
  <si>
    <t>Fyto-fitness Basic+, pomocný rostlinný přípravek</t>
  </si>
  <si>
    <t>V454</t>
  </si>
  <si>
    <t>Fyto-fitness Complex, pomocný rostlinný přípravek</t>
  </si>
  <si>
    <t>V455</t>
  </si>
  <si>
    <t>Fyto-fitness pro domácnost, pomocný rostlinný přípravek</t>
  </si>
  <si>
    <t>R11757</t>
  </si>
  <si>
    <t>Kompost z Bohučovic, organické hnojivo</t>
  </si>
  <si>
    <t>Datospol s.r.o.</t>
  </si>
  <si>
    <t>O833</t>
  </si>
  <si>
    <t>O832</t>
  </si>
  <si>
    <t>Magdalena Červenková</t>
  </si>
  <si>
    <t>O420</t>
  </si>
  <si>
    <t>Bioplynová stanice, spol. s r.o. Valašské Meziříčí</t>
  </si>
  <si>
    <t>R9658</t>
  </si>
  <si>
    <t>Chotěbořský kompost, organické hnojivo</t>
  </si>
  <si>
    <t>TECHNICKÁ A LESNÍ SPRÁVA CHOTĚBOŘ s.r.o.</t>
  </si>
  <si>
    <t>R11337</t>
  </si>
  <si>
    <t>KOMPOST BEMIGRA, organické hnojivo</t>
  </si>
  <si>
    <t>BEMIGRA s.r.o.</t>
  </si>
  <si>
    <t>V50</t>
  </si>
  <si>
    <t>Alga 600</t>
  </si>
  <si>
    <t>V96</t>
  </si>
  <si>
    <t>ProZinc</t>
  </si>
  <si>
    <t>V51</t>
  </si>
  <si>
    <t>SoftGuard++</t>
  </si>
  <si>
    <t>V720</t>
  </si>
  <si>
    <t>ARY-AMIN C</t>
  </si>
  <si>
    <t>Arysta LifeScience SAS</t>
  </si>
  <si>
    <t>Dadelos Agrosolutions S.L.U.</t>
  </si>
  <si>
    <t>V510</t>
  </si>
  <si>
    <t>Jemně mletý dolomit D8</t>
  </si>
  <si>
    <t>JOYA logistik a.s.</t>
  </si>
  <si>
    <t>V450</t>
  </si>
  <si>
    <t>STIMIO Phytostar, pomocný rostlinný přípravek</t>
  </si>
  <si>
    <t>O383</t>
  </si>
  <si>
    <t>Farma Basařovi s.r.o.</t>
  </si>
  <si>
    <t>Datum sklizně</t>
  </si>
  <si>
    <t>ID plodiny</t>
  </si>
  <si>
    <t>Id produktu</t>
  </si>
  <si>
    <t>Název produktu</t>
  </si>
  <si>
    <t>Hlavní</t>
  </si>
  <si>
    <t>% sušiny</t>
  </si>
  <si>
    <t>Zkratka</t>
  </si>
  <si>
    <t>BEZ</t>
  </si>
  <si>
    <t>bez produktu</t>
  </si>
  <si>
    <t>BUL</t>
  </si>
  <si>
    <t>bulvy</t>
  </si>
  <si>
    <t>CRO</t>
  </si>
  <si>
    <t>celá rostlina</t>
  </si>
  <si>
    <t>CHR</t>
  </si>
  <si>
    <t>chrást</t>
  </si>
  <si>
    <t>CIB</t>
  </si>
  <si>
    <t>cibule</t>
  </si>
  <si>
    <t>HLÁ</t>
  </si>
  <si>
    <t>hlávky</t>
  </si>
  <si>
    <t>HLÍ</t>
  </si>
  <si>
    <t>hlízy</t>
  </si>
  <si>
    <t>HRO</t>
  </si>
  <si>
    <t>hrozny</t>
  </si>
  <si>
    <t>KLA</t>
  </si>
  <si>
    <t>klas</t>
  </si>
  <si>
    <t>KOŘ</t>
  </si>
  <si>
    <t>kořeny</t>
  </si>
  <si>
    <t>KVĚ</t>
  </si>
  <si>
    <t>květ</t>
  </si>
  <si>
    <t>LIS</t>
  </si>
  <si>
    <t>listy</t>
  </si>
  <si>
    <t>LUS</t>
  </si>
  <si>
    <t>lusky</t>
  </si>
  <si>
    <t>MNP</t>
  </si>
  <si>
    <t>množitelský produkt</t>
  </si>
  <si>
    <t>NÁM</t>
  </si>
  <si>
    <t>námel</t>
  </si>
  <si>
    <t>NAŤ</t>
  </si>
  <si>
    <t>nať</t>
  </si>
  <si>
    <t>OML</t>
  </si>
  <si>
    <t>omlatky</t>
  </si>
  <si>
    <t>PAL</t>
  </si>
  <si>
    <t>palice</t>
  </si>
  <si>
    <t>PLO</t>
  </si>
  <si>
    <t>plody</t>
  </si>
  <si>
    <t>RZB</t>
  </si>
  <si>
    <t>rostlinný zbytek</t>
  </si>
  <si>
    <t>RŽC</t>
  </si>
  <si>
    <t>růžice</t>
  </si>
  <si>
    <t>RŽČ</t>
  </si>
  <si>
    <t>růžičky</t>
  </si>
  <si>
    <t>ŘAP</t>
  </si>
  <si>
    <t>řapík</t>
  </si>
  <si>
    <t>SEM</t>
  </si>
  <si>
    <t>semeno</t>
  </si>
  <si>
    <t>SNŽ</t>
  </si>
  <si>
    <t>senáž</t>
  </si>
  <si>
    <t>SEN</t>
  </si>
  <si>
    <t>seno</t>
  </si>
  <si>
    <t>SLÁ</t>
  </si>
  <si>
    <t>sláma</t>
  </si>
  <si>
    <t>STO</t>
  </si>
  <si>
    <t>stonky</t>
  </si>
  <si>
    <t>ŠIŠ</t>
  </si>
  <si>
    <t>šištice</t>
  </si>
  <si>
    <t>VÝH</t>
  </si>
  <si>
    <t>výhonky</t>
  </si>
  <si>
    <t>ZHM</t>
  </si>
  <si>
    <t>zelená hmota</t>
  </si>
  <si>
    <t>ZLU</t>
  </si>
  <si>
    <t>zelené lusky</t>
  </si>
  <si>
    <t>ZZR</t>
  </si>
  <si>
    <t>zelené zrno</t>
  </si>
  <si>
    <t>ZRN</t>
  </si>
  <si>
    <t>zrno</t>
  </si>
  <si>
    <t>Meziplodina</t>
  </si>
  <si>
    <t>NE</t>
  </si>
  <si>
    <t>Užitkový směr</t>
  </si>
  <si>
    <t>krmný</t>
  </si>
  <si>
    <t>sladovnický</t>
  </si>
  <si>
    <t>nepotravinářský</t>
  </si>
  <si>
    <t>potravinářský</t>
  </si>
  <si>
    <t>ostatní</t>
  </si>
  <si>
    <t>krouhárenský</t>
  </si>
  <si>
    <t xml:space="preserve">Množství ks </t>
  </si>
  <si>
    <t>Množství DJ</t>
  </si>
  <si>
    <t>Id výkalů</t>
  </si>
  <si>
    <t>Název výkalů</t>
  </si>
  <si>
    <t>ID kategorie</t>
  </si>
  <si>
    <t>Vysvětlivky</t>
  </si>
  <si>
    <t xml:space="preserve">povinné </t>
  </si>
  <si>
    <t>podmíněně povinné</t>
  </si>
  <si>
    <t>nepovinné</t>
  </si>
  <si>
    <t>Datum zah.pěstování</t>
  </si>
  <si>
    <t>Dávka (Mj/ha)</t>
  </si>
  <si>
    <t>q</t>
  </si>
  <si>
    <t>Datum ukonč. Pastvy</t>
  </si>
  <si>
    <t>Datum zah. pastvy</t>
  </si>
  <si>
    <t>Popis</t>
  </si>
  <si>
    <t>Druh zvířete</t>
  </si>
  <si>
    <t>Průměrná hmotnost</t>
  </si>
  <si>
    <t>Věk od</t>
  </si>
  <si>
    <t>Věk do</t>
  </si>
  <si>
    <t>Koef přepočtu na DJ</t>
  </si>
  <si>
    <t>Daňci</t>
  </si>
  <si>
    <t>DAN</t>
  </si>
  <si>
    <t>Kachny - rozmnožovací chovy</t>
  </si>
  <si>
    <t>DJ</t>
  </si>
  <si>
    <t>Krůty a krocaňi - rozmnožovací chov</t>
  </si>
  <si>
    <t>DL</t>
  </si>
  <si>
    <t>Husy - rozmnožovací chovy</t>
  </si>
  <si>
    <t>DM</t>
  </si>
  <si>
    <t>Kur - nosnice a rozmnožovací chovy</t>
  </si>
  <si>
    <t>DN</t>
  </si>
  <si>
    <t>Emu</t>
  </si>
  <si>
    <t>EMU</t>
  </si>
  <si>
    <t>Jeleni</t>
  </si>
  <si>
    <t>JEL</t>
  </si>
  <si>
    <t>Kozy nad 12 měs</t>
  </si>
  <si>
    <t>KOZ</t>
  </si>
  <si>
    <t>Kůň do 6 měsíců</t>
  </si>
  <si>
    <t>KUN</t>
  </si>
  <si>
    <t>Kůň nad 6 měsíců až 1 rok včetně</t>
  </si>
  <si>
    <t>Kůň nad 1 rok do 3 let včetně</t>
  </si>
  <si>
    <t>Kůň nad 3 roky</t>
  </si>
  <si>
    <t>Mufloni</t>
  </si>
  <si>
    <t>MUF</t>
  </si>
  <si>
    <t>Nandu</t>
  </si>
  <si>
    <t>NAN</t>
  </si>
  <si>
    <t>Ovce nad 12 měs</t>
  </si>
  <si>
    <t>OVC</t>
  </si>
  <si>
    <t>Prasnice</t>
  </si>
  <si>
    <t>PRA</t>
  </si>
  <si>
    <t>Prasata (bez prasnic)</t>
  </si>
  <si>
    <t>Prasata - divoká</t>
  </si>
  <si>
    <t>PRD</t>
  </si>
  <si>
    <t>Pštrosi</t>
  </si>
  <si>
    <t>PST</t>
  </si>
  <si>
    <t>Telata do 6 měsíců věku včetně</t>
  </si>
  <si>
    <t>TUR</t>
  </si>
  <si>
    <t>Jalovice starší 6měsíců až 12 měsíců věku včetně</t>
  </si>
  <si>
    <t>Jalovice starší 12 měsíců až 24 měsíců věku včetně</t>
  </si>
  <si>
    <t>Jalovice nad 2 roky</t>
  </si>
  <si>
    <t>Býk, vůl starší 6 měsíců až 12 měsíců věku včetně</t>
  </si>
  <si>
    <t>Býk, vůl starší 12 měsíců až 24 měsíců věku včetně</t>
  </si>
  <si>
    <t>Býk, vůl starší 2 roky</t>
  </si>
  <si>
    <t>Krávy - dojené</t>
  </si>
  <si>
    <t>Krávy BTPM</t>
  </si>
  <si>
    <t>Skot bez rozlišení</t>
  </si>
  <si>
    <t>Koně bez rozlišení</t>
  </si>
  <si>
    <t>Kategorie zvířete</t>
  </si>
  <si>
    <t>Výnos (t/ha)</t>
  </si>
  <si>
    <t>Množství celkem (t)</t>
  </si>
  <si>
    <t>lze uvést vlastní obsah sušiny produktu (zejména pro senáž, siláž)</t>
  </si>
  <si>
    <t>Vzorový excel pro evidenci osevu, hnojení, pastvy a výnosů za účelem předání dat dle vyhlášky č. 377/2013 Sb.,</t>
  </si>
  <si>
    <t>1. Evidence osevu</t>
  </si>
  <si>
    <t>2. Evidence aplikací hnojiv (bez pastvy)</t>
  </si>
  <si>
    <t>3. Evidence pastvy</t>
  </si>
  <si>
    <t>4. Evidence výnosů plodin</t>
  </si>
  <si>
    <t>Evidence se skládá z těchto dílčích evidencí - viz samostatné listy</t>
  </si>
  <si>
    <t>Pro zpracování dat není nutné uvádět identifikaci subjektu, předpokládá se, že data budete nahrávat prostřednictvím přihlášení na portálu farmáře</t>
  </si>
  <si>
    <t>Žlutá pole označují povinné položky</t>
  </si>
  <si>
    <t>Zelená pole označují podmíněně povinné položky, které musí být vyplněné, za určitých okolností zpřesněných ve vysvětlivkách</t>
  </si>
  <si>
    <t xml:space="preserve">Nebarevná pole jsou nepovinná pro účely dalšího zpracování </t>
  </si>
  <si>
    <t>Datum ukonč. pěstování</t>
  </si>
  <si>
    <t>Název plodiny</t>
  </si>
  <si>
    <t>Povinně se plní jen u pšenice seté, ječmenu a zelí - výběr z příslušného číselníku z hodnot (krmný, sladovnický, potravinářský, nepotravinářský, ostatní, krouhárenský)</t>
  </si>
  <si>
    <t>V rámci jednotlivých evidenčních listů platí:</t>
  </si>
  <si>
    <t>Dávka výkalů t/ha</t>
  </si>
  <si>
    <t>Výměra pastvy (ha)</t>
  </si>
  <si>
    <t>datum aplikace</t>
  </si>
  <si>
    <t>Výměra aplikace nesmí  přesáhnout výměru osevu</t>
  </si>
  <si>
    <t>měrná jednotka</t>
  </si>
  <si>
    <t>K a L</t>
  </si>
  <si>
    <t>živiny, je nutné uvést, jestliže hnojivo není identifikováno pomocí ID (příklad s močovinou)</t>
  </si>
  <si>
    <t xml:space="preserve">datum sklizně </t>
  </si>
  <si>
    <t>E a F</t>
  </si>
  <si>
    <t xml:space="preserve">Pro zpracování dat je nezbytné, aby </t>
  </si>
  <si>
    <t>Výkal ID</t>
  </si>
  <si>
    <t>Výkal název</t>
  </si>
  <si>
    <t>Produkce výkalů DJ/den</t>
  </si>
  <si>
    <t>Obsah N%</t>
  </si>
  <si>
    <t>Obsah P2O5 %</t>
  </si>
  <si>
    <t>Obsah K2O %</t>
  </si>
  <si>
    <t>5208/4</t>
  </si>
  <si>
    <t>počet hodin pastvy</t>
  </si>
  <si>
    <t>L a Q</t>
  </si>
  <si>
    <t>ID</t>
  </si>
  <si>
    <t>dopočte se</t>
  </si>
  <si>
    <t>množství ks se přepočte dle číselníku kategorií (KATEGORIE_ZVIRAT). U kategorií 99999-skot bez rozlišen a 99998-koně bez rozlišení je použit přepočet 1 ks = 1 DJ(500 kg). Pokud je průměrná hmotnost pasených zvířat odlišná, je nezbytné manuálně upravit počet DJ</t>
  </si>
  <si>
    <t>sloupce se dopočtou automaticky, jestliže je vyplněno ID kategorie a počet hodin pastvy (pro další řádky je nutné nakopírovat vzorce)</t>
  </si>
  <si>
    <t>Měrná hmot.</t>
  </si>
  <si>
    <t>O1392</t>
  </si>
  <si>
    <t>Naturgas Quesitz GmbH</t>
  </si>
  <si>
    <t>O804</t>
  </si>
  <si>
    <t>AGM BPS Moravská Třebová, s.r.o.</t>
  </si>
  <si>
    <t>O836</t>
  </si>
  <si>
    <t>BI GROW MIX</t>
  </si>
  <si>
    <t>Matero Holding B.V.</t>
  </si>
  <si>
    <t>O835</t>
  </si>
  <si>
    <t>COCOLITE-11</t>
  </si>
  <si>
    <t>R11935</t>
  </si>
  <si>
    <t>DEPOZ, spol. s r.o.</t>
  </si>
  <si>
    <t>l</t>
  </si>
  <si>
    <t>dávka /ha příslušného hnojiva v jedné z povolených měrných jednotek - t, kg, q, l</t>
  </si>
  <si>
    <t>Ozn. pozemku</t>
  </si>
  <si>
    <t>Výměra plodiny (ha)</t>
  </si>
  <si>
    <t>Výměra DPB (ha)</t>
  </si>
  <si>
    <t>U lesa</t>
  </si>
  <si>
    <t>Novákovo 1</t>
  </si>
  <si>
    <t>Novákovo 2</t>
  </si>
  <si>
    <t>Novákovo</t>
  </si>
  <si>
    <t>Odrůda</t>
  </si>
  <si>
    <t>ANO</t>
  </si>
  <si>
    <t>T</t>
  </si>
  <si>
    <t>U</t>
  </si>
  <si>
    <t>Poč. hod pastvy</t>
  </si>
  <si>
    <t>Vým. plod. (ha)</t>
  </si>
  <si>
    <t>Vým. skliz. (ha)</t>
  </si>
  <si>
    <t>3. označení pozemků na listu EVID_OSEVU v prvním sloupci respektovalo požadavek jedinečného ID - tj. každý řádek je označen číslem, které se nesmí opakovat. Následně na každém listu evidence (hnojení, pastva, výnos) se musí začít doplněním ID pozemku ve sloupci A a podstatné  se předvyplní !</t>
  </si>
  <si>
    <t>Vým. aplik. (ha)</t>
  </si>
  <si>
    <t>Množ. celkem (Mj)</t>
  </si>
  <si>
    <t>ID pozemku z listu EVID_OSEVU</t>
  </si>
  <si>
    <t>ID cílové plod.</t>
  </si>
  <si>
    <t>B až G</t>
  </si>
  <si>
    <t>identifikace pozemku a pěstované plodiny, dotáhne se osevu automaticky - nevyplńujte !</t>
  </si>
  <si>
    <t>nepovinné pro import</t>
  </si>
  <si>
    <t xml:space="preserve">datum zapravení - z hlediska zákonné povinnosti je nutn uvést u statkových a organických hnojiv, kalů a sedimentů </t>
  </si>
  <si>
    <t>automatické doplnění</t>
  </si>
  <si>
    <t>množství celkem, dopočte se podle dávky.</t>
  </si>
  <si>
    <t xml:space="preserve">N a O </t>
  </si>
  <si>
    <t xml:space="preserve">je nutné uvést ID Hnojiva dle číselníku (hlavní, statková, registrovaná - viz samostatné listy); je-li uvedeno ID, pak se automaticky vyplní sloupce L až R </t>
  </si>
  <si>
    <t>P až U</t>
  </si>
  <si>
    <t>jednoznačná identifikace řádku s plodinu, v rámci listu unikátní, slouží pro načítání dat na dalších listech</t>
  </si>
  <si>
    <t>B,C</t>
  </si>
  <si>
    <t>identifikace pozemku z LPIS přesně (čtverec + zkrácený kód)</t>
  </si>
  <si>
    <t xml:space="preserve">identifiuje dílčí pozemek v rámci DPB, jestliže není DPB dělen vnitřně na další pozemky, může být prázdné. </t>
  </si>
  <si>
    <t>nepovinné pokud se plodina stále pěstuje</t>
  </si>
  <si>
    <t>výběr ID z listu CIS_PLODIN</t>
  </si>
  <si>
    <t>automaticky se dotahuje</t>
  </si>
  <si>
    <t>název plodiny</t>
  </si>
  <si>
    <t>výměra DPB dle LPIS</t>
  </si>
  <si>
    <t>Výměra pěstované plodiny</t>
  </si>
  <si>
    <t>údaj o tom, zda je daná plodina pěstována jako meziplodina, předvyplněno NE</t>
  </si>
  <si>
    <t xml:space="preserve">nepovinné </t>
  </si>
  <si>
    <t>pro import dat se nepoužije</t>
  </si>
  <si>
    <t>B až D</t>
  </si>
  <si>
    <t>datum zahájení a ukončení pastvy</t>
  </si>
  <si>
    <t>Výběr pasené kategorie zvířat z číselníku (nabídky)</t>
  </si>
  <si>
    <t>Automaticky se doplní, nezbytné pro import</t>
  </si>
  <si>
    <t>Výměra DPB se doplní dle EVID_OSEVU</t>
  </si>
  <si>
    <t>výměra pastvy, předvyplněno dle EVID_OSEVU, lze přepsat</t>
  </si>
  <si>
    <t xml:space="preserve">dopočte se dle číselníku automaticky pomocí nakopírovaného vzorce </t>
  </si>
  <si>
    <t>O až S</t>
  </si>
  <si>
    <t>F až H</t>
  </si>
  <si>
    <t>Název, ID plodiny, výměra plodiny - načtení z listu EVID_OSEVU dle ID</t>
  </si>
  <si>
    <t>Sklizená výměra, předvyplněno dle osevu</t>
  </si>
  <si>
    <t>ID produktu, doplní se dle vybraného produktu, nezbytné pro import</t>
  </si>
  <si>
    <t xml:space="preserve">výběr produktu z číselníku </t>
  </si>
  <si>
    <t>L a M</t>
  </si>
  <si>
    <t>při vyplnění výnosu se dopočte automaticky možství celkem, pro zpracování dat je nutný alespoň 1 údaj</t>
  </si>
  <si>
    <t>Listy obsahují 1 až 4 vzorové řádky evidovaných údajů</t>
  </si>
  <si>
    <t>Pro zpracování dat z XLS je nezbytné číselníkové položky vybírat z číselníku nebo identifikovat pomocí jednoznačného identifikátoru (ID)</t>
  </si>
  <si>
    <t>1. jednotlivé listy s dílčími evidencemi  nebyly přejmenovány - tj. název listu  musí zůstat jak je uveden v tomto vzorovém souboru (EVID_OSEVU, EVID_HNOJENI atd…)</t>
  </si>
  <si>
    <t>2. v rámci jednotlivých listů je možné vkládat doplňující sloupce, avšak nesmí se měnit  písmenné označení sloupců z vzorového souboru  tj. Datum aplikace na listu EVID_HNOJENI musí mít v druhém řádku nadále písmeno D</t>
  </si>
  <si>
    <t xml:space="preserve">okrová pole obsahují vzorce a dopočítávají 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</si>
</sst>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8" x14ac:knownFonts="1">
    <font>
      <sz val="10"/>
      <name val="Tahoma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1"/>
      <name val="Calibri"/>
      <family val="2"/>
      <charset val="238"/>
    </font>
    <font>
      <sz val="8"/>
      <name val="Tahoma"/>
      <family val="2"/>
      <charset val="238"/>
    </font>
    <font>
      <sz val="10"/>
      <color theme="1"/>
      <name val="Tahoma"/>
      <family val="2"/>
      <charset val="238"/>
    </font>
    <font>
      <b/>
      <sz val="14"/>
      <name val="Tahoma"/>
      <family val="2"/>
      <charset val="238"/>
    </font>
    <font>
      <sz val="10"/>
      <color theme="1"/>
      <name val="Tahoma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5">
    <xf numFmtId="0" fontId="0" fillId="0" borderId="0" xfId="0"/>
    <xf numFmtId="0" fontId="2" fillId="2" borderId="0" xfId="1" applyFont="1" applyFill="1"/>
    <xf numFmtId="0" fontId="2" fillId="0" borderId="0" xfId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3" fillId="0" borderId="0" xfId="0" applyFont="1"/>
    <xf numFmtId="0" fontId="1" fillId="0" borderId="0" xfId="0" applyFont="1"/>
    <xf numFmtId="0" fontId="2" fillId="0" borderId="0" xfId="0" applyFont="1"/>
    <xf numFmtId="0" fontId="3" fillId="0" borderId="0" xfId="2" applyFont="1"/>
    <xf numFmtId="0" fontId="5" fillId="4" borderId="1" xfId="0" applyFont="1" applyFill="1" applyBorder="1"/>
    <xf numFmtId="0" fontId="2" fillId="3" borderId="2" xfId="1" applyFont="1" applyFill="1" applyBorder="1"/>
    <xf numFmtId="0" fontId="2" fillId="0" borderId="2" xfId="1" applyFont="1" applyBorder="1"/>
    <xf numFmtId="0" fontId="2" fillId="3" borderId="2" xfId="1" applyFont="1" applyFill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0" fillId="3" borderId="2" xfId="0" applyFill="1" applyBorder="1"/>
    <xf numFmtId="14" fontId="0" fillId="0" borderId="2" xfId="0" applyNumberFormat="1" applyBorder="1"/>
    <xf numFmtId="0" fontId="1" fillId="3" borderId="2" xfId="0" applyFont="1" applyFill="1" applyBorder="1"/>
    <xf numFmtId="0" fontId="0" fillId="0" borderId="2" xfId="0" applyBorder="1"/>
    <xf numFmtId="0" fontId="6" fillId="0" borderId="0" xfId="0" applyFont="1"/>
    <xf numFmtId="0" fontId="2" fillId="0" borderId="2" xfId="1" applyFont="1" applyFill="1" applyBorder="1"/>
    <xf numFmtId="0" fontId="2" fillId="0" borderId="2" xfId="1" applyFont="1" applyFill="1" applyBorder="1" applyAlignment="1">
      <alignment horizontal="center"/>
    </xf>
    <xf numFmtId="0" fontId="0" fillId="0" borderId="2" xfId="0" applyFill="1" applyBorder="1"/>
    <xf numFmtId="0" fontId="5" fillId="0" borderId="1" xfId="0" applyFont="1" applyBorder="1"/>
    <xf numFmtId="0" fontId="1" fillId="5" borderId="0" xfId="0" applyFont="1" applyFill="1"/>
    <xf numFmtId="2" fontId="5" fillId="4" borderId="1" xfId="0" applyNumberFormat="1" applyFont="1" applyFill="1" applyBorder="1"/>
    <xf numFmtId="2" fontId="5" fillId="0" borderId="1" xfId="0" applyNumberFormat="1" applyFont="1" applyBorder="1"/>
    <xf numFmtId="0" fontId="0" fillId="2" borderId="0" xfId="0" applyFill="1"/>
    <xf numFmtId="0" fontId="0" fillId="6" borderId="0" xfId="0" applyFill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Fill="1"/>
    <xf numFmtId="0" fontId="0" fillId="0" borderId="2" xfId="0" applyBorder="1" applyAlignment="1">
      <alignment horizontal="center"/>
    </xf>
    <xf numFmtId="0" fontId="0" fillId="0" borderId="0" xfId="0" applyFill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Fill="1" applyBorder="1" applyAlignment="1">
      <alignment horizontal="center"/>
    </xf>
    <xf numFmtId="14" fontId="0" fillId="0" borderId="2" xfId="0" applyNumberFormat="1" applyFill="1" applyBorder="1"/>
    <xf numFmtId="2" fontId="0" fillId="3" borderId="2" xfId="0" applyNumberFormat="1" applyFill="1" applyBorder="1"/>
    <xf numFmtId="0" fontId="3" fillId="2" borderId="0" xfId="0" applyFont="1" applyFill="1"/>
    <xf numFmtId="0" fontId="1" fillId="0" borderId="0" xfId="0" applyFont="1" applyFill="1"/>
    <xf numFmtId="0" fontId="2" fillId="7" borderId="2" xfId="1" applyFont="1" applyFill="1" applyBorder="1" applyAlignment="1">
      <alignment horizontal="center"/>
    </xf>
    <xf numFmtId="0" fontId="2" fillId="7" borderId="2" xfId="1" applyFont="1" applyFill="1" applyBorder="1"/>
    <xf numFmtId="0" fontId="0" fillId="7" borderId="2" xfId="0" applyFill="1" applyBorder="1" applyAlignment="1">
      <alignment horizontal="center"/>
    </xf>
    <xf numFmtId="0" fontId="0" fillId="7" borderId="2" xfId="0" applyFill="1" applyBorder="1"/>
    <xf numFmtId="0" fontId="1" fillId="7" borderId="2" xfId="0" applyFont="1" applyFill="1" applyBorder="1"/>
    <xf numFmtId="164" fontId="0" fillId="7" borderId="2" xfId="0" applyNumberFormat="1" applyFill="1" applyBorder="1"/>
    <xf numFmtId="2" fontId="0" fillId="7" borderId="2" xfId="0" applyNumberFormat="1" applyFill="1" applyBorder="1"/>
    <xf numFmtId="0" fontId="2" fillId="8" borderId="2" xfId="1" applyFont="1" applyFill="1" applyBorder="1"/>
    <xf numFmtId="0" fontId="2" fillId="8" borderId="2" xfId="1" applyFont="1" applyFill="1" applyBorder="1" applyAlignment="1">
      <alignment horizontal="center"/>
    </xf>
    <xf numFmtId="0" fontId="0" fillId="8" borderId="2" xfId="0" applyFill="1" applyBorder="1"/>
    <xf numFmtId="0" fontId="2" fillId="7" borderId="2" xfId="1" applyFont="1" applyFill="1" applyBorder="1" applyAlignment="1">
      <alignment horizontal="right"/>
    </xf>
    <xf numFmtId="0" fontId="0" fillId="7" borderId="2" xfId="0" applyFill="1" applyBorder="1" applyAlignment="1">
      <alignment horizontal="right"/>
    </xf>
    <xf numFmtId="0" fontId="5" fillId="7" borderId="2" xfId="0" applyFont="1" applyFill="1" applyBorder="1"/>
    <xf numFmtId="2" fontId="0" fillId="8" borderId="2" xfId="0" applyNumberFormat="1" applyFill="1" applyBorder="1"/>
    <xf numFmtId="0" fontId="0" fillId="8" borderId="2" xfId="0" applyFill="1" applyBorder="1" applyProtection="1"/>
    <xf numFmtId="165" fontId="0" fillId="8" borderId="2" xfId="0" applyNumberFormat="1" applyFill="1" applyBorder="1" applyProtection="1"/>
    <xf numFmtId="14" fontId="0" fillId="7" borderId="2" xfId="0" applyNumberFormat="1" applyFill="1" applyBorder="1"/>
    <xf numFmtId="165" fontId="0" fillId="8" borderId="2" xfId="0" applyNumberFormat="1" applyFill="1" applyBorder="1"/>
    <xf numFmtId="0" fontId="1" fillId="7" borderId="2" xfId="0" applyFont="1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7" fillId="6" borderId="1" xfId="0" applyFont="1" applyFill="1" applyBorder="1"/>
    <xf numFmtId="0" fontId="1" fillId="2" borderId="0" xfId="0" applyFont="1" applyFill="1"/>
    <xf numFmtId="0" fontId="1" fillId="9" borderId="0" xfId="0" applyFont="1" applyFill="1"/>
    <xf numFmtId="0" fontId="1" fillId="8" borderId="0" xfId="0" applyFont="1" applyFill="1"/>
  </cellXfs>
  <cellStyles count="3">
    <cellStyle name="Bold" xfId="1" xr:uid="{00000000-0005-0000-0000-000006000000}"/>
    <cellStyle name="Normální" xfId="0" builtinId="0"/>
    <cellStyle name="Normální 2" xfId="2" xr:uid="{A9DAF332-592C-4B13-B327-9EDC29E5FAAC}"/>
  </cellStyles>
  <dxfs count="7">
    <dxf>
      <fill>
        <patternFill patternType="solid">
          <fgColor indexed="64"/>
          <bgColor theme="7" tint="0.79998168889431442"/>
        </patternFill>
      </fill>
    </dxf>
    <dxf>
      <fill>
        <patternFill patternType="solid">
          <fgColor indexed="64"/>
          <bgColor theme="7" tint="0.79998168889431442"/>
        </patternFill>
      </fill>
    </dxf>
    <dxf>
      <fill>
        <patternFill patternType="solid">
          <fgColor indexed="64"/>
          <bgColor theme="7" tint="0.79998168889431442"/>
        </patternFill>
      </fill>
    </dxf>
    <dxf>
      <fill>
        <patternFill patternType="solid">
          <fgColor indexed="64"/>
          <bgColor theme="7" tint="0.79998168889431442"/>
        </patternFill>
      </fill>
    </dxf>
    <dxf>
      <numFmt numFmtId="0" formatCode="General"/>
    </dxf>
    <dxf>
      <fill>
        <patternFill patternType="none">
          <fgColor indexed="64"/>
          <bgColor auto="1"/>
        </patternFill>
      </fill>
    </dxf>
    <dxf>
      <fill>
        <patternFill patternType="solid">
          <fgColor indexed="64"/>
          <bgColor rgb="FFFFFF00"/>
        </patternFill>
      </fill>
    </dxf>
  </dxfs>
  <tableStyles count="0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5281C1B-12FB-4BB3-8597-FC37E609B18A}" name="Export7" displayName="Export7" ref="A1:M31">
  <autoFilter ref="A1:M31" xr:uid="{F5281C1B-12FB-4BB3-8597-FC37E609B18A}"/>
  <sortState xmlns:xlrd2="http://schemas.microsoft.com/office/spreadsheetml/2017/richdata2" ref="B2:G31">
    <sortCondition ref="C19:C31"/>
    <sortCondition ref="B19:B31"/>
  </sortState>
  <tableColumns count="13">
    <tableColumn id="2" xr3:uid="{C401FBDB-86C7-4376-8568-8EAA501A1168}" name="Popis" dataDxfId="6"/>
    <tableColumn id="1" xr3:uid="{EDE3E9D8-491F-4D01-A357-887285B3B3AF}" name="ID" dataDxfId="5"/>
    <tableColumn id="5" xr3:uid="{FFAA5AFF-A868-4504-AFFB-DC9AC32CE9BE}" name="Druh zvířete"/>
    <tableColumn id="9" xr3:uid="{CC0FA877-87D9-437F-AFFC-4F3217D7B13D}" name="Průměrná hmotnost"/>
    <tableColumn id="10" xr3:uid="{13314E39-B7B2-4706-B2D5-F45DA34E99FA}" name="Věk od"/>
    <tableColumn id="11" xr3:uid="{DCE8826F-D054-4DEA-9C56-30451556B71D}" name="Věk do"/>
    <tableColumn id="12" xr3:uid="{9FD2D4F7-53BB-44FD-B8F2-69B691A4A428}" name="Koef přepočtu na DJ" dataDxfId="4">
      <calculatedColumnFormula>Export7[[#This Row],[Průměrná hmotnost]]/500</calculatedColumnFormula>
    </tableColumn>
    <tableColumn id="3" xr3:uid="{9A06B301-82E7-418E-AA93-55068D47AE45}" name="Produkce výkalů DJ/den"/>
    <tableColumn id="6" xr3:uid="{BD55BE22-B480-464F-9B71-7DEC8F6923FD}" name="Výkal ID"/>
    <tableColumn id="7" xr3:uid="{A9BA6188-FDA7-4485-B8FE-D1AAAE3DA591}" name="Výkal název"/>
    <tableColumn id="8" xr3:uid="{57D163ED-5589-4C62-BA6D-66BD618CBC8F}" name="Obsah N%"/>
    <tableColumn id="13" xr3:uid="{D1980F57-6B0B-4AB3-A199-3737C850BD71}" name="Obsah P2O5 %"/>
    <tableColumn id="14" xr3:uid="{2B7B5397-58AE-485B-A08E-EAAFEE1E5F54}" name="Obsah K2O %"/>
  </tableColumns>
  <tableStyleInfo name="TableStyleLight1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864E0B0-259E-4805-ACD3-91EE1E6689EA}" name="Export6" displayName="Export6" ref="A1:D35">
  <autoFilter ref="A1:D35" xr:uid="{F864E0B0-259E-4805-ACD3-91EE1E6689EA}"/>
  <tableColumns count="4">
    <tableColumn id="3" xr3:uid="{497770A8-9A7E-4DF6-9DC2-448735633253}" name="Název"/>
    <tableColumn id="1" xr3:uid="{F0C22828-0AB7-47C1-A25E-CB6B17F155D1}" name="Id produktu"/>
    <tableColumn id="2" xr3:uid="{DED74AD1-5620-4AE0-9D0C-8CCB3BE33582}" name="Zkratka"/>
    <tableColumn id="4" xr3:uid="{51D72F93-75B3-4724-AC08-3730EFBEC269}" name="Hlavní"/>
  </tableColumns>
  <tableStyleInfo name="TableStyleLight1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C93FF3-8F8D-4D30-A40B-C47B975C237A}" name="Export" displayName="Export" ref="A1:D537">
  <autoFilter ref="A1:D537" xr:uid="{87C93FF3-8F8D-4D30-A40B-C47B975C237A}"/>
  <tableColumns count="4">
    <tableColumn id="1" xr3:uid="{2744A6D7-E507-461B-90E3-90A1F3E21F4C}" name="Id plodiny"/>
    <tableColumn id="2" xr3:uid="{802DB42B-2518-4B79-AF4D-23F47A78CBD6}" name="Název"/>
    <tableColumn id="3" xr3:uid="{FE0C801F-9F90-49C0-AB74-87B609BA1B25}" name="Id skupiny"/>
    <tableColumn id="4" xr3:uid="{6927389F-9FFE-4D65-ACD8-5DF146CA08CC}" name="Skupina"/>
  </tableColumns>
  <tableStyleInfo name="TableStyleLight1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31F2F5F4-EBAF-4B61-ACD0-A8DD71E9D639}" name="Export9" displayName="Export9" ref="A1:AA49">
  <autoFilter ref="A1:AA49" xr:uid="{31F2F5F4-EBAF-4B61-ACD0-A8DD71E9D639}"/>
  <tableColumns count="27">
    <tableColumn id="1" xr3:uid="{202CE650-BCF2-433F-916A-9A7A70268AE5}" name="Identifikátor hnojiva" dataDxfId="3"/>
    <tableColumn id="4" xr3:uid="{2F0109E6-8956-4501-9D50-F9D0DE279238}" name="Název hnojiva"/>
    <tableColumn id="7" xr3:uid="{7E1F585E-AE75-466B-8198-4F7C268AEC28}" name="Výkaly"/>
    <tableColumn id="8" xr3:uid="{30775CDE-2BFA-41A3-B421-8AE5EC07DD65}" name="Organické hnojivo"/>
    <tableColumn id="9" xr3:uid="{35E7DE76-BF72-460B-B8DD-D1EA4F8893B5}" name="Typ číselníku"/>
    <tableColumn id="10" xr3:uid="{4268383A-EF78-46ED-9D18-2717EADE4913}" name="Kategorie N"/>
    <tableColumn id="11" xr3:uid="{9B31870A-4FC9-40D1-9047-E07F5DE332CD}" name="Typ obvyklé MJ"/>
    <tableColumn id="12" xr3:uid="{C21C143C-5730-4375-9570-585AA037CF9A}" name="Platnost od"/>
    <tableColumn id="13" xr3:uid="{65272857-895F-47DC-8E35-23165B79486D}" name="Platnost do"/>
    <tableColumn id="14" xr3:uid="{B32DCF4D-7342-4649-8DFB-5E3B15221F7F}" name="N"/>
    <tableColumn id="15" xr3:uid="{1937361F-4ADE-4BEC-8A0A-7C7A468575FA}" name="P2O5"/>
    <tableColumn id="16" xr3:uid="{4CF3184B-4A77-46FF-A349-8557EE92D25E}" name="K2O"/>
    <tableColumn id="17" xr3:uid="{F58A97D3-EA2C-4526-A698-5A5D88D76757}" name="CaO"/>
    <tableColumn id="18" xr3:uid="{46541D01-447C-4480-9958-422E610FCB79}" name="MgO"/>
    <tableColumn id="19" xr3:uid="{6FDE387C-894F-417F-82AC-1AE20BF7DA55}" name="Na2O"/>
    <tableColumn id="20" xr3:uid="{8484E079-46ED-4CA4-A0CE-D0C76061BDBF}" name="S"/>
    <tableColumn id="21" xr3:uid="{EE7D734C-0894-4CA4-A0FD-CDEF617C927C}" name="Cl"/>
    <tableColumn id="22" xr3:uid="{5A0A2C86-8B8A-4498-BF70-DD3C55119046}" name="Zn"/>
    <tableColumn id="23" xr3:uid="{5053E73D-360F-4326-9B0D-DD05CA0D21EF}" name="Cu"/>
    <tableColumn id="24" xr3:uid="{A2A1F80E-22FB-45FB-9D62-D164E7392E85}" name="Fe"/>
    <tableColumn id="25" xr3:uid="{81791779-EC5A-48A7-B9AC-3D361F988D85}" name="B"/>
    <tableColumn id="26" xr3:uid="{03C000A7-D8CF-4FDF-9751-7DD915200AE0}" name="Mn"/>
    <tableColumn id="27" xr3:uid="{CAC5E6F3-E9CC-4F16-8830-E9E9F8E04CD5}" name="Mo"/>
    <tableColumn id="28" xr3:uid="{D97EE72D-CBEC-4CA2-95A5-51823AFB5A40}" name="Se"/>
    <tableColumn id="29" xr3:uid="{D62B669F-D64C-40C5-A80F-4381523B94E1}" name="Spalit. látky"/>
    <tableColumn id="30" xr3:uid="{252A4916-3F76-4CC7-8050-B8DF41ECEB30}" name="Stop. prvky"/>
    <tableColumn id="31" xr3:uid="{A7589A28-CD80-45EC-AAF0-E85B44353A4A}" name="Měrná hmot."/>
  </tableColumns>
  <tableStyleInfo name="TableStyleLight1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D4A7786-67D3-4A18-996A-4024C4557A32}" name="Export10" displayName="Export10" ref="A1:AA76">
  <autoFilter ref="A1:AA76" xr:uid="{7D4A7786-67D3-4A18-996A-4024C4557A32}"/>
  <tableColumns count="27">
    <tableColumn id="1" xr3:uid="{35544B5E-3B81-4FEB-992B-243A1DB4CC18}" name="Identifikátor hnojiva" dataDxfId="2"/>
    <tableColumn id="4" xr3:uid="{239B1E1A-0B37-4FD0-98FD-FA62EEDAD29E}" name="Název hnojiva"/>
    <tableColumn id="7" xr3:uid="{72A4C7F7-45A3-468D-AE23-9DAB8B07C975}" name="Výkaly"/>
    <tableColumn id="8" xr3:uid="{C75585E8-75D2-4396-9A45-C652712C1BAF}" name="Organické hnojivo"/>
    <tableColumn id="9" xr3:uid="{CC142B39-EF0E-44C6-BBE9-672C3B5918A6}" name="Typ číselníku"/>
    <tableColumn id="10" xr3:uid="{93459643-76D5-4A33-BE54-B7C845FC5A41}" name="Kategorie N"/>
    <tableColumn id="11" xr3:uid="{50EA55F2-8C24-4546-AFA3-4CE7602F4EE0}" name="Typ obvyklé MJ"/>
    <tableColumn id="12" xr3:uid="{0D86FB3B-23CE-4C7F-A7D8-12F4DDFFD0A4}" name="Platnost od"/>
    <tableColumn id="13" xr3:uid="{A0353EE3-829E-4E4C-B2C4-F8365949FF98}" name="Platnost do"/>
    <tableColumn id="14" xr3:uid="{7500C0DA-6BF7-4214-9932-C6952331F120}" name="N"/>
    <tableColumn id="15" xr3:uid="{1BF91157-CB87-443A-975B-1C198966BBA2}" name="P2O5"/>
    <tableColumn id="16" xr3:uid="{5EF960D3-1011-4A96-97F9-11FB1D76B298}" name="K2O"/>
    <tableColumn id="17" xr3:uid="{0E7D2568-C234-494B-93B9-37F598FBD139}" name="CaO"/>
    <tableColumn id="18" xr3:uid="{A65DBC13-BE31-4F79-A0BD-EA07C5B63EB2}" name="MgO"/>
    <tableColumn id="19" xr3:uid="{8D77EE59-6359-4BA1-B669-E4AE8AE4D899}" name="Na2O"/>
    <tableColumn id="20" xr3:uid="{776BB8C0-14FE-40D6-AE7A-3A8AA47CF594}" name="S"/>
    <tableColumn id="21" xr3:uid="{2FAE2E3B-0E26-4E0E-87F9-CC6CE5E90B0F}" name="Cl"/>
    <tableColumn id="22" xr3:uid="{FF4F1C87-60DE-46E7-9912-FE03017ABEE7}" name="Zn"/>
    <tableColumn id="23" xr3:uid="{DC3EFC6C-7447-46CC-B302-5021EAD6C3E4}" name="Cu"/>
    <tableColumn id="24" xr3:uid="{5B0A3990-5D17-4F37-8FDC-AD1DBCD758DC}" name="Fe"/>
    <tableColumn id="25" xr3:uid="{00ECF3FB-FCA9-47DD-B432-5FA0923E63A3}" name="B"/>
    <tableColumn id="26" xr3:uid="{4E708F5B-C54B-42CE-9440-A79F835B0BE8}" name="Mn"/>
    <tableColumn id="27" xr3:uid="{5CC55949-A971-4CFF-9DD6-A5C0A798A330}" name="Mo"/>
    <tableColumn id="28" xr3:uid="{3026B3BC-C736-4A91-A3B3-ECD64439FFF5}" name="Se"/>
    <tableColumn id="29" xr3:uid="{E9D06E4B-1DB8-4261-ACF9-6476EC7C97F8}" name="Spalit. látky"/>
    <tableColumn id="30" xr3:uid="{2260D69B-8B04-4D6D-A172-1170C555BF42}" name="Stop. prvky"/>
    <tableColumn id="31" xr3:uid="{47BB67AC-6B4D-42BE-94BC-56E06DFA7523}" name="Měrná hmot."/>
  </tableColumns>
  <tableStyleInfo name="TableStyleLight18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EBF8DDBC-4160-4DA1-A85F-C54B7F763CED}" name="Export11" displayName="Export11" ref="A1:AE3184">
  <autoFilter ref="A1:AE3184" xr:uid="{EBF8DDBC-4160-4DA1-A85F-C54B7F763CED}"/>
  <tableColumns count="31">
    <tableColumn id="1" xr3:uid="{C08F9D94-6CFC-4F02-8C77-94B3DE886E0E}" name="Identifikátor hnojiva" dataDxfId="1"/>
    <tableColumn id="2" xr3:uid="{0A792E16-AE8C-4265-A212-CC10F967B073}" name="Reg. číslo dle ÚKZÚZ"/>
    <tableColumn id="3" xr3:uid="{D4C2796A-B436-448B-A7D9-628940A2604A}" name="Evidenční číslo hnojiva"/>
    <tableColumn id="4" xr3:uid="{4D1E1AF3-AA14-467B-BA05-95A8E7760ECC}" name="Název hnojiva"/>
    <tableColumn id="5" xr3:uid="{ADE0DD10-A677-4D92-B735-C1B5F653BA23}" name="Subjekt žadatel"/>
    <tableColumn id="6" xr3:uid="{45236601-F135-44AB-9D88-4F4F3638F9EB}" name="Subjekt výrobce"/>
    <tableColumn id="7" xr3:uid="{8DB0A967-C08E-4DD1-BAAC-57579398CFF4}" name="Výkaly"/>
    <tableColumn id="8" xr3:uid="{63869075-1F7B-4F73-81A9-30F558F836B3}" name="Organické hnojivo"/>
    <tableColumn id="9" xr3:uid="{226968CB-7324-4BF4-B75A-30198BAE8F18}" name="Typ číselníku"/>
    <tableColumn id="10" xr3:uid="{65D9002D-8776-42A7-A0C3-A2E5CC5498E9}" name="Kategorie N"/>
    <tableColumn id="11" xr3:uid="{B6503FF9-6D52-499E-91A6-ED05BAF1BDDF}" name="Typ obvyklé MJ"/>
    <tableColumn id="12" xr3:uid="{4E007956-9FEA-445C-B217-31EE3FFC7352}" name="Platnost od"/>
    <tableColumn id="13" xr3:uid="{4A2E0EEF-EC53-4CA7-BCD2-901302E0A08A}" name="Platnost do"/>
    <tableColumn id="14" xr3:uid="{BE523149-7635-4DB1-9BCC-DF8F91392184}" name="N"/>
    <tableColumn id="15" xr3:uid="{655F2C0B-1A3E-4248-9FA3-AEDB24AA6F66}" name="P2O5"/>
    <tableColumn id="16" xr3:uid="{4262A808-9E76-4C64-B123-829630E55487}" name="K2O"/>
    <tableColumn id="17" xr3:uid="{F27BB2F3-814D-4286-8DC6-C694D723DD86}" name="CaO"/>
    <tableColumn id="18" xr3:uid="{A27E60E0-199E-4A1F-A6B8-3F0190EBC17C}" name="MgO"/>
    <tableColumn id="19" xr3:uid="{6626FCB7-B619-40B0-AB5C-567FC7EAF141}" name="Na2O"/>
    <tableColumn id="20" xr3:uid="{FEFCB022-C730-481A-A919-2AEE20BC1EBF}" name="S"/>
    <tableColumn id="21" xr3:uid="{BEDCD3D3-D1D6-4870-92E3-A38EAEF5B221}" name="Cl"/>
    <tableColumn id="22" xr3:uid="{5FC71191-D80B-4CEB-AF37-249ADE4A8A6A}" name="Zn"/>
    <tableColumn id="23" xr3:uid="{067E4891-FCCD-4B74-9E1E-123447F68D6E}" name="Cu"/>
    <tableColumn id="24" xr3:uid="{7EC8DAB4-43FA-4932-9098-9391494F3B5B}" name="Fe"/>
    <tableColumn id="25" xr3:uid="{5ED4D868-EBB4-442F-86DE-E69BBA587691}" name="B"/>
    <tableColumn id="26" xr3:uid="{AF3E3B54-CB13-4149-8EE2-2F530C9E1FE6}" name="Mn"/>
    <tableColumn id="27" xr3:uid="{641BD416-4F26-4F72-99EF-3E0E3A4166A6}" name="Mo"/>
    <tableColumn id="28" xr3:uid="{AB89D68F-5C57-498F-BB15-66421F783122}" name="Se"/>
    <tableColumn id="29" xr3:uid="{AD91AC86-B56C-48B6-B99A-499817803668}" name="Spalit. látky"/>
    <tableColumn id="30" xr3:uid="{D41B1A57-5E48-45DB-93C9-338B9E11D933}" name="Stop. prvky"/>
    <tableColumn id="31" xr3:uid="{B94A7000-D710-4FD7-BAA8-5CE2A1C9B46D}" name="Měrná hmot."/>
  </tableColumns>
  <tableStyleInfo name="TableStyleLight18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96FBF41-F163-435D-A5F1-A497DD833D2F}" name="Export8" displayName="Export8" ref="A1:AE3307">
  <autoFilter ref="A1:AE3307" xr:uid="{896FBF41-F163-435D-A5F1-A497DD833D2F}"/>
  <tableColumns count="31">
    <tableColumn id="1" xr3:uid="{756B565C-311E-4129-A7FB-07B58C3CEC4C}" name="Identifikátor hnojiva" dataDxfId="0"/>
    <tableColumn id="2" xr3:uid="{41A7D9BE-334C-4AF7-B513-AB82B2E42039}" name="Reg. číslo dle ÚKZÚZ"/>
    <tableColumn id="3" xr3:uid="{38CEBE6F-2D0C-4074-8100-D3AE0846AB41}" name="Evidenční číslo hnojiva"/>
    <tableColumn id="4" xr3:uid="{092C09A3-46E3-47D7-8F03-3E7939EBEC45}" name="Název hnojiva"/>
    <tableColumn id="5" xr3:uid="{407693EE-6F30-44BC-9B8F-ACFE2660582F}" name="Subjekt žadatel"/>
    <tableColumn id="6" xr3:uid="{8E29A1FC-C658-4FE9-BA9E-049542CF2BBF}" name="Subjekt výrobce"/>
    <tableColumn id="7" xr3:uid="{C8843BAB-ECB5-4CB5-B303-F7E0BCD65570}" name="Výkaly"/>
    <tableColumn id="8" xr3:uid="{7F8B7EB5-66C2-4FEB-BB03-D4EBD57B8DEB}" name="Organické hnojivo"/>
    <tableColumn id="9" xr3:uid="{CD07E572-E318-4EBD-B98B-18285B18F3B6}" name="Typ číselníku"/>
    <tableColumn id="10" xr3:uid="{CC8199DF-00E1-4C5C-B88E-3838E712B502}" name="Kategorie N"/>
    <tableColumn id="11" xr3:uid="{1019AABF-4A36-4725-BA86-4DC3EB43ED4A}" name="Typ obvyklé MJ"/>
    <tableColumn id="12" xr3:uid="{D0400F63-6F86-4582-BB80-5FE598518105}" name="Platnost od"/>
    <tableColumn id="13" xr3:uid="{3AEA3483-B245-4A0D-9827-443E4F9B06CE}" name="Platnost do"/>
    <tableColumn id="14" xr3:uid="{4443227F-BB7D-425D-BCDC-BDF240319BEE}" name="N"/>
    <tableColumn id="15" xr3:uid="{45010905-C959-44A2-A508-E85A8294C30F}" name="P2O5"/>
    <tableColumn id="16" xr3:uid="{FF7EB020-2A1A-4E1D-BA6F-DF541AEBDE01}" name="K2O"/>
    <tableColumn id="17" xr3:uid="{5409DE0A-AE94-48A2-969F-F3BAA40C47C0}" name="CaO"/>
    <tableColumn id="18" xr3:uid="{7A89A54A-B27C-4F3F-835A-3621FC190968}" name="MgO"/>
    <tableColumn id="19" xr3:uid="{36687C8D-FE5A-4C5D-ACE3-2B8F642B62C8}" name="Na2O"/>
    <tableColumn id="20" xr3:uid="{DB8995FA-7932-4A17-8D12-4FF1B90D85F9}" name="S"/>
    <tableColumn id="21" xr3:uid="{5A2CBFB8-5F40-4262-B4C1-D0BB8A026B15}" name="Cl"/>
    <tableColumn id="22" xr3:uid="{B81FFE05-1BD9-4782-B870-F0612EB3D574}" name="Zn"/>
    <tableColumn id="23" xr3:uid="{95E92A42-1C02-41A9-9AF0-F3A8E1EDAB98}" name="Cu"/>
    <tableColumn id="24" xr3:uid="{A55A353F-E031-4278-B34E-E660DF76C928}" name="Fe"/>
    <tableColumn id="25" xr3:uid="{26BB4734-AC65-4FBC-8523-7662B1F1BB6F}" name="B"/>
    <tableColumn id="26" xr3:uid="{D833C153-FDCD-4939-88B8-0964091C3C8C}" name="Mn"/>
    <tableColumn id="27" xr3:uid="{CAB1566A-3448-40D3-8AEF-78EB8052D095}" name="Mo"/>
    <tableColumn id="28" xr3:uid="{1AF8221D-A785-4756-81F9-8F4B216BC5E1}" name="Se"/>
    <tableColumn id="29" xr3:uid="{64FDE29F-7B78-4451-A3B8-0C7112CD01B0}" name="Spalit. látky"/>
    <tableColumn id="30" xr3:uid="{F3F1F0BF-5DE6-4F6B-B94F-596CAE80D0E0}" name="Stop. prvky"/>
    <tableColumn id="31" xr3:uid="{0BFDA677-C0EC-4EB7-A626-E408BA2D1762}" name="Měrná hmot.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4A2C6-48B8-47BA-9254-2226BA4DB84E}">
  <dimension ref="C5:C33"/>
  <sheetViews>
    <sheetView topLeftCell="A4" workbookViewId="0">
      <selection activeCell="J12" sqref="J12"/>
    </sheetView>
  </sheetViews>
  <sheetFormatPr defaultRowHeight="12.75" x14ac:dyDescent="0.2"/>
  <sheetData>
    <row r="5" spans="3:3" ht="18" x14ac:dyDescent="0.25">
      <c r="C5" s="18" t="s">
        <v>7835</v>
      </c>
    </row>
    <row r="8" spans="3:3" x14ac:dyDescent="0.2">
      <c r="C8" s="6" t="s">
        <v>7840</v>
      </c>
    </row>
    <row r="9" spans="3:3" x14ac:dyDescent="0.2">
      <c r="C9" s="7" t="s">
        <v>7836</v>
      </c>
    </row>
    <row r="10" spans="3:3" x14ac:dyDescent="0.2">
      <c r="C10" s="7" t="s">
        <v>7837</v>
      </c>
    </row>
    <row r="11" spans="3:3" x14ac:dyDescent="0.2">
      <c r="C11" s="7" t="s">
        <v>7838</v>
      </c>
    </row>
    <row r="12" spans="3:3" x14ac:dyDescent="0.2">
      <c r="C12" s="7" t="s">
        <v>7839</v>
      </c>
    </row>
    <row r="13" spans="3:3" x14ac:dyDescent="0.2">
      <c r="C13" s="6"/>
    </row>
    <row r="14" spans="3:3" x14ac:dyDescent="0.2">
      <c r="C14" s="6" t="s">
        <v>7942</v>
      </c>
    </row>
    <row r="15" spans="3:3" x14ac:dyDescent="0.2">
      <c r="C15" s="6"/>
    </row>
    <row r="17" spans="3:3" x14ac:dyDescent="0.2">
      <c r="C17" s="6" t="s">
        <v>7943</v>
      </c>
    </row>
    <row r="18" spans="3:3" x14ac:dyDescent="0.2">
      <c r="C18" s="6"/>
    </row>
    <row r="19" spans="3:3" x14ac:dyDescent="0.2">
      <c r="C19" s="6" t="s">
        <v>7841</v>
      </c>
    </row>
    <row r="21" spans="3:3" x14ac:dyDescent="0.2">
      <c r="C21" s="6" t="s">
        <v>7858</v>
      </c>
    </row>
    <row r="22" spans="3:3" x14ac:dyDescent="0.2">
      <c r="C22" s="6" t="s">
        <v>7944</v>
      </c>
    </row>
    <row r="23" spans="3:3" x14ac:dyDescent="0.2">
      <c r="C23" s="6" t="s">
        <v>7945</v>
      </c>
    </row>
    <row r="24" spans="3:3" x14ac:dyDescent="0.2">
      <c r="C24" s="6" t="s">
        <v>7900</v>
      </c>
    </row>
    <row r="26" spans="3:3" x14ac:dyDescent="0.2">
      <c r="C26" s="7" t="s">
        <v>7848</v>
      </c>
    </row>
    <row r="27" spans="3:3" x14ac:dyDescent="0.2">
      <c r="C27" s="62" t="s">
        <v>7842</v>
      </c>
    </row>
    <row r="28" spans="3:3" x14ac:dyDescent="0.2">
      <c r="C28" s="63" t="s">
        <v>7843</v>
      </c>
    </row>
    <row r="29" spans="3:3" x14ac:dyDescent="0.2">
      <c r="C29" s="64" t="s">
        <v>7946</v>
      </c>
    </row>
    <row r="30" spans="3:3" x14ac:dyDescent="0.2">
      <c r="C30" s="6" t="s">
        <v>7844</v>
      </c>
    </row>
    <row r="31" spans="3:3" x14ac:dyDescent="0.2">
      <c r="C31" s="23"/>
    </row>
    <row r="32" spans="3:3" x14ac:dyDescent="0.2">
      <c r="C32" s="6"/>
    </row>
    <row r="33" spans="3:3" x14ac:dyDescent="0.2">
      <c r="C33" s="7"/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79AF0-9D85-4670-9292-64B1A9DEC8C3}">
  <sheetPr>
    <tabColor theme="7" tint="0.79998168889431442"/>
  </sheetPr>
  <dimension ref="A1:AA76"/>
  <sheetViews>
    <sheetView topLeftCell="A31" workbookViewId="0">
      <selection activeCell="D4" sqref="D4"/>
    </sheetView>
  </sheetViews>
  <sheetFormatPr defaultRowHeight="12.75" x14ac:dyDescent="0.2"/>
  <cols>
    <col min="1" max="1" width="21.42578125" style="27" customWidth="1"/>
    <col min="2" max="2" width="30" customWidth="1"/>
    <col min="3" max="3" width="9.28515625" customWidth="1"/>
    <col min="4" max="4" width="19.5703125" customWidth="1"/>
    <col min="5" max="5" width="16" customWidth="1"/>
    <col min="6" max="6" width="30" customWidth="1"/>
    <col min="7" max="7" width="17.140625" customWidth="1"/>
    <col min="8" max="9" width="13.5703125" customWidth="1"/>
    <col min="10" max="10" width="5.28515625" customWidth="1"/>
    <col min="11" max="11" width="8.42578125" customWidth="1"/>
    <col min="12" max="13" width="7.28515625" customWidth="1"/>
    <col min="14" max="14" width="8" customWidth="1"/>
    <col min="15" max="15" width="8.5703125" customWidth="1"/>
    <col min="16" max="16" width="5" customWidth="1"/>
    <col min="17" max="17" width="5.28515625" customWidth="1"/>
    <col min="18" max="18" width="5.85546875" customWidth="1"/>
    <col min="19" max="19" width="6" customWidth="1"/>
    <col min="20" max="20" width="5.7109375" customWidth="1"/>
    <col min="21" max="21" width="5" customWidth="1"/>
    <col min="22" max="22" width="6.5703125" customWidth="1"/>
    <col min="23" max="23" width="6.7109375" customWidth="1"/>
    <col min="24" max="24" width="5.7109375" customWidth="1"/>
    <col min="25" max="25" width="13.7109375" customWidth="1"/>
    <col min="26" max="26" width="13.42578125" customWidth="1"/>
    <col min="27" max="27" width="15.28515625" customWidth="1"/>
  </cols>
  <sheetData>
    <row r="1" spans="1:27" x14ac:dyDescent="0.2">
      <c r="A1" s="27" t="s">
        <v>620</v>
      </c>
      <c r="B1" t="s">
        <v>37</v>
      </c>
      <c r="C1" t="s">
        <v>621</v>
      </c>
      <c r="D1" t="s">
        <v>622</v>
      </c>
      <c r="E1" t="s">
        <v>623</v>
      </c>
      <c r="F1" t="s">
        <v>624</v>
      </c>
      <c r="G1" t="s">
        <v>625</v>
      </c>
      <c r="H1" t="s">
        <v>626</v>
      </c>
      <c r="I1" t="s">
        <v>627</v>
      </c>
      <c r="J1" t="s">
        <v>4</v>
      </c>
      <c r="K1" t="s">
        <v>628</v>
      </c>
      <c r="L1" t="s">
        <v>629</v>
      </c>
      <c r="M1" t="s">
        <v>6</v>
      </c>
      <c r="N1" t="s">
        <v>5</v>
      </c>
      <c r="O1" t="s">
        <v>630</v>
      </c>
      <c r="P1" t="s">
        <v>7</v>
      </c>
      <c r="Q1" t="s">
        <v>631</v>
      </c>
      <c r="R1" t="s">
        <v>632</v>
      </c>
      <c r="S1" t="s">
        <v>633</v>
      </c>
      <c r="T1" t="s">
        <v>634</v>
      </c>
      <c r="U1" t="s">
        <v>45</v>
      </c>
      <c r="V1" t="s">
        <v>635</v>
      </c>
      <c r="W1" t="s">
        <v>636</v>
      </c>
      <c r="X1" t="s">
        <v>637</v>
      </c>
      <c r="Y1" t="s">
        <v>638</v>
      </c>
      <c r="Z1" t="s">
        <v>639</v>
      </c>
      <c r="AA1" t="s">
        <v>7872</v>
      </c>
    </row>
    <row r="2" spans="1:27" x14ac:dyDescent="0.2">
      <c r="A2" s="27">
        <v>5007</v>
      </c>
      <c r="B2" t="s">
        <v>685</v>
      </c>
      <c r="C2" t="s">
        <v>641</v>
      </c>
      <c r="D2" t="s">
        <v>686</v>
      </c>
      <c r="E2" t="s">
        <v>687</v>
      </c>
      <c r="F2" t="s">
        <v>688</v>
      </c>
      <c r="G2" t="s">
        <v>56</v>
      </c>
      <c r="H2" s="4">
        <v>41640</v>
      </c>
      <c r="I2" s="4"/>
      <c r="J2">
        <v>0.52999997138977051</v>
      </c>
      <c r="K2">
        <v>0.15999999642372131</v>
      </c>
      <c r="L2">
        <v>0.34999999403953552</v>
      </c>
      <c r="AA2">
        <v>1</v>
      </c>
    </row>
    <row r="3" spans="1:27" x14ac:dyDescent="0.2">
      <c r="A3" s="27">
        <v>9200</v>
      </c>
      <c r="B3" t="s">
        <v>689</v>
      </c>
      <c r="C3" t="s">
        <v>641</v>
      </c>
      <c r="D3" t="s">
        <v>686</v>
      </c>
      <c r="E3" t="s">
        <v>687</v>
      </c>
      <c r="F3" t="s">
        <v>688</v>
      </c>
      <c r="G3" t="s">
        <v>55</v>
      </c>
      <c r="H3" s="4">
        <v>41640</v>
      </c>
      <c r="I3" s="4"/>
      <c r="J3">
        <v>1.8500000238418579</v>
      </c>
      <c r="K3">
        <v>1.2799999713897705</v>
      </c>
      <c r="L3">
        <v>0.88999998569488525</v>
      </c>
      <c r="AA3">
        <v>0.85</v>
      </c>
    </row>
    <row r="4" spans="1:27" x14ac:dyDescent="0.2">
      <c r="A4" s="27">
        <v>9160</v>
      </c>
      <c r="B4" t="s">
        <v>690</v>
      </c>
      <c r="C4" t="s">
        <v>641</v>
      </c>
      <c r="D4" t="s">
        <v>686</v>
      </c>
      <c r="E4" t="s">
        <v>687</v>
      </c>
      <c r="F4" t="s">
        <v>688</v>
      </c>
      <c r="G4" t="s">
        <v>55</v>
      </c>
      <c r="H4" s="4">
        <v>41640</v>
      </c>
      <c r="I4" s="4"/>
      <c r="J4">
        <v>2.0399999618530273</v>
      </c>
      <c r="K4">
        <v>1.8799999952316284</v>
      </c>
      <c r="L4">
        <v>1.5199999809265137</v>
      </c>
      <c r="AA4">
        <v>0.85</v>
      </c>
    </row>
    <row r="5" spans="1:27" x14ac:dyDescent="0.2">
      <c r="A5" s="27">
        <v>9170</v>
      </c>
      <c r="B5" t="s">
        <v>691</v>
      </c>
      <c r="C5" t="s">
        <v>641</v>
      </c>
      <c r="D5" t="s">
        <v>686</v>
      </c>
      <c r="E5" t="s">
        <v>687</v>
      </c>
      <c r="F5" t="s">
        <v>688</v>
      </c>
      <c r="G5" t="s">
        <v>55</v>
      </c>
      <c r="H5" s="4">
        <v>41640</v>
      </c>
      <c r="I5" s="4"/>
      <c r="J5">
        <v>3.5</v>
      </c>
      <c r="K5">
        <v>3.3299999237060547</v>
      </c>
      <c r="L5">
        <v>2.3199999332427979</v>
      </c>
      <c r="AA5">
        <v>0.85</v>
      </c>
    </row>
    <row r="6" spans="1:27" x14ac:dyDescent="0.2">
      <c r="A6" s="27">
        <v>9280</v>
      </c>
      <c r="B6" t="s">
        <v>692</v>
      </c>
      <c r="C6" t="s">
        <v>641</v>
      </c>
      <c r="D6" t="s">
        <v>686</v>
      </c>
      <c r="E6" t="s">
        <v>687</v>
      </c>
      <c r="F6" t="s">
        <v>688</v>
      </c>
      <c r="G6" t="s">
        <v>55</v>
      </c>
      <c r="H6" s="4">
        <v>41640</v>
      </c>
      <c r="I6" s="4"/>
      <c r="J6">
        <v>1.8999999761581421</v>
      </c>
      <c r="K6">
        <v>1.4600000381469727</v>
      </c>
      <c r="L6">
        <v>1.0199999809265137</v>
      </c>
      <c r="AA6">
        <v>0.85</v>
      </c>
    </row>
    <row r="7" spans="1:27" x14ac:dyDescent="0.2">
      <c r="A7" s="27">
        <v>5004</v>
      </c>
      <c r="B7" t="s">
        <v>693</v>
      </c>
      <c r="C7" t="s">
        <v>641</v>
      </c>
      <c r="D7" t="s">
        <v>686</v>
      </c>
      <c r="E7" t="s">
        <v>687</v>
      </c>
      <c r="F7" t="s">
        <v>688</v>
      </c>
      <c r="G7" t="s">
        <v>56</v>
      </c>
      <c r="H7" s="4">
        <v>41640</v>
      </c>
      <c r="I7" s="4"/>
      <c r="J7">
        <v>0.50999999046325684</v>
      </c>
      <c r="K7">
        <v>0.14000000059604645</v>
      </c>
      <c r="L7">
        <v>0.34000000357627869</v>
      </c>
      <c r="AA7">
        <v>1.03</v>
      </c>
    </row>
    <row r="8" spans="1:27" x14ac:dyDescent="0.2">
      <c r="A8" s="27">
        <v>6021</v>
      </c>
      <c r="B8" t="s">
        <v>694</v>
      </c>
      <c r="C8" t="s">
        <v>641</v>
      </c>
      <c r="D8" t="s">
        <v>686</v>
      </c>
      <c r="E8" t="s">
        <v>687</v>
      </c>
      <c r="F8" t="s">
        <v>688</v>
      </c>
      <c r="G8" t="s">
        <v>56</v>
      </c>
      <c r="H8" s="4">
        <v>40973</v>
      </c>
      <c r="I8" s="4"/>
      <c r="J8">
        <v>0.30000001192092896</v>
      </c>
      <c r="K8">
        <v>0.12999999523162842</v>
      </c>
      <c r="L8">
        <v>0.47999998927116394</v>
      </c>
      <c r="AA8">
        <v>1.03</v>
      </c>
    </row>
    <row r="9" spans="1:27" x14ac:dyDescent="0.2">
      <c r="A9" s="27">
        <v>9090</v>
      </c>
      <c r="B9" t="s">
        <v>695</v>
      </c>
      <c r="C9" t="s">
        <v>641</v>
      </c>
      <c r="D9" t="s">
        <v>686</v>
      </c>
      <c r="E9" t="s">
        <v>687</v>
      </c>
      <c r="F9" t="s">
        <v>696</v>
      </c>
      <c r="G9" t="s">
        <v>55</v>
      </c>
      <c r="H9" s="4">
        <v>41640</v>
      </c>
      <c r="I9" s="4"/>
      <c r="J9">
        <v>0.51999998092651367</v>
      </c>
      <c r="K9">
        <v>0.34999999403953552</v>
      </c>
      <c r="L9">
        <v>0.87000000476837158</v>
      </c>
      <c r="AA9">
        <v>0.85</v>
      </c>
    </row>
    <row r="10" spans="1:27" x14ac:dyDescent="0.2">
      <c r="A10" s="27">
        <v>9111</v>
      </c>
      <c r="B10" t="s">
        <v>697</v>
      </c>
      <c r="C10" t="s">
        <v>641</v>
      </c>
      <c r="D10" t="s">
        <v>686</v>
      </c>
      <c r="E10" t="s">
        <v>687</v>
      </c>
      <c r="F10" t="s">
        <v>696</v>
      </c>
      <c r="G10" t="s">
        <v>55</v>
      </c>
      <c r="H10" s="4">
        <v>41640</v>
      </c>
      <c r="I10" s="4"/>
      <c r="J10">
        <v>0.55000001192092896</v>
      </c>
      <c r="K10">
        <v>0.87999999523162842</v>
      </c>
      <c r="L10">
        <v>0.69999998807907104</v>
      </c>
      <c r="AA10">
        <v>0.85</v>
      </c>
    </row>
    <row r="11" spans="1:27" x14ac:dyDescent="0.2">
      <c r="A11" s="27">
        <v>9112</v>
      </c>
      <c r="B11" t="s">
        <v>698</v>
      </c>
      <c r="C11" t="s">
        <v>641</v>
      </c>
      <c r="D11" t="s">
        <v>686</v>
      </c>
      <c r="E11" t="s">
        <v>687</v>
      </c>
      <c r="F11" t="s">
        <v>696</v>
      </c>
      <c r="G11" t="s">
        <v>55</v>
      </c>
      <c r="H11" s="4">
        <v>41640</v>
      </c>
      <c r="I11" s="4"/>
      <c r="J11">
        <v>0.85000002384185791</v>
      </c>
      <c r="K11">
        <v>0.87999999523162842</v>
      </c>
      <c r="L11">
        <v>0.69999998807907104</v>
      </c>
      <c r="AA11">
        <v>0.85</v>
      </c>
    </row>
    <row r="12" spans="1:27" x14ac:dyDescent="0.2">
      <c r="A12" s="27">
        <v>9102</v>
      </c>
      <c r="B12" t="s">
        <v>699</v>
      </c>
      <c r="C12" t="s">
        <v>641</v>
      </c>
      <c r="D12" t="s">
        <v>686</v>
      </c>
      <c r="E12" t="s">
        <v>687</v>
      </c>
      <c r="F12" t="s">
        <v>696</v>
      </c>
      <c r="G12" t="s">
        <v>55</v>
      </c>
      <c r="H12" s="4">
        <v>41640</v>
      </c>
      <c r="I12" s="4"/>
      <c r="J12">
        <v>0.68999999761581421</v>
      </c>
      <c r="K12">
        <v>0.40000000596046448</v>
      </c>
      <c r="L12">
        <v>0.75999999046325684</v>
      </c>
      <c r="AA12">
        <v>0.85</v>
      </c>
    </row>
    <row r="13" spans="1:27" x14ac:dyDescent="0.2">
      <c r="A13" s="27">
        <v>9103</v>
      </c>
      <c r="B13" t="s">
        <v>700</v>
      </c>
      <c r="C13" t="s">
        <v>641</v>
      </c>
      <c r="D13" t="s">
        <v>686</v>
      </c>
      <c r="E13" t="s">
        <v>687</v>
      </c>
      <c r="F13" t="s">
        <v>696</v>
      </c>
      <c r="G13" t="s">
        <v>55</v>
      </c>
      <c r="H13" s="4">
        <v>41640</v>
      </c>
      <c r="I13" s="4"/>
      <c r="J13">
        <v>0.56000000238418579</v>
      </c>
      <c r="K13">
        <v>0.20999999344348907</v>
      </c>
      <c r="L13">
        <v>0.56999999284744263</v>
      </c>
      <c r="AA13">
        <v>0.85</v>
      </c>
    </row>
    <row r="14" spans="1:27" x14ac:dyDescent="0.2">
      <c r="A14" s="27">
        <v>9101</v>
      </c>
      <c r="B14" t="s">
        <v>701</v>
      </c>
      <c r="C14" t="s">
        <v>641</v>
      </c>
      <c r="D14" t="s">
        <v>686</v>
      </c>
      <c r="E14" t="s">
        <v>687</v>
      </c>
      <c r="F14" t="s">
        <v>696</v>
      </c>
      <c r="G14" t="s">
        <v>55</v>
      </c>
      <c r="H14" s="4">
        <v>41640</v>
      </c>
      <c r="I14" s="4"/>
      <c r="J14">
        <v>0.64999997615814209</v>
      </c>
      <c r="K14">
        <v>0.40000000596046448</v>
      </c>
      <c r="L14">
        <v>0.75999999046325684</v>
      </c>
      <c r="AA14">
        <v>0.85</v>
      </c>
    </row>
    <row r="15" spans="1:27" x14ac:dyDescent="0.2">
      <c r="A15" s="27">
        <v>6002</v>
      </c>
      <c r="B15" t="s">
        <v>702</v>
      </c>
      <c r="C15" t="s">
        <v>641</v>
      </c>
      <c r="D15" t="s">
        <v>686</v>
      </c>
      <c r="E15" t="s">
        <v>687</v>
      </c>
      <c r="F15" t="s">
        <v>696</v>
      </c>
      <c r="G15" t="s">
        <v>55</v>
      </c>
      <c r="H15" s="4">
        <v>36129</v>
      </c>
      <c r="I15" s="4"/>
      <c r="J15">
        <v>0</v>
      </c>
      <c r="K15">
        <v>0</v>
      </c>
      <c r="L15">
        <v>0</v>
      </c>
      <c r="AA15">
        <v>1</v>
      </c>
    </row>
    <row r="16" spans="1:27" x14ac:dyDescent="0.2">
      <c r="A16" s="27">
        <v>6001</v>
      </c>
      <c r="B16" t="s">
        <v>703</v>
      </c>
      <c r="C16" t="s">
        <v>641</v>
      </c>
      <c r="D16" t="s">
        <v>686</v>
      </c>
      <c r="E16" t="s">
        <v>687</v>
      </c>
      <c r="F16" t="s">
        <v>688</v>
      </c>
      <c r="G16" t="s">
        <v>56</v>
      </c>
      <c r="H16" s="4">
        <v>36129</v>
      </c>
      <c r="I16" s="4"/>
      <c r="J16">
        <v>0</v>
      </c>
      <c r="K16">
        <v>0</v>
      </c>
      <c r="L16">
        <v>0</v>
      </c>
      <c r="AA16">
        <v>1</v>
      </c>
    </row>
    <row r="17" spans="1:27" x14ac:dyDescent="0.2">
      <c r="A17" s="27">
        <v>9352</v>
      </c>
      <c r="B17" t="s">
        <v>704</v>
      </c>
      <c r="C17" t="s">
        <v>641</v>
      </c>
      <c r="D17" t="s">
        <v>686</v>
      </c>
      <c r="E17" t="s">
        <v>687</v>
      </c>
      <c r="F17" t="s">
        <v>688</v>
      </c>
      <c r="G17" t="s">
        <v>56</v>
      </c>
      <c r="H17" s="4">
        <v>41640</v>
      </c>
      <c r="I17" s="4"/>
      <c r="J17">
        <v>0.40999999642372131</v>
      </c>
      <c r="K17">
        <v>0.40999999642372131</v>
      </c>
      <c r="L17">
        <v>0.41999998688697815</v>
      </c>
      <c r="AA17">
        <v>1.03</v>
      </c>
    </row>
    <row r="18" spans="1:27" x14ac:dyDescent="0.2">
      <c r="A18" s="27">
        <v>9196</v>
      </c>
      <c r="B18" t="s">
        <v>705</v>
      </c>
      <c r="C18" t="s">
        <v>641</v>
      </c>
      <c r="D18" t="s">
        <v>686</v>
      </c>
      <c r="E18" t="s">
        <v>687</v>
      </c>
      <c r="F18" t="s">
        <v>688</v>
      </c>
      <c r="G18" t="s">
        <v>56</v>
      </c>
      <c r="H18" s="4">
        <v>41640</v>
      </c>
      <c r="I18" s="4"/>
      <c r="J18">
        <v>0.40999999642372131</v>
      </c>
      <c r="K18">
        <v>0.23999999463558197</v>
      </c>
      <c r="L18">
        <v>0.20000000298023224</v>
      </c>
      <c r="AA18">
        <v>1.03</v>
      </c>
    </row>
    <row r="19" spans="1:27" x14ac:dyDescent="0.2">
      <c r="A19" s="27">
        <v>9193</v>
      </c>
      <c r="B19" t="s">
        <v>706</v>
      </c>
      <c r="C19" t="s">
        <v>641</v>
      </c>
      <c r="D19" t="s">
        <v>686</v>
      </c>
      <c r="E19" t="s">
        <v>687</v>
      </c>
      <c r="F19" t="s">
        <v>688</v>
      </c>
      <c r="G19" t="s">
        <v>56</v>
      </c>
      <c r="H19" s="4">
        <v>41640</v>
      </c>
      <c r="I19" s="4"/>
      <c r="J19">
        <v>0.40000000596046448</v>
      </c>
      <c r="K19">
        <v>0.23999999463558197</v>
      </c>
      <c r="L19">
        <v>0.15000000596046448</v>
      </c>
      <c r="AA19">
        <v>1.03</v>
      </c>
    </row>
    <row r="20" spans="1:27" x14ac:dyDescent="0.2">
      <c r="A20" s="27">
        <v>9191</v>
      </c>
      <c r="B20" t="s">
        <v>707</v>
      </c>
      <c r="C20" t="s">
        <v>641</v>
      </c>
      <c r="D20" t="s">
        <v>686</v>
      </c>
      <c r="E20" t="s">
        <v>687</v>
      </c>
      <c r="F20" t="s">
        <v>688</v>
      </c>
      <c r="G20" t="s">
        <v>56</v>
      </c>
      <c r="H20" s="4">
        <v>41640</v>
      </c>
      <c r="I20" s="4"/>
      <c r="J20">
        <v>0.31000000238418579</v>
      </c>
      <c r="K20">
        <v>0.25</v>
      </c>
      <c r="L20">
        <v>0.20000000298023224</v>
      </c>
      <c r="AA20">
        <v>1.03</v>
      </c>
    </row>
    <row r="21" spans="1:27" x14ac:dyDescent="0.2">
      <c r="A21" s="27">
        <v>9195</v>
      </c>
      <c r="B21" t="s">
        <v>708</v>
      </c>
      <c r="C21" t="s">
        <v>641</v>
      </c>
      <c r="D21" t="s">
        <v>686</v>
      </c>
      <c r="E21" t="s">
        <v>687</v>
      </c>
      <c r="F21" t="s">
        <v>696</v>
      </c>
      <c r="G21" t="s">
        <v>55</v>
      </c>
      <c r="H21" s="4">
        <v>41640</v>
      </c>
      <c r="I21" s="4"/>
      <c r="J21">
        <v>0.6600000262260437</v>
      </c>
      <c r="K21">
        <v>0.97000002861022949</v>
      </c>
      <c r="L21">
        <v>0.28999999165534973</v>
      </c>
      <c r="AA21">
        <v>1</v>
      </c>
    </row>
    <row r="22" spans="1:27" x14ac:dyDescent="0.2">
      <c r="A22" s="27">
        <v>9194</v>
      </c>
      <c r="B22" t="s">
        <v>709</v>
      </c>
      <c r="C22" t="s">
        <v>641</v>
      </c>
      <c r="D22" t="s">
        <v>686</v>
      </c>
      <c r="E22" t="s">
        <v>687</v>
      </c>
      <c r="F22" t="s">
        <v>688</v>
      </c>
      <c r="G22" t="s">
        <v>56</v>
      </c>
      <c r="H22" s="4">
        <v>41640</v>
      </c>
      <c r="I22" s="4"/>
      <c r="J22">
        <v>0.43000000715255737</v>
      </c>
      <c r="K22">
        <v>0.30000001192092896</v>
      </c>
      <c r="L22">
        <v>0.20999999344348907</v>
      </c>
      <c r="AA22">
        <v>1.03</v>
      </c>
    </row>
    <row r="23" spans="1:27" x14ac:dyDescent="0.2">
      <c r="A23" s="27">
        <v>9192</v>
      </c>
      <c r="B23" t="s">
        <v>710</v>
      </c>
      <c r="C23" t="s">
        <v>641</v>
      </c>
      <c r="D23" t="s">
        <v>686</v>
      </c>
      <c r="E23" t="s">
        <v>687</v>
      </c>
      <c r="F23" t="s">
        <v>688</v>
      </c>
      <c r="G23" t="s">
        <v>56</v>
      </c>
      <c r="H23" s="4">
        <v>41640</v>
      </c>
      <c r="I23" s="4"/>
      <c r="J23">
        <v>0.47999998927116394</v>
      </c>
      <c r="K23">
        <v>0.31000000238418579</v>
      </c>
      <c r="L23">
        <v>0.25999999046325684</v>
      </c>
      <c r="AA23">
        <v>1.03</v>
      </c>
    </row>
    <row r="24" spans="1:27" x14ac:dyDescent="0.2">
      <c r="A24" s="27">
        <v>6023</v>
      </c>
      <c r="B24" t="s">
        <v>711</v>
      </c>
      <c r="C24" t="s">
        <v>641</v>
      </c>
      <c r="D24" t="s">
        <v>686</v>
      </c>
      <c r="E24" t="s">
        <v>687</v>
      </c>
      <c r="F24" t="s">
        <v>688</v>
      </c>
      <c r="G24" t="s">
        <v>56</v>
      </c>
      <c r="H24" s="4">
        <v>41640</v>
      </c>
      <c r="I24" s="4"/>
      <c r="J24">
        <v>0.38999998569488525</v>
      </c>
      <c r="K24">
        <v>0.15999999642372131</v>
      </c>
      <c r="L24">
        <v>0.31999999284744263</v>
      </c>
      <c r="AA24">
        <v>1.03</v>
      </c>
    </row>
    <row r="25" spans="1:27" x14ac:dyDescent="0.2">
      <c r="A25" s="27">
        <v>9152</v>
      </c>
      <c r="B25" t="s">
        <v>712</v>
      </c>
      <c r="C25" t="s">
        <v>641</v>
      </c>
      <c r="D25" t="s">
        <v>686</v>
      </c>
      <c r="E25" t="s">
        <v>687</v>
      </c>
      <c r="F25" t="s">
        <v>688</v>
      </c>
      <c r="G25" t="s">
        <v>56</v>
      </c>
      <c r="H25" s="4">
        <v>41640</v>
      </c>
      <c r="I25" s="4"/>
      <c r="J25">
        <v>0.38999998569488525</v>
      </c>
      <c r="K25">
        <v>0.18999999761581421</v>
      </c>
      <c r="L25">
        <v>0.37999999523162842</v>
      </c>
      <c r="AA25">
        <v>1.03</v>
      </c>
    </row>
    <row r="26" spans="1:27" x14ac:dyDescent="0.2">
      <c r="A26" s="27">
        <v>9153</v>
      </c>
      <c r="B26" t="s">
        <v>713</v>
      </c>
      <c r="C26" t="s">
        <v>641</v>
      </c>
      <c r="D26" t="s">
        <v>686</v>
      </c>
      <c r="E26" t="s">
        <v>687</v>
      </c>
      <c r="F26" t="s">
        <v>688</v>
      </c>
      <c r="G26" t="s">
        <v>56</v>
      </c>
      <c r="H26" s="4">
        <v>41640</v>
      </c>
      <c r="I26" s="4"/>
      <c r="J26">
        <v>0.37999999523162842</v>
      </c>
      <c r="K26">
        <v>0.15999999642372131</v>
      </c>
      <c r="L26">
        <v>0.31000000238418579</v>
      </c>
      <c r="AA26">
        <v>1.03</v>
      </c>
    </row>
    <row r="27" spans="1:27" x14ac:dyDescent="0.2">
      <c r="A27" s="27">
        <v>6022</v>
      </c>
      <c r="B27" t="s">
        <v>714</v>
      </c>
      <c r="C27" t="s">
        <v>641</v>
      </c>
      <c r="D27" t="s">
        <v>686</v>
      </c>
      <c r="E27" t="s">
        <v>687</v>
      </c>
      <c r="F27" t="s">
        <v>696</v>
      </c>
      <c r="G27" t="s">
        <v>55</v>
      </c>
      <c r="H27" s="4">
        <v>41640</v>
      </c>
      <c r="I27" s="4"/>
      <c r="J27">
        <v>0.41999998688697815</v>
      </c>
      <c r="K27">
        <v>0.17000000178813934</v>
      </c>
      <c r="L27">
        <v>0.25</v>
      </c>
      <c r="AA27">
        <v>1</v>
      </c>
    </row>
    <row r="28" spans="1:27" x14ac:dyDescent="0.2">
      <c r="A28" s="27">
        <v>9154</v>
      </c>
      <c r="B28" t="s">
        <v>715</v>
      </c>
      <c r="C28" t="s">
        <v>641</v>
      </c>
      <c r="D28" t="s">
        <v>686</v>
      </c>
      <c r="E28" t="s">
        <v>687</v>
      </c>
      <c r="F28" t="s">
        <v>688</v>
      </c>
      <c r="G28" t="s">
        <v>56</v>
      </c>
      <c r="H28" s="4">
        <v>41640</v>
      </c>
      <c r="I28" s="4"/>
      <c r="J28">
        <v>0.38999998569488525</v>
      </c>
      <c r="K28">
        <v>0.15999999642372131</v>
      </c>
      <c r="L28">
        <v>0.31000000238418579</v>
      </c>
      <c r="AA28">
        <v>1.03</v>
      </c>
    </row>
    <row r="29" spans="1:27" x14ac:dyDescent="0.2">
      <c r="A29" s="27">
        <v>9151</v>
      </c>
      <c r="B29" t="s">
        <v>716</v>
      </c>
      <c r="C29" t="s">
        <v>641</v>
      </c>
      <c r="D29" t="s">
        <v>686</v>
      </c>
      <c r="E29" t="s">
        <v>687</v>
      </c>
      <c r="F29" t="s">
        <v>688</v>
      </c>
      <c r="G29" t="s">
        <v>56</v>
      </c>
      <c r="H29" s="4">
        <v>41640</v>
      </c>
      <c r="I29" s="4"/>
      <c r="J29">
        <v>0.37000000476837158</v>
      </c>
      <c r="K29">
        <v>0.15000000596046448</v>
      </c>
      <c r="L29">
        <v>0.30000001192092896</v>
      </c>
      <c r="AA29">
        <v>1.03</v>
      </c>
    </row>
    <row r="30" spans="1:27" x14ac:dyDescent="0.2">
      <c r="A30" s="27">
        <v>9370</v>
      </c>
      <c r="B30" t="s">
        <v>717</v>
      </c>
      <c r="C30" t="s">
        <v>641</v>
      </c>
      <c r="D30" t="s">
        <v>686</v>
      </c>
      <c r="E30" t="s">
        <v>687</v>
      </c>
      <c r="F30" t="s">
        <v>696</v>
      </c>
      <c r="G30" t="s">
        <v>55</v>
      </c>
      <c r="H30" s="4">
        <v>41640</v>
      </c>
      <c r="I30" s="4"/>
      <c r="J30">
        <v>0.55000001192092896</v>
      </c>
      <c r="K30">
        <v>0.44999998807907104</v>
      </c>
      <c r="L30">
        <v>0.61000001430511475</v>
      </c>
      <c r="AA30">
        <v>1</v>
      </c>
    </row>
    <row r="31" spans="1:27" x14ac:dyDescent="0.2">
      <c r="A31" s="27">
        <v>9351</v>
      </c>
      <c r="B31" t="s">
        <v>718</v>
      </c>
      <c r="C31" t="s">
        <v>641</v>
      </c>
      <c r="D31" t="s">
        <v>686</v>
      </c>
      <c r="E31" t="s">
        <v>687</v>
      </c>
      <c r="F31" t="s">
        <v>696</v>
      </c>
      <c r="G31" t="s">
        <v>55</v>
      </c>
      <c r="H31" s="4">
        <v>41640</v>
      </c>
      <c r="I31" s="4"/>
      <c r="J31">
        <v>0.79000002145767212</v>
      </c>
      <c r="K31">
        <v>0.62000000476837158</v>
      </c>
      <c r="L31">
        <v>1.0399999618530273</v>
      </c>
      <c r="AA31">
        <v>0.85</v>
      </c>
    </row>
    <row r="32" spans="1:27" x14ac:dyDescent="0.2">
      <c r="A32" s="27">
        <v>9230</v>
      </c>
      <c r="B32" t="s">
        <v>719</v>
      </c>
      <c r="C32" t="s">
        <v>641</v>
      </c>
      <c r="D32" t="s">
        <v>686</v>
      </c>
      <c r="E32" t="s">
        <v>687</v>
      </c>
      <c r="F32" t="s">
        <v>688</v>
      </c>
      <c r="G32" t="s">
        <v>56</v>
      </c>
      <c r="H32" s="4">
        <v>41640</v>
      </c>
      <c r="I32" s="4"/>
      <c r="J32">
        <v>0.2199999988079071</v>
      </c>
      <c r="K32">
        <v>5.000000074505806E-2</v>
      </c>
      <c r="L32">
        <v>0.20999999344348907</v>
      </c>
      <c r="AA32">
        <v>1</v>
      </c>
    </row>
    <row r="33" spans="1:27" x14ac:dyDescent="0.2">
      <c r="A33" s="27">
        <v>9220</v>
      </c>
      <c r="B33" t="s">
        <v>720</v>
      </c>
      <c r="C33" t="s">
        <v>641</v>
      </c>
      <c r="D33" t="s">
        <v>686</v>
      </c>
      <c r="E33" t="s">
        <v>687</v>
      </c>
      <c r="F33" t="s">
        <v>688</v>
      </c>
      <c r="G33" t="s">
        <v>56</v>
      </c>
      <c r="H33" s="4">
        <v>41640</v>
      </c>
      <c r="I33" s="4"/>
      <c r="J33">
        <v>0.15000000596046448</v>
      </c>
      <c r="K33">
        <v>1.9999999552965164E-2</v>
      </c>
      <c r="L33">
        <v>0.20999999344348907</v>
      </c>
      <c r="AA33">
        <v>1</v>
      </c>
    </row>
    <row r="34" spans="1:27" x14ac:dyDescent="0.2">
      <c r="A34" s="27">
        <v>9120</v>
      </c>
      <c r="B34" t="s">
        <v>721</v>
      </c>
      <c r="C34" t="s">
        <v>641</v>
      </c>
      <c r="D34" t="s">
        <v>686</v>
      </c>
      <c r="E34" t="s">
        <v>687</v>
      </c>
      <c r="F34" t="s">
        <v>696</v>
      </c>
      <c r="G34" t="s">
        <v>55</v>
      </c>
      <c r="H34" s="4">
        <v>41640</v>
      </c>
      <c r="I34" s="4"/>
      <c r="J34">
        <v>0.88999998569488525</v>
      </c>
      <c r="K34">
        <v>0.54000002145767212</v>
      </c>
      <c r="L34">
        <v>1.7699999809265137</v>
      </c>
      <c r="AA34">
        <v>0.85</v>
      </c>
    </row>
    <row r="35" spans="1:27" x14ac:dyDescent="0.2">
      <c r="A35" s="27">
        <v>6037</v>
      </c>
      <c r="B35" t="s">
        <v>722</v>
      </c>
      <c r="C35" t="s">
        <v>641</v>
      </c>
      <c r="D35" t="s">
        <v>686</v>
      </c>
      <c r="E35" t="s">
        <v>687</v>
      </c>
      <c r="F35" t="s">
        <v>723</v>
      </c>
      <c r="G35" t="s">
        <v>55</v>
      </c>
      <c r="H35" s="4">
        <v>44398</v>
      </c>
      <c r="I35" s="4"/>
      <c r="AA35">
        <v>1</v>
      </c>
    </row>
    <row r="36" spans="1:27" x14ac:dyDescent="0.2">
      <c r="A36" s="27">
        <v>6020</v>
      </c>
      <c r="B36" t="s">
        <v>724</v>
      </c>
      <c r="C36" t="s">
        <v>641</v>
      </c>
      <c r="D36" t="s">
        <v>686</v>
      </c>
      <c r="E36" t="s">
        <v>687</v>
      </c>
      <c r="F36" t="s">
        <v>696</v>
      </c>
      <c r="G36" t="s">
        <v>55</v>
      </c>
      <c r="H36" s="4">
        <v>40973</v>
      </c>
      <c r="I36" s="4"/>
      <c r="J36">
        <v>0.34999999403953552</v>
      </c>
      <c r="K36">
        <v>0.15999999642372131</v>
      </c>
      <c r="L36">
        <v>0.4699999988079071</v>
      </c>
      <c r="AA36">
        <v>1</v>
      </c>
    </row>
    <row r="37" spans="1:27" x14ac:dyDescent="0.2">
      <c r="A37" s="27">
        <v>5006</v>
      </c>
      <c r="B37" t="s">
        <v>725</v>
      </c>
      <c r="C37" t="s">
        <v>641</v>
      </c>
      <c r="D37" t="s">
        <v>686</v>
      </c>
      <c r="E37" t="s">
        <v>687</v>
      </c>
      <c r="F37" t="s">
        <v>688</v>
      </c>
      <c r="G37" t="s">
        <v>56</v>
      </c>
      <c r="H37" s="4">
        <v>41640</v>
      </c>
      <c r="I37" s="4"/>
      <c r="J37">
        <v>0.12999999523162842</v>
      </c>
      <c r="K37">
        <v>7.0000000298023224E-2</v>
      </c>
      <c r="L37">
        <v>0.25</v>
      </c>
      <c r="AA37">
        <v>1</v>
      </c>
    </row>
    <row r="38" spans="1:27" x14ac:dyDescent="0.2">
      <c r="A38" s="27">
        <v>6036</v>
      </c>
      <c r="B38" t="s">
        <v>726</v>
      </c>
      <c r="C38" t="s">
        <v>641</v>
      </c>
      <c r="D38" t="s">
        <v>686</v>
      </c>
      <c r="E38" t="s">
        <v>687</v>
      </c>
      <c r="F38" t="s">
        <v>723</v>
      </c>
      <c r="G38" t="s">
        <v>55</v>
      </c>
      <c r="H38" s="4">
        <v>44390</v>
      </c>
      <c r="I38" s="4"/>
      <c r="AA38">
        <v>1</v>
      </c>
    </row>
    <row r="39" spans="1:27" x14ac:dyDescent="0.2">
      <c r="A39" s="27">
        <v>5002</v>
      </c>
      <c r="B39" t="s">
        <v>727</v>
      </c>
      <c r="C39" t="s">
        <v>641</v>
      </c>
      <c r="D39" t="s">
        <v>686</v>
      </c>
      <c r="E39" t="s">
        <v>687</v>
      </c>
      <c r="F39" t="s">
        <v>723</v>
      </c>
      <c r="G39" t="s">
        <v>55</v>
      </c>
      <c r="H39" s="4">
        <v>36129</v>
      </c>
      <c r="I39" s="4"/>
      <c r="J39">
        <v>0</v>
      </c>
      <c r="K39">
        <v>0</v>
      </c>
      <c r="L39">
        <v>0</v>
      </c>
      <c r="AA39">
        <v>1</v>
      </c>
    </row>
    <row r="40" spans="1:27" x14ac:dyDescent="0.2">
      <c r="A40" s="27">
        <v>5003</v>
      </c>
      <c r="B40" t="s">
        <v>728</v>
      </c>
      <c r="C40" t="s">
        <v>641</v>
      </c>
      <c r="D40" t="s">
        <v>686</v>
      </c>
      <c r="E40" t="s">
        <v>687</v>
      </c>
      <c r="F40" t="s">
        <v>723</v>
      </c>
      <c r="G40" t="s">
        <v>55</v>
      </c>
      <c r="H40" s="4">
        <v>36129</v>
      </c>
      <c r="I40" s="4"/>
      <c r="J40">
        <v>0</v>
      </c>
      <c r="K40">
        <v>0</v>
      </c>
      <c r="L40">
        <v>0</v>
      </c>
      <c r="AA40">
        <v>1</v>
      </c>
    </row>
    <row r="41" spans="1:27" x14ac:dyDescent="0.2">
      <c r="A41" s="27">
        <v>6026</v>
      </c>
      <c r="B41" t="s">
        <v>729</v>
      </c>
      <c r="C41" t="s">
        <v>641</v>
      </c>
      <c r="D41" t="s">
        <v>686</v>
      </c>
      <c r="E41" t="s">
        <v>687</v>
      </c>
      <c r="F41" t="s">
        <v>696</v>
      </c>
      <c r="G41" t="s">
        <v>55</v>
      </c>
      <c r="H41" s="4">
        <v>42982</v>
      </c>
      <c r="I41" s="4"/>
      <c r="J41">
        <v>0.67000001668930054</v>
      </c>
      <c r="K41">
        <v>0.40000000596046448</v>
      </c>
      <c r="L41">
        <v>0.75999999046325684</v>
      </c>
      <c r="AA41">
        <v>0.85</v>
      </c>
    </row>
    <row r="42" spans="1:27" x14ac:dyDescent="0.2">
      <c r="A42" s="27">
        <v>6030</v>
      </c>
      <c r="B42" t="s">
        <v>730</v>
      </c>
      <c r="C42" t="s">
        <v>641</v>
      </c>
      <c r="D42" t="s">
        <v>686</v>
      </c>
      <c r="E42" t="s">
        <v>687</v>
      </c>
      <c r="F42" t="s">
        <v>731</v>
      </c>
      <c r="G42" t="s">
        <v>56</v>
      </c>
      <c r="H42" s="4">
        <v>41640</v>
      </c>
      <c r="I42" s="4"/>
      <c r="J42">
        <v>0</v>
      </c>
      <c r="K42">
        <v>0</v>
      </c>
      <c r="L42">
        <v>0</v>
      </c>
      <c r="AA42">
        <v>1</v>
      </c>
    </row>
    <row r="43" spans="1:27" x14ac:dyDescent="0.2">
      <c r="A43" s="27">
        <v>5005</v>
      </c>
      <c r="B43" t="s">
        <v>732</v>
      </c>
      <c r="C43" t="s">
        <v>641</v>
      </c>
      <c r="D43" t="s">
        <v>686</v>
      </c>
      <c r="E43" t="s">
        <v>687</v>
      </c>
      <c r="F43" t="s">
        <v>696</v>
      </c>
      <c r="G43" t="s">
        <v>55</v>
      </c>
      <c r="H43" s="4">
        <v>41640</v>
      </c>
      <c r="I43" s="4"/>
      <c r="J43">
        <v>0.68000000715255737</v>
      </c>
      <c r="K43">
        <v>0.30000001192092896</v>
      </c>
      <c r="L43">
        <v>0.44999998807907104</v>
      </c>
      <c r="AA43">
        <v>1</v>
      </c>
    </row>
    <row r="44" spans="1:27" x14ac:dyDescent="0.2">
      <c r="A44" s="27">
        <v>9390</v>
      </c>
      <c r="B44" t="s">
        <v>733</v>
      </c>
      <c r="C44" t="s">
        <v>686</v>
      </c>
      <c r="D44" t="s">
        <v>686</v>
      </c>
      <c r="E44" t="s">
        <v>687</v>
      </c>
      <c r="F44" t="s">
        <v>688</v>
      </c>
      <c r="G44" t="s">
        <v>55</v>
      </c>
      <c r="H44" s="4">
        <v>41640</v>
      </c>
      <c r="I44" s="4"/>
      <c r="J44">
        <v>0.28999999165534973</v>
      </c>
      <c r="K44">
        <v>0.27000001072883606</v>
      </c>
      <c r="L44">
        <v>0.75</v>
      </c>
      <c r="AA44">
        <v>1.03</v>
      </c>
    </row>
    <row r="45" spans="1:27" x14ac:dyDescent="0.2">
      <c r="A45" s="27">
        <v>9380</v>
      </c>
      <c r="B45" t="s">
        <v>734</v>
      </c>
      <c r="C45" t="s">
        <v>686</v>
      </c>
      <c r="D45" t="s">
        <v>686</v>
      </c>
      <c r="E45" t="s">
        <v>687</v>
      </c>
      <c r="F45" t="s">
        <v>688</v>
      </c>
      <c r="G45" t="s">
        <v>55</v>
      </c>
      <c r="H45" s="4">
        <v>41640</v>
      </c>
      <c r="I45" s="4"/>
      <c r="J45">
        <v>0.49000000953674316</v>
      </c>
      <c r="K45">
        <v>0.25999999046325684</v>
      </c>
      <c r="L45">
        <v>0.6600000262260437</v>
      </c>
      <c r="AA45">
        <v>1.03</v>
      </c>
    </row>
    <row r="46" spans="1:27" x14ac:dyDescent="0.2">
      <c r="A46" s="27">
        <v>9330</v>
      </c>
      <c r="B46" t="s">
        <v>735</v>
      </c>
      <c r="C46" t="s">
        <v>686</v>
      </c>
      <c r="D46" t="s">
        <v>686</v>
      </c>
      <c r="E46" t="s">
        <v>687</v>
      </c>
      <c r="F46" t="s">
        <v>688</v>
      </c>
      <c r="G46" t="s">
        <v>55</v>
      </c>
      <c r="H46" s="4">
        <v>41640</v>
      </c>
      <c r="I46" s="4"/>
      <c r="J46">
        <v>0.5</v>
      </c>
      <c r="K46">
        <v>0.30000001192092896</v>
      </c>
      <c r="L46">
        <v>0.23000000417232513</v>
      </c>
      <c r="AA46">
        <v>1.03</v>
      </c>
    </row>
    <row r="47" spans="1:27" x14ac:dyDescent="0.2">
      <c r="A47" s="27">
        <v>9310</v>
      </c>
      <c r="B47" t="s">
        <v>736</v>
      </c>
      <c r="C47" t="s">
        <v>686</v>
      </c>
      <c r="D47" t="s">
        <v>686</v>
      </c>
      <c r="E47" t="s">
        <v>687</v>
      </c>
      <c r="F47" t="s">
        <v>688</v>
      </c>
      <c r="G47" t="s">
        <v>55</v>
      </c>
      <c r="H47" s="4">
        <v>41640</v>
      </c>
      <c r="I47" s="4"/>
      <c r="J47">
        <v>0.4699999988079071</v>
      </c>
      <c r="K47">
        <v>0.23000000417232513</v>
      </c>
      <c r="L47">
        <v>0.34999999403953552</v>
      </c>
      <c r="AA47">
        <v>1.03</v>
      </c>
    </row>
    <row r="48" spans="1:27" x14ac:dyDescent="0.2">
      <c r="A48" s="27">
        <v>9360</v>
      </c>
      <c r="B48" t="s">
        <v>737</v>
      </c>
      <c r="C48" t="s">
        <v>686</v>
      </c>
      <c r="D48" t="s">
        <v>686</v>
      </c>
      <c r="E48" t="s">
        <v>687</v>
      </c>
      <c r="F48" t="s">
        <v>688</v>
      </c>
      <c r="G48" t="s">
        <v>55</v>
      </c>
      <c r="H48" s="4">
        <v>41640</v>
      </c>
      <c r="I48" s="4"/>
      <c r="J48">
        <v>0.81999999284744263</v>
      </c>
      <c r="K48">
        <v>0.25999999046325684</v>
      </c>
      <c r="L48">
        <v>0.6600000262260437</v>
      </c>
      <c r="AA48">
        <v>1.03</v>
      </c>
    </row>
    <row r="49" spans="1:27" x14ac:dyDescent="0.2">
      <c r="A49" s="27">
        <v>9300</v>
      </c>
      <c r="B49" t="s">
        <v>738</v>
      </c>
      <c r="C49" t="s">
        <v>686</v>
      </c>
      <c r="D49" t="s">
        <v>686</v>
      </c>
      <c r="E49" t="s">
        <v>687</v>
      </c>
      <c r="F49" t="s">
        <v>688</v>
      </c>
      <c r="G49" t="s">
        <v>55</v>
      </c>
      <c r="H49" s="4">
        <v>41640</v>
      </c>
      <c r="I49" s="4"/>
      <c r="J49">
        <v>0.81999999284744263</v>
      </c>
      <c r="K49">
        <v>0.25999999046325684</v>
      </c>
      <c r="L49">
        <v>0.6600000262260437</v>
      </c>
      <c r="AA49">
        <v>1.03</v>
      </c>
    </row>
    <row r="50" spans="1:27" x14ac:dyDescent="0.2">
      <c r="A50" s="27">
        <v>9290</v>
      </c>
      <c r="B50" t="s">
        <v>739</v>
      </c>
      <c r="C50" t="s">
        <v>686</v>
      </c>
      <c r="D50" t="s">
        <v>686</v>
      </c>
      <c r="E50" t="s">
        <v>687</v>
      </c>
      <c r="F50" t="s">
        <v>688</v>
      </c>
      <c r="G50" t="s">
        <v>55</v>
      </c>
      <c r="H50" s="4">
        <v>41640</v>
      </c>
      <c r="I50" s="4"/>
      <c r="J50">
        <v>0.49000000953674316</v>
      </c>
      <c r="K50">
        <v>0.20999999344348907</v>
      </c>
      <c r="L50">
        <v>0.41999998688697815</v>
      </c>
      <c r="AA50">
        <v>1.03</v>
      </c>
    </row>
    <row r="51" spans="1:27" x14ac:dyDescent="0.2">
      <c r="A51" s="27">
        <v>5001</v>
      </c>
      <c r="B51" t="s">
        <v>740</v>
      </c>
      <c r="C51" t="s">
        <v>641</v>
      </c>
      <c r="D51" t="s">
        <v>686</v>
      </c>
      <c r="E51" t="s">
        <v>687</v>
      </c>
      <c r="F51" t="s">
        <v>723</v>
      </c>
      <c r="G51" t="s">
        <v>55</v>
      </c>
      <c r="H51" s="4">
        <v>36129</v>
      </c>
      <c r="I51" s="4"/>
      <c r="J51">
        <v>0</v>
      </c>
      <c r="K51">
        <v>0</v>
      </c>
      <c r="L51">
        <v>0</v>
      </c>
      <c r="AA51">
        <v>1</v>
      </c>
    </row>
    <row r="52" spans="1:27" x14ac:dyDescent="0.2">
      <c r="A52" s="27">
        <v>2020</v>
      </c>
      <c r="B52" t="s">
        <v>741</v>
      </c>
      <c r="C52" t="s">
        <v>641</v>
      </c>
      <c r="D52" t="s">
        <v>686</v>
      </c>
      <c r="E52" t="s">
        <v>687</v>
      </c>
      <c r="F52" t="s">
        <v>688</v>
      </c>
      <c r="G52" t="s">
        <v>55</v>
      </c>
      <c r="H52" s="4">
        <v>36129</v>
      </c>
      <c r="I52" s="4">
        <v>41639</v>
      </c>
      <c r="J52">
        <v>1.7999999523162842</v>
      </c>
      <c r="K52">
        <v>1.190000057220459</v>
      </c>
      <c r="L52">
        <v>0.70999997854232788</v>
      </c>
      <c r="AA52">
        <v>0.85</v>
      </c>
    </row>
    <row r="53" spans="1:27" x14ac:dyDescent="0.2">
      <c r="A53" s="27">
        <v>2016</v>
      </c>
      <c r="B53" t="s">
        <v>742</v>
      </c>
      <c r="C53" t="s">
        <v>641</v>
      </c>
      <c r="D53" t="s">
        <v>686</v>
      </c>
      <c r="E53" t="s">
        <v>687</v>
      </c>
      <c r="F53" t="s">
        <v>688</v>
      </c>
      <c r="G53" t="s">
        <v>55</v>
      </c>
      <c r="H53" s="4">
        <v>36129</v>
      </c>
      <c r="I53" s="4">
        <v>41639</v>
      </c>
      <c r="J53">
        <v>1.9199999570846558</v>
      </c>
      <c r="K53">
        <v>1.6000000238418579</v>
      </c>
      <c r="L53">
        <v>1.1299999952316284</v>
      </c>
      <c r="AA53">
        <v>0.85</v>
      </c>
    </row>
    <row r="54" spans="1:27" x14ac:dyDescent="0.2">
      <c r="A54" s="27">
        <v>2028</v>
      </c>
      <c r="B54" t="s">
        <v>743</v>
      </c>
      <c r="C54" t="s">
        <v>641</v>
      </c>
      <c r="D54" t="s">
        <v>686</v>
      </c>
      <c r="E54" t="s">
        <v>687</v>
      </c>
      <c r="F54" t="s">
        <v>688</v>
      </c>
      <c r="G54" t="s">
        <v>55</v>
      </c>
      <c r="H54" s="4">
        <v>36129</v>
      </c>
      <c r="I54" s="4">
        <v>41639</v>
      </c>
      <c r="J54">
        <v>1.6799999475479126</v>
      </c>
      <c r="K54">
        <v>1.7100000381469727</v>
      </c>
      <c r="L54">
        <v>1.0199999809265137</v>
      </c>
      <c r="AA54">
        <v>0.85</v>
      </c>
    </row>
    <row r="55" spans="1:27" x14ac:dyDescent="0.2">
      <c r="A55" s="27">
        <v>2035</v>
      </c>
      <c r="B55" t="s">
        <v>744</v>
      </c>
      <c r="C55" t="s">
        <v>641</v>
      </c>
      <c r="D55" t="s">
        <v>686</v>
      </c>
      <c r="E55" t="s">
        <v>687</v>
      </c>
      <c r="F55" t="s">
        <v>696</v>
      </c>
      <c r="G55" t="s">
        <v>55</v>
      </c>
      <c r="H55" s="4">
        <v>36129</v>
      </c>
      <c r="I55" s="4">
        <v>41639</v>
      </c>
      <c r="J55">
        <v>0.75</v>
      </c>
      <c r="K55">
        <v>0.63999998569488525</v>
      </c>
      <c r="L55">
        <v>0.81000000238418579</v>
      </c>
      <c r="AA55">
        <v>0.85</v>
      </c>
    </row>
    <row r="56" spans="1:27" x14ac:dyDescent="0.2">
      <c r="A56" s="27">
        <v>2011</v>
      </c>
      <c r="B56" t="s">
        <v>745</v>
      </c>
      <c r="C56" t="s">
        <v>641</v>
      </c>
      <c r="D56" t="s">
        <v>686</v>
      </c>
      <c r="E56" t="s">
        <v>687</v>
      </c>
      <c r="F56" t="s">
        <v>696</v>
      </c>
      <c r="G56" t="s">
        <v>55</v>
      </c>
      <c r="H56" s="4">
        <v>36129</v>
      </c>
      <c r="I56" s="4">
        <v>41639</v>
      </c>
      <c r="J56">
        <v>0.62000000476837158</v>
      </c>
      <c r="K56">
        <v>0.56999999284744263</v>
      </c>
      <c r="L56">
        <v>0.50999999046325684</v>
      </c>
      <c r="AA56">
        <v>0.85</v>
      </c>
    </row>
    <row r="57" spans="1:27" x14ac:dyDescent="0.2">
      <c r="A57" s="27">
        <v>2027</v>
      </c>
      <c r="B57" t="s">
        <v>746</v>
      </c>
      <c r="C57" t="s">
        <v>641</v>
      </c>
      <c r="D57" t="s">
        <v>686</v>
      </c>
      <c r="E57" t="s">
        <v>687</v>
      </c>
      <c r="F57" t="s">
        <v>696</v>
      </c>
      <c r="G57" t="s">
        <v>55</v>
      </c>
      <c r="H57" s="4">
        <v>36129</v>
      </c>
      <c r="I57" s="4">
        <v>41639</v>
      </c>
      <c r="J57">
        <v>0.74000000953674316</v>
      </c>
      <c r="K57">
        <v>0.56999999284744263</v>
      </c>
      <c r="L57">
        <v>0.70999997854232788</v>
      </c>
      <c r="AA57">
        <v>0.85</v>
      </c>
    </row>
    <row r="58" spans="1:27" x14ac:dyDescent="0.2">
      <c r="A58" s="27">
        <v>2010</v>
      </c>
      <c r="B58" t="s">
        <v>747</v>
      </c>
      <c r="C58" t="s">
        <v>641</v>
      </c>
      <c r="D58" t="s">
        <v>686</v>
      </c>
      <c r="E58" t="s">
        <v>687</v>
      </c>
      <c r="F58" t="s">
        <v>696</v>
      </c>
      <c r="G58" t="s">
        <v>55</v>
      </c>
      <c r="H58" s="4">
        <v>36129</v>
      </c>
      <c r="I58" s="4">
        <v>41639</v>
      </c>
      <c r="J58">
        <v>0.5</v>
      </c>
      <c r="K58">
        <v>0.31000000238418579</v>
      </c>
      <c r="L58">
        <v>0.70999997854232788</v>
      </c>
      <c r="AA58">
        <v>0.85</v>
      </c>
    </row>
    <row r="59" spans="1:27" x14ac:dyDescent="0.2">
      <c r="A59" s="27">
        <v>2026</v>
      </c>
      <c r="B59" t="s">
        <v>748</v>
      </c>
      <c r="C59" t="s">
        <v>641</v>
      </c>
      <c r="D59" t="s">
        <v>686</v>
      </c>
      <c r="E59" t="s">
        <v>687</v>
      </c>
      <c r="F59" t="s">
        <v>696</v>
      </c>
      <c r="G59" t="s">
        <v>55</v>
      </c>
      <c r="H59" s="4">
        <v>36129</v>
      </c>
      <c r="I59" s="4">
        <v>41639</v>
      </c>
      <c r="J59">
        <v>0.60000002384185791</v>
      </c>
      <c r="K59">
        <v>0.31000000238418579</v>
      </c>
      <c r="L59">
        <v>1.0700000524520874</v>
      </c>
      <c r="AA59">
        <v>0.85</v>
      </c>
    </row>
    <row r="60" spans="1:27" x14ac:dyDescent="0.2">
      <c r="A60" s="27">
        <v>2021</v>
      </c>
      <c r="B60" t="s">
        <v>749</v>
      </c>
      <c r="C60" t="s">
        <v>641</v>
      </c>
      <c r="D60" t="s">
        <v>686</v>
      </c>
      <c r="E60" t="s">
        <v>687</v>
      </c>
      <c r="F60" t="s">
        <v>688</v>
      </c>
      <c r="G60" t="s">
        <v>56</v>
      </c>
      <c r="H60" s="4">
        <v>36129</v>
      </c>
      <c r="I60" s="4">
        <v>41639</v>
      </c>
      <c r="J60">
        <v>0.95999997854232788</v>
      </c>
      <c r="K60">
        <v>0.63999998569488525</v>
      </c>
      <c r="L60">
        <v>0.37999999523162842</v>
      </c>
      <c r="AA60">
        <v>1.03</v>
      </c>
    </row>
    <row r="61" spans="1:27" x14ac:dyDescent="0.2">
      <c r="A61" s="27">
        <v>2025</v>
      </c>
      <c r="B61" t="s">
        <v>750</v>
      </c>
      <c r="C61" t="s">
        <v>641</v>
      </c>
      <c r="D61" t="s">
        <v>686</v>
      </c>
      <c r="E61" t="s">
        <v>687</v>
      </c>
      <c r="F61" t="s">
        <v>688</v>
      </c>
      <c r="G61" t="s">
        <v>56</v>
      </c>
      <c r="H61" s="4">
        <v>36129</v>
      </c>
      <c r="I61" s="4">
        <v>41639</v>
      </c>
      <c r="J61">
        <v>0.60000002384185791</v>
      </c>
      <c r="K61">
        <v>0.20999999344348907</v>
      </c>
      <c r="L61">
        <v>0.52999997138977051</v>
      </c>
      <c r="AA61">
        <v>1.03</v>
      </c>
    </row>
    <row r="62" spans="1:27" x14ac:dyDescent="0.2">
      <c r="A62" s="27">
        <v>2019</v>
      </c>
      <c r="B62" t="s">
        <v>751</v>
      </c>
      <c r="C62" t="s">
        <v>641</v>
      </c>
      <c r="D62" t="s">
        <v>686</v>
      </c>
      <c r="E62" t="s">
        <v>687</v>
      </c>
      <c r="F62" t="s">
        <v>688</v>
      </c>
      <c r="G62" t="s">
        <v>56</v>
      </c>
      <c r="H62" s="4">
        <v>36129</v>
      </c>
      <c r="I62" s="4">
        <v>41639</v>
      </c>
      <c r="J62">
        <v>0.5</v>
      </c>
      <c r="K62">
        <v>0.30000001192092896</v>
      </c>
      <c r="L62">
        <v>0.23000000417232513</v>
      </c>
      <c r="AA62">
        <v>1.03</v>
      </c>
    </row>
    <row r="63" spans="1:27" x14ac:dyDescent="0.2">
      <c r="A63" s="27">
        <v>2015</v>
      </c>
      <c r="B63" t="s">
        <v>752</v>
      </c>
      <c r="C63" t="s">
        <v>641</v>
      </c>
      <c r="D63" t="s">
        <v>686</v>
      </c>
      <c r="E63" t="s">
        <v>687</v>
      </c>
      <c r="F63" t="s">
        <v>688</v>
      </c>
      <c r="G63" t="s">
        <v>56</v>
      </c>
      <c r="H63" s="4">
        <v>36129</v>
      </c>
      <c r="I63" s="4">
        <v>41639</v>
      </c>
      <c r="J63">
        <v>0.31999999284744263</v>
      </c>
      <c r="K63">
        <v>0.15000000596046448</v>
      </c>
      <c r="L63">
        <v>0.47999998927116394</v>
      </c>
      <c r="AA63">
        <v>1.03</v>
      </c>
    </row>
    <row r="64" spans="1:27" x14ac:dyDescent="0.2">
      <c r="A64" s="27">
        <v>2037</v>
      </c>
      <c r="B64" t="s">
        <v>753</v>
      </c>
      <c r="C64" t="s">
        <v>641</v>
      </c>
      <c r="D64" t="s">
        <v>686</v>
      </c>
      <c r="E64" t="s">
        <v>687</v>
      </c>
      <c r="F64" t="s">
        <v>696</v>
      </c>
      <c r="G64" t="s">
        <v>55</v>
      </c>
      <c r="H64" s="4">
        <v>36129</v>
      </c>
      <c r="I64" s="4">
        <v>41639</v>
      </c>
      <c r="J64">
        <v>0.5</v>
      </c>
      <c r="K64">
        <v>0.23000000417232513</v>
      </c>
      <c r="L64">
        <v>0.36000001430511475</v>
      </c>
      <c r="AA64">
        <v>1</v>
      </c>
    </row>
    <row r="65" spans="1:27" x14ac:dyDescent="0.2">
      <c r="A65" s="27">
        <v>2009</v>
      </c>
      <c r="B65" t="s">
        <v>754</v>
      </c>
      <c r="C65" t="s">
        <v>641</v>
      </c>
      <c r="D65" t="s">
        <v>686</v>
      </c>
      <c r="E65" t="s">
        <v>687</v>
      </c>
      <c r="F65" t="s">
        <v>696</v>
      </c>
      <c r="G65" t="s">
        <v>55</v>
      </c>
      <c r="H65" s="4">
        <v>36129</v>
      </c>
      <c r="I65" s="4">
        <v>41639</v>
      </c>
      <c r="J65">
        <v>0.51999998092651367</v>
      </c>
      <c r="K65">
        <v>0.31999999284744263</v>
      </c>
      <c r="L65">
        <v>0.73000001907348633</v>
      </c>
      <c r="AA65">
        <v>0.85</v>
      </c>
    </row>
    <row r="66" spans="1:27" x14ac:dyDescent="0.2">
      <c r="A66" s="27">
        <v>2023</v>
      </c>
      <c r="B66" t="s">
        <v>755</v>
      </c>
      <c r="C66" t="s">
        <v>641</v>
      </c>
      <c r="D66" t="s">
        <v>686</v>
      </c>
      <c r="E66" t="s">
        <v>687</v>
      </c>
      <c r="F66" t="s">
        <v>688</v>
      </c>
      <c r="G66" t="s">
        <v>56</v>
      </c>
      <c r="H66" s="4">
        <v>36129</v>
      </c>
      <c r="I66" s="4">
        <v>41639</v>
      </c>
      <c r="J66">
        <v>0.2800000011920929</v>
      </c>
      <c r="K66">
        <v>5.000000074505806E-2</v>
      </c>
      <c r="L66">
        <v>0.25</v>
      </c>
      <c r="AA66">
        <v>1</v>
      </c>
    </row>
    <row r="67" spans="1:27" x14ac:dyDescent="0.2">
      <c r="A67" s="27">
        <v>2022</v>
      </c>
      <c r="B67" t="s">
        <v>756</v>
      </c>
      <c r="C67" t="s">
        <v>641</v>
      </c>
      <c r="D67" t="s">
        <v>686</v>
      </c>
      <c r="E67" t="s">
        <v>687</v>
      </c>
      <c r="F67" t="s">
        <v>688</v>
      </c>
      <c r="G67" t="s">
        <v>56</v>
      </c>
      <c r="H67" s="4">
        <v>36129</v>
      </c>
      <c r="I67" s="4">
        <v>41639</v>
      </c>
      <c r="J67">
        <v>0.25</v>
      </c>
      <c r="K67">
        <v>1.9999999552965164E-2</v>
      </c>
      <c r="L67">
        <v>0.52999997138977051</v>
      </c>
      <c r="AA67">
        <v>1</v>
      </c>
    </row>
    <row r="68" spans="1:27" x14ac:dyDescent="0.2">
      <c r="A68" s="27">
        <v>2012</v>
      </c>
      <c r="B68" t="s">
        <v>757</v>
      </c>
      <c r="C68" t="s">
        <v>641</v>
      </c>
      <c r="D68" t="s">
        <v>686</v>
      </c>
      <c r="E68" t="s">
        <v>687</v>
      </c>
      <c r="F68" t="s">
        <v>696</v>
      </c>
      <c r="G68" t="s">
        <v>55</v>
      </c>
      <c r="H68" s="4">
        <v>36129</v>
      </c>
      <c r="I68" s="4">
        <v>41639</v>
      </c>
      <c r="J68">
        <v>0.75999999046325684</v>
      </c>
      <c r="K68">
        <v>0.37000000476837158</v>
      </c>
      <c r="L68">
        <v>1.0399999618530273</v>
      </c>
      <c r="AA68">
        <v>0.85</v>
      </c>
    </row>
    <row r="69" spans="1:27" x14ac:dyDescent="0.2">
      <c r="A69" s="27">
        <v>2017</v>
      </c>
      <c r="B69" t="s">
        <v>758</v>
      </c>
      <c r="C69" t="s">
        <v>641</v>
      </c>
      <c r="D69" t="s">
        <v>686</v>
      </c>
      <c r="E69" t="s">
        <v>687</v>
      </c>
      <c r="F69" t="s">
        <v>688</v>
      </c>
      <c r="G69" t="s">
        <v>55</v>
      </c>
      <c r="H69" s="4">
        <v>36129</v>
      </c>
      <c r="I69" s="4">
        <v>41639</v>
      </c>
      <c r="J69">
        <v>2.7999999523162842</v>
      </c>
      <c r="K69">
        <v>3.5499999523162842</v>
      </c>
      <c r="L69">
        <v>2.1800000667572021</v>
      </c>
      <c r="AA69">
        <v>0.85</v>
      </c>
    </row>
    <row r="70" spans="1:27" x14ac:dyDescent="0.2">
      <c r="A70" s="27">
        <v>2031</v>
      </c>
      <c r="B70" t="s">
        <v>759</v>
      </c>
      <c r="C70" t="s">
        <v>686</v>
      </c>
      <c r="D70" t="s">
        <v>686</v>
      </c>
      <c r="E70" t="s">
        <v>687</v>
      </c>
      <c r="F70" t="s">
        <v>688</v>
      </c>
      <c r="G70" t="s">
        <v>55</v>
      </c>
      <c r="H70" s="4">
        <v>36129</v>
      </c>
      <c r="I70" s="4">
        <v>41639</v>
      </c>
      <c r="J70">
        <v>0.2800000011920929</v>
      </c>
      <c r="K70">
        <v>0.23000000417232513</v>
      </c>
      <c r="L70">
        <v>0.34999999403953552</v>
      </c>
      <c r="AA70">
        <v>1.03</v>
      </c>
    </row>
    <row r="71" spans="1:27" x14ac:dyDescent="0.2">
      <c r="A71" s="27">
        <v>2036</v>
      </c>
      <c r="B71" t="s">
        <v>760</v>
      </c>
      <c r="C71" t="s">
        <v>686</v>
      </c>
      <c r="D71" t="s">
        <v>686</v>
      </c>
      <c r="E71" t="s">
        <v>687</v>
      </c>
      <c r="F71" t="s">
        <v>688</v>
      </c>
      <c r="G71" t="s">
        <v>55</v>
      </c>
      <c r="H71" s="4">
        <v>36129</v>
      </c>
      <c r="I71" s="4">
        <v>41639</v>
      </c>
      <c r="J71">
        <v>0.49000000953674316</v>
      </c>
      <c r="K71">
        <v>0.25999999046325684</v>
      </c>
      <c r="L71">
        <v>0.6600000262260437</v>
      </c>
      <c r="AA71">
        <v>1.03</v>
      </c>
    </row>
    <row r="72" spans="1:27" x14ac:dyDescent="0.2">
      <c r="A72" s="27">
        <v>2030</v>
      </c>
      <c r="B72" t="s">
        <v>761</v>
      </c>
      <c r="C72" t="s">
        <v>686</v>
      </c>
      <c r="D72" t="s">
        <v>686</v>
      </c>
      <c r="E72" t="s">
        <v>687</v>
      </c>
      <c r="F72" t="s">
        <v>688</v>
      </c>
      <c r="G72" t="s">
        <v>55</v>
      </c>
      <c r="H72" s="4">
        <v>36129</v>
      </c>
      <c r="I72" s="4">
        <v>41639</v>
      </c>
      <c r="J72">
        <v>0.49000000953674316</v>
      </c>
      <c r="K72">
        <v>0.25999999046325684</v>
      </c>
      <c r="L72">
        <v>0.6600000262260437</v>
      </c>
      <c r="AA72">
        <v>1.03</v>
      </c>
    </row>
    <row r="73" spans="1:27" x14ac:dyDescent="0.2">
      <c r="A73" s="27">
        <v>2033</v>
      </c>
      <c r="B73" t="s">
        <v>762</v>
      </c>
      <c r="C73" t="s">
        <v>686</v>
      </c>
      <c r="D73" t="s">
        <v>686</v>
      </c>
      <c r="E73" t="s">
        <v>687</v>
      </c>
      <c r="F73" t="s">
        <v>688</v>
      </c>
      <c r="G73" t="s">
        <v>55</v>
      </c>
      <c r="H73" s="4">
        <v>36129</v>
      </c>
      <c r="I73" s="4">
        <v>41639</v>
      </c>
      <c r="J73">
        <v>0.43999999761581421</v>
      </c>
      <c r="K73">
        <v>0.41999998688697815</v>
      </c>
      <c r="L73">
        <v>0.33000001311302185</v>
      </c>
      <c r="AA73">
        <v>1.03</v>
      </c>
    </row>
    <row r="74" spans="1:27" x14ac:dyDescent="0.2">
      <c r="A74" s="27">
        <v>2029</v>
      </c>
      <c r="B74" t="s">
        <v>763</v>
      </c>
      <c r="C74" t="s">
        <v>686</v>
      </c>
      <c r="D74" t="s">
        <v>686</v>
      </c>
      <c r="E74" t="s">
        <v>687</v>
      </c>
      <c r="F74" t="s">
        <v>688</v>
      </c>
      <c r="G74" t="s">
        <v>55</v>
      </c>
      <c r="H74" s="4">
        <v>36129</v>
      </c>
      <c r="I74" s="4">
        <v>41639</v>
      </c>
      <c r="J74">
        <v>0.33000001311302185</v>
      </c>
      <c r="K74">
        <v>0.2199999988079071</v>
      </c>
      <c r="L74">
        <v>0.70999997854232788</v>
      </c>
      <c r="AA74">
        <v>1.03</v>
      </c>
    </row>
    <row r="75" spans="1:27" x14ac:dyDescent="0.2">
      <c r="A75" s="27">
        <v>2032</v>
      </c>
      <c r="B75" t="s">
        <v>764</v>
      </c>
      <c r="C75" t="s">
        <v>686</v>
      </c>
      <c r="D75" t="s">
        <v>686</v>
      </c>
      <c r="E75" t="s">
        <v>687</v>
      </c>
      <c r="F75" t="s">
        <v>688</v>
      </c>
      <c r="G75" t="s">
        <v>55</v>
      </c>
      <c r="H75" s="4">
        <v>36129</v>
      </c>
      <c r="I75" s="4">
        <v>41639</v>
      </c>
      <c r="J75">
        <v>0.25999999046325684</v>
      </c>
      <c r="K75">
        <v>0.2199999988079071</v>
      </c>
      <c r="L75">
        <v>0.70999997854232788</v>
      </c>
      <c r="AA75">
        <v>1.03</v>
      </c>
    </row>
    <row r="76" spans="1:27" x14ac:dyDescent="0.2">
      <c r="A76" s="27">
        <v>2034</v>
      </c>
      <c r="B76" t="s">
        <v>765</v>
      </c>
      <c r="C76" t="s">
        <v>686</v>
      </c>
      <c r="D76" t="s">
        <v>686</v>
      </c>
      <c r="E76" t="s">
        <v>687</v>
      </c>
      <c r="F76" t="s">
        <v>688</v>
      </c>
      <c r="G76" t="s">
        <v>55</v>
      </c>
      <c r="H76" s="4">
        <v>36129</v>
      </c>
      <c r="I76" s="4">
        <v>41639</v>
      </c>
      <c r="J76">
        <v>1.7999999523162842</v>
      </c>
      <c r="K76">
        <v>1.190000057220459</v>
      </c>
      <c r="L76">
        <v>0.70999997854232788</v>
      </c>
      <c r="AA76">
        <v>1.03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C4C61-964F-482B-A336-957319302160}">
  <sheetPr>
    <tabColor theme="7" tint="0.79998168889431442"/>
  </sheetPr>
  <dimension ref="A1:AE3184"/>
  <sheetViews>
    <sheetView workbookViewId="0">
      <selection activeCell="AE2" sqref="AE2"/>
    </sheetView>
  </sheetViews>
  <sheetFormatPr defaultRowHeight="12.75" x14ac:dyDescent="0.2"/>
  <cols>
    <col min="1" max="2" width="21.42578125" customWidth="1"/>
    <col min="3" max="3" width="23.28515625" customWidth="1"/>
    <col min="4" max="6" width="30" customWidth="1"/>
    <col min="7" max="7" width="9.28515625" customWidth="1"/>
    <col min="8" max="8" width="19.5703125" customWidth="1"/>
    <col min="9" max="9" width="19.7109375" customWidth="1"/>
    <col min="10" max="10" width="30" customWidth="1"/>
    <col min="11" max="11" width="17.140625" customWidth="1"/>
    <col min="12" max="13" width="13.5703125" customWidth="1"/>
    <col min="14" max="14" width="6.28515625" customWidth="1"/>
    <col min="15" max="15" width="8.42578125" customWidth="1"/>
    <col min="16" max="16" width="7.28515625" customWidth="1"/>
    <col min="17" max="17" width="7.42578125" customWidth="1"/>
    <col min="18" max="18" width="8" customWidth="1"/>
    <col min="19" max="19" width="8.5703125" customWidth="1"/>
    <col min="20" max="20" width="6.28515625" customWidth="1"/>
    <col min="21" max="21" width="5.28515625" customWidth="1"/>
    <col min="22" max="27" width="7.42578125" customWidth="1"/>
    <col min="28" max="28" width="5.7109375" customWidth="1"/>
    <col min="29" max="29" width="13.7109375" customWidth="1"/>
    <col min="30" max="30" width="13.42578125" customWidth="1"/>
    <col min="31" max="31" width="15.28515625" customWidth="1"/>
  </cols>
  <sheetData>
    <row r="1" spans="1:31" x14ac:dyDescent="0.2">
      <c r="A1" t="s">
        <v>620</v>
      </c>
      <c r="B1" t="s">
        <v>766</v>
      </c>
      <c r="C1" t="s">
        <v>767</v>
      </c>
      <c r="D1" t="s">
        <v>37</v>
      </c>
      <c r="E1" t="s">
        <v>768</v>
      </c>
      <c r="F1" t="s">
        <v>769</v>
      </c>
      <c r="G1" t="s">
        <v>621</v>
      </c>
      <c r="H1" t="s">
        <v>622</v>
      </c>
      <c r="I1" t="s">
        <v>623</v>
      </c>
      <c r="J1" t="s">
        <v>624</v>
      </c>
      <c r="K1" t="s">
        <v>625</v>
      </c>
      <c r="L1" t="s">
        <v>626</v>
      </c>
      <c r="M1" t="s">
        <v>627</v>
      </c>
      <c r="N1" t="s">
        <v>4</v>
      </c>
      <c r="O1" t="s">
        <v>628</v>
      </c>
      <c r="P1" t="s">
        <v>629</v>
      </c>
      <c r="Q1" t="s">
        <v>6</v>
      </c>
      <c r="R1" t="s">
        <v>5</v>
      </c>
      <c r="S1" t="s">
        <v>630</v>
      </c>
      <c r="T1" t="s">
        <v>7</v>
      </c>
      <c r="U1" t="s">
        <v>631</v>
      </c>
      <c r="V1" t="s">
        <v>632</v>
      </c>
      <c r="W1" t="s">
        <v>633</v>
      </c>
      <c r="X1" t="s">
        <v>634</v>
      </c>
      <c r="Y1" t="s">
        <v>45</v>
      </c>
      <c r="Z1" t="s">
        <v>635</v>
      </c>
      <c r="AA1" t="s">
        <v>636</v>
      </c>
      <c r="AB1" t="s">
        <v>637</v>
      </c>
      <c r="AC1" t="s">
        <v>638</v>
      </c>
      <c r="AD1" t="s">
        <v>639</v>
      </c>
      <c r="AE1" t="s">
        <v>7872</v>
      </c>
    </row>
    <row r="2" spans="1:31" x14ac:dyDescent="0.2">
      <c r="A2" s="27">
        <v>2009343</v>
      </c>
      <c r="C2" t="s">
        <v>770</v>
      </c>
      <c r="D2" t="s">
        <v>771</v>
      </c>
      <c r="E2" t="s">
        <v>772</v>
      </c>
      <c r="F2" t="s">
        <v>773</v>
      </c>
      <c r="G2" t="s">
        <v>641</v>
      </c>
      <c r="H2" t="s">
        <v>641</v>
      </c>
      <c r="I2" t="s">
        <v>774</v>
      </c>
      <c r="J2" t="s">
        <v>731</v>
      </c>
      <c r="K2" t="s">
        <v>56</v>
      </c>
      <c r="L2" s="4">
        <v>2</v>
      </c>
      <c r="M2" s="4"/>
      <c r="AE2">
        <v>1.0940000000000001</v>
      </c>
    </row>
    <row r="3" spans="1:31" x14ac:dyDescent="0.2">
      <c r="A3" s="27">
        <v>2007702</v>
      </c>
      <c r="C3" t="s">
        <v>775</v>
      </c>
      <c r="D3" t="s">
        <v>776</v>
      </c>
      <c r="E3" t="s">
        <v>777</v>
      </c>
      <c r="F3" t="s">
        <v>778</v>
      </c>
      <c r="G3" t="s">
        <v>641</v>
      </c>
      <c r="H3" t="s">
        <v>641</v>
      </c>
      <c r="I3" t="s">
        <v>774</v>
      </c>
      <c r="J3" t="s">
        <v>731</v>
      </c>
      <c r="K3" t="s">
        <v>56</v>
      </c>
      <c r="L3" s="4">
        <v>2</v>
      </c>
      <c r="M3" s="4"/>
      <c r="AE3">
        <v>1</v>
      </c>
    </row>
    <row r="4" spans="1:31" x14ac:dyDescent="0.2">
      <c r="A4" s="27">
        <v>2007704</v>
      </c>
      <c r="C4" t="s">
        <v>779</v>
      </c>
      <c r="D4" t="s">
        <v>780</v>
      </c>
      <c r="E4" t="s">
        <v>777</v>
      </c>
      <c r="F4" t="s">
        <v>778</v>
      </c>
      <c r="G4" t="s">
        <v>641</v>
      </c>
      <c r="H4" t="s">
        <v>641</v>
      </c>
      <c r="I4" t="s">
        <v>774</v>
      </c>
      <c r="J4" t="s">
        <v>731</v>
      </c>
      <c r="K4" t="s">
        <v>56</v>
      </c>
      <c r="L4" s="4">
        <v>2</v>
      </c>
      <c r="M4" s="4"/>
      <c r="AE4">
        <v>0.9</v>
      </c>
    </row>
    <row r="5" spans="1:31" x14ac:dyDescent="0.2">
      <c r="A5" s="27">
        <v>2008117</v>
      </c>
      <c r="C5" t="s">
        <v>781</v>
      </c>
      <c r="D5" t="s">
        <v>782</v>
      </c>
      <c r="E5" t="s">
        <v>783</v>
      </c>
      <c r="F5" t="s">
        <v>784</v>
      </c>
      <c r="G5" t="s">
        <v>641</v>
      </c>
      <c r="H5" t="s">
        <v>641</v>
      </c>
      <c r="I5" t="s">
        <v>785</v>
      </c>
      <c r="J5" t="s">
        <v>649</v>
      </c>
      <c r="K5" t="s">
        <v>55</v>
      </c>
      <c r="L5" s="4">
        <v>42221</v>
      </c>
      <c r="M5" s="4"/>
      <c r="Z5">
        <v>27.899999618530273</v>
      </c>
      <c r="AE5">
        <v>1</v>
      </c>
    </row>
    <row r="6" spans="1:31" x14ac:dyDescent="0.2">
      <c r="A6" s="27">
        <v>2008898</v>
      </c>
      <c r="C6" t="s">
        <v>786</v>
      </c>
      <c r="D6" t="s">
        <v>787</v>
      </c>
      <c r="E6" t="s">
        <v>783</v>
      </c>
      <c r="F6" t="s">
        <v>784</v>
      </c>
      <c r="G6" t="s">
        <v>641</v>
      </c>
      <c r="H6" t="s">
        <v>641</v>
      </c>
      <c r="I6" t="s">
        <v>785</v>
      </c>
      <c r="J6" t="s">
        <v>649</v>
      </c>
      <c r="K6" t="s">
        <v>56</v>
      </c>
      <c r="L6" s="4">
        <v>42934</v>
      </c>
      <c r="M6" s="4"/>
      <c r="Z6">
        <v>28.5</v>
      </c>
      <c r="AE6">
        <v>1.94</v>
      </c>
    </row>
    <row r="7" spans="1:31" x14ac:dyDescent="0.2">
      <c r="A7" s="27">
        <v>2008120</v>
      </c>
      <c r="C7" t="s">
        <v>788</v>
      </c>
      <c r="D7" t="s">
        <v>789</v>
      </c>
      <c r="E7" t="s">
        <v>783</v>
      </c>
      <c r="F7" t="s">
        <v>784</v>
      </c>
      <c r="G7" t="s">
        <v>641</v>
      </c>
      <c r="H7" t="s">
        <v>641</v>
      </c>
      <c r="I7" t="s">
        <v>785</v>
      </c>
      <c r="J7" t="s">
        <v>649</v>
      </c>
      <c r="K7" t="s">
        <v>56</v>
      </c>
      <c r="L7" s="4">
        <v>42341</v>
      </c>
      <c r="M7" s="4"/>
      <c r="V7">
        <v>40.099998474121094</v>
      </c>
      <c r="AE7">
        <v>1.7</v>
      </c>
    </row>
    <row r="8" spans="1:31" x14ac:dyDescent="0.2">
      <c r="A8" s="27">
        <v>2010146</v>
      </c>
      <c r="C8" t="s">
        <v>790</v>
      </c>
      <c r="D8" t="s">
        <v>791</v>
      </c>
      <c r="E8" t="s">
        <v>792</v>
      </c>
      <c r="F8" t="s">
        <v>784</v>
      </c>
      <c r="G8" t="s">
        <v>641</v>
      </c>
      <c r="H8" t="s">
        <v>641</v>
      </c>
      <c r="I8" t="s">
        <v>774</v>
      </c>
      <c r="J8" t="s">
        <v>731</v>
      </c>
      <c r="K8" t="s">
        <v>56</v>
      </c>
      <c r="L8" s="4">
        <v>2</v>
      </c>
      <c r="M8" s="4"/>
      <c r="N8">
        <v>1.7000000476837158</v>
      </c>
      <c r="O8">
        <v>0.5</v>
      </c>
      <c r="P8">
        <v>0.75</v>
      </c>
      <c r="AE8">
        <v>1</v>
      </c>
    </row>
    <row r="9" spans="1:31" x14ac:dyDescent="0.2">
      <c r="A9" s="27">
        <v>2010432</v>
      </c>
      <c r="C9" t="s">
        <v>793</v>
      </c>
      <c r="D9" t="s">
        <v>794</v>
      </c>
      <c r="E9" t="s">
        <v>795</v>
      </c>
      <c r="F9" t="s">
        <v>795</v>
      </c>
      <c r="G9" t="s">
        <v>641</v>
      </c>
      <c r="H9" t="s">
        <v>641</v>
      </c>
      <c r="I9" t="s">
        <v>774</v>
      </c>
      <c r="J9" t="s">
        <v>731</v>
      </c>
      <c r="K9" t="s">
        <v>55</v>
      </c>
      <c r="L9" s="4">
        <v>2</v>
      </c>
      <c r="M9" s="4"/>
      <c r="AE9">
        <v>1</v>
      </c>
    </row>
    <row r="10" spans="1:31" x14ac:dyDescent="0.2">
      <c r="A10" s="27">
        <v>2007584</v>
      </c>
      <c r="C10" t="s">
        <v>796</v>
      </c>
      <c r="D10" t="s">
        <v>797</v>
      </c>
      <c r="E10" t="s">
        <v>798</v>
      </c>
      <c r="F10" t="s">
        <v>799</v>
      </c>
      <c r="G10" t="s">
        <v>641</v>
      </c>
      <c r="H10" t="s">
        <v>686</v>
      </c>
      <c r="I10" t="s">
        <v>774</v>
      </c>
      <c r="J10" t="s">
        <v>696</v>
      </c>
      <c r="K10" t="s">
        <v>55</v>
      </c>
      <c r="L10" s="4">
        <v>2</v>
      </c>
      <c r="M10" s="4"/>
      <c r="N10">
        <v>3</v>
      </c>
      <c r="O10">
        <v>2.5</v>
      </c>
      <c r="P10">
        <v>3</v>
      </c>
      <c r="R10">
        <v>0.80000001192092896</v>
      </c>
      <c r="AC10">
        <v>36.799999999999997</v>
      </c>
      <c r="AE10">
        <v>1</v>
      </c>
    </row>
    <row r="11" spans="1:31" x14ac:dyDescent="0.2">
      <c r="A11" s="27">
        <v>2009264</v>
      </c>
      <c r="C11" t="s">
        <v>800</v>
      </c>
      <c r="D11" t="s">
        <v>801</v>
      </c>
      <c r="E11" t="s">
        <v>802</v>
      </c>
      <c r="F11" t="s">
        <v>802</v>
      </c>
      <c r="G11" t="s">
        <v>641</v>
      </c>
      <c r="H11" t="s">
        <v>686</v>
      </c>
      <c r="I11" t="s">
        <v>774</v>
      </c>
      <c r="J11" t="s">
        <v>688</v>
      </c>
      <c r="K11" t="s">
        <v>55</v>
      </c>
      <c r="L11" s="4">
        <v>2</v>
      </c>
      <c r="M11" s="4"/>
      <c r="N11">
        <v>5.5</v>
      </c>
      <c r="O11">
        <v>2.5</v>
      </c>
      <c r="P11">
        <v>1.5</v>
      </c>
      <c r="AC11">
        <v>90</v>
      </c>
      <c r="AE11">
        <v>1</v>
      </c>
    </row>
    <row r="12" spans="1:31" x14ac:dyDescent="0.2">
      <c r="A12" s="27">
        <v>2007952</v>
      </c>
      <c r="C12" t="s">
        <v>803</v>
      </c>
      <c r="D12" t="s">
        <v>804</v>
      </c>
      <c r="E12" t="s">
        <v>805</v>
      </c>
      <c r="F12" t="s">
        <v>806</v>
      </c>
      <c r="G12" t="s">
        <v>641</v>
      </c>
      <c r="H12" t="s">
        <v>641</v>
      </c>
      <c r="I12" t="s">
        <v>774</v>
      </c>
      <c r="J12" t="s">
        <v>731</v>
      </c>
      <c r="K12" t="s">
        <v>56</v>
      </c>
      <c r="L12" s="4">
        <v>2</v>
      </c>
      <c r="M12" s="4"/>
      <c r="N12">
        <v>4.5</v>
      </c>
      <c r="O12">
        <v>1</v>
      </c>
      <c r="P12">
        <v>1</v>
      </c>
      <c r="AE12">
        <v>1.23</v>
      </c>
    </row>
    <row r="13" spans="1:31" x14ac:dyDescent="0.2">
      <c r="A13" s="27">
        <v>2010682</v>
      </c>
      <c r="C13" t="s">
        <v>807</v>
      </c>
      <c r="D13" t="s">
        <v>808</v>
      </c>
      <c r="E13" t="s">
        <v>809</v>
      </c>
      <c r="F13" t="s">
        <v>810</v>
      </c>
      <c r="G13" t="s">
        <v>641</v>
      </c>
      <c r="H13" t="s">
        <v>641</v>
      </c>
      <c r="I13" t="s">
        <v>785</v>
      </c>
      <c r="J13" t="s">
        <v>649</v>
      </c>
      <c r="K13" t="s">
        <v>55</v>
      </c>
      <c r="L13" s="4">
        <v>44511</v>
      </c>
      <c r="M13" s="4"/>
      <c r="Q13">
        <v>30</v>
      </c>
      <c r="R13">
        <v>16</v>
      </c>
      <c r="AE13">
        <v>1</v>
      </c>
    </row>
    <row r="14" spans="1:31" x14ac:dyDescent="0.2">
      <c r="A14" s="27">
        <v>2008287</v>
      </c>
      <c r="C14" t="s">
        <v>811</v>
      </c>
      <c r="D14" t="s">
        <v>812</v>
      </c>
      <c r="E14" t="s">
        <v>813</v>
      </c>
      <c r="F14" t="s">
        <v>814</v>
      </c>
      <c r="G14" t="s">
        <v>641</v>
      </c>
      <c r="H14" t="s">
        <v>641</v>
      </c>
      <c r="I14" t="s">
        <v>785</v>
      </c>
      <c r="J14" t="s">
        <v>643</v>
      </c>
      <c r="K14" t="s">
        <v>56</v>
      </c>
      <c r="L14" s="4">
        <v>42380</v>
      </c>
      <c r="M14" s="4"/>
      <c r="N14">
        <v>15</v>
      </c>
      <c r="AE14">
        <v>1</v>
      </c>
    </row>
    <row r="15" spans="1:31" x14ac:dyDescent="0.2">
      <c r="A15" s="27">
        <v>2008027</v>
      </c>
      <c r="C15" t="s">
        <v>815</v>
      </c>
      <c r="D15" t="s">
        <v>816</v>
      </c>
      <c r="E15" t="s">
        <v>817</v>
      </c>
      <c r="F15" t="s">
        <v>818</v>
      </c>
      <c r="G15" t="s">
        <v>641</v>
      </c>
      <c r="H15" t="s">
        <v>641</v>
      </c>
      <c r="I15" t="s">
        <v>785</v>
      </c>
      <c r="J15" t="s">
        <v>643</v>
      </c>
      <c r="K15" t="s">
        <v>55</v>
      </c>
      <c r="L15" s="4">
        <v>42096</v>
      </c>
      <c r="M15" s="4"/>
      <c r="N15">
        <v>1</v>
      </c>
      <c r="O15">
        <v>20</v>
      </c>
      <c r="AE15">
        <v>1</v>
      </c>
    </row>
    <row r="16" spans="1:31" x14ac:dyDescent="0.2">
      <c r="A16" s="27">
        <v>2005192</v>
      </c>
      <c r="C16" t="s">
        <v>819</v>
      </c>
      <c r="D16" t="s">
        <v>820</v>
      </c>
      <c r="E16" t="s">
        <v>821</v>
      </c>
      <c r="F16" t="s">
        <v>822</v>
      </c>
      <c r="G16" t="s">
        <v>641</v>
      </c>
      <c r="H16" t="s">
        <v>641</v>
      </c>
      <c r="I16" t="s">
        <v>774</v>
      </c>
      <c r="J16" t="s">
        <v>731</v>
      </c>
      <c r="K16" t="s">
        <v>55</v>
      </c>
      <c r="L16" s="4">
        <v>40305</v>
      </c>
      <c r="M16" s="4"/>
      <c r="AE16">
        <v>1</v>
      </c>
    </row>
    <row r="17" spans="1:31" x14ac:dyDescent="0.2">
      <c r="A17" s="27">
        <v>2005188</v>
      </c>
      <c r="C17" t="s">
        <v>823</v>
      </c>
      <c r="D17" t="s">
        <v>824</v>
      </c>
      <c r="E17" t="s">
        <v>821</v>
      </c>
      <c r="F17" t="s">
        <v>822</v>
      </c>
      <c r="G17" t="s">
        <v>641</v>
      </c>
      <c r="H17" t="s">
        <v>641</v>
      </c>
      <c r="I17" t="s">
        <v>774</v>
      </c>
      <c r="J17" t="s">
        <v>731</v>
      </c>
      <c r="K17" t="s">
        <v>55</v>
      </c>
      <c r="L17" s="4">
        <v>40305</v>
      </c>
      <c r="M17" s="4"/>
      <c r="AE17">
        <v>1</v>
      </c>
    </row>
    <row r="18" spans="1:31" x14ac:dyDescent="0.2">
      <c r="A18" s="27">
        <v>2005190</v>
      </c>
      <c r="C18" t="s">
        <v>825</v>
      </c>
      <c r="D18" t="s">
        <v>826</v>
      </c>
      <c r="E18" t="s">
        <v>821</v>
      </c>
      <c r="F18" t="s">
        <v>822</v>
      </c>
      <c r="G18" t="s">
        <v>641</v>
      </c>
      <c r="H18" t="s">
        <v>641</v>
      </c>
      <c r="I18" t="s">
        <v>774</v>
      </c>
      <c r="J18" t="s">
        <v>731</v>
      </c>
      <c r="K18" t="s">
        <v>55</v>
      </c>
      <c r="L18" s="4">
        <v>40305</v>
      </c>
      <c r="M18" s="4"/>
      <c r="AE18">
        <v>1</v>
      </c>
    </row>
    <row r="19" spans="1:31" x14ac:dyDescent="0.2">
      <c r="A19" s="27">
        <v>2005193</v>
      </c>
      <c r="C19" t="s">
        <v>827</v>
      </c>
      <c r="D19" t="s">
        <v>828</v>
      </c>
      <c r="E19" t="s">
        <v>821</v>
      </c>
      <c r="F19" t="s">
        <v>822</v>
      </c>
      <c r="G19" t="s">
        <v>641</v>
      </c>
      <c r="H19" t="s">
        <v>641</v>
      </c>
      <c r="I19" t="s">
        <v>774</v>
      </c>
      <c r="J19" t="s">
        <v>731</v>
      </c>
      <c r="K19" t="s">
        <v>55</v>
      </c>
      <c r="L19" s="4">
        <v>40305</v>
      </c>
      <c r="M19" s="4"/>
      <c r="AE19">
        <v>1</v>
      </c>
    </row>
    <row r="20" spans="1:31" x14ac:dyDescent="0.2">
      <c r="A20" s="27">
        <v>2005191</v>
      </c>
      <c r="C20" t="s">
        <v>829</v>
      </c>
      <c r="D20" t="s">
        <v>830</v>
      </c>
      <c r="E20" t="s">
        <v>821</v>
      </c>
      <c r="F20" t="s">
        <v>822</v>
      </c>
      <c r="G20" t="s">
        <v>641</v>
      </c>
      <c r="H20" t="s">
        <v>641</v>
      </c>
      <c r="I20" t="s">
        <v>774</v>
      </c>
      <c r="J20" t="s">
        <v>731</v>
      </c>
      <c r="K20" t="s">
        <v>55</v>
      </c>
      <c r="L20" s="4">
        <v>40305</v>
      </c>
      <c r="M20" s="4"/>
      <c r="AE20">
        <v>1</v>
      </c>
    </row>
    <row r="21" spans="1:31" x14ac:dyDescent="0.2">
      <c r="A21" s="27">
        <v>2005189</v>
      </c>
      <c r="C21" t="s">
        <v>831</v>
      </c>
      <c r="D21" t="s">
        <v>832</v>
      </c>
      <c r="E21" t="s">
        <v>821</v>
      </c>
      <c r="F21" t="s">
        <v>822</v>
      </c>
      <c r="G21" t="s">
        <v>641</v>
      </c>
      <c r="H21" t="s">
        <v>641</v>
      </c>
      <c r="I21" t="s">
        <v>774</v>
      </c>
      <c r="J21" t="s">
        <v>731</v>
      </c>
      <c r="K21" t="s">
        <v>55</v>
      </c>
      <c r="L21" s="4">
        <v>40305</v>
      </c>
      <c r="M21" s="4"/>
      <c r="AE21">
        <v>1</v>
      </c>
    </row>
    <row r="22" spans="1:31" x14ac:dyDescent="0.2">
      <c r="A22" s="27">
        <v>2009480</v>
      </c>
      <c r="C22" t="s">
        <v>833</v>
      </c>
      <c r="D22" t="s">
        <v>834</v>
      </c>
      <c r="E22" t="s">
        <v>835</v>
      </c>
      <c r="F22" t="s">
        <v>836</v>
      </c>
      <c r="G22" t="s">
        <v>641</v>
      </c>
      <c r="H22" t="s">
        <v>641</v>
      </c>
      <c r="I22" t="s">
        <v>774</v>
      </c>
      <c r="J22" t="s">
        <v>731</v>
      </c>
      <c r="K22" t="s">
        <v>56</v>
      </c>
      <c r="L22" s="4">
        <v>2</v>
      </c>
      <c r="M22" s="4"/>
      <c r="N22">
        <v>2</v>
      </c>
      <c r="AE22">
        <v>1.2</v>
      </c>
    </row>
    <row r="23" spans="1:31" x14ac:dyDescent="0.2">
      <c r="A23" s="27">
        <v>2010736</v>
      </c>
      <c r="C23" t="s">
        <v>837</v>
      </c>
      <c r="D23" t="s">
        <v>838</v>
      </c>
      <c r="E23" t="s">
        <v>835</v>
      </c>
      <c r="F23" t="s">
        <v>836</v>
      </c>
      <c r="G23" t="s">
        <v>641</v>
      </c>
      <c r="H23" t="s">
        <v>641</v>
      </c>
      <c r="I23" t="s">
        <v>774</v>
      </c>
      <c r="J23" t="s">
        <v>731</v>
      </c>
      <c r="K23" t="s">
        <v>56</v>
      </c>
      <c r="L23" s="4">
        <v>2</v>
      </c>
      <c r="M23" s="4"/>
      <c r="N23">
        <v>2.0999999046325684</v>
      </c>
      <c r="V23">
        <v>7.0000000298023224E-2</v>
      </c>
      <c r="Y23">
        <v>1.9999999552965164E-2</v>
      </c>
      <c r="Z23">
        <v>5.000000074505806E-2</v>
      </c>
      <c r="AE23">
        <v>1</v>
      </c>
    </row>
    <row r="24" spans="1:31" x14ac:dyDescent="0.2">
      <c r="A24" s="27">
        <v>2007989</v>
      </c>
      <c r="C24" t="s">
        <v>839</v>
      </c>
      <c r="D24" t="s">
        <v>840</v>
      </c>
      <c r="E24" t="s">
        <v>841</v>
      </c>
      <c r="F24" t="s">
        <v>842</v>
      </c>
      <c r="G24" t="s">
        <v>641</v>
      </c>
      <c r="H24" t="s">
        <v>641</v>
      </c>
      <c r="I24" t="s">
        <v>774</v>
      </c>
      <c r="J24" t="s">
        <v>649</v>
      </c>
      <c r="K24" t="s">
        <v>55</v>
      </c>
      <c r="L24" s="4">
        <v>2</v>
      </c>
      <c r="M24" s="4"/>
      <c r="AE24">
        <v>1</v>
      </c>
    </row>
    <row r="25" spans="1:31" x14ac:dyDescent="0.2">
      <c r="A25" s="27">
        <v>2007839</v>
      </c>
      <c r="C25" t="s">
        <v>843</v>
      </c>
      <c r="D25" t="s">
        <v>844</v>
      </c>
      <c r="E25" t="s">
        <v>841</v>
      </c>
      <c r="F25" t="s">
        <v>842</v>
      </c>
      <c r="G25" t="s">
        <v>641</v>
      </c>
      <c r="H25" t="s">
        <v>641</v>
      </c>
      <c r="I25" t="s">
        <v>774</v>
      </c>
      <c r="J25" t="s">
        <v>731</v>
      </c>
      <c r="K25" t="s">
        <v>55</v>
      </c>
      <c r="L25" s="4">
        <v>2</v>
      </c>
      <c r="M25" s="4"/>
      <c r="AE25">
        <v>1</v>
      </c>
    </row>
    <row r="26" spans="1:31" x14ac:dyDescent="0.2">
      <c r="A26" s="27">
        <v>2010077</v>
      </c>
      <c r="C26" t="s">
        <v>845</v>
      </c>
      <c r="D26" t="s">
        <v>846</v>
      </c>
      <c r="E26" t="s">
        <v>841</v>
      </c>
      <c r="F26" t="s">
        <v>842</v>
      </c>
      <c r="G26" t="s">
        <v>641</v>
      </c>
      <c r="H26" t="s">
        <v>641</v>
      </c>
      <c r="I26" t="s">
        <v>774</v>
      </c>
      <c r="J26" t="s">
        <v>649</v>
      </c>
      <c r="K26" t="s">
        <v>56</v>
      </c>
      <c r="L26" s="4">
        <v>2</v>
      </c>
      <c r="M26" s="4"/>
      <c r="T26">
        <v>51.299999237060547</v>
      </c>
      <c r="AE26">
        <v>1.3</v>
      </c>
    </row>
    <row r="27" spans="1:31" x14ac:dyDescent="0.2">
      <c r="A27" s="27">
        <v>2009532</v>
      </c>
      <c r="C27" t="s">
        <v>847</v>
      </c>
      <c r="D27" t="s">
        <v>848</v>
      </c>
      <c r="E27" t="s">
        <v>849</v>
      </c>
      <c r="F27" t="s">
        <v>849</v>
      </c>
      <c r="G27" t="s">
        <v>641</v>
      </c>
      <c r="H27" t="s">
        <v>641</v>
      </c>
      <c r="I27" t="s">
        <v>785</v>
      </c>
      <c r="J27" t="s">
        <v>643</v>
      </c>
      <c r="K27" t="s">
        <v>56</v>
      </c>
      <c r="L27" s="4">
        <v>43507</v>
      </c>
      <c r="M27" s="4"/>
      <c r="N27">
        <v>3</v>
      </c>
      <c r="O27">
        <v>15</v>
      </c>
      <c r="AE27">
        <v>1</v>
      </c>
    </row>
    <row r="28" spans="1:31" x14ac:dyDescent="0.2">
      <c r="A28" s="27">
        <v>2010027</v>
      </c>
      <c r="C28" t="s">
        <v>850</v>
      </c>
      <c r="D28" t="s">
        <v>851</v>
      </c>
      <c r="E28" t="s">
        <v>849</v>
      </c>
      <c r="F28" t="s">
        <v>849</v>
      </c>
      <c r="G28" t="s">
        <v>641</v>
      </c>
      <c r="H28" t="s">
        <v>641</v>
      </c>
      <c r="I28" t="s">
        <v>785</v>
      </c>
      <c r="J28" t="s">
        <v>643</v>
      </c>
      <c r="K28" t="s">
        <v>56</v>
      </c>
      <c r="L28" s="4">
        <v>43927</v>
      </c>
      <c r="M28" s="4"/>
      <c r="N28">
        <v>3</v>
      </c>
      <c r="O28">
        <v>15</v>
      </c>
      <c r="AE28">
        <v>1</v>
      </c>
    </row>
    <row r="29" spans="1:31" x14ac:dyDescent="0.2">
      <c r="A29" s="27">
        <v>2009974</v>
      </c>
      <c r="C29" t="s">
        <v>852</v>
      </c>
      <c r="D29" t="s">
        <v>853</v>
      </c>
      <c r="E29" t="s">
        <v>849</v>
      </c>
      <c r="F29" t="s">
        <v>854</v>
      </c>
      <c r="G29" t="s">
        <v>641</v>
      </c>
      <c r="H29" t="s">
        <v>641</v>
      </c>
      <c r="I29" t="s">
        <v>785</v>
      </c>
      <c r="J29" t="s">
        <v>649</v>
      </c>
      <c r="K29" t="s">
        <v>55</v>
      </c>
      <c r="L29" s="4">
        <v>43892</v>
      </c>
      <c r="M29" s="4"/>
      <c r="Q29">
        <v>54.799999237060547</v>
      </c>
      <c r="AE29">
        <v>1</v>
      </c>
    </row>
    <row r="30" spans="1:31" x14ac:dyDescent="0.2">
      <c r="A30" s="27">
        <v>2009537</v>
      </c>
      <c r="C30" t="s">
        <v>855</v>
      </c>
      <c r="D30" t="s">
        <v>856</v>
      </c>
      <c r="E30" t="s">
        <v>849</v>
      </c>
      <c r="F30" t="s">
        <v>849</v>
      </c>
      <c r="G30" t="s">
        <v>641</v>
      </c>
      <c r="H30" t="s">
        <v>641</v>
      </c>
      <c r="I30" t="s">
        <v>785</v>
      </c>
      <c r="J30" t="s">
        <v>649</v>
      </c>
      <c r="K30" t="s">
        <v>56</v>
      </c>
      <c r="L30" s="4">
        <v>43507</v>
      </c>
      <c r="M30" s="4"/>
      <c r="O30">
        <v>29</v>
      </c>
      <c r="P30">
        <v>19</v>
      </c>
      <c r="W30">
        <v>0.5</v>
      </c>
      <c r="AE30">
        <v>1.38</v>
      </c>
    </row>
    <row r="31" spans="1:31" x14ac:dyDescent="0.2">
      <c r="A31" s="27">
        <v>2010449</v>
      </c>
      <c r="C31" t="s">
        <v>857</v>
      </c>
      <c r="D31" t="s">
        <v>858</v>
      </c>
      <c r="E31" t="s">
        <v>849</v>
      </c>
      <c r="F31" t="s">
        <v>859</v>
      </c>
      <c r="G31" t="s">
        <v>641</v>
      </c>
      <c r="H31" t="s">
        <v>686</v>
      </c>
      <c r="I31" t="s">
        <v>774</v>
      </c>
      <c r="J31" t="s">
        <v>696</v>
      </c>
      <c r="K31" t="s">
        <v>56</v>
      </c>
      <c r="L31" s="4">
        <v>2</v>
      </c>
      <c r="M31" s="4"/>
      <c r="N31">
        <v>2.5</v>
      </c>
      <c r="P31">
        <v>2.2999999523162842</v>
      </c>
      <c r="V31">
        <v>0.46000000834465027</v>
      </c>
      <c r="Y31">
        <v>3</v>
      </c>
      <c r="Z31">
        <v>0.80000001192092896</v>
      </c>
      <c r="AC31">
        <v>35</v>
      </c>
      <c r="AE31">
        <v>1.23</v>
      </c>
    </row>
    <row r="32" spans="1:31" x14ac:dyDescent="0.2">
      <c r="A32" s="27">
        <v>2009533</v>
      </c>
      <c r="C32" t="s">
        <v>860</v>
      </c>
      <c r="D32" t="s">
        <v>861</v>
      </c>
      <c r="E32" t="s">
        <v>849</v>
      </c>
      <c r="F32" t="s">
        <v>862</v>
      </c>
      <c r="G32" t="s">
        <v>641</v>
      </c>
      <c r="H32" t="s">
        <v>641</v>
      </c>
      <c r="I32" t="s">
        <v>785</v>
      </c>
      <c r="J32" t="s">
        <v>649</v>
      </c>
      <c r="K32" t="s">
        <v>56</v>
      </c>
      <c r="L32" s="4">
        <v>43507</v>
      </c>
      <c r="M32" s="4"/>
      <c r="R32">
        <v>5</v>
      </c>
      <c r="T32">
        <v>57</v>
      </c>
      <c r="AE32">
        <v>1.4</v>
      </c>
    </row>
    <row r="33" spans="1:31" x14ac:dyDescent="0.2">
      <c r="A33" s="27">
        <v>2010448</v>
      </c>
      <c r="C33" t="s">
        <v>863</v>
      </c>
      <c r="D33" t="s">
        <v>864</v>
      </c>
      <c r="E33" t="s">
        <v>849</v>
      </c>
      <c r="F33" t="s">
        <v>859</v>
      </c>
      <c r="G33" t="s">
        <v>641</v>
      </c>
      <c r="H33" t="s">
        <v>686</v>
      </c>
      <c r="I33" t="s">
        <v>774</v>
      </c>
      <c r="J33" t="s">
        <v>696</v>
      </c>
      <c r="K33" t="s">
        <v>56</v>
      </c>
      <c r="L33" s="4">
        <v>2</v>
      </c>
      <c r="M33" s="4"/>
      <c r="N33">
        <v>2.4000000953674316</v>
      </c>
      <c r="V33">
        <v>0.5</v>
      </c>
      <c r="W33">
        <v>0.5</v>
      </c>
      <c r="X33">
        <v>1.2999999523162842</v>
      </c>
      <c r="Y33">
        <v>0.20000000298023224</v>
      </c>
      <c r="Z33">
        <v>0.5</v>
      </c>
      <c r="AA33">
        <v>1.9999999552965164E-2</v>
      </c>
      <c r="AC33">
        <v>70</v>
      </c>
      <c r="AE33">
        <v>1.1100000000000001</v>
      </c>
    </row>
    <row r="34" spans="1:31" x14ac:dyDescent="0.2">
      <c r="A34" s="27">
        <v>2009709</v>
      </c>
      <c r="C34" t="s">
        <v>865</v>
      </c>
      <c r="D34" t="s">
        <v>866</v>
      </c>
      <c r="E34" t="s">
        <v>849</v>
      </c>
      <c r="F34" t="s">
        <v>862</v>
      </c>
      <c r="G34" t="s">
        <v>641</v>
      </c>
      <c r="H34" t="s">
        <v>641</v>
      </c>
      <c r="I34" t="s">
        <v>785</v>
      </c>
      <c r="J34" t="s">
        <v>643</v>
      </c>
      <c r="K34" t="s">
        <v>56</v>
      </c>
      <c r="L34" s="4">
        <v>43670</v>
      </c>
      <c r="M34" s="4"/>
      <c r="N34">
        <v>12</v>
      </c>
      <c r="O34">
        <v>6</v>
      </c>
      <c r="Y34">
        <v>4.7239999771118164</v>
      </c>
      <c r="Z34">
        <v>2.0079998970031738</v>
      </c>
      <c r="AE34">
        <v>1.27</v>
      </c>
    </row>
    <row r="35" spans="1:31" x14ac:dyDescent="0.2">
      <c r="A35" s="27">
        <v>2009534</v>
      </c>
      <c r="C35" t="s">
        <v>867</v>
      </c>
      <c r="D35" t="s">
        <v>868</v>
      </c>
      <c r="E35" t="s">
        <v>849</v>
      </c>
      <c r="F35" t="s">
        <v>862</v>
      </c>
      <c r="G35" t="s">
        <v>641</v>
      </c>
      <c r="H35" t="s">
        <v>641</v>
      </c>
      <c r="I35" t="s">
        <v>785</v>
      </c>
      <c r="J35" t="s">
        <v>643</v>
      </c>
      <c r="K35" t="s">
        <v>56</v>
      </c>
      <c r="L35" s="4">
        <v>43507</v>
      </c>
      <c r="M35" s="4"/>
      <c r="N35">
        <v>14</v>
      </c>
      <c r="O35">
        <v>14</v>
      </c>
      <c r="P35">
        <v>14</v>
      </c>
      <c r="V35">
        <v>3.5000000149011612E-2</v>
      </c>
      <c r="W35">
        <v>4.5000001788139343E-2</v>
      </c>
      <c r="X35">
        <v>0.10000000149011612</v>
      </c>
      <c r="Y35">
        <v>3.5000000149011612E-2</v>
      </c>
      <c r="Z35">
        <v>1.4999999664723873E-2</v>
      </c>
      <c r="AA35">
        <v>7.0000002160668373E-3</v>
      </c>
      <c r="AE35">
        <v>1.33</v>
      </c>
    </row>
    <row r="36" spans="1:31" x14ac:dyDescent="0.2">
      <c r="A36" s="27">
        <v>2009973</v>
      </c>
      <c r="C36" t="s">
        <v>869</v>
      </c>
      <c r="D36" t="s">
        <v>870</v>
      </c>
      <c r="E36" t="s">
        <v>849</v>
      </c>
      <c r="F36" t="s">
        <v>862</v>
      </c>
      <c r="G36" t="s">
        <v>641</v>
      </c>
      <c r="H36" t="s">
        <v>641</v>
      </c>
      <c r="I36" t="s">
        <v>785</v>
      </c>
      <c r="J36" t="s">
        <v>696</v>
      </c>
      <c r="K36" t="s">
        <v>56</v>
      </c>
      <c r="L36" s="4">
        <v>43892</v>
      </c>
      <c r="M36" s="4"/>
      <c r="N36">
        <v>15</v>
      </c>
      <c r="O36">
        <v>14</v>
      </c>
      <c r="P36">
        <v>14</v>
      </c>
      <c r="V36">
        <v>3.5000000149011612E-2</v>
      </c>
      <c r="W36">
        <v>4.5000001788139343E-2</v>
      </c>
      <c r="X36">
        <v>0.10000000149011612</v>
      </c>
      <c r="Y36">
        <v>3.5000000149011612E-2</v>
      </c>
      <c r="Z36">
        <v>1.4999999664723873E-2</v>
      </c>
      <c r="AA36">
        <v>7.0000002160668373E-3</v>
      </c>
      <c r="AE36">
        <v>1.33</v>
      </c>
    </row>
    <row r="37" spans="1:31" x14ac:dyDescent="0.2">
      <c r="A37" s="27">
        <v>2009535</v>
      </c>
      <c r="C37" t="s">
        <v>871</v>
      </c>
      <c r="D37" t="s">
        <v>872</v>
      </c>
      <c r="E37" t="s">
        <v>849</v>
      </c>
      <c r="F37" t="s">
        <v>862</v>
      </c>
      <c r="G37" t="s">
        <v>641</v>
      </c>
      <c r="H37" t="s">
        <v>641</v>
      </c>
      <c r="I37" t="s">
        <v>785</v>
      </c>
      <c r="J37" t="s">
        <v>643</v>
      </c>
      <c r="K37" t="s">
        <v>56</v>
      </c>
      <c r="L37" s="4">
        <v>43507</v>
      </c>
      <c r="M37" s="4"/>
      <c r="N37">
        <v>8</v>
      </c>
      <c r="P37">
        <v>10</v>
      </c>
      <c r="R37">
        <v>3</v>
      </c>
      <c r="T37">
        <v>5</v>
      </c>
      <c r="V37">
        <v>1</v>
      </c>
      <c r="W37">
        <v>0.55000001192092896</v>
      </c>
      <c r="X37">
        <v>1</v>
      </c>
      <c r="Y37">
        <v>0.34999999403953552</v>
      </c>
      <c r="Z37">
        <v>1.5</v>
      </c>
      <c r="AA37">
        <v>9.9999997764825821E-3</v>
      </c>
      <c r="AE37">
        <v>1.45</v>
      </c>
    </row>
    <row r="38" spans="1:31" x14ac:dyDescent="0.2">
      <c r="A38" s="27">
        <v>2009536</v>
      </c>
      <c r="C38" t="s">
        <v>873</v>
      </c>
      <c r="D38" t="s">
        <v>874</v>
      </c>
      <c r="E38" t="s">
        <v>849</v>
      </c>
      <c r="F38" t="s">
        <v>862</v>
      </c>
      <c r="G38" t="s">
        <v>641</v>
      </c>
      <c r="H38" t="s">
        <v>641</v>
      </c>
      <c r="I38" t="s">
        <v>785</v>
      </c>
      <c r="J38" t="s">
        <v>643</v>
      </c>
      <c r="K38" t="s">
        <v>56</v>
      </c>
      <c r="L38" s="4">
        <v>43507</v>
      </c>
      <c r="M38" s="4"/>
      <c r="N38">
        <v>15</v>
      </c>
      <c r="T38">
        <v>52.5</v>
      </c>
      <c r="V38">
        <v>4.999999888241291E-3</v>
      </c>
      <c r="W38">
        <v>4.999999888241291E-3</v>
      </c>
      <c r="X38">
        <v>2.0999999716877937E-2</v>
      </c>
      <c r="Y38">
        <v>1.0999999940395355E-2</v>
      </c>
      <c r="Z38">
        <v>1.3000000268220901E-2</v>
      </c>
      <c r="AA38">
        <v>1.0000000474974513E-3</v>
      </c>
      <c r="AE38">
        <v>1.32</v>
      </c>
    </row>
    <row r="39" spans="1:31" x14ac:dyDescent="0.2">
      <c r="A39" s="27">
        <v>2009708</v>
      </c>
      <c r="C39" t="s">
        <v>875</v>
      </c>
      <c r="D39" t="s">
        <v>876</v>
      </c>
      <c r="E39" t="s">
        <v>849</v>
      </c>
      <c r="F39" t="s">
        <v>862</v>
      </c>
      <c r="G39" t="s">
        <v>641</v>
      </c>
      <c r="H39" t="s">
        <v>641</v>
      </c>
      <c r="I39" t="s">
        <v>785</v>
      </c>
      <c r="J39" t="s">
        <v>643</v>
      </c>
      <c r="K39" t="s">
        <v>56</v>
      </c>
      <c r="L39" s="4">
        <v>43670</v>
      </c>
      <c r="M39" s="4"/>
      <c r="N39">
        <v>8</v>
      </c>
      <c r="O39">
        <v>10</v>
      </c>
      <c r="T39">
        <v>5</v>
      </c>
      <c r="V39">
        <v>1.7000000476837158</v>
      </c>
      <c r="W39">
        <v>1.7699999809265137</v>
      </c>
      <c r="Z39">
        <v>0.75</v>
      </c>
      <c r="AA39">
        <v>0.30000001192092896</v>
      </c>
      <c r="AE39">
        <v>1.35</v>
      </c>
    </row>
    <row r="40" spans="1:31" x14ac:dyDescent="0.2">
      <c r="A40" s="27">
        <v>2006135</v>
      </c>
      <c r="C40" t="s">
        <v>877</v>
      </c>
      <c r="D40" t="s">
        <v>878</v>
      </c>
      <c r="E40" t="s">
        <v>879</v>
      </c>
      <c r="F40" t="s">
        <v>880</v>
      </c>
      <c r="G40" t="s">
        <v>641</v>
      </c>
      <c r="H40" t="s">
        <v>641</v>
      </c>
      <c r="I40" t="s">
        <v>774</v>
      </c>
      <c r="J40" t="s">
        <v>731</v>
      </c>
      <c r="K40" t="s">
        <v>56</v>
      </c>
      <c r="L40" s="4">
        <v>2</v>
      </c>
      <c r="M40" s="4"/>
      <c r="N40">
        <v>5</v>
      </c>
      <c r="O40">
        <v>4</v>
      </c>
      <c r="P40">
        <v>15</v>
      </c>
      <c r="AE40">
        <v>1.1000000000000001</v>
      </c>
    </row>
    <row r="41" spans="1:31" x14ac:dyDescent="0.2">
      <c r="A41" s="27">
        <v>2006136</v>
      </c>
      <c r="C41" t="s">
        <v>881</v>
      </c>
      <c r="D41" t="s">
        <v>882</v>
      </c>
      <c r="E41" t="s">
        <v>879</v>
      </c>
      <c r="F41" t="s">
        <v>880</v>
      </c>
      <c r="G41" t="s">
        <v>641</v>
      </c>
      <c r="H41" t="s">
        <v>641</v>
      </c>
      <c r="I41" t="s">
        <v>774</v>
      </c>
      <c r="J41" t="s">
        <v>731</v>
      </c>
      <c r="K41" t="s">
        <v>56</v>
      </c>
      <c r="L41" s="4">
        <v>2</v>
      </c>
      <c r="M41" s="4"/>
      <c r="N41">
        <v>5</v>
      </c>
      <c r="O41">
        <v>15</v>
      </c>
      <c r="P41">
        <v>4</v>
      </c>
      <c r="AE41">
        <v>1.1000000000000001</v>
      </c>
    </row>
    <row r="42" spans="1:31" x14ac:dyDescent="0.2">
      <c r="A42" s="27">
        <v>2008094</v>
      </c>
      <c r="C42" t="s">
        <v>883</v>
      </c>
      <c r="D42" t="s">
        <v>884</v>
      </c>
      <c r="E42" t="s">
        <v>885</v>
      </c>
      <c r="F42" t="s">
        <v>885</v>
      </c>
      <c r="G42" t="s">
        <v>641</v>
      </c>
      <c r="H42" t="s">
        <v>641</v>
      </c>
      <c r="I42" t="s">
        <v>774</v>
      </c>
      <c r="J42" t="s">
        <v>731</v>
      </c>
      <c r="K42" t="s">
        <v>56</v>
      </c>
      <c r="L42" s="4">
        <v>2</v>
      </c>
      <c r="M42" s="4"/>
      <c r="N42">
        <v>1</v>
      </c>
      <c r="O42">
        <v>0.34000000357627869</v>
      </c>
      <c r="P42">
        <v>2.9000000953674316</v>
      </c>
      <c r="Q42">
        <v>0.57999998331069946</v>
      </c>
      <c r="R42">
        <v>1</v>
      </c>
      <c r="S42">
        <v>9.8999996185302734</v>
      </c>
      <c r="T42">
        <v>1.6000000238418579</v>
      </c>
      <c r="U42">
        <v>4.9000000953674316</v>
      </c>
      <c r="AE42">
        <v>1.05</v>
      </c>
    </row>
    <row r="43" spans="1:31" x14ac:dyDescent="0.2">
      <c r="A43" s="27">
        <v>2006799</v>
      </c>
      <c r="C43" t="s">
        <v>886</v>
      </c>
      <c r="D43" t="s">
        <v>887</v>
      </c>
      <c r="E43" t="s">
        <v>888</v>
      </c>
      <c r="F43" t="s">
        <v>889</v>
      </c>
      <c r="G43" t="s">
        <v>641</v>
      </c>
      <c r="H43" t="s">
        <v>641</v>
      </c>
      <c r="I43" t="s">
        <v>774</v>
      </c>
      <c r="J43" t="s">
        <v>731</v>
      </c>
      <c r="K43" t="s">
        <v>56</v>
      </c>
      <c r="L43" s="4">
        <v>2</v>
      </c>
      <c r="M43" s="4"/>
      <c r="N43">
        <v>0.10000000149011612</v>
      </c>
      <c r="O43">
        <v>0.10000000149011612</v>
      </c>
      <c r="P43">
        <v>0.10000000149011612</v>
      </c>
      <c r="Q43">
        <v>0.2800000011920929</v>
      </c>
      <c r="R43">
        <v>0.17000000178813934</v>
      </c>
      <c r="AE43">
        <v>1.1000000000000001</v>
      </c>
    </row>
    <row r="44" spans="1:31" x14ac:dyDescent="0.2">
      <c r="A44" s="27">
        <v>2007527</v>
      </c>
      <c r="C44" t="s">
        <v>890</v>
      </c>
      <c r="D44" t="s">
        <v>891</v>
      </c>
      <c r="E44" t="s">
        <v>879</v>
      </c>
      <c r="F44" t="s">
        <v>880</v>
      </c>
      <c r="G44" t="s">
        <v>641</v>
      </c>
      <c r="H44" t="s">
        <v>686</v>
      </c>
      <c r="I44" t="s">
        <v>774</v>
      </c>
      <c r="J44" t="s">
        <v>696</v>
      </c>
      <c r="K44" t="s">
        <v>55</v>
      </c>
      <c r="L44" s="4">
        <v>2</v>
      </c>
      <c r="M44" s="4"/>
      <c r="N44">
        <v>2.4000000953674316</v>
      </c>
      <c r="O44">
        <v>1.7999999523162842</v>
      </c>
      <c r="P44">
        <v>1.7999999523162842</v>
      </c>
      <c r="AC44">
        <v>45</v>
      </c>
      <c r="AE44">
        <v>1</v>
      </c>
    </row>
    <row r="45" spans="1:31" x14ac:dyDescent="0.2">
      <c r="A45" s="27">
        <v>2006863</v>
      </c>
      <c r="C45" t="s">
        <v>892</v>
      </c>
      <c r="D45" t="s">
        <v>893</v>
      </c>
      <c r="E45" t="s">
        <v>879</v>
      </c>
      <c r="F45" t="s">
        <v>880</v>
      </c>
      <c r="G45" t="s">
        <v>641</v>
      </c>
      <c r="H45" t="s">
        <v>641</v>
      </c>
      <c r="I45" t="s">
        <v>774</v>
      </c>
      <c r="J45" t="s">
        <v>731</v>
      </c>
      <c r="K45" t="s">
        <v>56</v>
      </c>
      <c r="L45" s="4">
        <v>2</v>
      </c>
      <c r="M45" s="4"/>
      <c r="N45">
        <v>6</v>
      </c>
      <c r="R45">
        <v>6</v>
      </c>
      <c r="T45">
        <v>7</v>
      </c>
      <c r="AE45">
        <v>1.25</v>
      </c>
    </row>
    <row r="46" spans="1:31" x14ac:dyDescent="0.2">
      <c r="A46" s="27">
        <v>2009986</v>
      </c>
      <c r="C46" t="s">
        <v>894</v>
      </c>
      <c r="D46" t="s">
        <v>895</v>
      </c>
      <c r="E46" t="s">
        <v>783</v>
      </c>
      <c r="F46" t="s">
        <v>896</v>
      </c>
      <c r="G46" t="s">
        <v>641</v>
      </c>
      <c r="H46" t="s">
        <v>641</v>
      </c>
      <c r="I46" t="s">
        <v>785</v>
      </c>
      <c r="J46" t="s">
        <v>649</v>
      </c>
      <c r="K46" t="s">
        <v>55</v>
      </c>
      <c r="L46" s="4">
        <v>43907</v>
      </c>
      <c r="M46" s="4"/>
      <c r="W46">
        <v>25</v>
      </c>
      <c r="AE46">
        <v>1</v>
      </c>
    </row>
    <row r="47" spans="1:31" x14ac:dyDescent="0.2">
      <c r="A47" s="27">
        <v>2010434</v>
      </c>
      <c r="C47" t="s">
        <v>897</v>
      </c>
      <c r="D47" t="s">
        <v>898</v>
      </c>
      <c r="E47" t="s">
        <v>795</v>
      </c>
      <c r="F47" t="s">
        <v>795</v>
      </c>
      <c r="G47" t="s">
        <v>641</v>
      </c>
      <c r="H47" t="s">
        <v>641</v>
      </c>
      <c r="I47" t="s">
        <v>774</v>
      </c>
      <c r="J47" t="s">
        <v>731</v>
      </c>
      <c r="K47" t="s">
        <v>55</v>
      </c>
      <c r="L47" s="4">
        <v>2</v>
      </c>
      <c r="M47" s="4"/>
      <c r="AE47">
        <v>1</v>
      </c>
    </row>
    <row r="48" spans="1:31" x14ac:dyDescent="0.2">
      <c r="A48" s="27">
        <v>2008879</v>
      </c>
      <c r="C48" t="s">
        <v>899</v>
      </c>
      <c r="D48" t="s">
        <v>900</v>
      </c>
      <c r="E48" t="s">
        <v>901</v>
      </c>
      <c r="F48" t="s">
        <v>902</v>
      </c>
      <c r="G48" t="s">
        <v>641</v>
      </c>
      <c r="H48" t="s">
        <v>641</v>
      </c>
      <c r="I48" t="s">
        <v>774</v>
      </c>
      <c r="J48" t="s">
        <v>643</v>
      </c>
      <c r="K48" t="s">
        <v>55</v>
      </c>
      <c r="L48" s="4">
        <v>2</v>
      </c>
      <c r="M48" s="4"/>
      <c r="N48">
        <v>46.299999237060547</v>
      </c>
      <c r="AE48">
        <v>1</v>
      </c>
    </row>
    <row r="49" spans="1:31" x14ac:dyDescent="0.2">
      <c r="A49" s="27">
        <v>2007216</v>
      </c>
      <c r="C49" t="s">
        <v>903</v>
      </c>
      <c r="D49" t="s">
        <v>904</v>
      </c>
      <c r="E49" t="s">
        <v>901</v>
      </c>
      <c r="F49" t="s">
        <v>902</v>
      </c>
      <c r="G49" t="s">
        <v>641</v>
      </c>
      <c r="H49" t="s">
        <v>641</v>
      </c>
      <c r="I49" t="s">
        <v>785</v>
      </c>
      <c r="J49" t="s">
        <v>643</v>
      </c>
      <c r="K49" t="s">
        <v>55</v>
      </c>
      <c r="L49" s="4">
        <v>41431</v>
      </c>
      <c r="M49" s="4"/>
      <c r="N49">
        <v>46</v>
      </c>
      <c r="AE49">
        <v>1</v>
      </c>
    </row>
    <row r="50" spans="1:31" x14ac:dyDescent="0.2">
      <c r="A50" s="27">
        <v>2009933</v>
      </c>
      <c r="C50" t="s">
        <v>905</v>
      </c>
      <c r="D50" t="s">
        <v>906</v>
      </c>
      <c r="E50" t="s">
        <v>907</v>
      </c>
      <c r="F50" t="s">
        <v>908</v>
      </c>
      <c r="G50" t="s">
        <v>641</v>
      </c>
      <c r="H50" t="s">
        <v>641</v>
      </c>
      <c r="I50" t="s">
        <v>774</v>
      </c>
      <c r="J50" t="s">
        <v>731</v>
      </c>
      <c r="K50" t="s">
        <v>56</v>
      </c>
      <c r="L50" s="4">
        <v>2</v>
      </c>
      <c r="M50" s="4"/>
      <c r="N50">
        <v>3</v>
      </c>
      <c r="P50">
        <v>3</v>
      </c>
      <c r="AE50">
        <v>1</v>
      </c>
    </row>
    <row r="51" spans="1:31" x14ac:dyDescent="0.2">
      <c r="A51" s="27">
        <v>2007526</v>
      </c>
      <c r="C51" t="s">
        <v>909</v>
      </c>
      <c r="D51" t="s">
        <v>910</v>
      </c>
      <c r="E51" t="s">
        <v>879</v>
      </c>
      <c r="F51" t="s">
        <v>880</v>
      </c>
      <c r="G51" t="s">
        <v>641</v>
      </c>
      <c r="H51" t="s">
        <v>641</v>
      </c>
      <c r="I51" t="s">
        <v>774</v>
      </c>
      <c r="J51" t="s">
        <v>731</v>
      </c>
      <c r="K51" t="s">
        <v>56</v>
      </c>
      <c r="L51" s="4">
        <v>2</v>
      </c>
      <c r="M51" s="4"/>
      <c r="N51">
        <v>5</v>
      </c>
      <c r="Q51">
        <v>14</v>
      </c>
      <c r="AE51">
        <v>1.3</v>
      </c>
    </row>
    <row r="52" spans="1:31" x14ac:dyDescent="0.2">
      <c r="A52" s="27">
        <v>2007504</v>
      </c>
      <c r="C52" t="s">
        <v>911</v>
      </c>
      <c r="D52" t="s">
        <v>912</v>
      </c>
      <c r="E52" t="s">
        <v>913</v>
      </c>
      <c r="F52" t="s">
        <v>914</v>
      </c>
      <c r="G52" t="s">
        <v>641</v>
      </c>
      <c r="H52" t="s">
        <v>641</v>
      </c>
      <c r="I52" t="s">
        <v>774</v>
      </c>
      <c r="J52" t="s">
        <v>643</v>
      </c>
      <c r="K52" t="s">
        <v>56</v>
      </c>
      <c r="L52" s="4">
        <v>2</v>
      </c>
      <c r="M52" s="4"/>
      <c r="N52">
        <v>3</v>
      </c>
      <c r="O52">
        <v>1</v>
      </c>
      <c r="P52">
        <v>1</v>
      </c>
      <c r="AE52">
        <v>1.25</v>
      </c>
    </row>
    <row r="53" spans="1:31" x14ac:dyDescent="0.2">
      <c r="A53" s="27">
        <v>2009206</v>
      </c>
      <c r="C53" t="s">
        <v>915</v>
      </c>
      <c r="D53" t="s">
        <v>916</v>
      </c>
      <c r="E53" t="s">
        <v>917</v>
      </c>
      <c r="F53" t="s">
        <v>918</v>
      </c>
      <c r="G53" t="s">
        <v>641</v>
      </c>
      <c r="H53" t="s">
        <v>686</v>
      </c>
      <c r="I53" t="s">
        <v>774</v>
      </c>
      <c r="J53" t="s">
        <v>696</v>
      </c>
      <c r="K53" t="s">
        <v>56</v>
      </c>
      <c r="L53" s="4">
        <v>2</v>
      </c>
      <c r="M53" s="4"/>
      <c r="N53">
        <v>2</v>
      </c>
      <c r="X53">
        <v>5</v>
      </c>
      <c r="AE53">
        <v>1.25</v>
      </c>
    </row>
    <row r="54" spans="1:31" x14ac:dyDescent="0.2">
      <c r="A54" s="27">
        <v>2009207</v>
      </c>
      <c r="C54" t="s">
        <v>919</v>
      </c>
      <c r="D54" t="s">
        <v>920</v>
      </c>
      <c r="E54" t="s">
        <v>917</v>
      </c>
      <c r="F54" t="s">
        <v>918</v>
      </c>
      <c r="G54" t="s">
        <v>641</v>
      </c>
      <c r="H54" t="s">
        <v>686</v>
      </c>
      <c r="I54" t="s">
        <v>774</v>
      </c>
      <c r="J54" t="s">
        <v>696</v>
      </c>
      <c r="K54" t="s">
        <v>56</v>
      </c>
      <c r="L54" s="4">
        <v>2</v>
      </c>
      <c r="M54" s="4"/>
      <c r="N54">
        <v>1</v>
      </c>
      <c r="P54">
        <v>25</v>
      </c>
      <c r="AE54">
        <v>1.33</v>
      </c>
    </row>
    <row r="55" spans="1:31" x14ac:dyDescent="0.2">
      <c r="A55" s="27">
        <v>2009208</v>
      </c>
      <c r="C55" t="s">
        <v>921</v>
      </c>
      <c r="D55" t="s">
        <v>922</v>
      </c>
      <c r="E55" t="s">
        <v>917</v>
      </c>
      <c r="F55" t="s">
        <v>918</v>
      </c>
      <c r="G55" t="s">
        <v>641</v>
      </c>
      <c r="H55" t="s">
        <v>686</v>
      </c>
      <c r="I55" t="s">
        <v>774</v>
      </c>
      <c r="J55" t="s">
        <v>696</v>
      </c>
      <c r="K55" t="s">
        <v>56</v>
      </c>
      <c r="L55" s="4">
        <v>2</v>
      </c>
      <c r="M55" s="4"/>
      <c r="N55">
        <v>8</v>
      </c>
      <c r="R55">
        <v>10</v>
      </c>
      <c r="AE55">
        <v>1.4</v>
      </c>
    </row>
    <row r="56" spans="1:31" x14ac:dyDescent="0.2">
      <c r="A56" s="27">
        <v>2009214</v>
      </c>
      <c r="C56" t="s">
        <v>923</v>
      </c>
      <c r="D56" t="s">
        <v>924</v>
      </c>
      <c r="E56" t="s">
        <v>917</v>
      </c>
      <c r="F56" t="s">
        <v>918</v>
      </c>
      <c r="G56" t="s">
        <v>641</v>
      </c>
      <c r="H56" t="s">
        <v>686</v>
      </c>
      <c r="I56" t="s">
        <v>774</v>
      </c>
      <c r="J56" t="s">
        <v>696</v>
      </c>
      <c r="K56" t="s">
        <v>56</v>
      </c>
      <c r="L56" s="4">
        <v>2</v>
      </c>
      <c r="M56" s="4"/>
      <c r="N56">
        <v>2.7999999523162842</v>
      </c>
      <c r="R56">
        <v>0.80000001192092896</v>
      </c>
      <c r="V56">
        <v>1</v>
      </c>
      <c r="X56">
        <v>3</v>
      </c>
      <c r="Y56">
        <v>1.9999999552965164E-2</v>
      </c>
      <c r="Z56">
        <v>1</v>
      </c>
      <c r="AE56">
        <v>1.3</v>
      </c>
    </row>
    <row r="57" spans="1:31" x14ac:dyDescent="0.2">
      <c r="A57" s="27">
        <v>2009212</v>
      </c>
      <c r="C57" t="s">
        <v>925</v>
      </c>
      <c r="D57" t="s">
        <v>926</v>
      </c>
      <c r="E57" t="s">
        <v>917</v>
      </c>
      <c r="F57" t="s">
        <v>918</v>
      </c>
      <c r="G57" t="s">
        <v>641</v>
      </c>
      <c r="H57" t="s">
        <v>686</v>
      </c>
      <c r="I57" t="s">
        <v>774</v>
      </c>
      <c r="J57" t="s">
        <v>696</v>
      </c>
      <c r="K57" t="s">
        <v>56</v>
      </c>
      <c r="L57" s="4">
        <v>2</v>
      </c>
      <c r="M57" s="4"/>
      <c r="N57">
        <v>1</v>
      </c>
      <c r="Z57">
        <v>8</v>
      </c>
      <c r="AE57">
        <v>1.37</v>
      </c>
    </row>
    <row r="58" spans="1:31" x14ac:dyDescent="0.2">
      <c r="A58" s="27">
        <v>2009211</v>
      </c>
      <c r="C58" t="s">
        <v>927</v>
      </c>
      <c r="D58" t="s">
        <v>928</v>
      </c>
      <c r="E58" t="s">
        <v>917</v>
      </c>
      <c r="F58" t="s">
        <v>918</v>
      </c>
      <c r="G58" t="s">
        <v>641</v>
      </c>
      <c r="H58" t="s">
        <v>686</v>
      </c>
      <c r="I58" t="s">
        <v>774</v>
      </c>
      <c r="J58" t="s">
        <v>696</v>
      </c>
      <c r="K58" t="s">
        <v>56</v>
      </c>
      <c r="L58" s="4">
        <v>2</v>
      </c>
      <c r="M58" s="4"/>
      <c r="N58">
        <v>2</v>
      </c>
      <c r="V58">
        <v>7</v>
      </c>
      <c r="AE58">
        <v>1.27</v>
      </c>
    </row>
    <row r="59" spans="1:31" x14ac:dyDescent="0.2">
      <c r="A59" s="27">
        <v>2009213</v>
      </c>
      <c r="C59" t="s">
        <v>929</v>
      </c>
      <c r="D59" t="s">
        <v>930</v>
      </c>
      <c r="E59" t="s">
        <v>917</v>
      </c>
      <c r="F59" t="s">
        <v>918</v>
      </c>
      <c r="G59" t="s">
        <v>641</v>
      </c>
      <c r="H59" t="s">
        <v>686</v>
      </c>
      <c r="I59" t="s">
        <v>774</v>
      </c>
      <c r="J59" t="s">
        <v>696</v>
      </c>
      <c r="K59" t="s">
        <v>56</v>
      </c>
      <c r="L59" s="4">
        <v>2</v>
      </c>
      <c r="M59" s="4"/>
      <c r="N59">
        <v>2</v>
      </c>
      <c r="V59">
        <v>5</v>
      </c>
      <c r="Z59">
        <v>5</v>
      </c>
      <c r="AE59">
        <v>1.4</v>
      </c>
    </row>
    <row r="60" spans="1:31" x14ac:dyDescent="0.2">
      <c r="A60" s="27">
        <v>2008778</v>
      </c>
      <c r="C60" t="s">
        <v>931</v>
      </c>
      <c r="D60" t="s">
        <v>932</v>
      </c>
      <c r="E60" t="s">
        <v>933</v>
      </c>
      <c r="F60" t="s">
        <v>933</v>
      </c>
      <c r="G60" t="s">
        <v>641</v>
      </c>
      <c r="H60" t="s">
        <v>641</v>
      </c>
      <c r="I60" t="s">
        <v>785</v>
      </c>
      <c r="J60" t="s">
        <v>643</v>
      </c>
      <c r="K60" t="s">
        <v>56</v>
      </c>
      <c r="L60" s="4">
        <v>42800</v>
      </c>
      <c r="M60" s="4"/>
      <c r="N60">
        <v>24.200000762939453</v>
      </c>
      <c r="O60">
        <v>6.5999999046325684</v>
      </c>
      <c r="V60">
        <v>2.4000000208616257E-2</v>
      </c>
      <c r="Y60">
        <v>1.2000000104308128E-2</v>
      </c>
      <c r="Z60">
        <v>2.4000000208616257E-2</v>
      </c>
      <c r="AE60">
        <v>1.2</v>
      </c>
    </row>
    <row r="61" spans="1:31" x14ac:dyDescent="0.2">
      <c r="A61" s="27">
        <v>2007757</v>
      </c>
      <c r="C61" t="s">
        <v>934</v>
      </c>
      <c r="D61" t="s">
        <v>935</v>
      </c>
      <c r="E61" t="s">
        <v>933</v>
      </c>
      <c r="F61" t="s">
        <v>933</v>
      </c>
      <c r="G61" t="s">
        <v>641</v>
      </c>
      <c r="H61" t="s">
        <v>641</v>
      </c>
      <c r="I61" t="s">
        <v>785</v>
      </c>
      <c r="J61" t="s">
        <v>643</v>
      </c>
      <c r="K61" t="s">
        <v>56</v>
      </c>
      <c r="L61" s="4">
        <v>41913</v>
      </c>
      <c r="M61" s="4"/>
      <c r="N61">
        <v>19</v>
      </c>
      <c r="T61">
        <v>5</v>
      </c>
      <c r="AE61">
        <v>1.1000000000000001</v>
      </c>
    </row>
    <row r="62" spans="1:31" x14ac:dyDescent="0.2">
      <c r="A62" s="27">
        <v>2007756</v>
      </c>
      <c r="C62" t="s">
        <v>936</v>
      </c>
      <c r="D62" t="s">
        <v>937</v>
      </c>
      <c r="E62" t="s">
        <v>933</v>
      </c>
      <c r="F62" t="s">
        <v>933</v>
      </c>
      <c r="G62" t="s">
        <v>641</v>
      </c>
      <c r="H62" t="s">
        <v>641</v>
      </c>
      <c r="I62" t="s">
        <v>785</v>
      </c>
      <c r="J62" t="s">
        <v>643</v>
      </c>
      <c r="K62" t="s">
        <v>56</v>
      </c>
      <c r="L62" s="4">
        <v>41913</v>
      </c>
      <c r="M62" s="4"/>
      <c r="N62">
        <v>19</v>
      </c>
      <c r="T62">
        <v>5</v>
      </c>
      <c r="Y62">
        <v>0.41999998688697815</v>
      </c>
      <c r="AE62">
        <v>1.1000000000000001</v>
      </c>
    </row>
    <row r="63" spans="1:31" x14ac:dyDescent="0.2">
      <c r="A63" s="27">
        <v>2008779</v>
      </c>
      <c r="C63" t="s">
        <v>938</v>
      </c>
      <c r="D63" t="s">
        <v>939</v>
      </c>
      <c r="E63" t="s">
        <v>933</v>
      </c>
      <c r="F63" t="s">
        <v>933</v>
      </c>
      <c r="G63" t="s">
        <v>641</v>
      </c>
      <c r="H63" t="s">
        <v>641</v>
      </c>
      <c r="I63" t="s">
        <v>785</v>
      </c>
      <c r="J63" t="s">
        <v>643</v>
      </c>
      <c r="K63" t="s">
        <v>56</v>
      </c>
      <c r="L63" s="4">
        <v>42800</v>
      </c>
      <c r="M63" s="4"/>
      <c r="N63">
        <v>19</v>
      </c>
      <c r="T63">
        <v>5</v>
      </c>
      <c r="V63">
        <v>2.500000037252903E-2</v>
      </c>
      <c r="Z63">
        <v>2.500000037252903E-2</v>
      </c>
      <c r="AE63">
        <v>1.2</v>
      </c>
    </row>
    <row r="64" spans="1:31" x14ac:dyDescent="0.2">
      <c r="A64" s="27">
        <v>2008567</v>
      </c>
      <c r="C64" t="s">
        <v>949</v>
      </c>
      <c r="D64" t="s">
        <v>941</v>
      </c>
      <c r="E64" t="s">
        <v>950</v>
      </c>
      <c r="F64" t="s">
        <v>951</v>
      </c>
      <c r="G64" t="s">
        <v>641</v>
      </c>
      <c r="H64" t="s">
        <v>641</v>
      </c>
      <c r="I64" t="s">
        <v>785</v>
      </c>
      <c r="J64" t="s">
        <v>643</v>
      </c>
      <c r="K64" t="s">
        <v>55</v>
      </c>
      <c r="L64" s="4">
        <v>42614</v>
      </c>
      <c r="M64" s="4"/>
      <c r="N64">
        <v>11</v>
      </c>
      <c r="O64">
        <v>52</v>
      </c>
      <c r="AE64">
        <v>1</v>
      </c>
    </row>
    <row r="65" spans="1:31" x14ac:dyDescent="0.2">
      <c r="A65" s="27">
        <v>2008106</v>
      </c>
      <c r="C65" t="s">
        <v>940</v>
      </c>
      <c r="D65" t="s">
        <v>941</v>
      </c>
      <c r="E65" t="s">
        <v>901</v>
      </c>
      <c r="F65" t="s">
        <v>942</v>
      </c>
      <c r="G65" t="s">
        <v>641</v>
      </c>
      <c r="H65" t="s">
        <v>641</v>
      </c>
      <c r="I65" t="s">
        <v>785</v>
      </c>
      <c r="J65" t="s">
        <v>643</v>
      </c>
      <c r="K65" t="s">
        <v>55</v>
      </c>
      <c r="L65" s="4">
        <v>42188</v>
      </c>
      <c r="M65" s="4"/>
      <c r="N65">
        <v>11</v>
      </c>
      <c r="O65">
        <v>52</v>
      </c>
      <c r="AE65">
        <v>1</v>
      </c>
    </row>
    <row r="66" spans="1:31" x14ac:dyDescent="0.2">
      <c r="A66" s="27">
        <v>2007978</v>
      </c>
      <c r="C66" t="s">
        <v>947</v>
      </c>
      <c r="D66" t="s">
        <v>941</v>
      </c>
      <c r="E66" t="s">
        <v>901</v>
      </c>
      <c r="F66" t="s">
        <v>948</v>
      </c>
      <c r="G66" t="s">
        <v>641</v>
      </c>
      <c r="H66" t="s">
        <v>641</v>
      </c>
      <c r="I66" t="s">
        <v>785</v>
      </c>
      <c r="J66" t="s">
        <v>643</v>
      </c>
      <c r="K66" t="s">
        <v>55</v>
      </c>
      <c r="L66" s="4">
        <v>42076</v>
      </c>
      <c r="M66" s="4"/>
      <c r="N66">
        <v>12</v>
      </c>
      <c r="O66">
        <v>52</v>
      </c>
      <c r="AE66">
        <v>1</v>
      </c>
    </row>
    <row r="67" spans="1:31" x14ac:dyDescent="0.2">
      <c r="A67" s="27">
        <v>2007979</v>
      </c>
      <c r="C67" t="s">
        <v>945</v>
      </c>
      <c r="D67" t="s">
        <v>941</v>
      </c>
      <c r="E67" t="s">
        <v>901</v>
      </c>
      <c r="F67" t="s">
        <v>946</v>
      </c>
      <c r="G67" t="s">
        <v>641</v>
      </c>
      <c r="H67" t="s">
        <v>641</v>
      </c>
      <c r="I67" t="s">
        <v>785</v>
      </c>
      <c r="J67" t="s">
        <v>643</v>
      </c>
      <c r="K67" t="s">
        <v>55</v>
      </c>
      <c r="L67" s="4">
        <v>42076</v>
      </c>
      <c r="M67" s="4"/>
      <c r="N67">
        <v>11</v>
      </c>
      <c r="O67">
        <v>52</v>
      </c>
      <c r="AE67">
        <v>1</v>
      </c>
    </row>
    <row r="68" spans="1:31" x14ac:dyDescent="0.2">
      <c r="A68" s="27">
        <v>2009234</v>
      </c>
      <c r="C68" t="s">
        <v>943</v>
      </c>
      <c r="D68" t="s">
        <v>941</v>
      </c>
      <c r="E68" t="s">
        <v>901</v>
      </c>
      <c r="F68" t="s">
        <v>944</v>
      </c>
      <c r="G68" t="s">
        <v>641</v>
      </c>
      <c r="H68" t="s">
        <v>641</v>
      </c>
      <c r="I68" t="s">
        <v>785</v>
      </c>
      <c r="J68" t="s">
        <v>643</v>
      </c>
      <c r="K68" t="s">
        <v>55</v>
      </c>
      <c r="L68" s="4">
        <v>43185</v>
      </c>
      <c r="M68" s="4"/>
      <c r="N68">
        <v>12</v>
      </c>
      <c r="O68">
        <v>52</v>
      </c>
      <c r="AE68">
        <v>1</v>
      </c>
    </row>
    <row r="69" spans="1:31" x14ac:dyDescent="0.2">
      <c r="A69" s="27">
        <v>2008112</v>
      </c>
      <c r="C69" t="s">
        <v>952</v>
      </c>
      <c r="D69" t="s">
        <v>953</v>
      </c>
      <c r="E69" t="s">
        <v>901</v>
      </c>
      <c r="F69" t="s">
        <v>944</v>
      </c>
      <c r="G69" t="s">
        <v>641</v>
      </c>
      <c r="H69" t="s">
        <v>641</v>
      </c>
      <c r="I69" t="s">
        <v>785</v>
      </c>
      <c r="J69" t="s">
        <v>643</v>
      </c>
      <c r="K69" t="s">
        <v>55</v>
      </c>
      <c r="L69" s="4">
        <v>42200</v>
      </c>
      <c r="M69" s="4"/>
      <c r="N69">
        <v>11</v>
      </c>
      <c r="O69">
        <v>54</v>
      </c>
      <c r="AE69">
        <v>1</v>
      </c>
    </row>
    <row r="70" spans="1:31" x14ac:dyDescent="0.2">
      <c r="A70" s="27">
        <v>2007986</v>
      </c>
      <c r="C70" t="s">
        <v>954</v>
      </c>
      <c r="D70" t="s">
        <v>955</v>
      </c>
      <c r="E70" t="s">
        <v>901</v>
      </c>
      <c r="F70" t="s">
        <v>946</v>
      </c>
      <c r="G70" t="s">
        <v>641</v>
      </c>
      <c r="H70" t="s">
        <v>641</v>
      </c>
      <c r="I70" t="s">
        <v>785</v>
      </c>
      <c r="J70" t="s">
        <v>643</v>
      </c>
      <c r="K70" t="s">
        <v>55</v>
      </c>
      <c r="L70" s="4">
        <v>42079</v>
      </c>
      <c r="M70" s="4"/>
      <c r="N70">
        <v>12</v>
      </c>
      <c r="O70">
        <v>52</v>
      </c>
      <c r="AE70">
        <v>1</v>
      </c>
    </row>
    <row r="71" spans="1:31" x14ac:dyDescent="0.2">
      <c r="A71" s="27">
        <v>2008140</v>
      </c>
      <c r="C71" t="s">
        <v>963</v>
      </c>
      <c r="D71" t="s">
        <v>957</v>
      </c>
      <c r="E71" t="s">
        <v>901</v>
      </c>
      <c r="F71" t="s">
        <v>942</v>
      </c>
      <c r="G71" t="s">
        <v>641</v>
      </c>
      <c r="H71" t="s">
        <v>641</v>
      </c>
      <c r="I71" t="s">
        <v>785</v>
      </c>
      <c r="J71" t="s">
        <v>643</v>
      </c>
      <c r="K71" t="s">
        <v>55</v>
      </c>
      <c r="L71" s="4">
        <v>42221</v>
      </c>
      <c r="M71" s="4"/>
      <c r="N71">
        <v>12</v>
      </c>
      <c r="O71">
        <v>52</v>
      </c>
      <c r="AE71">
        <v>1</v>
      </c>
    </row>
    <row r="72" spans="1:31" x14ac:dyDescent="0.2">
      <c r="A72" s="27">
        <v>2008237</v>
      </c>
      <c r="C72" t="s">
        <v>966</v>
      </c>
      <c r="D72" t="s">
        <v>957</v>
      </c>
      <c r="E72" t="s">
        <v>901</v>
      </c>
      <c r="F72" t="s">
        <v>967</v>
      </c>
      <c r="G72" t="s">
        <v>641</v>
      </c>
      <c r="H72" t="s">
        <v>641</v>
      </c>
      <c r="I72" t="s">
        <v>785</v>
      </c>
      <c r="J72" t="s">
        <v>643</v>
      </c>
      <c r="K72" t="s">
        <v>55</v>
      </c>
      <c r="L72" s="4">
        <v>42333</v>
      </c>
      <c r="M72" s="4"/>
      <c r="N72">
        <v>12</v>
      </c>
      <c r="O72">
        <v>52</v>
      </c>
      <c r="AE72">
        <v>1</v>
      </c>
    </row>
    <row r="73" spans="1:31" x14ac:dyDescent="0.2">
      <c r="A73" s="27">
        <v>2009168</v>
      </c>
      <c r="C73" t="s">
        <v>959</v>
      </c>
      <c r="D73" t="s">
        <v>957</v>
      </c>
      <c r="E73" t="s">
        <v>960</v>
      </c>
      <c r="F73" t="s">
        <v>948</v>
      </c>
      <c r="G73" t="s">
        <v>641</v>
      </c>
      <c r="H73" t="s">
        <v>641</v>
      </c>
      <c r="I73" t="s">
        <v>785</v>
      </c>
      <c r="J73" t="s">
        <v>643</v>
      </c>
      <c r="K73" t="s">
        <v>55</v>
      </c>
      <c r="L73" s="4">
        <v>43137</v>
      </c>
      <c r="M73" s="4"/>
      <c r="N73">
        <v>12</v>
      </c>
      <c r="O73">
        <v>52</v>
      </c>
      <c r="AE73">
        <v>1</v>
      </c>
    </row>
    <row r="74" spans="1:31" x14ac:dyDescent="0.2">
      <c r="A74" s="27">
        <v>2009038</v>
      </c>
      <c r="C74" t="s">
        <v>964</v>
      </c>
      <c r="D74" t="s">
        <v>957</v>
      </c>
      <c r="E74" t="s">
        <v>901</v>
      </c>
      <c r="F74" t="s">
        <v>965</v>
      </c>
      <c r="G74" t="s">
        <v>641</v>
      </c>
      <c r="H74" t="s">
        <v>641</v>
      </c>
      <c r="I74" t="s">
        <v>785</v>
      </c>
      <c r="J74" t="s">
        <v>643</v>
      </c>
      <c r="K74" t="s">
        <v>55</v>
      </c>
      <c r="L74" s="4">
        <v>43048</v>
      </c>
      <c r="M74" s="4"/>
      <c r="N74">
        <v>12</v>
      </c>
      <c r="O74">
        <v>52</v>
      </c>
      <c r="AE74">
        <v>1</v>
      </c>
    </row>
    <row r="75" spans="1:31" x14ac:dyDescent="0.2">
      <c r="A75" s="27">
        <v>2006962</v>
      </c>
      <c r="C75" t="s">
        <v>961</v>
      </c>
      <c r="D75" t="s">
        <v>957</v>
      </c>
      <c r="E75" t="s">
        <v>950</v>
      </c>
      <c r="F75" t="s">
        <v>962</v>
      </c>
      <c r="G75" t="s">
        <v>641</v>
      </c>
      <c r="H75" t="s">
        <v>641</v>
      </c>
      <c r="I75" t="s">
        <v>785</v>
      </c>
      <c r="J75" t="s">
        <v>643</v>
      </c>
      <c r="K75" t="s">
        <v>55</v>
      </c>
      <c r="L75" s="4">
        <v>41253</v>
      </c>
      <c r="M75" s="4"/>
      <c r="N75">
        <v>12</v>
      </c>
      <c r="O75">
        <v>52</v>
      </c>
      <c r="AE75">
        <v>1</v>
      </c>
    </row>
    <row r="76" spans="1:31" x14ac:dyDescent="0.2">
      <c r="A76" s="27">
        <v>2007984</v>
      </c>
      <c r="C76" t="s">
        <v>956</v>
      </c>
      <c r="D76" t="s">
        <v>957</v>
      </c>
      <c r="E76" t="s">
        <v>901</v>
      </c>
      <c r="F76" t="s">
        <v>958</v>
      </c>
      <c r="G76" t="s">
        <v>641</v>
      </c>
      <c r="H76" t="s">
        <v>641</v>
      </c>
      <c r="I76" t="s">
        <v>785</v>
      </c>
      <c r="J76" t="s">
        <v>643</v>
      </c>
      <c r="K76" t="s">
        <v>55</v>
      </c>
      <c r="L76" s="4">
        <v>42076</v>
      </c>
      <c r="M76" s="4"/>
      <c r="N76">
        <v>12</v>
      </c>
      <c r="O76">
        <v>52</v>
      </c>
      <c r="AE76">
        <v>1</v>
      </c>
    </row>
    <row r="77" spans="1:31" x14ac:dyDescent="0.2">
      <c r="A77" s="27">
        <v>2007825</v>
      </c>
      <c r="C77" t="s">
        <v>968</v>
      </c>
      <c r="D77" t="s">
        <v>644</v>
      </c>
      <c r="E77" t="s">
        <v>969</v>
      </c>
      <c r="F77" t="s">
        <v>969</v>
      </c>
      <c r="G77" t="s">
        <v>641</v>
      </c>
      <c r="H77" t="s">
        <v>641</v>
      </c>
      <c r="I77" t="s">
        <v>785</v>
      </c>
      <c r="J77" t="s">
        <v>643</v>
      </c>
      <c r="K77" t="s">
        <v>55</v>
      </c>
      <c r="L77" s="4">
        <v>41876</v>
      </c>
      <c r="M77" s="4"/>
      <c r="N77">
        <v>12</v>
      </c>
      <c r="O77">
        <v>52</v>
      </c>
      <c r="AE77">
        <v>1</v>
      </c>
    </row>
    <row r="78" spans="1:31" x14ac:dyDescent="0.2">
      <c r="A78" s="27">
        <v>2010676</v>
      </c>
      <c r="C78" t="s">
        <v>970</v>
      </c>
      <c r="D78" t="s">
        <v>971</v>
      </c>
      <c r="E78" t="s">
        <v>783</v>
      </c>
      <c r="F78" t="s">
        <v>784</v>
      </c>
      <c r="G78" t="s">
        <v>641</v>
      </c>
      <c r="H78" t="s">
        <v>641</v>
      </c>
      <c r="I78" t="s">
        <v>774</v>
      </c>
      <c r="J78" t="s">
        <v>731</v>
      </c>
      <c r="K78" t="s">
        <v>56</v>
      </c>
      <c r="L78" s="4">
        <v>2</v>
      </c>
      <c r="M78" s="4"/>
      <c r="AE78">
        <v>1</v>
      </c>
    </row>
    <row r="79" spans="1:31" x14ac:dyDescent="0.2">
      <c r="A79" s="27">
        <v>2010824</v>
      </c>
      <c r="C79" t="s">
        <v>972</v>
      </c>
      <c r="D79" t="s">
        <v>973</v>
      </c>
      <c r="E79" t="s">
        <v>974</v>
      </c>
      <c r="F79" t="s">
        <v>975</v>
      </c>
      <c r="G79" t="s">
        <v>641</v>
      </c>
      <c r="H79" t="s">
        <v>641</v>
      </c>
      <c r="I79" t="s">
        <v>774</v>
      </c>
      <c r="J79" t="s">
        <v>731</v>
      </c>
      <c r="K79" t="s">
        <v>56</v>
      </c>
      <c r="L79" s="4">
        <v>2</v>
      </c>
      <c r="M79" s="4"/>
      <c r="AE79">
        <v>1</v>
      </c>
    </row>
    <row r="80" spans="1:31" x14ac:dyDescent="0.2">
      <c r="A80" s="27">
        <v>2010810</v>
      </c>
      <c r="C80" t="s">
        <v>976</v>
      </c>
      <c r="D80" t="s">
        <v>977</v>
      </c>
      <c r="E80" t="s">
        <v>974</v>
      </c>
      <c r="F80" t="s">
        <v>975</v>
      </c>
      <c r="G80" t="s">
        <v>641</v>
      </c>
      <c r="H80" t="s">
        <v>641</v>
      </c>
      <c r="I80" t="s">
        <v>774</v>
      </c>
      <c r="J80" t="s">
        <v>731</v>
      </c>
      <c r="K80" t="s">
        <v>56</v>
      </c>
      <c r="L80" s="4">
        <v>2</v>
      </c>
      <c r="M80" s="4"/>
      <c r="AE80">
        <v>1</v>
      </c>
    </row>
    <row r="81" spans="1:31" x14ac:dyDescent="0.2">
      <c r="A81" s="27">
        <v>2010752</v>
      </c>
      <c r="C81" t="s">
        <v>978</v>
      </c>
      <c r="D81" t="s">
        <v>979</v>
      </c>
      <c r="E81" t="s">
        <v>980</v>
      </c>
      <c r="F81" t="s">
        <v>981</v>
      </c>
      <c r="G81" t="s">
        <v>641</v>
      </c>
      <c r="H81" t="s">
        <v>641</v>
      </c>
      <c r="I81" t="s">
        <v>774</v>
      </c>
      <c r="J81" t="s">
        <v>731</v>
      </c>
      <c r="K81" t="s">
        <v>56</v>
      </c>
      <c r="L81" s="4">
        <v>2</v>
      </c>
      <c r="M81" s="4"/>
      <c r="N81">
        <v>4</v>
      </c>
      <c r="O81">
        <v>8</v>
      </c>
      <c r="P81">
        <v>4</v>
      </c>
      <c r="V81">
        <v>1.9999999552965164E-2</v>
      </c>
      <c r="X81">
        <v>0.10000000149011612</v>
      </c>
      <c r="Y81">
        <v>2.9999999329447746E-2</v>
      </c>
      <c r="AE81">
        <v>1</v>
      </c>
    </row>
    <row r="82" spans="1:31" x14ac:dyDescent="0.2">
      <c r="A82" s="27">
        <v>2007947</v>
      </c>
      <c r="C82" t="s">
        <v>982</v>
      </c>
      <c r="D82" t="s">
        <v>983</v>
      </c>
      <c r="E82" t="s">
        <v>913</v>
      </c>
      <c r="F82" t="s">
        <v>914</v>
      </c>
      <c r="G82" t="s">
        <v>641</v>
      </c>
      <c r="H82" t="s">
        <v>641</v>
      </c>
      <c r="I82" t="s">
        <v>785</v>
      </c>
      <c r="J82" t="s">
        <v>649</v>
      </c>
      <c r="K82" t="s">
        <v>55</v>
      </c>
      <c r="L82" s="4">
        <v>42067</v>
      </c>
      <c r="M82" s="4"/>
      <c r="V82">
        <v>5</v>
      </c>
      <c r="AE82">
        <v>1</v>
      </c>
    </row>
    <row r="83" spans="1:31" x14ac:dyDescent="0.2">
      <c r="A83" s="27">
        <v>2007994</v>
      </c>
      <c r="C83" t="s">
        <v>984</v>
      </c>
      <c r="D83" t="s">
        <v>985</v>
      </c>
      <c r="E83" t="s">
        <v>913</v>
      </c>
      <c r="F83" t="s">
        <v>914</v>
      </c>
      <c r="G83" t="s">
        <v>641</v>
      </c>
      <c r="H83" t="s">
        <v>641</v>
      </c>
      <c r="I83" t="s">
        <v>774</v>
      </c>
      <c r="J83" t="s">
        <v>649</v>
      </c>
      <c r="K83" t="s">
        <v>56</v>
      </c>
      <c r="L83" s="4">
        <v>2</v>
      </c>
      <c r="M83" s="4"/>
      <c r="P83">
        <v>20</v>
      </c>
      <c r="W83">
        <v>0.5</v>
      </c>
      <c r="AE83">
        <v>1.47</v>
      </c>
    </row>
    <row r="84" spans="1:31" x14ac:dyDescent="0.2">
      <c r="A84" s="27">
        <v>2009316</v>
      </c>
      <c r="C84" t="s">
        <v>986</v>
      </c>
      <c r="D84" t="s">
        <v>987</v>
      </c>
      <c r="E84" t="s">
        <v>913</v>
      </c>
      <c r="F84" t="s">
        <v>914</v>
      </c>
      <c r="G84" t="s">
        <v>641</v>
      </c>
      <c r="H84" t="s">
        <v>641</v>
      </c>
      <c r="I84" t="s">
        <v>774</v>
      </c>
      <c r="J84" t="s">
        <v>649</v>
      </c>
      <c r="K84" t="s">
        <v>56</v>
      </c>
      <c r="L84" s="4">
        <v>2</v>
      </c>
      <c r="M84" s="4"/>
      <c r="P84">
        <v>20</v>
      </c>
      <c r="AE84">
        <v>1</v>
      </c>
    </row>
    <row r="85" spans="1:31" x14ac:dyDescent="0.2">
      <c r="A85" s="27">
        <v>2007600</v>
      </c>
      <c r="C85" t="s">
        <v>988</v>
      </c>
      <c r="D85" t="s">
        <v>989</v>
      </c>
      <c r="E85" t="s">
        <v>990</v>
      </c>
      <c r="F85" t="s">
        <v>991</v>
      </c>
      <c r="G85" t="s">
        <v>641</v>
      </c>
      <c r="H85" t="s">
        <v>641</v>
      </c>
      <c r="I85" t="s">
        <v>774</v>
      </c>
      <c r="J85" t="s">
        <v>731</v>
      </c>
      <c r="K85" t="s">
        <v>56</v>
      </c>
      <c r="L85" s="4">
        <v>2</v>
      </c>
      <c r="M85" s="4"/>
      <c r="V85">
        <v>0.40000000596046448</v>
      </c>
      <c r="W85">
        <v>0.20000000298023224</v>
      </c>
      <c r="X85">
        <v>0.60000002384185791</v>
      </c>
      <c r="Y85">
        <v>0.40000000596046448</v>
      </c>
      <c r="Z85">
        <v>0.60000002384185791</v>
      </c>
      <c r="AE85">
        <v>1.1499999999999999</v>
      </c>
    </row>
    <row r="86" spans="1:31" x14ac:dyDescent="0.2">
      <c r="A86" s="27">
        <v>2007643</v>
      </c>
      <c r="C86" t="s">
        <v>992</v>
      </c>
      <c r="D86" t="s">
        <v>993</v>
      </c>
      <c r="E86" t="s">
        <v>841</v>
      </c>
      <c r="F86" t="s">
        <v>842</v>
      </c>
      <c r="G86" t="s">
        <v>641</v>
      </c>
      <c r="H86" t="s">
        <v>641</v>
      </c>
      <c r="I86" t="s">
        <v>774</v>
      </c>
      <c r="J86" t="s">
        <v>731</v>
      </c>
      <c r="K86" t="s">
        <v>55</v>
      </c>
      <c r="L86" s="4">
        <v>2</v>
      </c>
      <c r="M86" s="4"/>
      <c r="V86">
        <v>0.20000000298023224</v>
      </c>
      <c r="W86">
        <v>0.15999999642372131</v>
      </c>
      <c r="X86">
        <v>0.60000002384185791</v>
      </c>
      <c r="Z86">
        <v>0.15999999642372131</v>
      </c>
      <c r="AA86">
        <v>2.9999999329447746E-2</v>
      </c>
      <c r="AE86">
        <v>1</v>
      </c>
    </row>
    <row r="87" spans="1:31" x14ac:dyDescent="0.2">
      <c r="A87" s="27">
        <v>2009584</v>
      </c>
      <c r="C87" t="s">
        <v>994</v>
      </c>
      <c r="D87" t="s">
        <v>995</v>
      </c>
      <c r="E87" t="s">
        <v>841</v>
      </c>
      <c r="F87" t="s">
        <v>996</v>
      </c>
      <c r="G87" t="s">
        <v>641</v>
      </c>
      <c r="H87" t="s">
        <v>641</v>
      </c>
      <c r="I87" t="s">
        <v>774</v>
      </c>
      <c r="J87" t="s">
        <v>731</v>
      </c>
      <c r="K87" t="s">
        <v>56</v>
      </c>
      <c r="L87" s="4">
        <v>2</v>
      </c>
      <c r="M87" s="4"/>
      <c r="AE87">
        <v>1</v>
      </c>
    </row>
    <row r="88" spans="1:31" x14ac:dyDescent="0.2">
      <c r="A88" s="27">
        <v>2009596</v>
      </c>
      <c r="C88" t="s">
        <v>997</v>
      </c>
      <c r="D88" t="s">
        <v>998</v>
      </c>
      <c r="E88" t="s">
        <v>841</v>
      </c>
      <c r="F88" t="s">
        <v>996</v>
      </c>
      <c r="G88" t="s">
        <v>641</v>
      </c>
      <c r="H88" t="s">
        <v>641</v>
      </c>
      <c r="I88" t="s">
        <v>774</v>
      </c>
      <c r="J88" t="s">
        <v>731</v>
      </c>
      <c r="K88" t="s">
        <v>56</v>
      </c>
      <c r="L88" s="4">
        <v>2</v>
      </c>
      <c r="M88" s="4"/>
      <c r="AE88">
        <v>1</v>
      </c>
    </row>
    <row r="89" spans="1:31" x14ac:dyDescent="0.2">
      <c r="A89" s="27">
        <v>2007644</v>
      </c>
      <c r="C89" t="s">
        <v>999</v>
      </c>
      <c r="D89" t="s">
        <v>1000</v>
      </c>
      <c r="E89" t="s">
        <v>841</v>
      </c>
      <c r="F89" t="s">
        <v>842</v>
      </c>
      <c r="G89" t="s">
        <v>641</v>
      </c>
      <c r="H89" t="s">
        <v>641</v>
      </c>
      <c r="I89" t="s">
        <v>774</v>
      </c>
      <c r="J89" t="s">
        <v>731</v>
      </c>
      <c r="K89" t="s">
        <v>55</v>
      </c>
      <c r="L89" s="4">
        <v>2</v>
      </c>
      <c r="M89" s="4"/>
      <c r="V89">
        <v>0.20000000298023224</v>
      </c>
      <c r="W89">
        <v>0.15999999642372131</v>
      </c>
      <c r="AE89">
        <v>1</v>
      </c>
    </row>
    <row r="90" spans="1:31" x14ac:dyDescent="0.2">
      <c r="A90" s="27">
        <v>2010014</v>
      </c>
      <c r="C90" t="s">
        <v>1001</v>
      </c>
      <c r="D90" t="s">
        <v>1002</v>
      </c>
      <c r="E90" t="s">
        <v>1003</v>
      </c>
      <c r="F90" t="s">
        <v>1004</v>
      </c>
      <c r="G90" t="s">
        <v>641</v>
      </c>
      <c r="H90" t="s">
        <v>641</v>
      </c>
      <c r="I90" t="s">
        <v>774</v>
      </c>
      <c r="J90" t="s">
        <v>731</v>
      </c>
      <c r="K90" t="s">
        <v>55</v>
      </c>
      <c r="L90" s="4">
        <v>2</v>
      </c>
      <c r="M90" s="4"/>
      <c r="N90">
        <v>2.7999999523162842</v>
      </c>
      <c r="O90">
        <v>0.5</v>
      </c>
      <c r="P90">
        <v>2</v>
      </c>
      <c r="R90">
        <v>0.5</v>
      </c>
      <c r="AC90">
        <v>55</v>
      </c>
      <c r="AE90">
        <v>1</v>
      </c>
    </row>
    <row r="91" spans="1:31" x14ac:dyDescent="0.2">
      <c r="A91" s="27">
        <v>2010013</v>
      </c>
      <c r="C91" t="s">
        <v>1005</v>
      </c>
      <c r="D91" t="s">
        <v>1006</v>
      </c>
      <c r="E91" t="s">
        <v>1003</v>
      </c>
      <c r="F91" t="s">
        <v>1004</v>
      </c>
      <c r="G91" t="s">
        <v>641</v>
      </c>
      <c r="H91" t="s">
        <v>641</v>
      </c>
      <c r="I91" t="s">
        <v>774</v>
      </c>
      <c r="J91" t="s">
        <v>731</v>
      </c>
      <c r="K91" t="s">
        <v>55</v>
      </c>
      <c r="L91" s="4">
        <v>2</v>
      </c>
      <c r="M91" s="4"/>
      <c r="N91">
        <v>2</v>
      </c>
      <c r="O91">
        <v>0.5</v>
      </c>
      <c r="P91">
        <v>1.5</v>
      </c>
      <c r="R91">
        <v>0.5</v>
      </c>
      <c r="AC91">
        <v>50</v>
      </c>
      <c r="AE91">
        <v>1</v>
      </c>
    </row>
    <row r="92" spans="1:31" x14ac:dyDescent="0.2">
      <c r="A92" s="27">
        <v>2008953</v>
      </c>
      <c r="C92" t="s">
        <v>1007</v>
      </c>
      <c r="D92" t="s">
        <v>1008</v>
      </c>
      <c r="E92" t="s">
        <v>1009</v>
      </c>
      <c r="F92" t="s">
        <v>1010</v>
      </c>
      <c r="G92" t="s">
        <v>641</v>
      </c>
      <c r="H92" t="s">
        <v>641</v>
      </c>
      <c r="I92" t="s">
        <v>774</v>
      </c>
      <c r="J92" t="s">
        <v>649</v>
      </c>
      <c r="K92" t="s">
        <v>56</v>
      </c>
      <c r="L92" s="4">
        <v>2</v>
      </c>
      <c r="M92" s="4"/>
      <c r="AE92">
        <v>1</v>
      </c>
    </row>
    <row r="93" spans="1:31" x14ac:dyDescent="0.2">
      <c r="A93" s="27">
        <v>2010347</v>
      </c>
      <c r="C93" t="s">
        <v>1011</v>
      </c>
      <c r="D93" t="s">
        <v>1012</v>
      </c>
      <c r="E93" t="s">
        <v>1013</v>
      </c>
      <c r="F93" t="s">
        <v>1013</v>
      </c>
      <c r="G93" t="s">
        <v>641</v>
      </c>
      <c r="H93" t="s">
        <v>641</v>
      </c>
      <c r="I93" t="s">
        <v>774</v>
      </c>
      <c r="J93" t="s">
        <v>731</v>
      </c>
      <c r="K93" t="s">
        <v>56</v>
      </c>
      <c r="L93" s="4">
        <v>2</v>
      </c>
      <c r="M93" s="4"/>
      <c r="N93">
        <v>8</v>
      </c>
      <c r="AE93">
        <v>1</v>
      </c>
    </row>
    <row r="94" spans="1:31" x14ac:dyDescent="0.2">
      <c r="A94" s="27">
        <v>2008004</v>
      </c>
      <c r="C94" t="s">
        <v>1014</v>
      </c>
      <c r="D94" t="s">
        <v>1015</v>
      </c>
      <c r="E94" t="s">
        <v>817</v>
      </c>
      <c r="F94" t="s">
        <v>818</v>
      </c>
      <c r="G94" t="s">
        <v>641</v>
      </c>
      <c r="H94" t="s">
        <v>641</v>
      </c>
      <c r="I94" t="s">
        <v>785</v>
      </c>
      <c r="J94" t="s">
        <v>643</v>
      </c>
      <c r="K94" t="s">
        <v>55</v>
      </c>
      <c r="L94" s="4">
        <v>42093</v>
      </c>
      <c r="M94" s="4"/>
      <c r="N94">
        <v>15</v>
      </c>
      <c r="O94">
        <v>8</v>
      </c>
      <c r="P94">
        <v>12</v>
      </c>
      <c r="R94">
        <v>2</v>
      </c>
      <c r="T94">
        <v>8</v>
      </c>
      <c r="V94">
        <v>1.9999999552965164E-2</v>
      </c>
      <c r="W94">
        <v>5.000000074505806E-2</v>
      </c>
      <c r="X94">
        <v>0.40000000596046448</v>
      </c>
      <c r="Y94">
        <v>1.9999999552965164E-2</v>
      </c>
      <c r="Z94">
        <v>5.9999998658895493E-2</v>
      </c>
      <c r="AA94">
        <v>1.4999999664723873E-2</v>
      </c>
      <c r="AE94">
        <v>1</v>
      </c>
    </row>
    <row r="95" spans="1:31" x14ac:dyDescent="0.2">
      <c r="A95" s="27">
        <v>2008007</v>
      </c>
      <c r="C95" t="s">
        <v>1016</v>
      </c>
      <c r="D95" t="s">
        <v>1017</v>
      </c>
      <c r="E95" t="s">
        <v>817</v>
      </c>
      <c r="F95" t="s">
        <v>818</v>
      </c>
      <c r="G95" t="s">
        <v>641</v>
      </c>
      <c r="H95" t="s">
        <v>641</v>
      </c>
      <c r="I95" t="s">
        <v>785</v>
      </c>
      <c r="J95" t="s">
        <v>643</v>
      </c>
      <c r="K95" t="s">
        <v>55</v>
      </c>
      <c r="L95" s="4">
        <v>42093</v>
      </c>
      <c r="M95" s="4"/>
      <c r="N95">
        <v>16</v>
      </c>
      <c r="O95">
        <v>8</v>
      </c>
      <c r="P95">
        <v>12</v>
      </c>
      <c r="R95">
        <v>2</v>
      </c>
      <c r="T95">
        <v>8</v>
      </c>
      <c r="V95">
        <v>1.9999999552965164E-2</v>
      </c>
      <c r="W95">
        <v>5.000000074505806E-2</v>
      </c>
      <c r="X95">
        <v>0.40000000596046448</v>
      </c>
      <c r="Y95">
        <v>1.9999999552965164E-2</v>
      </c>
      <c r="Z95">
        <v>5.9999998658895493E-2</v>
      </c>
      <c r="AA95">
        <v>1.4999999664723873E-2</v>
      </c>
      <c r="AE95">
        <v>1</v>
      </c>
    </row>
    <row r="96" spans="1:31" x14ac:dyDescent="0.2">
      <c r="A96" s="27">
        <v>2008006</v>
      </c>
      <c r="C96" t="s">
        <v>1018</v>
      </c>
      <c r="D96" t="s">
        <v>1019</v>
      </c>
      <c r="E96" t="s">
        <v>817</v>
      </c>
      <c r="F96" t="s">
        <v>818</v>
      </c>
      <c r="G96" t="s">
        <v>641</v>
      </c>
      <c r="H96" t="s">
        <v>641</v>
      </c>
      <c r="I96" t="s">
        <v>785</v>
      </c>
      <c r="J96" t="s">
        <v>643</v>
      </c>
      <c r="K96" t="s">
        <v>55</v>
      </c>
      <c r="L96" s="4">
        <v>42093</v>
      </c>
      <c r="M96" s="4"/>
      <c r="N96">
        <v>16</v>
      </c>
      <c r="O96">
        <v>8</v>
      </c>
      <c r="P96">
        <v>12</v>
      </c>
      <c r="R96">
        <v>2</v>
      </c>
      <c r="T96">
        <v>8</v>
      </c>
      <c r="V96">
        <v>1.9999999552965164E-2</v>
      </c>
      <c r="W96">
        <v>5.000000074505806E-2</v>
      </c>
      <c r="X96">
        <v>0.40000000596046448</v>
      </c>
      <c r="Y96">
        <v>1.9999999552965164E-2</v>
      </c>
      <c r="Z96">
        <v>5.9999998658895493E-2</v>
      </c>
      <c r="AE96">
        <v>1</v>
      </c>
    </row>
    <row r="97" spans="1:31" x14ac:dyDescent="0.2">
      <c r="A97" s="27">
        <v>2008005</v>
      </c>
      <c r="C97" t="s">
        <v>1020</v>
      </c>
      <c r="D97" t="s">
        <v>1021</v>
      </c>
      <c r="E97" t="s">
        <v>817</v>
      </c>
      <c r="F97" t="s">
        <v>818</v>
      </c>
      <c r="G97" t="s">
        <v>641</v>
      </c>
      <c r="H97" t="s">
        <v>641</v>
      </c>
      <c r="I97" t="s">
        <v>785</v>
      </c>
      <c r="J97" t="s">
        <v>643</v>
      </c>
      <c r="K97" t="s">
        <v>55</v>
      </c>
      <c r="L97" s="4">
        <v>42093</v>
      </c>
      <c r="M97" s="4"/>
      <c r="N97">
        <v>16</v>
      </c>
      <c r="O97">
        <v>8</v>
      </c>
      <c r="P97">
        <v>12</v>
      </c>
      <c r="R97">
        <v>2</v>
      </c>
      <c r="T97">
        <v>8</v>
      </c>
      <c r="V97">
        <v>1.9999999552965164E-2</v>
      </c>
      <c r="W97">
        <v>5.000000074505806E-2</v>
      </c>
      <c r="X97">
        <v>0.40000000596046448</v>
      </c>
      <c r="Y97">
        <v>1.9999999552965164E-2</v>
      </c>
      <c r="Z97">
        <v>5.9999998658895493E-2</v>
      </c>
      <c r="AA97">
        <v>1.4999999664723873E-2</v>
      </c>
      <c r="AE97">
        <v>1</v>
      </c>
    </row>
    <row r="98" spans="1:31" x14ac:dyDescent="0.2">
      <c r="A98" s="27">
        <v>2008008</v>
      </c>
      <c r="C98" t="s">
        <v>1022</v>
      </c>
      <c r="D98" t="s">
        <v>1023</v>
      </c>
      <c r="E98" t="s">
        <v>817</v>
      </c>
      <c r="F98" t="s">
        <v>818</v>
      </c>
      <c r="G98" t="s">
        <v>641</v>
      </c>
      <c r="H98" t="s">
        <v>641</v>
      </c>
      <c r="I98" t="s">
        <v>785</v>
      </c>
      <c r="J98" t="s">
        <v>643</v>
      </c>
      <c r="K98" t="s">
        <v>55</v>
      </c>
      <c r="L98" s="4">
        <v>42094</v>
      </c>
      <c r="M98" s="4"/>
      <c r="N98">
        <v>20</v>
      </c>
      <c r="O98">
        <v>5</v>
      </c>
      <c r="P98">
        <v>10</v>
      </c>
      <c r="R98">
        <v>3</v>
      </c>
      <c r="T98">
        <v>5</v>
      </c>
      <c r="V98">
        <v>1.9999999552965164E-2</v>
      </c>
      <c r="X98">
        <v>0.30000001192092896</v>
      </c>
      <c r="Y98">
        <v>1.9999999552965164E-2</v>
      </c>
      <c r="AE98">
        <v>1</v>
      </c>
    </row>
    <row r="99" spans="1:31" x14ac:dyDescent="0.2">
      <c r="A99" s="27">
        <v>2007028</v>
      </c>
      <c r="C99" t="s">
        <v>1024</v>
      </c>
      <c r="D99" t="s">
        <v>1025</v>
      </c>
      <c r="E99" t="s">
        <v>1026</v>
      </c>
      <c r="F99" t="s">
        <v>1027</v>
      </c>
      <c r="G99" t="s">
        <v>641</v>
      </c>
      <c r="H99" t="s">
        <v>641</v>
      </c>
      <c r="I99" t="s">
        <v>774</v>
      </c>
      <c r="J99" t="s">
        <v>731</v>
      </c>
      <c r="K99" t="s">
        <v>56</v>
      </c>
      <c r="L99" s="4">
        <v>2</v>
      </c>
      <c r="M99" s="4"/>
      <c r="AC99">
        <v>10</v>
      </c>
      <c r="AE99">
        <v>1</v>
      </c>
    </row>
    <row r="100" spans="1:31" x14ac:dyDescent="0.2">
      <c r="A100" s="27">
        <v>2008831</v>
      </c>
      <c r="C100" t="s">
        <v>1028</v>
      </c>
      <c r="D100" t="s">
        <v>1029</v>
      </c>
      <c r="E100" t="s">
        <v>817</v>
      </c>
      <c r="F100" t="s">
        <v>818</v>
      </c>
      <c r="G100" t="s">
        <v>641</v>
      </c>
      <c r="H100" t="s">
        <v>641</v>
      </c>
      <c r="I100" t="s">
        <v>785</v>
      </c>
      <c r="J100" t="s">
        <v>649</v>
      </c>
      <c r="K100" t="s">
        <v>56</v>
      </c>
      <c r="L100" s="4">
        <v>42858</v>
      </c>
      <c r="M100" s="4"/>
      <c r="Y100">
        <v>11</v>
      </c>
      <c r="AE100">
        <v>1</v>
      </c>
    </row>
    <row r="101" spans="1:31" x14ac:dyDescent="0.2">
      <c r="A101" s="27">
        <v>2008021</v>
      </c>
      <c r="C101" t="s">
        <v>1030</v>
      </c>
      <c r="D101" t="s">
        <v>1031</v>
      </c>
      <c r="E101" t="s">
        <v>817</v>
      </c>
      <c r="F101" t="s">
        <v>818</v>
      </c>
      <c r="G101" t="s">
        <v>641</v>
      </c>
      <c r="H101" t="s">
        <v>641</v>
      </c>
      <c r="I101" t="s">
        <v>785</v>
      </c>
      <c r="J101" t="s">
        <v>643</v>
      </c>
      <c r="K101" t="s">
        <v>56</v>
      </c>
      <c r="L101" s="4">
        <v>42095</v>
      </c>
      <c r="M101" s="4"/>
      <c r="N101">
        <v>9</v>
      </c>
      <c r="Q101">
        <v>10.699999809265137</v>
      </c>
      <c r="V101">
        <v>9.9999997764825821E-3</v>
      </c>
      <c r="Y101">
        <v>0.20000000298023224</v>
      </c>
      <c r="Z101">
        <v>0.40000000596046448</v>
      </c>
      <c r="AE101">
        <v>1</v>
      </c>
    </row>
    <row r="102" spans="1:31" x14ac:dyDescent="0.2">
      <c r="A102" s="27">
        <v>2008009</v>
      </c>
      <c r="C102" t="s">
        <v>1032</v>
      </c>
      <c r="D102" t="s">
        <v>1033</v>
      </c>
      <c r="E102" t="s">
        <v>817</v>
      </c>
      <c r="F102" t="s">
        <v>818</v>
      </c>
      <c r="G102" t="s">
        <v>641</v>
      </c>
      <c r="H102" t="s">
        <v>641</v>
      </c>
      <c r="I102" t="s">
        <v>785</v>
      </c>
      <c r="J102" t="s">
        <v>643</v>
      </c>
      <c r="K102" t="s">
        <v>55</v>
      </c>
      <c r="L102" s="4">
        <v>42094</v>
      </c>
      <c r="M102" s="4"/>
      <c r="N102">
        <v>27</v>
      </c>
      <c r="R102">
        <v>3</v>
      </c>
      <c r="V102">
        <v>9.9999997764825821E-3</v>
      </c>
      <c r="W102">
        <v>0.20000000298023224</v>
      </c>
      <c r="X102">
        <v>1.9999999552965164E-2</v>
      </c>
      <c r="Y102">
        <v>1.9999999552965164E-2</v>
      </c>
      <c r="Z102">
        <v>1</v>
      </c>
      <c r="AA102">
        <v>4.999999888241291E-3</v>
      </c>
      <c r="AE102">
        <v>1</v>
      </c>
    </row>
    <row r="103" spans="1:31" x14ac:dyDescent="0.2">
      <c r="A103" s="27">
        <v>2010537</v>
      </c>
      <c r="C103" t="s">
        <v>1034</v>
      </c>
      <c r="D103" t="s">
        <v>1035</v>
      </c>
      <c r="E103" t="s">
        <v>1036</v>
      </c>
      <c r="F103" t="s">
        <v>896</v>
      </c>
      <c r="G103" t="s">
        <v>641</v>
      </c>
      <c r="H103" t="s">
        <v>641</v>
      </c>
      <c r="I103" t="s">
        <v>785</v>
      </c>
      <c r="J103" t="s">
        <v>649</v>
      </c>
      <c r="K103" t="s">
        <v>56</v>
      </c>
      <c r="L103" s="4">
        <v>44390</v>
      </c>
      <c r="M103" s="4"/>
      <c r="W103">
        <v>25</v>
      </c>
      <c r="AE103">
        <v>3.77</v>
      </c>
    </row>
    <row r="104" spans="1:31" x14ac:dyDescent="0.2">
      <c r="A104" s="27">
        <v>2010768</v>
      </c>
      <c r="C104" t="s">
        <v>1037</v>
      </c>
      <c r="D104" t="s">
        <v>1038</v>
      </c>
      <c r="E104" t="s">
        <v>849</v>
      </c>
      <c r="F104" t="s">
        <v>849</v>
      </c>
      <c r="G104" t="s">
        <v>641</v>
      </c>
      <c r="H104" t="s">
        <v>641</v>
      </c>
      <c r="I104" t="s">
        <v>785</v>
      </c>
      <c r="J104" t="s">
        <v>649</v>
      </c>
      <c r="K104" t="s">
        <v>55</v>
      </c>
      <c r="L104" s="4">
        <v>2</v>
      </c>
      <c r="M104" s="4"/>
      <c r="P104">
        <v>13.699999809265137</v>
      </c>
      <c r="Q104">
        <v>17.299999237060547</v>
      </c>
      <c r="R104">
        <v>5.4000000953674316</v>
      </c>
      <c r="S104">
        <v>4.5</v>
      </c>
      <c r="T104">
        <v>18.799999237060547</v>
      </c>
      <c r="AE104">
        <v>1</v>
      </c>
    </row>
    <row r="105" spans="1:31" x14ac:dyDescent="0.2">
      <c r="A105" s="27">
        <v>2010088</v>
      </c>
      <c r="C105" t="s">
        <v>1039</v>
      </c>
      <c r="D105" t="s">
        <v>1040</v>
      </c>
      <c r="E105" t="s">
        <v>1041</v>
      </c>
      <c r="F105" t="s">
        <v>1042</v>
      </c>
      <c r="G105" t="s">
        <v>641</v>
      </c>
      <c r="H105" t="s">
        <v>641</v>
      </c>
      <c r="I105" t="s">
        <v>774</v>
      </c>
      <c r="J105" t="s">
        <v>731</v>
      </c>
      <c r="K105" t="s">
        <v>55</v>
      </c>
      <c r="L105" s="4">
        <v>2</v>
      </c>
      <c r="M105" s="4"/>
      <c r="AE105">
        <v>1</v>
      </c>
    </row>
    <row r="106" spans="1:31" x14ac:dyDescent="0.2">
      <c r="A106" s="27">
        <v>2010039</v>
      </c>
      <c r="C106" t="s">
        <v>1043</v>
      </c>
      <c r="D106" t="s">
        <v>1044</v>
      </c>
      <c r="E106" t="s">
        <v>1041</v>
      </c>
      <c r="F106" t="s">
        <v>1045</v>
      </c>
      <c r="G106" t="s">
        <v>641</v>
      </c>
      <c r="H106" t="s">
        <v>641</v>
      </c>
      <c r="I106" t="s">
        <v>774</v>
      </c>
      <c r="J106" t="s">
        <v>649</v>
      </c>
      <c r="K106" t="s">
        <v>55</v>
      </c>
      <c r="L106" s="4">
        <v>2</v>
      </c>
      <c r="M106" s="4"/>
      <c r="Q106">
        <v>45</v>
      </c>
      <c r="AE106">
        <v>1</v>
      </c>
    </row>
    <row r="107" spans="1:31" x14ac:dyDescent="0.2">
      <c r="A107" s="27">
        <v>2010087</v>
      </c>
      <c r="C107" t="s">
        <v>1046</v>
      </c>
      <c r="D107" t="s">
        <v>1047</v>
      </c>
      <c r="E107" t="s">
        <v>1041</v>
      </c>
      <c r="F107" t="s">
        <v>1042</v>
      </c>
      <c r="G107" t="s">
        <v>641</v>
      </c>
      <c r="H107" t="s">
        <v>641</v>
      </c>
      <c r="I107" t="s">
        <v>774</v>
      </c>
      <c r="J107" t="s">
        <v>731</v>
      </c>
      <c r="K107" t="s">
        <v>55</v>
      </c>
      <c r="L107" s="4">
        <v>2</v>
      </c>
      <c r="M107" s="4"/>
      <c r="AE107">
        <v>1</v>
      </c>
    </row>
    <row r="108" spans="1:31" x14ac:dyDescent="0.2">
      <c r="A108" s="27">
        <v>2006838</v>
      </c>
      <c r="C108" t="s">
        <v>1048</v>
      </c>
      <c r="D108" t="s">
        <v>1049</v>
      </c>
      <c r="E108" t="s">
        <v>1050</v>
      </c>
      <c r="F108" t="s">
        <v>1051</v>
      </c>
      <c r="G108" t="s">
        <v>641</v>
      </c>
      <c r="H108" t="s">
        <v>641</v>
      </c>
      <c r="I108" t="s">
        <v>774</v>
      </c>
      <c r="J108" t="s">
        <v>731</v>
      </c>
      <c r="K108" t="s">
        <v>56</v>
      </c>
      <c r="L108" s="4">
        <v>2</v>
      </c>
      <c r="M108" s="4"/>
      <c r="AE108">
        <v>1</v>
      </c>
    </row>
    <row r="109" spans="1:31" x14ac:dyDescent="0.2">
      <c r="A109" s="27">
        <v>2006785</v>
      </c>
      <c r="C109" t="s">
        <v>1052</v>
      </c>
      <c r="D109" t="s">
        <v>1053</v>
      </c>
      <c r="E109" t="s">
        <v>1050</v>
      </c>
      <c r="F109" t="s">
        <v>1051</v>
      </c>
      <c r="G109" t="s">
        <v>641</v>
      </c>
      <c r="H109" t="s">
        <v>641</v>
      </c>
      <c r="I109" t="s">
        <v>774</v>
      </c>
      <c r="J109" t="s">
        <v>731</v>
      </c>
      <c r="K109" t="s">
        <v>56</v>
      </c>
      <c r="L109" s="4">
        <v>2</v>
      </c>
      <c r="M109" s="4"/>
      <c r="AE109">
        <v>1</v>
      </c>
    </row>
    <row r="110" spans="1:31" x14ac:dyDescent="0.2">
      <c r="A110" s="27">
        <v>2006779</v>
      </c>
      <c r="C110" t="s">
        <v>1054</v>
      </c>
      <c r="D110" t="s">
        <v>1055</v>
      </c>
      <c r="E110" t="s">
        <v>1050</v>
      </c>
      <c r="F110" t="s">
        <v>1051</v>
      </c>
      <c r="G110" t="s">
        <v>641</v>
      </c>
      <c r="H110" t="s">
        <v>641</v>
      </c>
      <c r="I110" t="s">
        <v>774</v>
      </c>
      <c r="J110" t="s">
        <v>731</v>
      </c>
      <c r="K110" t="s">
        <v>56</v>
      </c>
      <c r="L110" s="4">
        <v>2</v>
      </c>
      <c r="M110" s="4"/>
      <c r="AE110">
        <v>1</v>
      </c>
    </row>
    <row r="111" spans="1:31" x14ac:dyDescent="0.2">
      <c r="A111" s="27">
        <v>2006784</v>
      </c>
      <c r="C111" t="s">
        <v>1056</v>
      </c>
      <c r="D111" t="s">
        <v>1057</v>
      </c>
      <c r="E111" t="s">
        <v>1050</v>
      </c>
      <c r="F111" t="s">
        <v>1051</v>
      </c>
      <c r="G111" t="s">
        <v>641</v>
      </c>
      <c r="H111" t="s">
        <v>641</v>
      </c>
      <c r="I111" t="s">
        <v>774</v>
      </c>
      <c r="J111" t="s">
        <v>731</v>
      </c>
      <c r="K111" t="s">
        <v>56</v>
      </c>
      <c r="L111" s="4">
        <v>2</v>
      </c>
      <c r="M111" s="4"/>
      <c r="AE111">
        <v>1</v>
      </c>
    </row>
    <row r="112" spans="1:31" x14ac:dyDescent="0.2">
      <c r="A112" s="27">
        <v>2006780</v>
      </c>
      <c r="C112" t="s">
        <v>1058</v>
      </c>
      <c r="D112" t="s">
        <v>1059</v>
      </c>
      <c r="E112" t="s">
        <v>1050</v>
      </c>
      <c r="F112" t="s">
        <v>1051</v>
      </c>
      <c r="G112" t="s">
        <v>641</v>
      </c>
      <c r="H112" t="s">
        <v>641</v>
      </c>
      <c r="I112" t="s">
        <v>774</v>
      </c>
      <c r="J112" t="s">
        <v>731</v>
      </c>
      <c r="K112" t="s">
        <v>56</v>
      </c>
      <c r="L112" s="4">
        <v>2</v>
      </c>
      <c r="M112" s="4"/>
      <c r="AE112">
        <v>1</v>
      </c>
    </row>
    <row r="113" spans="1:31" x14ac:dyDescent="0.2">
      <c r="A113" s="27">
        <v>2006783</v>
      </c>
      <c r="C113" t="s">
        <v>1060</v>
      </c>
      <c r="D113" t="s">
        <v>1061</v>
      </c>
      <c r="E113" t="s">
        <v>1050</v>
      </c>
      <c r="F113" t="s">
        <v>1051</v>
      </c>
      <c r="G113" t="s">
        <v>641</v>
      </c>
      <c r="H113" t="s">
        <v>641</v>
      </c>
      <c r="I113" t="s">
        <v>774</v>
      </c>
      <c r="J113" t="s">
        <v>731</v>
      </c>
      <c r="K113" t="s">
        <v>56</v>
      </c>
      <c r="L113" s="4">
        <v>2</v>
      </c>
      <c r="M113" s="4"/>
      <c r="AE113">
        <v>1</v>
      </c>
    </row>
    <row r="114" spans="1:31" x14ac:dyDescent="0.2">
      <c r="A114" s="27">
        <v>2006788</v>
      </c>
      <c r="C114" t="s">
        <v>1062</v>
      </c>
      <c r="D114" t="s">
        <v>1063</v>
      </c>
      <c r="E114" t="s">
        <v>1050</v>
      </c>
      <c r="F114" t="s">
        <v>1051</v>
      </c>
      <c r="G114" t="s">
        <v>641</v>
      </c>
      <c r="H114" t="s">
        <v>641</v>
      </c>
      <c r="I114" t="s">
        <v>774</v>
      </c>
      <c r="J114" t="s">
        <v>731</v>
      </c>
      <c r="K114" t="s">
        <v>56</v>
      </c>
      <c r="L114" s="4">
        <v>2</v>
      </c>
      <c r="M114" s="4"/>
      <c r="AE114">
        <v>1</v>
      </c>
    </row>
    <row r="115" spans="1:31" x14ac:dyDescent="0.2">
      <c r="A115" s="27">
        <v>2006781</v>
      </c>
      <c r="C115" t="s">
        <v>1064</v>
      </c>
      <c r="D115" t="s">
        <v>1065</v>
      </c>
      <c r="E115" t="s">
        <v>1050</v>
      </c>
      <c r="F115" t="s">
        <v>1051</v>
      </c>
      <c r="G115" t="s">
        <v>641</v>
      </c>
      <c r="H115" t="s">
        <v>641</v>
      </c>
      <c r="I115" t="s">
        <v>774</v>
      </c>
      <c r="J115" t="s">
        <v>731</v>
      </c>
      <c r="K115" t="s">
        <v>56</v>
      </c>
      <c r="L115" s="4">
        <v>2</v>
      </c>
      <c r="M115" s="4"/>
      <c r="AE115">
        <v>1</v>
      </c>
    </row>
    <row r="116" spans="1:31" x14ac:dyDescent="0.2">
      <c r="A116" s="27">
        <v>2006787</v>
      </c>
      <c r="C116" t="s">
        <v>1066</v>
      </c>
      <c r="D116" t="s">
        <v>1067</v>
      </c>
      <c r="E116" t="s">
        <v>1050</v>
      </c>
      <c r="F116" t="s">
        <v>1051</v>
      </c>
      <c r="G116" t="s">
        <v>641</v>
      </c>
      <c r="H116" t="s">
        <v>641</v>
      </c>
      <c r="I116" t="s">
        <v>774</v>
      </c>
      <c r="J116" t="s">
        <v>731</v>
      </c>
      <c r="K116" t="s">
        <v>56</v>
      </c>
      <c r="L116" s="4">
        <v>2</v>
      </c>
      <c r="M116" s="4"/>
      <c r="AE116">
        <v>1</v>
      </c>
    </row>
    <row r="117" spans="1:31" x14ac:dyDescent="0.2">
      <c r="A117" s="27">
        <v>2006763</v>
      </c>
      <c r="C117" t="s">
        <v>1068</v>
      </c>
      <c r="D117" t="s">
        <v>1069</v>
      </c>
      <c r="E117" t="s">
        <v>1050</v>
      </c>
      <c r="F117" t="s">
        <v>1051</v>
      </c>
      <c r="G117" t="s">
        <v>641</v>
      </c>
      <c r="H117" t="s">
        <v>641</v>
      </c>
      <c r="I117" t="s">
        <v>774</v>
      </c>
      <c r="J117" t="s">
        <v>731</v>
      </c>
      <c r="K117" t="s">
        <v>56</v>
      </c>
      <c r="L117" s="4">
        <v>2</v>
      </c>
      <c r="M117" s="4"/>
      <c r="AE117">
        <v>1</v>
      </c>
    </row>
    <row r="118" spans="1:31" x14ac:dyDescent="0.2">
      <c r="A118" s="27">
        <v>2007154</v>
      </c>
      <c r="C118" t="s">
        <v>1070</v>
      </c>
      <c r="D118" t="s">
        <v>1071</v>
      </c>
      <c r="E118" t="s">
        <v>1050</v>
      </c>
      <c r="F118" t="s">
        <v>1051</v>
      </c>
      <c r="G118" t="s">
        <v>641</v>
      </c>
      <c r="H118" t="s">
        <v>641</v>
      </c>
      <c r="I118" t="s">
        <v>774</v>
      </c>
      <c r="J118" t="s">
        <v>731</v>
      </c>
      <c r="K118" t="s">
        <v>56</v>
      </c>
      <c r="L118" s="4">
        <v>2</v>
      </c>
      <c r="M118" s="4"/>
      <c r="AE118">
        <v>1.01</v>
      </c>
    </row>
    <row r="119" spans="1:31" x14ac:dyDescent="0.2">
      <c r="A119" s="27">
        <v>2006782</v>
      </c>
      <c r="C119" t="s">
        <v>1072</v>
      </c>
      <c r="D119" t="s">
        <v>1073</v>
      </c>
      <c r="E119" t="s">
        <v>1050</v>
      </c>
      <c r="F119" t="s">
        <v>1051</v>
      </c>
      <c r="G119" t="s">
        <v>641</v>
      </c>
      <c r="H119" t="s">
        <v>641</v>
      </c>
      <c r="I119" t="s">
        <v>774</v>
      </c>
      <c r="J119" t="s">
        <v>731</v>
      </c>
      <c r="K119" t="s">
        <v>56</v>
      </c>
      <c r="L119" s="4">
        <v>2</v>
      </c>
      <c r="M119" s="4"/>
      <c r="AE119">
        <v>1</v>
      </c>
    </row>
    <row r="120" spans="1:31" x14ac:dyDescent="0.2">
      <c r="A120" s="27">
        <v>2006786</v>
      </c>
      <c r="C120" t="s">
        <v>1074</v>
      </c>
      <c r="D120" t="s">
        <v>1075</v>
      </c>
      <c r="E120" t="s">
        <v>1050</v>
      </c>
      <c r="F120" t="s">
        <v>1051</v>
      </c>
      <c r="G120" t="s">
        <v>641</v>
      </c>
      <c r="H120" t="s">
        <v>641</v>
      </c>
      <c r="I120" t="s">
        <v>774</v>
      </c>
      <c r="J120" t="s">
        <v>731</v>
      </c>
      <c r="K120" t="s">
        <v>56</v>
      </c>
      <c r="L120" s="4">
        <v>2</v>
      </c>
      <c r="M120" s="4"/>
      <c r="AE120">
        <v>1</v>
      </c>
    </row>
    <row r="121" spans="1:31" x14ac:dyDescent="0.2">
      <c r="A121" s="27">
        <v>2008266</v>
      </c>
      <c r="C121" t="s">
        <v>1076</v>
      </c>
      <c r="D121" t="s">
        <v>1077</v>
      </c>
      <c r="E121" t="s">
        <v>1078</v>
      </c>
      <c r="F121" t="s">
        <v>1079</v>
      </c>
      <c r="G121" t="s">
        <v>641</v>
      </c>
      <c r="H121" t="s">
        <v>641</v>
      </c>
      <c r="I121" t="s">
        <v>774</v>
      </c>
      <c r="J121" t="s">
        <v>649</v>
      </c>
      <c r="K121" t="s">
        <v>56</v>
      </c>
      <c r="L121" s="4">
        <v>2</v>
      </c>
      <c r="M121" s="4"/>
      <c r="AE121">
        <v>1</v>
      </c>
    </row>
    <row r="122" spans="1:31" x14ac:dyDescent="0.2">
      <c r="A122" s="27">
        <v>2008025</v>
      </c>
      <c r="C122" t="s">
        <v>1080</v>
      </c>
      <c r="D122" t="s">
        <v>1081</v>
      </c>
      <c r="E122" t="s">
        <v>817</v>
      </c>
      <c r="F122" t="s">
        <v>818</v>
      </c>
      <c r="G122" t="s">
        <v>641</v>
      </c>
      <c r="H122" t="s">
        <v>641</v>
      </c>
      <c r="I122" t="s">
        <v>785</v>
      </c>
      <c r="J122" t="s">
        <v>643</v>
      </c>
      <c r="K122" t="s">
        <v>55</v>
      </c>
      <c r="L122" s="4">
        <v>42096</v>
      </c>
      <c r="M122" s="4"/>
      <c r="N122">
        <v>12</v>
      </c>
      <c r="O122">
        <v>8</v>
      </c>
      <c r="P122">
        <v>16</v>
      </c>
      <c r="R122">
        <v>3</v>
      </c>
      <c r="T122">
        <v>10</v>
      </c>
      <c r="V122">
        <v>9.9999997764825821E-3</v>
      </c>
      <c r="X122">
        <v>5.9999998658895493E-2</v>
      </c>
      <c r="Y122">
        <v>1.9999999552965164E-2</v>
      </c>
      <c r="AE122">
        <v>1</v>
      </c>
    </row>
    <row r="123" spans="1:31" x14ac:dyDescent="0.2">
      <c r="A123" s="27">
        <v>2008023</v>
      </c>
      <c r="C123" t="s">
        <v>1082</v>
      </c>
      <c r="D123" t="s">
        <v>1083</v>
      </c>
      <c r="E123" t="s">
        <v>817</v>
      </c>
      <c r="F123" t="s">
        <v>818</v>
      </c>
      <c r="G123" t="s">
        <v>641</v>
      </c>
      <c r="H123" t="s">
        <v>641</v>
      </c>
      <c r="I123" t="s">
        <v>785</v>
      </c>
      <c r="J123" t="s">
        <v>643</v>
      </c>
      <c r="K123" t="s">
        <v>55</v>
      </c>
      <c r="L123" s="4">
        <v>42096</v>
      </c>
      <c r="M123" s="4"/>
      <c r="N123">
        <v>24</v>
      </c>
      <c r="O123">
        <v>5</v>
      </c>
      <c r="P123">
        <v>5</v>
      </c>
      <c r="R123">
        <v>2</v>
      </c>
      <c r="V123">
        <v>9.9999997764825821E-3</v>
      </c>
      <c r="X123">
        <v>0.60000002384185791</v>
      </c>
      <c r="Y123">
        <v>1.9999999552965164E-2</v>
      </c>
      <c r="AE123">
        <v>1</v>
      </c>
    </row>
    <row r="124" spans="1:31" x14ac:dyDescent="0.2">
      <c r="A124" s="27">
        <v>2008011</v>
      </c>
      <c r="C124" t="s">
        <v>1084</v>
      </c>
      <c r="D124" t="s">
        <v>1085</v>
      </c>
      <c r="E124" t="s">
        <v>817</v>
      </c>
      <c r="F124" t="s">
        <v>818</v>
      </c>
      <c r="G124" t="s">
        <v>641</v>
      </c>
      <c r="H124" t="s">
        <v>641</v>
      </c>
      <c r="I124" t="s">
        <v>785</v>
      </c>
      <c r="J124" t="s">
        <v>643</v>
      </c>
      <c r="K124" t="s">
        <v>55</v>
      </c>
      <c r="L124" s="4">
        <v>42094</v>
      </c>
      <c r="M124" s="4"/>
      <c r="N124">
        <v>12</v>
      </c>
      <c r="O124">
        <v>12</v>
      </c>
      <c r="P124">
        <v>17</v>
      </c>
      <c r="Q124">
        <v>2</v>
      </c>
      <c r="T124">
        <v>6</v>
      </c>
      <c r="V124">
        <v>9.9999997764825821E-3</v>
      </c>
      <c r="X124">
        <v>5.9999998658895493E-2</v>
      </c>
      <c r="Y124">
        <v>1.9999999552965164E-2</v>
      </c>
      <c r="AE124">
        <v>1</v>
      </c>
    </row>
    <row r="125" spans="1:31" x14ac:dyDescent="0.2">
      <c r="A125" s="27">
        <v>2008024</v>
      </c>
      <c r="C125" t="s">
        <v>1086</v>
      </c>
      <c r="D125" t="s">
        <v>1087</v>
      </c>
      <c r="E125" t="s">
        <v>817</v>
      </c>
      <c r="F125" t="s">
        <v>818</v>
      </c>
      <c r="G125" t="s">
        <v>641</v>
      </c>
      <c r="H125" t="s">
        <v>641</v>
      </c>
      <c r="I125" t="s">
        <v>785</v>
      </c>
      <c r="J125" t="s">
        <v>643</v>
      </c>
      <c r="K125" t="s">
        <v>55</v>
      </c>
      <c r="L125" s="4">
        <v>42096</v>
      </c>
      <c r="M125" s="4"/>
      <c r="N125">
        <v>15</v>
      </c>
      <c r="O125">
        <v>3</v>
      </c>
      <c r="P125">
        <v>20</v>
      </c>
      <c r="R125">
        <v>3</v>
      </c>
      <c r="T125">
        <v>10</v>
      </c>
      <c r="V125">
        <v>9.9999997764825821E-3</v>
      </c>
      <c r="X125">
        <v>5.9999998658895493E-2</v>
      </c>
      <c r="Y125">
        <v>1.9999999552965164E-2</v>
      </c>
      <c r="AE125">
        <v>1</v>
      </c>
    </row>
    <row r="126" spans="1:31" x14ac:dyDescent="0.2">
      <c r="A126" s="27">
        <v>2008022</v>
      </c>
      <c r="C126" t="s">
        <v>1088</v>
      </c>
      <c r="D126" t="s">
        <v>1089</v>
      </c>
      <c r="E126" t="s">
        <v>817</v>
      </c>
      <c r="F126" t="s">
        <v>818</v>
      </c>
      <c r="G126" t="s">
        <v>641</v>
      </c>
      <c r="H126" t="s">
        <v>641</v>
      </c>
      <c r="I126" t="s">
        <v>785</v>
      </c>
      <c r="J126" t="s">
        <v>643</v>
      </c>
      <c r="K126" t="s">
        <v>55</v>
      </c>
      <c r="L126" s="4">
        <v>42095</v>
      </c>
      <c r="M126" s="4"/>
      <c r="N126">
        <v>21</v>
      </c>
      <c r="O126">
        <v>5</v>
      </c>
      <c r="P126">
        <v>10</v>
      </c>
      <c r="R126">
        <v>3</v>
      </c>
      <c r="T126">
        <v>6</v>
      </c>
      <c r="V126">
        <v>1.9999999552965164E-2</v>
      </c>
      <c r="X126">
        <v>0.30000001192092896</v>
      </c>
      <c r="Y126">
        <v>1.9999999552965164E-2</v>
      </c>
      <c r="AE126">
        <v>1</v>
      </c>
    </row>
    <row r="127" spans="1:31" x14ac:dyDescent="0.2">
      <c r="A127" s="27">
        <v>2008327</v>
      </c>
      <c r="C127" t="s">
        <v>1090</v>
      </c>
      <c r="D127" t="s">
        <v>1091</v>
      </c>
      <c r="E127" t="s">
        <v>913</v>
      </c>
      <c r="F127" t="s">
        <v>1092</v>
      </c>
      <c r="G127" t="s">
        <v>641</v>
      </c>
      <c r="H127" t="s">
        <v>641</v>
      </c>
      <c r="I127" t="s">
        <v>774</v>
      </c>
      <c r="J127" t="s">
        <v>731</v>
      </c>
      <c r="K127" t="s">
        <v>56</v>
      </c>
      <c r="L127" s="4">
        <v>2</v>
      </c>
      <c r="M127" s="4"/>
      <c r="N127">
        <v>1.7000000476837158</v>
      </c>
      <c r="AE127">
        <v>1.1000000000000001</v>
      </c>
    </row>
    <row r="128" spans="1:31" x14ac:dyDescent="0.2">
      <c r="A128" s="27">
        <v>2009791</v>
      </c>
      <c r="C128" t="s">
        <v>1093</v>
      </c>
      <c r="D128" t="s">
        <v>1094</v>
      </c>
      <c r="E128" t="s">
        <v>1095</v>
      </c>
      <c r="F128" t="s">
        <v>1095</v>
      </c>
      <c r="G128" t="s">
        <v>641</v>
      </c>
      <c r="H128" t="s">
        <v>641</v>
      </c>
      <c r="I128" t="s">
        <v>774</v>
      </c>
      <c r="J128" t="s">
        <v>731</v>
      </c>
      <c r="K128" t="s">
        <v>56</v>
      </c>
      <c r="L128" s="4">
        <v>2</v>
      </c>
      <c r="M128" s="4"/>
      <c r="N128">
        <v>4.5</v>
      </c>
      <c r="AE128">
        <v>1</v>
      </c>
    </row>
    <row r="129" spans="1:31" x14ac:dyDescent="0.2">
      <c r="A129" s="27">
        <v>2009983</v>
      </c>
      <c r="C129" t="s">
        <v>1096</v>
      </c>
      <c r="D129" t="s">
        <v>1097</v>
      </c>
      <c r="E129" t="s">
        <v>1013</v>
      </c>
      <c r="F129" t="s">
        <v>1013</v>
      </c>
      <c r="G129" t="s">
        <v>641</v>
      </c>
      <c r="H129" t="s">
        <v>641</v>
      </c>
      <c r="I129" t="s">
        <v>774</v>
      </c>
      <c r="J129" t="s">
        <v>731</v>
      </c>
      <c r="K129" t="s">
        <v>55</v>
      </c>
      <c r="L129" s="4">
        <v>2</v>
      </c>
      <c r="M129" s="4"/>
      <c r="AE129">
        <v>1</v>
      </c>
    </row>
    <row r="130" spans="1:31" x14ac:dyDescent="0.2">
      <c r="A130" s="27">
        <v>2010113</v>
      </c>
      <c r="C130" t="s">
        <v>1098</v>
      </c>
      <c r="D130" t="s">
        <v>1099</v>
      </c>
      <c r="E130" t="s">
        <v>1100</v>
      </c>
      <c r="F130" t="s">
        <v>1101</v>
      </c>
      <c r="G130" t="s">
        <v>641</v>
      </c>
      <c r="H130" t="s">
        <v>641</v>
      </c>
      <c r="I130" t="s">
        <v>774</v>
      </c>
      <c r="J130" t="s">
        <v>731</v>
      </c>
      <c r="K130" t="s">
        <v>56</v>
      </c>
      <c r="L130" s="4">
        <v>2</v>
      </c>
      <c r="M130" s="4"/>
      <c r="N130">
        <v>1.3700000047683716</v>
      </c>
      <c r="AE130">
        <v>1</v>
      </c>
    </row>
    <row r="131" spans="1:31" x14ac:dyDescent="0.2">
      <c r="A131" s="27">
        <v>2009686</v>
      </c>
      <c r="C131" t="s">
        <v>1102</v>
      </c>
      <c r="D131" t="s">
        <v>1103</v>
      </c>
      <c r="E131" t="s">
        <v>1104</v>
      </c>
      <c r="F131" t="s">
        <v>1104</v>
      </c>
      <c r="G131" t="s">
        <v>641</v>
      </c>
      <c r="H131" t="s">
        <v>641</v>
      </c>
      <c r="I131" t="s">
        <v>774</v>
      </c>
      <c r="J131" t="s">
        <v>731</v>
      </c>
      <c r="K131" t="s">
        <v>56</v>
      </c>
      <c r="L131" s="4">
        <v>2</v>
      </c>
      <c r="M131" s="4"/>
      <c r="N131">
        <v>5.000000074505806E-2</v>
      </c>
      <c r="O131">
        <v>9.9999997764825821E-3</v>
      </c>
      <c r="P131">
        <v>5.000000074505806E-2</v>
      </c>
      <c r="AE131">
        <v>1</v>
      </c>
    </row>
    <row r="132" spans="1:31" x14ac:dyDescent="0.2">
      <c r="A132" s="27">
        <v>2009690</v>
      </c>
      <c r="C132" t="s">
        <v>1105</v>
      </c>
      <c r="D132" t="s">
        <v>1106</v>
      </c>
      <c r="E132" t="s">
        <v>1104</v>
      </c>
      <c r="F132" t="s">
        <v>1104</v>
      </c>
      <c r="G132" t="s">
        <v>641</v>
      </c>
      <c r="H132" t="s">
        <v>641</v>
      </c>
      <c r="I132" t="s">
        <v>774</v>
      </c>
      <c r="J132" t="s">
        <v>731</v>
      </c>
      <c r="K132" t="s">
        <v>56</v>
      </c>
      <c r="L132" s="4">
        <v>2</v>
      </c>
      <c r="M132" s="4"/>
      <c r="N132">
        <v>2.9999999329447746E-2</v>
      </c>
      <c r="O132">
        <v>9.9999997764825821E-3</v>
      </c>
      <c r="P132">
        <v>5.000000074505806E-2</v>
      </c>
      <c r="AE132">
        <v>1</v>
      </c>
    </row>
    <row r="133" spans="1:31" x14ac:dyDescent="0.2">
      <c r="A133" s="27">
        <v>2009689</v>
      </c>
      <c r="C133" t="s">
        <v>1107</v>
      </c>
      <c r="D133" t="s">
        <v>1108</v>
      </c>
      <c r="E133" t="s">
        <v>1104</v>
      </c>
      <c r="F133" t="s">
        <v>1104</v>
      </c>
      <c r="G133" t="s">
        <v>641</v>
      </c>
      <c r="H133" t="s">
        <v>641</v>
      </c>
      <c r="I133" t="s">
        <v>774</v>
      </c>
      <c r="J133" t="s">
        <v>731</v>
      </c>
      <c r="K133" t="s">
        <v>56</v>
      </c>
      <c r="L133" s="4">
        <v>2</v>
      </c>
      <c r="M133" s="4"/>
      <c r="N133">
        <v>1.9999999552965164E-2</v>
      </c>
      <c r="O133">
        <v>9.9999997764825821E-3</v>
      </c>
      <c r="P133">
        <v>1.9999999552965164E-2</v>
      </c>
      <c r="AE133">
        <v>1</v>
      </c>
    </row>
    <row r="134" spans="1:31" x14ac:dyDescent="0.2">
      <c r="A134" s="27">
        <v>2009688</v>
      </c>
      <c r="C134" t="s">
        <v>1109</v>
      </c>
      <c r="D134" t="s">
        <v>1110</v>
      </c>
      <c r="E134" t="s">
        <v>1104</v>
      </c>
      <c r="F134" t="s">
        <v>1104</v>
      </c>
      <c r="G134" t="s">
        <v>641</v>
      </c>
      <c r="H134" t="s">
        <v>641</v>
      </c>
      <c r="I134" t="s">
        <v>774</v>
      </c>
      <c r="J134" t="s">
        <v>731</v>
      </c>
      <c r="K134" t="s">
        <v>56</v>
      </c>
      <c r="L134" s="4">
        <v>2</v>
      </c>
      <c r="M134" s="4"/>
      <c r="N134">
        <v>3.9999999105930328E-2</v>
      </c>
      <c r="O134">
        <v>9.9999997764825821E-3</v>
      </c>
      <c r="P134">
        <v>5.000000074505806E-2</v>
      </c>
      <c r="AE134">
        <v>1</v>
      </c>
    </row>
    <row r="135" spans="1:31" x14ac:dyDescent="0.2">
      <c r="A135" s="27">
        <v>2009687</v>
      </c>
      <c r="C135" t="s">
        <v>1111</v>
      </c>
      <c r="D135" t="s">
        <v>1112</v>
      </c>
      <c r="E135" t="s">
        <v>1104</v>
      </c>
      <c r="F135" t="s">
        <v>1104</v>
      </c>
      <c r="G135" t="s">
        <v>641</v>
      </c>
      <c r="H135" t="s">
        <v>641</v>
      </c>
      <c r="I135" t="s">
        <v>774</v>
      </c>
      <c r="J135" t="s">
        <v>731</v>
      </c>
      <c r="K135" t="s">
        <v>56</v>
      </c>
      <c r="L135" s="4">
        <v>2</v>
      </c>
      <c r="M135" s="4"/>
      <c r="N135">
        <v>1.9999999552965164E-2</v>
      </c>
      <c r="O135">
        <v>9.9999997764825821E-3</v>
      </c>
      <c r="P135">
        <v>5.000000074505806E-2</v>
      </c>
      <c r="AE135">
        <v>1</v>
      </c>
    </row>
    <row r="136" spans="1:31" x14ac:dyDescent="0.2">
      <c r="A136" s="27">
        <v>2009691</v>
      </c>
      <c r="C136" t="s">
        <v>1113</v>
      </c>
      <c r="D136" t="s">
        <v>1114</v>
      </c>
      <c r="E136" t="s">
        <v>1104</v>
      </c>
      <c r="F136" t="s">
        <v>1104</v>
      </c>
      <c r="G136" t="s">
        <v>641</v>
      </c>
      <c r="H136" t="s">
        <v>641</v>
      </c>
      <c r="I136" t="s">
        <v>774</v>
      </c>
      <c r="J136" t="s">
        <v>731</v>
      </c>
      <c r="K136" t="s">
        <v>56</v>
      </c>
      <c r="L136" s="4">
        <v>2</v>
      </c>
      <c r="M136" s="4"/>
      <c r="N136">
        <v>1.9999999552965164E-2</v>
      </c>
      <c r="O136">
        <v>3.9999999105930328E-2</v>
      </c>
      <c r="P136">
        <v>5.000000074505806E-2</v>
      </c>
      <c r="AE136">
        <v>1</v>
      </c>
    </row>
    <row r="137" spans="1:31" x14ac:dyDescent="0.2">
      <c r="A137" s="27">
        <v>2007758</v>
      </c>
      <c r="C137" t="s">
        <v>1115</v>
      </c>
      <c r="D137" t="s">
        <v>1116</v>
      </c>
      <c r="E137" t="s">
        <v>933</v>
      </c>
      <c r="F137" t="s">
        <v>933</v>
      </c>
      <c r="G137" t="s">
        <v>641</v>
      </c>
      <c r="H137" t="s">
        <v>641</v>
      </c>
      <c r="I137" t="s">
        <v>785</v>
      </c>
      <c r="J137" t="s">
        <v>649</v>
      </c>
      <c r="K137" t="s">
        <v>56</v>
      </c>
      <c r="L137" s="4">
        <v>41913</v>
      </c>
      <c r="M137" s="4"/>
      <c r="Y137">
        <v>11</v>
      </c>
      <c r="AE137">
        <v>1.1000000000000001</v>
      </c>
    </row>
    <row r="138" spans="1:31" x14ac:dyDescent="0.2">
      <c r="A138" s="27">
        <v>2007543</v>
      </c>
      <c r="C138" t="s">
        <v>1117</v>
      </c>
      <c r="D138" t="s">
        <v>1118</v>
      </c>
      <c r="E138" t="s">
        <v>913</v>
      </c>
      <c r="F138" t="s">
        <v>1119</v>
      </c>
      <c r="G138" t="s">
        <v>641</v>
      </c>
      <c r="H138" t="s">
        <v>641</v>
      </c>
      <c r="I138" t="s">
        <v>785</v>
      </c>
      <c r="J138" t="s">
        <v>649</v>
      </c>
      <c r="K138" t="s">
        <v>55</v>
      </c>
      <c r="L138" s="4">
        <v>41702</v>
      </c>
      <c r="M138" s="4"/>
      <c r="Y138">
        <v>20.799999237060547</v>
      </c>
      <c r="AE138">
        <v>1</v>
      </c>
    </row>
    <row r="139" spans="1:31" x14ac:dyDescent="0.2">
      <c r="A139" s="27">
        <v>2007073</v>
      </c>
      <c r="C139" t="s">
        <v>1120</v>
      </c>
      <c r="D139" t="s">
        <v>1121</v>
      </c>
      <c r="E139" t="s">
        <v>907</v>
      </c>
      <c r="F139" t="s">
        <v>908</v>
      </c>
      <c r="G139" t="s">
        <v>641</v>
      </c>
      <c r="H139" t="s">
        <v>641</v>
      </c>
      <c r="I139" t="s">
        <v>785</v>
      </c>
      <c r="J139" t="s">
        <v>649</v>
      </c>
      <c r="K139" t="s">
        <v>56</v>
      </c>
      <c r="L139" s="4">
        <v>41347</v>
      </c>
      <c r="M139" s="4"/>
      <c r="Y139">
        <v>11</v>
      </c>
      <c r="AE139">
        <v>1.1000000000000001</v>
      </c>
    </row>
    <row r="140" spans="1:31" x14ac:dyDescent="0.2">
      <c r="A140" s="27">
        <v>2008122</v>
      </c>
      <c r="C140" t="s">
        <v>1122</v>
      </c>
      <c r="D140" t="s">
        <v>1123</v>
      </c>
      <c r="E140" t="s">
        <v>783</v>
      </c>
      <c r="F140" t="s">
        <v>784</v>
      </c>
      <c r="G140" t="s">
        <v>641</v>
      </c>
      <c r="H140" t="s">
        <v>641</v>
      </c>
      <c r="I140" t="s">
        <v>785</v>
      </c>
      <c r="J140" t="s">
        <v>649</v>
      </c>
      <c r="K140" t="s">
        <v>56</v>
      </c>
      <c r="L140" s="4">
        <v>42221</v>
      </c>
      <c r="M140" s="4"/>
      <c r="Y140">
        <v>10.899999618530273</v>
      </c>
      <c r="AA140">
        <v>1.9999999552965164E-2</v>
      </c>
      <c r="AE140">
        <v>1.37</v>
      </c>
    </row>
    <row r="141" spans="1:31" x14ac:dyDescent="0.2">
      <c r="A141" s="27">
        <v>2008121</v>
      </c>
      <c r="C141" t="s">
        <v>1124</v>
      </c>
      <c r="D141" t="s">
        <v>1125</v>
      </c>
      <c r="E141" t="s">
        <v>783</v>
      </c>
      <c r="F141" t="s">
        <v>784</v>
      </c>
      <c r="G141" t="s">
        <v>641</v>
      </c>
      <c r="H141" t="s">
        <v>641</v>
      </c>
      <c r="I141" t="s">
        <v>785</v>
      </c>
      <c r="J141" t="s">
        <v>643</v>
      </c>
      <c r="K141" t="s">
        <v>56</v>
      </c>
      <c r="L141" s="4">
        <v>42221</v>
      </c>
      <c r="M141" s="4"/>
      <c r="N141">
        <v>4.3899998664855957</v>
      </c>
      <c r="Y141">
        <v>8.8999996185302734</v>
      </c>
      <c r="Z141">
        <v>0.10000000149011612</v>
      </c>
      <c r="AA141">
        <v>0.43999999761581421</v>
      </c>
      <c r="AE141">
        <v>1.34</v>
      </c>
    </row>
    <row r="142" spans="1:31" x14ac:dyDescent="0.2">
      <c r="A142" s="27">
        <v>2009571</v>
      </c>
      <c r="C142" t="s">
        <v>1126</v>
      </c>
      <c r="D142" t="s">
        <v>1127</v>
      </c>
      <c r="E142" t="s">
        <v>1128</v>
      </c>
      <c r="F142" t="s">
        <v>1129</v>
      </c>
      <c r="G142" t="s">
        <v>641</v>
      </c>
      <c r="H142" t="s">
        <v>641</v>
      </c>
      <c r="I142" t="s">
        <v>785</v>
      </c>
      <c r="J142" t="s">
        <v>649</v>
      </c>
      <c r="K142" t="s">
        <v>55</v>
      </c>
      <c r="L142" s="4">
        <v>43538</v>
      </c>
      <c r="M142" s="4"/>
      <c r="Q142">
        <v>90</v>
      </c>
      <c r="AE142">
        <v>1</v>
      </c>
    </row>
    <row r="143" spans="1:31" x14ac:dyDescent="0.2">
      <c r="A143" s="27">
        <v>2009985</v>
      </c>
      <c r="C143" t="s">
        <v>1130</v>
      </c>
      <c r="D143" t="s">
        <v>1131</v>
      </c>
      <c r="E143" t="s">
        <v>1132</v>
      </c>
      <c r="F143" t="s">
        <v>1133</v>
      </c>
      <c r="G143" t="s">
        <v>641</v>
      </c>
      <c r="H143" t="s">
        <v>641</v>
      </c>
      <c r="I143" t="s">
        <v>774</v>
      </c>
      <c r="J143" t="s">
        <v>731</v>
      </c>
      <c r="K143" t="s">
        <v>56</v>
      </c>
      <c r="L143" s="4">
        <v>2</v>
      </c>
      <c r="M143" s="4"/>
      <c r="AE143">
        <v>1</v>
      </c>
    </row>
    <row r="144" spans="1:31" x14ac:dyDescent="0.2">
      <c r="A144" s="27">
        <v>2007532</v>
      </c>
      <c r="C144" t="s">
        <v>1134</v>
      </c>
      <c r="D144" t="s">
        <v>1135</v>
      </c>
      <c r="E144" t="s">
        <v>879</v>
      </c>
      <c r="F144" t="s">
        <v>880</v>
      </c>
      <c r="G144" t="s">
        <v>641</v>
      </c>
      <c r="H144" t="s">
        <v>641</v>
      </c>
      <c r="I144" t="s">
        <v>785</v>
      </c>
      <c r="J144" t="s">
        <v>649</v>
      </c>
      <c r="K144" t="s">
        <v>56</v>
      </c>
      <c r="L144" s="4">
        <v>41688</v>
      </c>
      <c r="M144" s="4"/>
      <c r="P144">
        <v>1.1000000238418579</v>
      </c>
      <c r="Q144">
        <v>5.0999999046325684</v>
      </c>
      <c r="Y144">
        <v>1.1000000238418579</v>
      </c>
      <c r="AE144">
        <v>1.35</v>
      </c>
    </row>
    <row r="145" spans="1:31" x14ac:dyDescent="0.2">
      <c r="A145" s="27">
        <v>2010468</v>
      </c>
      <c r="C145" t="s">
        <v>1136</v>
      </c>
      <c r="D145" t="s">
        <v>1137</v>
      </c>
      <c r="E145" t="s">
        <v>980</v>
      </c>
      <c r="F145" t="s">
        <v>981</v>
      </c>
      <c r="G145" t="s">
        <v>641</v>
      </c>
      <c r="H145" t="s">
        <v>641</v>
      </c>
      <c r="I145" t="s">
        <v>774</v>
      </c>
      <c r="J145" t="s">
        <v>731</v>
      </c>
      <c r="K145" t="s">
        <v>56</v>
      </c>
      <c r="L145" s="4">
        <v>2</v>
      </c>
      <c r="M145" s="4"/>
      <c r="AE145">
        <v>1</v>
      </c>
    </row>
    <row r="146" spans="1:31" x14ac:dyDescent="0.2">
      <c r="A146" s="27">
        <v>2007760</v>
      </c>
      <c r="C146" t="s">
        <v>1138</v>
      </c>
      <c r="D146" t="s">
        <v>1139</v>
      </c>
      <c r="E146" t="s">
        <v>933</v>
      </c>
      <c r="F146" t="s">
        <v>933</v>
      </c>
      <c r="G146" t="s">
        <v>641</v>
      </c>
      <c r="H146" t="s">
        <v>641</v>
      </c>
      <c r="I146" t="s">
        <v>785</v>
      </c>
      <c r="J146" t="s">
        <v>643</v>
      </c>
      <c r="K146" t="s">
        <v>56</v>
      </c>
      <c r="L146" s="4">
        <v>41913</v>
      </c>
      <c r="M146" s="4"/>
      <c r="N146">
        <v>8</v>
      </c>
      <c r="O146">
        <v>10</v>
      </c>
      <c r="Z146">
        <v>0.40000000596046448</v>
      </c>
      <c r="AE146">
        <v>1.1000000000000001</v>
      </c>
    </row>
    <row r="147" spans="1:31" x14ac:dyDescent="0.2">
      <c r="A147" s="27">
        <v>2007762</v>
      </c>
      <c r="C147" t="s">
        <v>1140</v>
      </c>
      <c r="D147" t="s">
        <v>1141</v>
      </c>
      <c r="E147" t="s">
        <v>933</v>
      </c>
      <c r="F147" t="s">
        <v>933</v>
      </c>
      <c r="G147" t="s">
        <v>641</v>
      </c>
      <c r="H147" t="s">
        <v>641</v>
      </c>
      <c r="I147" t="s">
        <v>785</v>
      </c>
      <c r="J147" t="s">
        <v>643</v>
      </c>
      <c r="K147" t="s">
        <v>56</v>
      </c>
      <c r="L147" s="4">
        <v>41913</v>
      </c>
      <c r="M147" s="4"/>
      <c r="N147">
        <v>13</v>
      </c>
      <c r="P147">
        <v>11</v>
      </c>
      <c r="T147">
        <v>5.5999999046325684</v>
      </c>
      <c r="AE147">
        <v>1.1000000000000001</v>
      </c>
    </row>
    <row r="148" spans="1:31" x14ac:dyDescent="0.2">
      <c r="A148" s="27">
        <v>2007763</v>
      </c>
      <c r="C148" t="s">
        <v>1142</v>
      </c>
      <c r="D148" t="s">
        <v>1143</v>
      </c>
      <c r="E148" t="s">
        <v>933</v>
      </c>
      <c r="F148" t="s">
        <v>933</v>
      </c>
      <c r="G148" t="s">
        <v>641</v>
      </c>
      <c r="H148" t="s">
        <v>641</v>
      </c>
      <c r="I148" t="s">
        <v>785</v>
      </c>
      <c r="J148" t="s">
        <v>643</v>
      </c>
      <c r="K148" t="s">
        <v>56</v>
      </c>
      <c r="L148" s="4">
        <v>41913</v>
      </c>
      <c r="M148" s="4"/>
      <c r="N148">
        <v>10.5</v>
      </c>
      <c r="O148">
        <v>10.5</v>
      </c>
      <c r="AE148">
        <v>1.1000000000000001</v>
      </c>
    </row>
    <row r="149" spans="1:31" x14ac:dyDescent="0.2">
      <c r="A149" s="27">
        <v>2010720</v>
      </c>
      <c r="C149" t="s">
        <v>1144</v>
      </c>
      <c r="D149" t="s">
        <v>1145</v>
      </c>
      <c r="E149" t="s">
        <v>933</v>
      </c>
      <c r="F149" t="s">
        <v>933</v>
      </c>
      <c r="G149" t="s">
        <v>641</v>
      </c>
      <c r="H149" t="s">
        <v>641</v>
      </c>
      <c r="I149" t="s">
        <v>785</v>
      </c>
      <c r="J149" t="s">
        <v>649</v>
      </c>
      <c r="K149" t="s">
        <v>56</v>
      </c>
      <c r="L149" s="4">
        <v>44544</v>
      </c>
      <c r="M149" s="4"/>
      <c r="W149">
        <v>4.1999998092651367</v>
      </c>
      <c r="AE149">
        <v>1</v>
      </c>
    </row>
    <row r="150" spans="1:31" x14ac:dyDescent="0.2">
      <c r="A150" s="27">
        <v>2010719</v>
      </c>
      <c r="C150" t="s">
        <v>1146</v>
      </c>
      <c r="D150" t="s">
        <v>1147</v>
      </c>
      <c r="E150" t="s">
        <v>933</v>
      </c>
      <c r="F150" t="s">
        <v>933</v>
      </c>
      <c r="G150" t="s">
        <v>641</v>
      </c>
      <c r="H150" t="s">
        <v>641</v>
      </c>
      <c r="I150" t="s">
        <v>785</v>
      </c>
      <c r="J150" t="s">
        <v>649</v>
      </c>
      <c r="K150" t="s">
        <v>56</v>
      </c>
      <c r="L150" s="4">
        <v>44544</v>
      </c>
      <c r="M150" s="4"/>
      <c r="Z150">
        <v>5.4000000953674316</v>
      </c>
      <c r="AE150">
        <v>1</v>
      </c>
    </row>
    <row r="151" spans="1:31" x14ac:dyDescent="0.2">
      <c r="A151" s="27">
        <v>2010721</v>
      </c>
      <c r="C151" t="s">
        <v>1148</v>
      </c>
      <c r="D151" t="s">
        <v>1149</v>
      </c>
      <c r="E151" t="s">
        <v>933</v>
      </c>
      <c r="F151" t="s">
        <v>933</v>
      </c>
      <c r="G151" t="s">
        <v>641</v>
      </c>
      <c r="H151" t="s">
        <v>641</v>
      </c>
      <c r="I151" t="s">
        <v>785</v>
      </c>
      <c r="J151" t="s">
        <v>649</v>
      </c>
      <c r="K151" t="s">
        <v>56</v>
      </c>
      <c r="L151" s="4">
        <v>44544</v>
      </c>
      <c r="M151" s="4"/>
      <c r="V151">
        <v>5.5</v>
      </c>
      <c r="AE151">
        <v>1</v>
      </c>
    </row>
    <row r="152" spans="1:31" x14ac:dyDescent="0.2">
      <c r="A152" s="27">
        <v>2007764</v>
      </c>
      <c r="C152" t="s">
        <v>1150</v>
      </c>
      <c r="D152" t="s">
        <v>1151</v>
      </c>
      <c r="E152" t="s">
        <v>933</v>
      </c>
      <c r="F152" t="s">
        <v>933</v>
      </c>
      <c r="G152" t="s">
        <v>641</v>
      </c>
      <c r="H152" t="s">
        <v>641</v>
      </c>
      <c r="I152" t="s">
        <v>785</v>
      </c>
      <c r="J152" t="s">
        <v>643</v>
      </c>
      <c r="K152" t="s">
        <v>56</v>
      </c>
      <c r="L152" s="4">
        <v>41913</v>
      </c>
      <c r="M152" s="4"/>
      <c r="N152">
        <v>15</v>
      </c>
      <c r="R152">
        <v>3.5</v>
      </c>
      <c r="T152">
        <v>3</v>
      </c>
      <c r="AE152">
        <v>1.1000000000000001</v>
      </c>
    </row>
    <row r="153" spans="1:31" x14ac:dyDescent="0.2">
      <c r="A153" s="27">
        <v>2007765</v>
      </c>
      <c r="C153" t="s">
        <v>1152</v>
      </c>
      <c r="D153" t="s">
        <v>1153</v>
      </c>
      <c r="E153" t="s">
        <v>933</v>
      </c>
      <c r="F153" t="s">
        <v>933</v>
      </c>
      <c r="G153" t="s">
        <v>641</v>
      </c>
      <c r="H153" t="s">
        <v>641</v>
      </c>
      <c r="I153" t="s">
        <v>785</v>
      </c>
      <c r="J153" t="s">
        <v>643</v>
      </c>
      <c r="K153" t="s">
        <v>56</v>
      </c>
      <c r="L153" s="4">
        <v>41913</v>
      </c>
      <c r="M153" s="4"/>
      <c r="N153">
        <v>15</v>
      </c>
      <c r="R153">
        <v>2.5</v>
      </c>
      <c r="T153">
        <v>2</v>
      </c>
      <c r="Y153">
        <v>1.5</v>
      </c>
      <c r="AE153">
        <v>1.1000000000000001</v>
      </c>
    </row>
    <row r="154" spans="1:31" x14ac:dyDescent="0.2">
      <c r="A154" s="27">
        <v>2007766</v>
      </c>
      <c r="C154" t="s">
        <v>1154</v>
      </c>
      <c r="D154" t="s">
        <v>1155</v>
      </c>
      <c r="E154" t="s">
        <v>933</v>
      </c>
      <c r="F154" t="s">
        <v>933</v>
      </c>
      <c r="G154" t="s">
        <v>641</v>
      </c>
      <c r="H154" t="s">
        <v>641</v>
      </c>
      <c r="I154" t="s">
        <v>785</v>
      </c>
      <c r="J154" t="s">
        <v>643</v>
      </c>
      <c r="K154" t="s">
        <v>56</v>
      </c>
      <c r="L154" s="4">
        <v>41913</v>
      </c>
      <c r="M154" s="4"/>
      <c r="N154">
        <v>15</v>
      </c>
      <c r="R154">
        <v>2</v>
      </c>
      <c r="T154">
        <v>2</v>
      </c>
      <c r="X154">
        <v>0.89999997615814209</v>
      </c>
      <c r="AE154">
        <v>1.1000000000000001</v>
      </c>
    </row>
    <row r="155" spans="1:31" x14ac:dyDescent="0.2">
      <c r="A155" s="27">
        <v>2007767</v>
      </c>
      <c r="C155" t="s">
        <v>1156</v>
      </c>
      <c r="D155" t="s">
        <v>1157</v>
      </c>
      <c r="E155" t="s">
        <v>933</v>
      </c>
      <c r="F155" t="s">
        <v>933</v>
      </c>
      <c r="G155" t="s">
        <v>641</v>
      </c>
      <c r="H155" t="s">
        <v>641</v>
      </c>
      <c r="I155" t="s">
        <v>785</v>
      </c>
      <c r="J155" t="s">
        <v>643</v>
      </c>
      <c r="K155" t="s">
        <v>56</v>
      </c>
      <c r="L155" s="4">
        <v>41913</v>
      </c>
      <c r="M155" s="4"/>
      <c r="N155">
        <v>15</v>
      </c>
      <c r="R155">
        <v>3</v>
      </c>
      <c r="T155">
        <v>3</v>
      </c>
      <c r="Z155">
        <v>1.5</v>
      </c>
      <c r="AE155">
        <v>1.1000000000000001</v>
      </c>
    </row>
    <row r="156" spans="1:31" x14ac:dyDescent="0.2">
      <c r="A156" s="27">
        <v>2007768</v>
      </c>
      <c r="C156" t="s">
        <v>1158</v>
      </c>
      <c r="D156" t="s">
        <v>1159</v>
      </c>
      <c r="E156" t="s">
        <v>933</v>
      </c>
      <c r="F156" t="s">
        <v>933</v>
      </c>
      <c r="G156" t="s">
        <v>641</v>
      </c>
      <c r="H156" t="s">
        <v>641</v>
      </c>
      <c r="I156" t="s">
        <v>785</v>
      </c>
      <c r="J156" t="s">
        <v>643</v>
      </c>
      <c r="K156" t="s">
        <v>56</v>
      </c>
      <c r="L156" s="4">
        <v>41913</v>
      </c>
      <c r="M156" s="4"/>
      <c r="N156">
        <v>15</v>
      </c>
      <c r="R156">
        <v>3.5</v>
      </c>
      <c r="T156">
        <v>2.5</v>
      </c>
      <c r="V156">
        <v>1</v>
      </c>
      <c r="AE156">
        <v>1.1000000000000001</v>
      </c>
    </row>
    <row r="157" spans="1:31" x14ac:dyDescent="0.2">
      <c r="A157" s="27">
        <v>2007467</v>
      </c>
      <c r="C157" t="s">
        <v>1160</v>
      </c>
      <c r="D157" t="s">
        <v>1161</v>
      </c>
      <c r="E157" t="s">
        <v>792</v>
      </c>
      <c r="F157" t="s">
        <v>784</v>
      </c>
      <c r="G157" t="s">
        <v>641</v>
      </c>
      <c r="H157" t="s">
        <v>641</v>
      </c>
      <c r="I157" t="s">
        <v>785</v>
      </c>
      <c r="J157" t="s">
        <v>649</v>
      </c>
      <c r="K157" t="s">
        <v>56</v>
      </c>
      <c r="L157" s="4">
        <v>41774</v>
      </c>
      <c r="M157" s="4"/>
      <c r="O157">
        <v>29</v>
      </c>
      <c r="P157">
        <v>5</v>
      </c>
      <c r="R157">
        <v>6</v>
      </c>
      <c r="AE157">
        <v>1.49</v>
      </c>
    </row>
    <row r="158" spans="1:31" x14ac:dyDescent="0.2">
      <c r="A158" s="27">
        <v>2008123</v>
      </c>
      <c r="C158" t="s">
        <v>1162</v>
      </c>
      <c r="D158" t="s">
        <v>1163</v>
      </c>
      <c r="E158" t="s">
        <v>783</v>
      </c>
      <c r="F158" t="s">
        <v>784</v>
      </c>
      <c r="G158" t="s">
        <v>641</v>
      </c>
      <c r="H158" t="s">
        <v>641</v>
      </c>
      <c r="I158" t="s">
        <v>785</v>
      </c>
      <c r="J158" t="s">
        <v>643</v>
      </c>
      <c r="K158" t="s">
        <v>55</v>
      </c>
      <c r="L158" s="4">
        <v>42221</v>
      </c>
      <c r="M158" s="4"/>
      <c r="N158">
        <v>5.0399999618530273</v>
      </c>
      <c r="R158">
        <v>4.6500000953674316</v>
      </c>
      <c r="T158">
        <v>2.1800000667572021</v>
      </c>
      <c r="W158">
        <v>1.5499999523162842</v>
      </c>
      <c r="Z158">
        <v>2.2999999523162842</v>
      </c>
      <c r="AE158">
        <v>1</v>
      </c>
    </row>
    <row r="159" spans="1:31" x14ac:dyDescent="0.2">
      <c r="A159" s="27">
        <v>2009477</v>
      </c>
      <c r="C159" t="s">
        <v>1164</v>
      </c>
      <c r="D159" t="s">
        <v>1165</v>
      </c>
      <c r="E159" t="s">
        <v>784</v>
      </c>
      <c r="F159" t="s">
        <v>784</v>
      </c>
      <c r="G159" t="s">
        <v>641</v>
      </c>
      <c r="H159" t="s">
        <v>641</v>
      </c>
      <c r="I159" t="s">
        <v>785</v>
      </c>
      <c r="J159" t="s">
        <v>643</v>
      </c>
      <c r="K159" t="s">
        <v>56</v>
      </c>
      <c r="L159" s="4">
        <v>43447</v>
      </c>
      <c r="M159" s="4"/>
      <c r="N159">
        <v>3.4000000953674316</v>
      </c>
      <c r="R159">
        <v>15.899999618530273</v>
      </c>
      <c r="V159">
        <v>4.9000000953674316</v>
      </c>
      <c r="W159">
        <v>3</v>
      </c>
      <c r="Z159">
        <v>8</v>
      </c>
      <c r="AE159">
        <v>1.6</v>
      </c>
    </row>
    <row r="160" spans="1:31" x14ac:dyDescent="0.2">
      <c r="A160" s="27">
        <v>2007889</v>
      </c>
      <c r="C160" t="s">
        <v>1166</v>
      </c>
      <c r="D160" t="s">
        <v>1167</v>
      </c>
      <c r="E160" t="s">
        <v>901</v>
      </c>
      <c r="F160" t="s">
        <v>1168</v>
      </c>
      <c r="G160" t="s">
        <v>641</v>
      </c>
      <c r="H160" t="s">
        <v>641</v>
      </c>
      <c r="I160" t="s">
        <v>785</v>
      </c>
      <c r="J160" t="s">
        <v>649</v>
      </c>
      <c r="K160" t="s">
        <v>55</v>
      </c>
      <c r="L160" s="4">
        <v>41967</v>
      </c>
      <c r="M160" s="4"/>
      <c r="P160">
        <v>59</v>
      </c>
      <c r="AE160">
        <v>1</v>
      </c>
    </row>
    <row r="161" spans="1:31" x14ac:dyDescent="0.2">
      <c r="A161" s="27">
        <v>2007834</v>
      </c>
      <c r="C161" t="s">
        <v>1169</v>
      </c>
      <c r="D161" t="s">
        <v>1170</v>
      </c>
      <c r="E161" t="s">
        <v>969</v>
      </c>
      <c r="F161" t="s">
        <v>969</v>
      </c>
      <c r="G161" t="s">
        <v>641</v>
      </c>
      <c r="H161" t="s">
        <v>641</v>
      </c>
      <c r="I161" t="s">
        <v>785</v>
      </c>
      <c r="J161" t="s">
        <v>649</v>
      </c>
      <c r="K161" t="s">
        <v>55</v>
      </c>
      <c r="L161" s="4">
        <v>41876</v>
      </c>
      <c r="M161" s="4"/>
      <c r="P161">
        <v>60</v>
      </c>
      <c r="AE161">
        <v>1</v>
      </c>
    </row>
    <row r="162" spans="1:31" x14ac:dyDescent="0.2">
      <c r="A162" s="27">
        <v>2008105</v>
      </c>
      <c r="C162" t="s">
        <v>1171</v>
      </c>
      <c r="D162" t="s">
        <v>1172</v>
      </c>
      <c r="E162" t="s">
        <v>901</v>
      </c>
      <c r="F162" t="s">
        <v>1173</v>
      </c>
      <c r="G162" t="s">
        <v>641</v>
      </c>
      <c r="H162" t="s">
        <v>641</v>
      </c>
      <c r="I162" t="s">
        <v>785</v>
      </c>
      <c r="J162" t="s">
        <v>649</v>
      </c>
      <c r="K162" t="s">
        <v>55</v>
      </c>
      <c r="L162" s="4">
        <v>42188</v>
      </c>
      <c r="M162" s="4"/>
      <c r="P162">
        <v>60</v>
      </c>
      <c r="AE162">
        <v>1</v>
      </c>
    </row>
    <row r="163" spans="1:31" x14ac:dyDescent="0.2">
      <c r="A163" s="27">
        <v>2007983</v>
      </c>
      <c r="C163" t="s">
        <v>1174</v>
      </c>
      <c r="D163" t="s">
        <v>1172</v>
      </c>
      <c r="E163" t="s">
        <v>901</v>
      </c>
      <c r="F163" t="s">
        <v>1175</v>
      </c>
      <c r="G163" t="s">
        <v>641</v>
      </c>
      <c r="H163" t="s">
        <v>641</v>
      </c>
      <c r="I163" t="s">
        <v>785</v>
      </c>
      <c r="J163" t="s">
        <v>649</v>
      </c>
      <c r="K163" t="s">
        <v>55</v>
      </c>
      <c r="L163" s="4">
        <v>42076</v>
      </c>
      <c r="M163" s="4"/>
      <c r="P163">
        <v>60</v>
      </c>
      <c r="AE163">
        <v>1</v>
      </c>
    </row>
    <row r="164" spans="1:31" x14ac:dyDescent="0.2">
      <c r="A164" s="27">
        <v>2006955</v>
      </c>
      <c r="C164" t="s">
        <v>1176</v>
      </c>
      <c r="D164" t="s">
        <v>1177</v>
      </c>
      <c r="E164" t="s">
        <v>950</v>
      </c>
      <c r="F164" t="s">
        <v>1178</v>
      </c>
      <c r="G164" t="s">
        <v>641</v>
      </c>
      <c r="H164" t="s">
        <v>641</v>
      </c>
      <c r="I164" t="s">
        <v>785</v>
      </c>
      <c r="J164" t="s">
        <v>649</v>
      </c>
      <c r="K164" t="s">
        <v>55</v>
      </c>
      <c r="L164" s="4">
        <v>41250</v>
      </c>
      <c r="M164" s="4"/>
      <c r="P164">
        <v>60</v>
      </c>
      <c r="AE164">
        <v>1</v>
      </c>
    </row>
    <row r="165" spans="1:31" x14ac:dyDescent="0.2">
      <c r="A165" s="27">
        <v>2007982</v>
      </c>
      <c r="C165" t="s">
        <v>1179</v>
      </c>
      <c r="D165" t="s">
        <v>1180</v>
      </c>
      <c r="E165" t="s">
        <v>901</v>
      </c>
      <c r="F165" t="s">
        <v>1181</v>
      </c>
      <c r="G165" t="s">
        <v>641</v>
      </c>
      <c r="H165" t="s">
        <v>641</v>
      </c>
      <c r="I165" t="s">
        <v>785</v>
      </c>
      <c r="J165" t="s">
        <v>649</v>
      </c>
      <c r="K165" t="s">
        <v>55</v>
      </c>
      <c r="L165" s="4">
        <v>42076</v>
      </c>
      <c r="M165" s="4"/>
      <c r="P165">
        <v>62</v>
      </c>
      <c r="AE165">
        <v>1</v>
      </c>
    </row>
    <row r="166" spans="1:31" x14ac:dyDescent="0.2">
      <c r="A166" s="27">
        <v>2010129</v>
      </c>
      <c r="C166" t="s">
        <v>1182</v>
      </c>
      <c r="D166" t="s">
        <v>1183</v>
      </c>
      <c r="E166" t="s">
        <v>1128</v>
      </c>
      <c r="F166" t="s">
        <v>1184</v>
      </c>
      <c r="G166" t="s">
        <v>641</v>
      </c>
      <c r="H166" t="s">
        <v>641</v>
      </c>
      <c r="I166" t="s">
        <v>774</v>
      </c>
      <c r="J166" t="s">
        <v>649</v>
      </c>
      <c r="K166" t="s">
        <v>55</v>
      </c>
      <c r="L166" s="4">
        <v>2</v>
      </c>
      <c r="M166" s="4"/>
      <c r="P166">
        <v>1</v>
      </c>
      <c r="Q166">
        <v>19</v>
      </c>
      <c r="R166">
        <v>11</v>
      </c>
      <c r="AE166">
        <v>1</v>
      </c>
    </row>
    <row r="167" spans="1:31" x14ac:dyDescent="0.2">
      <c r="A167" s="27">
        <v>2007601</v>
      </c>
      <c r="C167" t="s">
        <v>1185</v>
      </c>
      <c r="D167" t="s">
        <v>1186</v>
      </c>
      <c r="E167" t="s">
        <v>990</v>
      </c>
      <c r="F167" t="s">
        <v>991</v>
      </c>
      <c r="G167" t="s">
        <v>641</v>
      </c>
      <c r="H167" t="s">
        <v>641</v>
      </c>
      <c r="I167" t="s">
        <v>774</v>
      </c>
      <c r="J167" t="s">
        <v>731</v>
      </c>
      <c r="K167" t="s">
        <v>55</v>
      </c>
      <c r="L167" s="4">
        <v>2</v>
      </c>
      <c r="M167" s="4"/>
      <c r="AE167">
        <v>1</v>
      </c>
    </row>
    <row r="168" spans="1:31" x14ac:dyDescent="0.2">
      <c r="A168" s="27">
        <v>2006803</v>
      </c>
      <c r="C168" t="s">
        <v>1187</v>
      </c>
      <c r="D168" t="s">
        <v>1188</v>
      </c>
      <c r="E168" t="s">
        <v>888</v>
      </c>
      <c r="F168" t="s">
        <v>889</v>
      </c>
      <c r="G168" t="s">
        <v>641</v>
      </c>
      <c r="H168" t="s">
        <v>641</v>
      </c>
      <c r="I168" t="s">
        <v>774</v>
      </c>
      <c r="J168" t="s">
        <v>731</v>
      </c>
      <c r="K168" t="s">
        <v>56</v>
      </c>
      <c r="L168" s="4">
        <v>2</v>
      </c>
      <c r="M168" s="4"/>
      <c r="AC168">
        <v>92</v>
      </c>
      <c r="AE168">
        <v>1.1000000000000001</v>
      </c>
    </row>
    <row r="169" spans="1:31" x14ac:dyDescent="0.2">
      <c r="A169" s="27">
        <v>2010132</v>
      </c>
      <c r="C169" t="s">
        <v>1189</v>
      </c>
      <c r="D169" t="s">
        <v>1190</v>
      </c>
      <c r="E169" t="s">
        <v>1191</v>
      </c>
      <c r="F169" t="s">
        <v>1191</v>
      </c>
      <c r="G169" t="s">
        <v>641</v>
      </c>
      <c r="H169" t="s">
        <v>641</v>
      </c>
      <c r="I169" t="s">
        <v>774</v>
      </c>
      <c r="J169" t="s">
        <v>696</v>
      </c>
      <c r="K169" t="s">
        <v>56</v>
      </c>
      <c r="L169" s="4">
        <v>2</v>
      </c>
      <c r="M169" s="4"/>
      <c r="N169">
        <v>8</v>
      </c>
      <c r="O169">
        <v>11</v>
      </c>
      <c r="P169">
        <v>3</v>
      </c>
      <c r="R169">
        <v>0.30000001192092896</v>
      </c>
      <c r="V169">
        <v>0.51999998092651367</v>
      </c>
      <c r="Y169">
        <v>0.10999999940395355</v>
      </c>
      <c r="Z169">
        <v>0.75</v>
      </c>
      <c r="AE169">
        <v>1</v>
      </c>
    </row>
    <row r="170" spans="1:31" x14ac:dyDescent="0.2">
      <c r="A170" s="27">
        <v>2010131</v>
      </c>
      <c r="C170" t="s">
        <v>1192</v>
      </c>
      <c r="D170" t="s">
        <v>1193</v>
      </c>
      <c r="E170" t="s">
        <v>1191</v>
      </c>
      <c r="F170" t="s">
        <v>1191</v>
      </c>
      <c r="G170" t="s">
        <v>641</v>
      </c>
      <c r="H170" t="s">
        <v>641</v>
      </c>
      <c r="I170" t="s">
        <v>774</v>
      </c>
      <c r="J170" t="s">
        <v>696</v>
      </c>
      <c r="K170" t="s">
        <v>56</v>
      </c>
      <c r="L170" s="4">
        <v>2</v>
      </c>
      <c r="M170" s="4"/>
      <c r="N170">
        <v>5</v>
      </c>
      <c r="Y170">
        <v>5</v>
      </c>
      <c r="AA170">
        <v>0.17000000178813934</v>
      </c>
      <c r="AE170">
        <v>1</v>
      </c>
    </row>
    <row r="171" spans="1:31" x14ac:dyDescent="0.2">
      <c r="A171" s="27">
        <v>2010437</v>
      </c>
      <c r="C171" t="s">
        <v>1194</v>
      </c>
      <c r="D171" t="s">
        <v>1195</v>
      </c>
      <c r="E171" t="s">
        <v>795</v>
      </c>
      <c r="F171" t="s">
        <v>795</v>
      </c>
      <c r="G171" t="s">
        <v>641</v>
      </c>
      <c r="H171" t="s">
        <v>641</v>
      </c>
      <c r="I171" t="s">
        <v>774</v>
      </c>
      <c r="J171" t="s">
        <v>731</v>
      </c>
      <c r="K171" t="s">
        <v>55</v>
      </c>
      <c r="L171" s="4">
        <v>2</v>
      </c>
      <c r="M171" s="4"/>
      <c r="AE171">
        <v>1</v>
      </c>
    </row>
    <row r="172" spans="1:31" x14ac:dyDescent="0.2">
      <c r="A172" s="27">
        <v>2008586</v>
      </c>
      <c r="C172" t="s">
        <v>1196</v>
      </c>
      <c r="D172" t="s">
        <v>1197</v>
      </c>
      <c r="E172" t="s">
        <v>1198</v>
      </c>
      <c r="F172" t="s">
        <v>1199</v>
      </c>
      <c r="G172" t="s">
        <v>641</v>
      </c>
      <c r="H172" t="s">
        <v>641</v>
      </c>
      <c r="I172" t="s">
        <v>785</v>
      </c>
      <c r="J172" t="s">
        <v>649</v>
      </c>
      <c r="K172" t="s">
        <v>56</v>
      </c>
      <c r="L172" s="4">
        <v>42639</v>
      </c>
      <c r="M172" s="4"/>
      <c r="X172">
        <v>2.0999999046325684</v>
      </c>
      <c r="AE172">
        <v>1.1299999999999999</v>
      </c>
    </row>
    <row r="173" spans="1:31" x14ac:dyDescent="0.2">
      <c r="A173" s="27">
        <v>2007515</v>
      </c>
      <c r="C173" t="s">
        <v>1200</v>
      </c>
      <c r="D173" t="s">
        <v>1201</v>
      </c>
      <c r="E173" t="s">
        <v>901</v>
      </c>
      <c r="F173" t="s">
        <v>1202</v>
      </c>
      <c r="G173" t="s">
        <v>641</v>
      </c>
      <c r="H173" t="s">
        <v>641</v>
      </c>
      <c r="I173" t="s">
        <v>785</v>
      </c>
      <c r="J173" t="s">
        <v>643</v>
      </c>
      <c r="K173" t="s">
        <v>55</v>
      </c>
      <c r="L173" s="4">
        <v>41683</v>
      </c>
      <c r="M173" s="4"/>
      <c r="N173">
        <v>15</v>
      </c>
      <c r="O173">
        <v>15</v>
      </c>
      <c r="P173">
        <v>15</v>
      </c>
      <c r="T173">
        <v>3</v>
      </c>
      <c r="V173">
        <v>9.9999997764825821E-3</v>
      </c>
      <c r="AE173">
        <v>1</v>
      </c>
    </row>
    <row r="174" spans="1:31" x14ac:dyDescent="0.2">
      <c r="A174" s="27">
        <v>2007959</v>
      </c>
      <c r="C174" t="s">
        <v>1203</v>
      </c>
      <c r="D174" t="s">
        <v>1204</v>
      </c>
      <c r="E174" t="s">
        <v>1205</v>
      </c>
      <c r="F174" t="s">
        <v>1205</v>
      </c>
      <c r="G174" t="s">
        <v>641</v>
      </c>
      <c r="H174" t="s">
        <v>641</v>
      </c>
      <c r="I174" t="s">
        <v>774</v>
      </c>
      <c r="J174" t="s">
        <v>731</v>
      </c>
      <c r="K174" t="s">
        <v>56</v>
      </c>
      <c r="L174" s="4">
        <v>2</v>
      </c>
      <c r="M174" s="4"/>
      <c r="AE174">
        <v>0.8</v>
      </c>
    </row>
    <row r="175" spans="1:31" x14ac:dyDescent="0.2">
      <c r="A175" s="27">
        <v>2007963</v>
      </c>
      <c r="C175" t="s">
        <v>1206</v>
      </c>
      <c r="D175" t="s">
        <v>1207</v>
      </c>
      <c r="E175" t="s">
        <v>1205</v>
      </c>
      <c r="F175" t="s">
        <v>1205</v>
      </c>
      <c r="G175" t="s">
        <v>641</v>
      </c>
      <c r="H175" t="s">
        <v>641</v>
      </c>
      <c r="I175" t="s">
        <v>774</v>
      </c>
      <c r="J175" t="s">
        <v>731</v>
      </c>
      <c r="K175" t="s">
        <v>56</v>
      </c>
      <c r="L175" s="4">
        <v>2</v>
      </c>
      <c r="M175" s="4"/>
      <c r="AE175">
        <v>0.8</v>
      </c>
    </row>
    <row r="176" spans="1:31" x14ac:dyDescent="0.2">
      <c r="A176" s="27">
        <v>2007966</v>
      </c>
      <c r="C176" t="s">
        <v>1208</v>
      </c>
      <c r="D176" t="s">
        <v>1209</v>
      </c>
      <c r="E176" t="s">
        <v>1205</v>
      </c>
      <c r="F176" t="s">
        <v>1205</v>
      </c>
      <c r="G176" t="s">
        <v>641</v>
      </c>
      <c r="H176" t="s">
        <v>641</v>
      </c>
      <c r="I176" t="s">
        <v>774</v>
      </c>
      <c r="J176" t="s">
        <v>731</v>
      </c>
      <c r="K176" t="s">
        <v>56</v>
      </c>
      <c r="L176" s="4">
        <v>2</v>
      </c>
      <c r="M176" s="4"/>
      <c r="AE176">
        <v>0.9</v>
      </c>
    </row>
    <row r="177" spans="1:31" x14ac:dyDescent="0.2">
      <c r="A177" s="27">
        <v>2008475</v>
      </c>
      <c r="C177" t="s">
        <v>1210</v>
      </c>
      <c r="D177" t="s">
        <v>1211</v>
      </c>
      <c r="E177" t="s">
        <v>805</v>
      </c>
      <c r="F177" t="s">
        <v>806</v>
      </c>
      <c r="G177" t="s">
        <v>641</v>
      </c>
      <c r="H177" t="s">
        <v>641</v>
      </c>
      <c r="I177" t="s">
        <v>774</v>
      </c>
      <c r="J177" t="s">
        <v>731</v>
      </c>
      <c r="K177" t="s">
        <v>56</v>
      </c>
      <c r="L177" s="4">
        <v>2</v>
      </c>
      <c r="M177" s="4"/>
      <c r="P177">
        <v>7</v>
      </c>
      <c r="AE177">
        <v>1.3</v>
      </c>
    </row>
    <row r="178" spans="1:31" x14ac:dyDescent="0.2">
      <c r="A178" s="27">
        <v>2007222</v>
      </c>
      <c r="C178" t="s">
        <v>1212</v>
      </c>
      <c r="D178" t="s">
        <v>1213</v>
      </c>
      <c r="E178" t="s">
        <v>901</v>
      </c>
      <c r="F178" t="s">
        <v>1214</v>
      </c>
      <c r="G178" t="s">
        <v>641</v>
      </c>
      <c r="H178" t="s">
        <v>641</v>
      </c>
      <c r="I178" t="s">
        <v>785</v>
      </c>
      <c r="J178" t="s">
        <v>643</v>
      </c>
      <c r="K178" t="s">
        <v>55</v>
      </c>
      <c r="L178" s="4">
        <v>41431</v>
      </c>
      <c r="M178" s="4"/>
      <c r="N178">
        <v>15</v>
      </c>
      <c r="O178">
        <v>20</v>
      </c>
      <c r="P178">
        <v>10</v>
      </c>
      <c r="V178">
        <v>1.5</v>
      </c>
      <c r="AE178">
        <v>1</v>
      </c>
    </row>
    <row r="179" spans="1:31" x14ac:dyDescent="0.2">
      <c r="A179" s="27">
        <v>2010384</v>
      </c>
      <c r="C179" t="s">
        <v>1215</v>
      </c>
      <c r="D179" t="s">
        <v>1216</v>
      </c>
      <c r="E179" t="s">
        <v>990</v>
      </c>
      <c r="F179" t="s">
        <v>991</v>
      </c>
      <c r="G179" t="s">
        <v>641</v>
      </c>
      <c r="H179" t="s">
        <v>641</v>
      </c>
      <c r="I179" t="s">
        <v>774</v>
      </c>
      <c r="J179" t="s">
        <v>731</v>
      </c>
      <c r="K179" t="s">
        <v>55</v>
      </c>
      <c r="L179" s="4">
        <v>2</v>
      </c>
      <c r="M179" s="4"/>
      <c r="AC179">
        <v>20</v>
      </c>
      <c r="AE179">
        <v>1</v>
      </c>
    </row>
    <row r="180" spans="1:31" x14ac:dyDescent="0.2">
      <c r="A180" s="27">
        <v>2010104</v>
      </c>
      <c r="C180" t="s">
        <v>1217</v>
      </c>
      <c r="D180" t="s">
        <v>1218</v>
      </c>
      <c r="E180" t="s">
        <v>990</v>
      </c>
      <c r="F180" t="s">
        <v>991</v>
      </c>
      <c r="G180" t="s">
        <v>641</v>
      </c>
      <c r="H180" t="s">
        <v>641</v>
      </c>
      <c r="I180" t="s">
        <v>774</v>
      </c>
      <c r="J180" t="s">
        <v>731</v>
      </c>
      <c r="K180" t="s">
        <v>56</v>
      </c>
      <c r="L180" s="4">
        <v>2</v>
      </c>
      <c r="M180" s="4"/>
      <c r="AE180">
        <v>1</v>
      </c>
    </row>
    <row r="181" spans="1:31" x14ac:dyDescent="0.2">
      <c r="A181" s="27">
        <v>2009732</v>
      </c>
      <c r="C181" t="s">
        <v>1219</v>
      </c>
      <c r="D181" t="s">
        <v>1220</v>
      </c>
      <c r="E181" t="s">
        <v>990</v>
      </c>
      <c r="F181" t="s">
        <v>991</v>
      </c>
      <c r="G181" t="s">
        <v>641</v>
      </c>
      <c r="H181" t="s">
        <v>641</v>
      </c>
      <c r="I181" t="s">
        <v>774</v>
      </c>
      <c r="J181" t="s">
        <v>731</v>
      </c>
      <c r="K181" t="s">
        <v>56</v>
      </c>
      <c r="L181" s="4">
        <v>2</v>
      </c>
      <c r="M181" s="4"/>
      <c r="N181">
        <v>7</v>
      </c>
      <c r="AE181">
        <v>1</v>
      </c>
    </row>
    <row r="182" spans="1:31" x14ac:dyDescent="0.2">
      <c r="A182" s="27">
        <v>2010496</v>
      </c>
      <c r="C182" t="s">
        <v>1221</v>
      </c>
      <c r="D182" t="s">
        <v>1222</v>
      </c>
      <c r="E182" t="s">
        <v>1223</v>
      </c>
      <c r="F182" t="s">
        <v>1224</v>
      </c>
      <c r="G182" t="s">
        <v>641</v>
      </c>
      <c r="H182" t="s">
        <v>641</v>
      </c>
      <c r="I182" t="s">
        <v>785</v>
      </c>
      <c r="J182" t="s">
        <v>643</v>
      </c>
      <c r="K182" t="s">
        <v>55</v>
      </c>
      <c r="L182" s="4">
        <v>44370</v>
      </c>
      <c r="M182" s="4"/>
      <c r="N182">
        <v>12</v>
      </c>
      <c r="O182">
        <v>12</v>
      </c>
      <c r="P182">
        <v>17</v>
      </c>
      <c r="R182">
        <v>2</v>
      </c>
      <c r="V182">
        <v>9.9999997764825821E-3</v>
      </c>
      <c r="X182">
        <v>5.9999998658895493E-2</v>
      </c>
      <c r="Y182">
        <v>1.9999999552965164E-2</v>
      </c>
      <c r="AE182">
        <v>1</v>
      </c>
    </row>
    <row r="183" spans="1:31" x14ac:dyDescent="0.2">
      <c r="A183" s="27">
        <v>2010494</v>
      </c>
      <c r="C183" t="s">
        <v>1225</v>
      </c>
      <c r="D183" t="s">
        <v>1226</v>
      </c>
      <c r="E183" t="s">
        <v>1223</v>
      </c>
      <c r="F183" t="s">
        <v>1224</v>
      </c>
      <c r="G183" t="s">
        <v>641</v>
      </c>
      <c r="H183" t="s">
        <v>641</v>
      </c>
      <c r="I183" t="s">
        <v>785</v>
      </c>
      <c r="J183" t="s">
        <v>643</v>
      </c>
      <c r="K183" t="s">
        <v>55</v>
      </c>
      <c r="L183" s="4">
        <v>44369</v>
      </c>
      <c r="M183" s="4"/>
      <c r="N183">
        <v>26</v>
      </c>
      <c r="T183">
        <v>13</v>
      </c>
      <c r="AE183">
        <v>1</v>
      </c>
    </row>
    <row r="184" spans="1:31" x14ac:dyDescent="0.2">
      <c r="A184" s="27">
        <v>2010374</v>
      </c>
      <c r="C184" t="s">
        <v>1227</v>
      </c>
      <c r="D184" t="s">
        <v>1228</v>
      </c>
      <c r="E184" t="s">
        <v>1229</v>
      </c>
      <c r="F184" t="s">
        <v>1229</v>
      </c>
      <c r="G184" t="s">
        <v>641</v>
      </c>
      <c r="H184" t="s">
        <v>641</v>
      </c>
      <c r="I184" t="s">
        <v>785</v>
      </c>
      <c r="J184" t="s">
        <v>649</v>
      </c>
      <c r="K184" t="s">
        <v>55</v>
      </c>
      <c r="L184" s="4">
        <v>44266</v>
      </c>
      <c r="M184" s="4"/>
      <c r="Q184">
        <v>30</v>
      </c>
      <c r="AE184">
        <v>1</v>
      </c>
    </row>
    <row r="185" spans="1:31" x14ac:dyDescent="0.2">
      <c r="A185" s="27">
        <v>2010727</v>
      </c>
      <c r="C185" t="s">
        <v>1230</v>
      </c>
      <c r="D185" t="s">
        <v>1231</v>
      </c>
      <c r="E185" t="s">
        <v>974</v>
      </c>
      <c r="F185" t="s">
        <v>1232</v>
      </c>
      <c r="G185" t="s">
        <v>641</v>
      </c>
      <c r="H185" t="s">
        <v>686</v>
      </c>
      <c r="I185" t="s">
        <v>774</v>
      </c>
      <c r="J185" t="s">
        <v>688</v>
      </c>
      <c r="K185" t="s">
        <v>55</v>
      </c>
      <c r="L185" s="4">
        <v>2</v>
      </c>
      <c r="M185" s="4"/>
      <c r="N185">
        <v>16</v>
      </c>
      <c r="O185">
        <v>4</v>
      </c>
      <c r="P185">
        <v>8</v>
      </c>
      <c r="R185">
        <v>3</v>
      </c>
      <c r="X185">
        <v>1</v>
      </c>
      <c r="AC185">
        <v>30</v>
      </c>
      <c r="AE185">
        <v>1</v>
      </c>
    </row>
    <row r="186" spans="1:31" x14ac:dyDescent="0.2">
      <c r="A186" s="27">
        <v>2010724</v>
      </c>
      <c r="C186" t="s">
        <v>1233</v>
      </c>
      <c r="D186" t="s">
        <v>1234</v>
      </c>
      <c r="E186" t="s">
        <v>974</v>
      </c>
      <c r="F186" t="s">
        <v>1232</v>
      </c>
      <c r="G186" t="s">
        <v>641</v>
      </c>
      <c r="H186" t="s">
        <v>686</v>
      </c>
      <c r="I186" t="s">
        <v>774</v>
      </c>
      <c r="J186" t="s">
        <v>688</v>
      </c>
      <c r="K186" t="s">
        <v>55</v>
      </c>
      <c r="L186" s="4">
        <v>2</v>
      </c>
      <c r="M186" s="4"/>
      <c r="N186">
        <v>10</v>
      </c>
      <c r="P186">
        <v>15</v>
      </c>
      <c r="R186">
        <v>2</v>
      </c>
      <c r="T186">
        <v>3.2000000476837158</v>
      </c>
      <c r="AC186">
        <v>20</v>
      </c>
      <c r="AE186">
        <v>1</v>
      </c>
    </row>
    <row r="187" spans="1:31" x14ac:dyDescent="0.2">
      <c r="A187" s="27">
        <v>2010725</v>
      </c>
      <c r="C187" t="s">
        <v>1235</v>
      </c>
      <c r="D187" t="s">
        <v>1236</v>
      </c>
      <c r="E187" t="s">
        <v>974</v>
      </c>
      <c r="F187" t="s">
        <v>1232</v>
      </c>
      <c r="G187" t="s">
        <v>641</v>
      </c>
      <c r="H187" t="s">
        <v>686</v>
      </c>
      <c r="I187" t="s">
        <v>774</v>
      </c>
      <c r="J187" t="s">
        <v>688</v>
      </c>
      <c r="K187" t="s">
        <v>55</v>
      </c>
      <c r="L187" s="4">
        <v>2</v>
      </c>
      <c r="M187" s="4"/>
      <c r="N187">
        <v>16</v>
      </c>
      <c r="O187">
        <v>4</v>
      </c>
      <c r="P187">
        <v>8</v>
      </c>
      <c r="R187">
        <v>2</v>
      </c>
      <c r="T187">
        <v>2.7999999523162842</v>
      </c>
      <c r="X187">
        <v>0.5</v>
      </c>
      <c r="AC187">
        <v>30</v>
      </c>
      <c r="AE187">
        <v>1</v>
      </c>
    </row>
    <row r="188" spans="1:31" x14ac:dyDescent="0.2">
      <c r="A188" s="27">
        <v>2010723</v>
      </c>
      <c r="C188" t="s">
        <v>1237</v>
      </c>
      <c r="D188" t="s">
        <v>1238</v>
      </c>
      <c r="E188" t="s">
        <v>974</v>
      </c>
      <c r="F188" t="s">
        <v>1232</v>
      </c>
      <c r="G188" t="s">
        <v>641</v>
      </c>
      <c r="H188" t="s">
        <v>686</v>
      </c>
      <c r="I188" t="s">
        <v>774</v>
      </c>
      <c r="J188" t="s">
        <v>688</v>
      </c>
      <c r="K188" t="s">
        <v>55</v>
      </c>
      <c r="L188" s="4">
        <v>2</v>
      </c>
      <c r="M188" s="4"/>
      <c r="N188">
        <v>6</v>
      </c>
      <c r="P188">
        <v>20</v>
      </c>
      <c r="R188">
        <v>3</v>
      </c>
      <c r="T188">
        <v>4</v>
      </c>
      <c r="X188">
        <v>0.5</v>
      </c>
      <c r="AC188">
        <v>20</v>
      </c>
      <c r="AE188">
        <v>1</v>
      </c>
    </row>
    <row r="189" spans="1:31" x14ac:dyDescent="0.2">
      <c r="A189" s="27">
        <v>2010726</v>
      </c>
      <c r="C189" t="s">
        <v>1239</v>
      </c>
      <c r="D189" t="s">
        <v>1240</v>
      </c>
      <c r="E189" t="s">
        <v>974</v>
      </c>
      <c r="F189" t="s">
        <v>1232</v>
      </c>
      <c r="G189" t="s">
        <v>641</v>
      </c>
      <c r="H189" t="s">
        <v>686</v>
      </c>
      <c r="I189" t="s">
        <v>774</v>
      </c>
      <c r="J189" t="s">
        <v>688</v>
      </c>
      <c r="K189" t="s">
        <v>55</v>
      </c>
      <c r="L189" s="4">
        <v>2</v>
      </c>
      <c r="M189" s="4"/>
      <c r="N189">
        <v>10</v>
      </c>
      <c r="P189">
        <v>15</v>
      </c>
      <c r="R189">
        <v>2</v>
      </c>
      <c r="T189">
        <v>3.2000000476837158</v>
      </c>
      <c r="AC189">
        <v>20</v>
      </c>
      <c r="AE189">
        <v>1</v>
      </c>
    </row>
    <row r="190" spans="1:31" x14ac:dyDescent="0.2">
      <c r="A190" s="27">
        <v>2010728</v>
      </c>
      <c r="C190" t="s">
        <v>1241</v>
      </c>
      <c r="D190" t="s">
        <v>1242</v>
      </c>
      <c r="E190" t="s">
        <v>974</v>
      </c>
      <c r="F190" t="s">
        <v>1232</v>
      </c>
      <c r="G190" t="s">
        <v>641</v>
      </c>
      <c r="H190" t="s">
        <v>686</v>
      </c>
      <c r="I190" t="s">
        <v>774</v>
      </c>
      <c r="J190" t="s">
        <v>688</v>
      </c>
      <c r="K190" t="s">
        <v>55</v>
      </c>
      <c r="L190" s="4">
        <v>2</v>
      </c>
      <c r="M190" s="4"/>
      <c r="N190">
        <v>16</v>
      </c>
      <c r="O190">
        <v>4</v>
      </c>
      <c r="P190">
        <v>8</v>
      </c>
      <c r="R190">
        <v>3</v>
      </c>
      <c r="X190">
        <v>0.5</v>
      </c>
      <c r="AC190">
        <v>30</v>
      </c>
      <c r="AE190">
        <v>1</v>
      </c>
    </row>
    <row r="191" spans="1:31" x14ac:dyDescent="0.2">
      <c r="A191" s="27">
        <v>2009035</v>
      </c>
      <c r="C191" t="s">
        <v>1243</v>
      </c>
      <c r="D191" t="s">
        <v>1244</v>
      </c>
      <c r="E191" t="s">
        <v>1245</v>
      </c>
      <c r="F191" t="s">
        <v>1246</v>
      </c>
      <c r="G191" t="s">
        <v>641</v>
      </c>
      <c r="H191" t="s">
        <v>641</v>
      </c>
      <c r="I191" t="s">
        <v>785</v>
      </c>
      <c r="J191" t="s">
        <v>649</v>
      </c>
      <c r="K191" t="s">
        <v>56</v>
      </c>
      <c r="L191" s="4">
        <v>43047</v>
      </c>
      <c r="M191" s="4"/>
      <c r="V191">
        <v>1</v>
      </c>
      <c r="W191">
        <v>5.3000001907348633</v>
      </c>
      <c r="AE191">
        <v>1.1000000000000001</v>
      </c>
    </row>
    <row r="192" spans="1:31" x14ac:dyDescent="0.2">
      <c r="A192" s="27">
        <v>2007192</v>
      </c>
      <c r="C192" t="s">
        <v>1247</v>
      </c>
      <c r="D192" t="s">
        <v>646</v>
      </c>
      <c r="E192" t="s">
        <v>901</v>
      </c>
      <c r="F192" t="s">
        <v>1214</v>
      </c>
      <c r="G192" t="s">
        <v>641</v>
      </c>
      <c r="H192" t="s">
        <v>641</v>
      </c>
      <c r="I192" t="s">
        <v>785</v>
      </c>
      <c r="J192" t="s">
        <v>643</v>
      </c>
      <c r="K192" t="s">
        <v>56</v>
      </c>
      <c r="L192" s="4">
        <v>41401</v>
      </c>
      <c r="M192" s="4"/>
      <c r="N192">
        <v>30</v>
      </c>
      <c r="AE192">
        <v>1.1000000000000001</v>
      </c>
    </row>
    <row r="193" spans="1:31" x14ac:dyDescent="0.2">
      <c r="A193" s="27">
        <v>2006960</v>
      </c>
      <c r="C193" t="s">
        <v>1248</v>
      </c>
      <c r="D193" t="s">
        <v>646</v>
      </c>
      <c r="E193" t="s">
        <v>950</v>
      </c>
      <c r="F193" t="s">
        <v>1214</v>
      </c>
      <c r="G193" t="s">
        <v>641</v>
      </c>
      <c r="H193" t="s">
        <v>641</v>
      </c>
      <c r="I193" t="s">
        <v>785</v>
      </c>
      <c r="J193" t="s">
        <v>643</v>
      </c>
      <c r="K193" t="s">
        <v>56</v>
      </c>
      <c r="L193" s="4">
        <v>41478</v>
      </c>
      <c r="M193" s="4"/>
      <c r="N193">
        <v>30</v>
      </c>
      <c r="AE193">
        <v>1.3</v>
      </c>
    </row>
    <row r="194" spans="1:31" x14ac:dyDescent="0.2">
      <c r="A194" s="27">
        <v>2008285</v>
      </c>
      <c r="C194" t="s">
        <v>1252</v>
      </c>
      <c r="D194" t="s">
        <v>1250</v>
      </c>
      <c r="E194" t="s">
        <v>901</v>
      </c>
      <c r="F194" t="s">
        <v>967</v>
      </c>
      <c r="G194" t="s">
        <v>641</v>
      </c>
      <c r="H194" t="s">
        <v>641</v>
      </c>
      <c r="I194" t="s">
        <v>785</v>
      </c>
      <c r="J194" t="s">
        <v>643</v>
      </c>
      <c r="K194" t="s">
        <v>55</v>
      </c>
      <c r="L194" s="4">
        <v>42380</v>
      </c>
      <c r="M194" s="4"/>
      <c r="N194">
        <v>18</v>
      </c>
      <c r="O194">
        <v>46</v>
      </c>
      <c r="T194">
        <v>2</v>
      </c>
      <c r="AE194">
        <v>1</v>
      </c>
    </row>
    <row r="195" spans="1:31" x14ac:dyDescent="0.2">
      <c r="A195" s="27">
        <v>2008284</v>
      </c>
      <c r="C195" t="s">
        <v>1249</v>
      </c>
      <c r="D195" t="s">
        <v>1250</v>
      </c>
      <c r="E195" t="s">
        <v>901</v>
      </c>
      <c r="F195" t="s">
        <v>1251</v>
      </c>
      <c r="G195" t="s">
        <v>641</v>
      </c>
      <c r="H195" t="s">
        <v>641</v>
      </c>
      <c r="I195" t="s">
        <v>785</v>
      </c>
      <c r="J195" t="s">
        <v>643</v>
      </c>
      <c r="K195" t="s">
        <v>55</v>
      </c>
      <c r="L195" s="4">
        <v>42380</v>
      </c>
      <c r="M195" s="4"/>
      <c r="N195">
        <v>18</v>
      </c>
      <c r="O195">
        <v>46</v>
      </c>
      <c r="T195">
        <v>2</v>
      </c>
      <c r="AE195">
        <v>1</v>
      </c>
    </row>
    <row r="196" spans="1:31" x14ac:dyDescent="0.2">
      <c r="A196" s="27">
        <v>2008283</v>
      </c>
      <c r="C196" t="s">
        <v>1253</v>
      </c>
      <c r="D196" t="s">
        <v>1250</v>
      </c>
      <c r="E196" t="s">
        <v>901</v>
      </c>
      <c r="F196" t="s">
        <v>1254</v>
      </c>
      <c r="G196" t="s">
        <v>641</v>
      </c>
      <c r="H196" t="s">
        <v>641</v>
      </c>
      <c r="I196" t="s">
        <v>785</v>
      </c>
      <c r="J196" t="s">
        <v>643</v>
      </c>
      <c r="K196" t="s">
        <v>55</v>
      </c>
      <c r="L196" s="4">
        <v>42380</v>
      </c>
      <c r="M196" s="4"/>
      <c r="N196">
        <v>18</v>
      </c>
      <c r="O196">
        <v>46</v>
      </c>
      <c r="T196">
        <v>2.5</v>
      </c>
      <c r="AE196">
        <v>1</v>
      </c>
    </row>
    <row r="197" spans="1:31" x14ac:dyDescent="0.2">
      <c r="A197" s="27">
        <v>2008939</v>
      </c>
      <c r="C197" t="s">
        <v>1258</v>
      </c>
      <c r="D197" t="s">
        <v>1256</v>
      </c>
      <c r="E197" t="s">
        <v>901</v>
      </c>
      <c r="F197" t="s">
        <v>1259</v>
      </c>
      <c r="G197" t="s">
        <v>641</v>
      </c>
      <c r="H197" t="s">
        <v>641</v>
      </c>
      <c r="I197" t="s">
        <v>785</v>
      </c>
      <c r="J197" t="s">
        <v>643</v>
      </c>
      <c r="K197" t="s">
        <v>55</v>
      </c>
      <c r="L197" s="4">
        <v>42991</v>
      </c>
      <c r="M197" s="4"/>
      <c r="N197">
        <v>18</v>
      </c>
      <c r="O197">
        <v>46</v>
      </c>
      <c r="T197">
        <v>7</v>
      </c>
      <c r="AE197">
        <v>1</v>
      </c>
    </row>
    <row r="198" spans="1:31" x14ac:dyDescent="0.2">
      <c r="A198" s="27">
        <v>2009036</v>
      </c>
      <c r="C198" t="s">
        <v>1255</v>
      </c>
      <c r="D198" t="s">
        <v>1256</v>
      </c>
      <c r="E198" t="s">
        <v>901</v>
      </c>
      <c r="F198" t="s">
        <v>965</v>
      </c>
      <c r="G198" t="s">
        <v>641</v>
      </c>
      <c r="H198" t="s">
        <v>641</v>
      </c>
      <c r="I198" t="s">
        <v>785</v>
      </c>
      <c r="J198" t="s">
        <v>643</v>
      </c>
      <c r="K198" t="s">
        <v>55</v>
      </c>
      <c r="L198" s="4">
        <v>43048</v>
      </c>
      <c r="M198" s="4"/>
      <c r="N198">
        <v>18</v>
      </c>
      <c r="O198">
        <v>46</v>
      </c>
      <c r="T198">
        <v>7</v>
      </c>
      <c r="AE198">
        <v>1</v>
      </c>
    </row>
    <row r="199" spans="1:31" x14ac:dyDescent="0.2">
      <c r="A199" s="27">
        <v>2007829</v>
      </c>
      <c r="C199" t="s">
        <v>1260</v>
      </c>
      <c r="D199" t="s">
        <v>1256</v>
      </c>
      <c r="E199" t="s">
        <v>969</v>
      </c>
      <c r="F199" t="s">
        <v>969</v>
      </c>
      <c r="G199" t="s">
        <v>641</v>
      </c>
      <c r="H199" t="s">
        <v>641</v>
      </c>
      <c r="I199" t="s">
        <v>785</v>
      </c>
      <c r="J199" t="s">
        <v>643</v>
      </c>
      <c r="K199" t="s">
        <v>55</v>
      </c>
      <c r="L199" s="4">
        <v>41876</v>
      </c>
      <c r="M199" s="4"/>
      <c r="N199">
        <v>18</v>
      </c>
      <c r="O199">
        <v>46</v>
      </c>
      <c r="AE199">
        <v>1</v>
      </c>
    </row>
    <row r="200" spans="1:31" x14ac:dyDescent="0.2">
      <c r="A200" s="27">
        <v>2008938</v>
      </c>
      <c r="C200" t="s">
        <v>1257</v>
      </c>
      <c r="D200" t="s">
        <v>1256</v>
      </c>
      <c r="E200" t="s">
        <v>901</v>
      </c>
      <c r="F200" t="s">
        <v>948</v>
      </c>
      <c r="G200" t="s">
        <v>641</v>
      </c>
      <c r="H200" t="s">
        <v>641</v>
      </c>
      <c r="I200" t="s">
        <v>785</v>
      </c>
      <c r="J200" t="s">
        <v>643</v>
      </c>
      <c r="K200" t="s">
        <v>55</v>
      </c>
      <c r="L200" s="4">
        <v>42991</v>
      </c>
      <c r="M200" s="4"/>
      <c r="N200">
        <v>18</v>
      </c>
      <c r="O200">
        <v>46</v>
      </c>
      <c r="T200">
        <v>7</v>
      </c>
      <c r="AE200">
        <v>1</v>
      </c>
    </row>
    <row r="201" spans="1:31" x14ac:dyDescent="0.2">
      <c r="A201" s="27">
        <v>2006954</v>
      </c>
      <c r="C201" t="s">
        <v>1261</v>
      </c>
      <c r="D201" t="s">
        <v>1262</v>
      </c>
      <c r="E201" t="s">
        <v>950</v>
      </c>
      <c r="F201" t="s">
        <v>1214</v>
      </c>
      <c r="G201" t="s">
        <v>641</v>
      </c>
      <c r="H201" t="s">
        <v>641</v>
      </c>
      <c r="I201" t="s">
        <v>785</v>
      </c>
      <c r="J201" t="s">
        <v>643</v>
      </c>
      <c r="K201" t="s">
        <v>55</v>
      </c>
      <c r="L201" s="4">
        <v>41250</v>
      </c>
      <c r="M201" s="4"/>
      <c r="N201">
        <v>26</v>
      </c>
      <c r="T201">
        <v>13</v>
      </c>
      <c r="AE201">
        <v>1</v>
      </c>
    </row>
    <row r="202" spans="1:31" x14ac:dyDescent="0.2">
      <c r="A202" s="27">
        <v>2007210</v>
      </c>
      <c r="C202" t="s">
        <v>1263</v>
      </c>
      <c r="D202" t="s">
        <v>1262</v>
      </c>
      <c r="E202" t="s">
        <v>901</v>
      </c>
      <c r="F202" t="s">
        <v>1214</v>
      </c>
      <c r="G202" t="s">
        <v>641</v>
      </c>
      <c r="H202" t="s">
        <v>641</v>
      </c>
      <c r="I202" t="s">
        <v>785</v>
      </c>
      <c r="J202" t="s">
        <v>643</v>
      </c>
      <c r="K202" t="s">
        <v>55</v>
      </c>
      <c r="L202" s="4">
        <v>41430</v>
      </c>
      <c r="M202" s="4"/>
      <c r="N202">
        <v>26</v>
      </c>
      <c r="T202">
        <v>13</v>
      </c>
      <c r="AE202">
        <v>1</v>
      </c>
    </row>
    <row r="203" spans="1:31" x14ac:dyDescent="0.2">
      <c r="A203" s="27">
        <v>2008680</v>
      </c>
      <c r="C203" t="s">
        <v>1264</v>
      </c>
      <c r="D203" t="s">
        <v>1265</v>
      </c>
      <c r="E203" t="s">
        <v>1266</v>
      </c>
      <c r="F203" t="s">
        <v>1267</v>
      </c>
      <c r="G203" t="s">
        <v>641</v>
      </c>
      <c r="H203" t="s">
        <v>641</v>
      </c>
      <c r="I203" t="s">
        <v>785</v>
      </c>
      <c r="J203" t="s">
        <v>649</v>
      </c>
      <c r="K203" t="s">
        <v>55</v>
      </c>
      <c r="L203" s="4">
        <v>42716</v>
      </c>
      <c r="M203" s="4"/>
      <c r="O203">
        <v>12</v>
      </c>
      <c r="P203">
        <v>20</v>
      </c>
      <c r="T203">
        <v>8</v>
      </c>
      <c r="AE203">
        <v>1</v>
      </c>
    </row>
    <row r="204" spans="1:31" x14ac:dyDescent="0.2">
      <c r="A204" s="27">
        <v>2009875</v>
      </c>
      <c r="C204" t="s">
        <v>1268</v>
      </c>
      <c r="D204" t="s">
        <v>1269</v>
      </c>
      <c r="E204" t="s">
        <v>1223</v>
      </c>
      <c r="F204" t="s">
        <v>1270</v>
      </c>
      <c r="G204" t="s">
        <v>641</v>
      </c>
      <c r="H204" t="s">
        <v>641</v>
      </c>
      <c r="I204" t="s">
        <v>774</v>
      </c>
      <c r="J204" t="s">
        <v>731</v>
      </c>
      <c r="K204" t="s">
        <v>56</v>
      </c>
      <c r="L204" s="4">
        <v>2</v>
      </c>
      <c r="M204" s="4"/>
      <c r="AE204">
        <v>1.1000000000000001</v>
      </c>
    </row>
    <row r="205" spans="1:31" x14ac:dyDescent="0.2">
      <c r="A205" s="27">
        <v>2009288</v>
      </c>
      <c r="C205" t="s">
        <v>1271</v>
      </c>
      <c r="D205" t="s">
        <v>1272</v>
      </c>
      <c r="E205" t="s">
        <v>1223</v>
      </c>
      <c r="F205" t="s">
        <v>1270</v>
      </c>
      <c r="G205" t="s">
        <v>641</v>
      </c>
      <c r="H205" t="s">
        <v>641</v>
      </c>
      <c r="I205" t="s">
        <v>785</v>
      </c>
      <c r="J205" t="s">
        <v>643</v>
      </c>
      <c r="K205" t="s">
        <v>55</v>
      </c>
      <c r="L205" s="4">
        <v>43244</v>
      </c>
      <c r="M205" s="4"/>
      <c r="N205">
        <v>12</v>
      </c>
      <c r="O205">
        <v>12</v>
      </c>
      <c r="P205">
        <v>17</v>
      </c>
      <c r="R205">
        <v>2</v>
      </c>
      <c r="T205">
        <v>20</v>
      </c>
      <c r="V205">
        <v>9.9999997764825821E-3</v>
      </c>
      <c r="Y205">
        <v>1.9999999552965164E-2</v>
      </c>
      <c r="AE205">
        <v>1</v>
      </c>
    </row>
    <row r="206" spans="1:31" x14ac:dyDescent="0.2">
      <c r="A206" s="27">
        <v>2009987</v>
      </c>
      <c r="C206" t="s">
        <v>1273</v>
      </c>
      <c r="D206" t="s">
        <v>1274</v>
      </c>
      <c r="E206" t="s">
        <v>1223</v>
      </c>
      <c r="F206" t="s">
        <v>1270</v>
      </c>
      <c r="G206" t="s">
        <v>641</v>
      </c>
      <c r="H206" t="s">
        <v>641</v>
      </c>
      <c r="I206" t="s">
        <v>785</v>
      </c>
      <c r="J206" t="s">
        <v>643</v>
      </c>
      <c r="K206" t="s">
        <v>55</v>
      </c>
      <c r="L206" s="4">
        <v>43908</v>
      </c>
      <c r="M206" s="4"/>
      <c r="N206">
        <v>26</v>
      </c>
      <c r="T206">
        <v>32.5</v>
      </c>
      <c r="AE206">
        <v>1</v>
      </c>
    </row>
    <row r="207" spans="1:31" x14ac:dyDescent="0.2">
      <c r="A207" s="27">
        <v>2009920</v>
      </c>
      <c r="C207" t="s">
        <v>1275</v>
      </c>
      <c r="D207" t="s">
        <v>1276</v>
      </c>
      <c r="E207" t="s">
        <v>1223</v>
      </c>
      <c r="F207" t="s">
        <v>1270</v>
      </c>
      <c r="G207" t="s">
        <v>641</v>
      </c>
      <c r="H207" t="s">
        <v>641</v>
      </c>
      <c r="I207" t="s">
        <v>774</v>
      </c>
      <c r="J207" t="s">
        <v>731</v>
      </c>
      <c r="K207" t="s">
        <v>56</v>
      </c>
      <c r="L207" s="4">
        <v>2</v>
      </c>
      <c r="M207" s="4"/>
      <c r="AE207">
        <v>1.02</v>
      </c>
    </row>
    <row r="208" spans="1:31" x14ac:dyDescent="0.2">
      <c r="A208" s="27">
        <v>2009307</v>
      </c>
      <c r="C208" t="s">
        <v>1277</v>
      </c>
      <c r="D208" t="s">
        <v>1278</v>
      </c>
      <c r="E208" t="s">
        <v>1223</v>
      </c>
      <c r="F208" t="s">
        <v>1270</v>
      </c>
      <c r="G208" t="s">
        <v>641</v>
      </c>
      <c r="H208" t="s">
        <v>641</v>
      </c>
      <c r="I208" t="s">
        <v>785</v>
      </c>
      <c r="J208" t="s">
        <v>649</v>
      </c>
      <c r="K208" t="s">
        <v>56</v>
      </c>
      <c r="L208" s="4">
        <v>43283</v>
      </c>
      <c r="M208" s="4"/>
      <c r="Y208">
        <v>11</v>
      </c>
      <c r="AE208">
        <v>1.37</v>
      </c>
    </row>
    <row r="209" spans="1:31" x14ac:dyDescent="0.2">
      <c r="A209" s="27">
        <v>2007501</v>
      </c>
      <c r="C209" t="s">
        <v>1279</v>
      </c>
      <c r="D209" t="s">
        <v>1280</v>
      </c>
      <c r="E209" t="s">
        <v>901</v>
      </c>
      <c r="F209" t="s">
        <v>942</v>
      </c>
      <c r="G209" t="s">
        <v>641</v>
      </c>
      <c r="H209" t="s">
        <v>641</v>
      </c>
      <c r="I209" t="s">
        <v>785</v>
      </c>
      <c r="J209" t="s">
        <v>643</v>
      </c>
      <c r="K209" t="s">
        <v>55</v>
      </c>
      <c r="L209" s="4">
        <v>41662</v>
      </c>
      <c r="M209" s="4"/>
      <c r="N209">
        <v>18</v>
      </c>
      <c r="O209">
        <v>46</v>
      </c>
      <c r="AE209">
        <v>1</v>
      </c>
    </row>
    <row r="210" spans="1:31" x14ac:dyDescent="0.2">
      <c r="A210" s="27">
        <v>2010831</v>
      </c>
      <c r="C210" t="s">
        <v>1281</v>
      </c>
      <c r="D210" t="s">
        <v>1282</v>
      </c>
      <c r="E210" t="s">
        <v>1283</v>
      </c>
      <c r="F210" t="s">
        <v>1283</v>
      </c>
      <c r="G210" t="s">
        <v>641</v>
      </c>
      <c r="H210" t="s">
        <v>686</v>
      </c>
      <c r="I210" t="s">
        <v>1284</v>
      </c>
      <c r="J210" t="s">
        <v>688</v>
      </c>
      <c r="K210" t="s">
        <v>56</v>
      </c>
      <c r="L210" s="4">
        <v>2</v>
      </c>
      <c r="M210" s="4"/>
      <c r="AC210">
        <v>2</v>
      </c>
    </row>
    <row r="211" spans="1:31" x14ac:dyDescent="0.2">
      <c r="A211" s="27">
        <v>2010794</v>
      </c>
      <c r="C211" t="s">
        <v>1285</v>
      </c>
      <c r="D211" t="s">
        <v>1286</v>
      </c>
      <c r="E211" t="s">
        <v>1287</v>
      </c>
      <c r="F211" t="s">
        <v>1287</v>
      </c>
      <c r="G211" t="s">
        <v>641</v>
      </c>
      <c r="H211" t="s">
        <v>686</v>
      </c>
      <c r="I211" t="s">
        <v>1284</v>
      </c>
      <c r="J211" t="s">
        <v>688</v>
      </c>
      <c r="K211" t="s">
        <v>56</v>
      </c>
      <c r="L211" s="4">
        <v>2</v>
      </c>
      <c r="M211" s="4"/>
      <c r="N211">
        <v>0.30000001192092896</v>
      </c>
      <c r="O211">
        <v>0.10000000149011612</v>
      </c>
      <c r="P211">
        <v>0.30000001192092896</v>
      </c>
      <c r="AC211">
        <v>2</v>
      </c>
      <c r="AE211">
        <v>1</v>
      </c>
    </row>
    <row r="212" spans="1:31" x14ac:dyDescent="0.2">
      <c r="A212" s="27">
        <v>2010792</v>
      </c>
      <c r="C212" t="s">
        <v>1288</v>
      </c>
      <c r="D212" t="s">
        <v>1286</v>
      </c>
      <c r="E212" t="s">
        <v>1289</v>
      </c>
      <c r="F212" t="s">
        <v>1289</v>
      </c>
      <c r="G212" t="s">
        <v>641</v>
      </c>
      <c r="H212" t="s">
        <v>686</v>
      </c>
      <c r="I212" t="s">
        <v>1284</v>
      </c>
      <c r="J212" t="s">
        <v>688</v>
      </c>
      <c r="K212" t="s">
        <v>56</v>
      </c>
      <c r="L212" s="4">
        <v>2</v>
      </c>
      <c r="M212" s="4"/>
      <c r="N212">
        <v>0.30000001192092896</v>
      </c>
      <c r="O212">
        <v>0.10000000149011612</v>
      </c>
      <c r="P212">
        <v>0.30000001192092896</v>
      </c>
      <c r="AC212">
        <v>2</v>
      </c>
      <c r="AE212">
        <v>1</v>
      </c>
    </row>
    <row r="213" spans="1:31" x14ac:dyDescent="0.2">
      <c r="A213" s="27">
        <v>2010829</v>
      </c>
      <c r="C213" t="s">
        <v>1290</v>
      </c>
      <c r="D213" t="s">
        <v>1291</v>
      </c>
      <c r="E213" t="s">
        <v>1292</v>
      </c>
      <c r="F213" t="s">
        <v>1292</v>
      </c>
      <c r="G213" t="s">
        <v>641</v>
      </c>
      <c r="H213" t="s">
        <v>686</v>
      </c>
      <c r="I213" t="s">
        <v>1284</v>
      </c>
      <c r="J213" t="s">
        <v>688</v>
      </c>
      <c r="K213" t="s">
        <v>56</v>
      </c>
      <c r="L213" s="4">
        <v>2</v>
      </c>
      <c r="M213" s="4"/>
      <c r="N213">
        <v>0.30000001192092896</v>
      </c>
      <c r="O213">
        <v>0.10000000149011612</v>
      </c>
      <c r="P213">
        <v>0.30000001192092896</v>
      </c>
      <c r="AC213">
        <v>2</v>
      </c>
      <c r="AE213">
        <v>1</v>
      </c>
    </row>
    <row r="214" spans="1:31" x14ac:dyDescent="0.2">
      <c r="A214" s="27">
        <v>2010828</v>
      </c>
      <c r="C214" t="s">
        <v>1293</v>
      </c>
      <c r="D214" t="s">
        <v>1294</v>
      </c>
      <c r="E214" t="s">
        <v>1292</v>
      </c>
      <c r="F214" t="s">
        <v>1295</v>
      </c>
      <c r="G214" t="s">
        <v>641</v>
      </c>
      <c r="H214" t="s">
        <v>686</v>
      </c>
      <c r="I214" t="s">
        <v>1284</v>
      </c>
      <c r="J214" t="s">
        <v>688</v>
      </c>
      <c r="K214" t="s">
        <v>56</v>
      </c>
      <c r="L214" s="4">
        <v>2</v>
      </c>
      <c r="M214" s="4"/>
      <c r="N214">
        <v>0.30000001192092896</v>
      </c>
      <c r="O214">
        <v>0.10000000149011612</v>
      </c>
      <c r="P214">
        <v>0.30000001192092896</v>
      </c>
      <c r="AC214">
        <v>2</v>
      </c>
      <c r="AE214">
        <v>1</v>
      </c>
    </row>
    <row r="215" spans="1:31" x14ac:dyDescent="0.2">
      <c r="A215" s="27">
        <v>2010793</v>
      </c>
      <c r="C215" t="s">
        <v>1296</v>
      </c>
      <c r="D215" t="s">
        <v>1297</v>
      </c>
      <c r="E215" t="s">
        <v>1287</v>
      </c>
      <c r="F215" t="s">
        <v>1287</v>
      </c>
      <c r="G215" t="s">
        <v>641</v>
      </c>
      <c r="H215" t="s">
        <v>686</v>
      </c>
      <c r="I215" t="s">
        <v>1284</v>
      </c>
      <c r="J215" t="s">
        <v>696</v>
      </c>
      <c r="K215" t="s">
        <v>55</v>
      </c>
      <c r="L215" s="4">
        <v>2</v>
      </c>
      <c r="M215" s="4"/>
      <c r="N215">
        <v>0.5</v>
      </c>
      <c r="O215">
        <v>0.20000000298023224</v>
      </c>
      <c r="P215">
        <v>0.30000001192092896</v>
      </c>
      <c r="AC215">
        <v>10</v>
      </c>
      <c r="AE215">
        <v>1</v>
      </c>
    </row>
    <row r="216" spans="1:31" x14ac:dyDescent="0.2">
      <c r="A216" s="27">
        <v>2007602</v>
      </c>
      <c r="C216" t="s">
        <v>1298</v>
      </c>
      <c r="D216" t="s">
        <v>1299</v>
      </c>
      <c r="E216" t="s">
        <v>990</v>
      </c>
      <c r="F216" t="s">
        <v>991</v>
      </c>
      <c r="G216" t="s">
        <v>641</v>
      </c>
      <c r="H216" t="s">
        <v>686</v>
      </c>
      <c r="I216" t="s">
        <v>774</v>
      </c>
      <c r="J216" t="s">
        <v>688</v>
      </c>
      <c r="K216" t="s">
        <v>55</v>
      </c>
      <c r="L216" s="4">
        <v>2</v>
      </c>
      <c r="M216" s="4"/>
      <c r="N216">
        <v>10</v>
      </c>
      <c r="O216">
        <v>3</v>
      </c>
      <c r="P216">
        <v>3</v>
      </c>
      <c r="AC216">
        <v>72</v>
      </c>
      <c r="AE216">
        <v>1</v>
      </c>
    </row>
    <row r="217" spans="1:31" x14ac:dyDescent="0.2">
      <c r="A217" s="27">
        <v>2009220</v>
      </c>
      <c r="C217" t="s">
        <v>1300</v>
      </c>
      <c r="D217" t="s">
        <v>1301</v>
      </c>
      <c r="E217" t="s">
        <v>901</v>
      </c>
      <c r="F217" t="s">
        <v>1302</v>
      </c>
      <c r="G217" t="s">
        <v>641</v>
      </c>
      <c r="H217" t="s">
        <v>641</v>
      </c>
      <c r="I217" t="s">
        <v>785</v>
      </c>
      <c r="J217" t="s">
        <v>649</v>
      </c>
      <c r="K217" t="s">
        <v>55</v>
      </c>
      <c r="L217" s="4">
        <v>43173</v>
      </c>
      <c r="M217" s="4"/>
      <c r="Q217">
        <v>33.599998474121094</v>
      </c>
      <c r="R217">
        <v>14.300000190734863</v>
      </c>
      <c r="AE217">
        <v>1</v>
      </c>
    </row>
    <row r="218" spans="1:31" x14ac:dyDescent="0.2">
      <c r="A218" s="27">
        <v>2009860</v>
      </c>
      <c r="C218" t="s">
        <v>1303</v>
      </c>
      <c r="D218" t="s">
        <v>27</v>
      </c>
      <c r="E218" t="s">
        <v>1304</v>
      </c>
      <c r="F218" t="s">
        <v>1304</v>
      </c>
      <c r="G218" t="s">
        <v>641</v>
      </c>
      <c r="H218" t="s">
        <v>641</v>
      </c>
      <c r="I218" t="s">
        <v>785</v>
      </c>
      <c r="J218" t="s">
        <v>649</v>
      </c>
      <c r="K218" t="s">
        <v>56</v>
      </c>
      <c r="L218" s="4">
        <v>43809</v>
      </c>
      <c r="M218" s="4"/>
      <c r="R218">
        <v>20</v>
      </c>
      <c r="AE218">
        <v>1</v>
      </c>
    </row>
    <row r="219" spans="1:31" x14ac:dyDescent="0.2">
      <c r="A219" s="27">
        <v>2009570</v>
      </c>
      <c r="C219" t="s">
        <v>1305</v>
      </c>
      <c r="D219" t="s">
        <v>1306</v>
      </c>
      <c r="E219" t="s">
        <v>1128</v>
      </c>
      <c r="F219" t="s">
        <v>1302</v>
      </c>
      <c r="G219" t="s">
        <v>641</v>
      </c>
      <c r="H219" t="s">
        <v>641</v>
      </c>
      <c r="I219" t="s">
        <v>785</v>
      </c>
      <c r="J219" t="s">
        <v>649</v>
      </c>
      <c r="K219" t="s">
        <v>55</v>
      </c>
      <c r="L219" s="4">
        <v>43538</v>
      </c>
      <c r="M219" s="4"/>
      <c r="O219">
        <v>26</v>
      </c>
      <c r="AE219">
        <v>1</v>
      </c>
    </row>
    <row r="220" spans="1:31" x14ac:dyDescent="0.2">
      <c r="A220" s="27">
        <v>2007212</v>
      </c>
      <c r="C220" t="s">
        <v>1307</v>
      </c>
      <c r="D220" t="s">
        <v>1308</v>
      </c>
      <c r="E220" t="s">
        <v>901</v>
      </c>
      <c r="F220" t="s">
        <v>1214</v>
      </c>
      <c r="G220" t="s">
        <v>641</v>
      </c>
      <c r="H220" t="s">
        <v>641</v>
      </c>
      <c r="I220" t="s">
        <v>785</v>
      </c>
      <c r="J220" t="s">
        <v>643</v>
      </c>
      <c r="K220" t="s">
        <v>55</v>
      </c>
      <c r="L220" s="4">
        <v>41430</v>
      </c>
      <c r="M220" s="4"/>
      <c r="N220">
        <v>15</v>
      </c>
      <c r="O220">
        <v>10</v>
      </c>
      <c r="P220">
        <v>10</v>
      </c>
      <c r="R220">
        <v>5.8000001907348633</v>
      </c>
      <c r="AE220">
        <v>1</v>
      </c>
    </row>
    <row r="221" spans="1:31" x14ac:dyDescent="0.2">
      <c r="A221" s="27">
        <v>2009792</v>
      </c>
      <c r="C221" t="s">
        <v>1309</v>
      </c>
      <c r="D221" t="s">
        <v>1310</v>
      </c>
      <c r="E221" t="s">
        <v>1095</v>
      </c>
      <c r="F221" t="s">
        <v>1095</v>
      </c>
      <c r="G221" t="s">
        <v>641</v>
      </c>
      <c r="H221" t="s">
        <v>641</v>
      </c>
      <c r="I221" t="s">
        <v>774</v>
      </c>
      <c r="J221" t="s">
        <v>731</v>
      </c>
      <c r="K221" t="s">
        <v>56</v>
      </c>
      <c r="L221" s="4">
        <v>2</v>
      </c>
      <c r="M221" s="4"/>
      <c r="V221">
        <v>0.30000001192092896</v>
      </c>
      <c r="W221">
        <v>0.20000000298023224</v>
      </c>
      <c r="X221">
        <v>0.5</v>
      </c>
      <c r="Y221">
        <v>0.5</v>
      </c>
      <c r="Z221">
        <v>0.30000001192092896</v>
      </c>
      <c r="AA221">
        <v>0.20000000298023224</v>
      </c>
      <c r="AE221">
        <v>1</v>
      </c>
    </row>
    <row r="222" spans="1:31" x14ac:dyDescent="0.2">
      <c r="A222" s="27">
        <v>2007185</v>
      </c>
      <c r="C222" t="s">
        <v>1311</v>
      </c>
      <c r="D222" t="s">
        <v>1312</v>
      </c>
      <c r="E222" t="s">
        <v>901</v>
      </c>
      <c r="F222" t="s">
        <v>1178</v>
      </c>
      <c r="G222" t="s">
        <v>641</v>
      </c>
      <c r="H222" t="s">
        <v>641</v>
      </c>
      <c r="I222" t="s">
        <v>785</v>
      </c>
      <c r="J222" t="s">
        <v>649</v>
      </c>
      <c r="K222" t="s">
        <v>55</v>
      </c>
      <c r="L222" s="4">
        <v>41401</v>
      </c>
      <c r="M222" s="4"/>
      <c r="P222">
        <v>60</v>
      </c>
      <c r="AE222">
        <v>1</v>
      </c>
    </row>
    <row r="223" spans="1:31" x14ac:dyDescent="0.2">
      <c r="A223" s="27">
        <v>2009831</v>
      </c>
      <c r="C223" t="s">
        <v>1313</v>
      </c>
      <c r="D223" t="s">
        <v>1312</v>
      </c>
      <c r="E223" t="s">
        <v>1314</v>
      </c>
      <c r="F223" t="s">
        <v>901</v>
      </c>
      <c r="G223" t="s">
        <v>641</v>
      </c>
      <c r="H223" t="s">
        <v>641</v>
      </c>
      <c r="I223" t="s">
        <v>785</v>
      </c>
      <c r="J223" t="s">
        <v>649</v>
      </c>
      <c r="K223" t="s">
        <v>55</v>
      </c>
      <c r="L223" s="4">
        <v>43780</v>
      </c>
      <c r="M223" s="4"/>
      <c r="P223">
        <v>60</v>
      </c>
      <c r="AE223">
        <v>1</v>
      </c>
    </row>
    <row r="224" spans="1:31" x14ac:dyDescent="0.2">
      <c r="A224" s="27">
        <v>2007585</v>
      </c>
      <c r="C224" t="s">
        <v>1315</v>
      </c>
      <c r="D224" t="s">
        <v>1316</v>
      </c>
      <c r="E224" t="s">
        <v>990</v>
      </c>
      <c r="F224" t="s">
        <v>991</v>
      </c>
      <c r="G224" t="s">
        <v>641</v>
      </c>
      <c r="H224" t="s">
        <v>686</v>
      </c>
      <c r="I224" t="s">
        <v>774</v>
      </c>
      <c r="J224" t="s">
        <v>688</v>
      </c>
      <c r="K224" t="s">
        <v>55</v>
      </c>
      <c r="L224" s="4">
        <v>2</v>
      </c>
      <c r="M224" s="4"/>
      <c r="N224">
        <v>5</v>
      </c>
      <c r="O224">
        <v>5</v>
      </c>
      <c r="P224">
        <v>8</v>
      </c>
      <c r="R224">
        <v>2</v>
      </c>
      <c r="AC224">
        <v>60</v>
      </c>
      <c r="AE224">
        <v>1</v>
      </c>
    </row>
    <row r="225" spans="1:31" x14ac:dyDescent="0.2">
      <c r="A225" s="27">
        <v>2010115</v>
      </c>
      <c r="C225" t="s">
        <v>1317</v>
      </c>
      <c r="D225" t="s">
        <v>1318</v>
      </c>
      <c r="E225" t="s">
        <v>1319</v>
      </c>
      <c r="F225" t="s">
        <v>1320</v>
      </c>
      <c r="G225" t="s">
        <v>641</v>
      </c>
      <c r="H225" t="s">
        <v>641</v>
      </c>
      <c r="I225" t="s">
        <v>774</v>
      </c>
      <c r="J225" t="s">
        <v>649</v>
      </c>
      <c r="K225" t="s">
        <v>55</v>
      </c>
      <c r="L225" s="4">
        <v>2</v>
      </c>
      <c r="M225" s="4"/>
      <c r="Q225">
        <v>3</v>
      </c>
      <c r="R225">
        <v>12</v>
      </c>
      <c r="T225">
        <v>10</v>
      </c>
      <c r="V225">
        <v>0.10000000149011612</v>
      </c>
      <c r="Y225">
        <v>1</v>
      </c>
      <c r="AE225">
        <v>1</v>
      </c>
    </row>
    <row r="226" spans="1:31" x14ac:dyDescent="0.2">
      <c r="A226" s="27">
        <v>2010116</v>
      </c>
      <c r="C226" t="s">
        <v>1321</v>
      </c>
      <c r="D226" t="s">
        <v>1322</v>
      </c>
      <c r="E226" t="s">
        <v>1319</v>
      </c>
      <c r="F226" t="s">
        <v>1320</v>
      </c>
      <c r="G226" t="s">
        <v>641</v>
      </c>
      <c r="H226" t="s">
        <v>641</v>
      </c>
      <c r="I226" t="s">
        <v>774</v>
      </c>
      <c r="J226" t="s">
        <v>643</v>
      </c>
      <c r="K226" t="s">
        <v>55</v>
      </c>
      <c r="L226" s="4">
        <v>2</v>
      </c>
      <c r="M226" s="4"/>
      <c r="N226">
        <v>6</v>
      </c>
      <c r="Q226">
        <v>4</v>
      </c>
      <c r="R226">
        <v>14</v>
      </c>
      <c r="T226">
        <v>14</v>
      </c>
      <c r="V226">
        <v>0.10000000149011612</v>
      </c>
      <c r="Z226">
        <v>0.10000000149011612</v>
      </c>
      <c r="AE226">
        <v>1</v>
      </c>
    </row>
    <row r="227" spans="1:31" x14ac:dyDescent="0.2">
      <c r="A227" s="27">
        <v>2008037</v>
      </c>
      <c r="C227" t="s">
        <v>1323</v>
      </c>
      <c r="D227" t="s">
        <v>1324</v>
      </c>
      <c r="E227" t="s">
        <v>817</v>
      </c>
      <c r="F227" t="s">
        <v>818</v>
      </c>
      <c r="G227" t="s">
        <v>641</v>
      </c>
      <c r="H227" t="s">
        <v>641</v>
      </c>
      <c r="I227" t="s">
        <v>785</v>
      </c>
      <c r="J227" t="s">
        <v>643</v>
      </c>
      <c r="K227" t="s">
        <v>55</v>
      </c>
      <c r="L227" s="4">
        <v>42114</v>
      </c>
      <c r="M227" s="4"/>
      <c r="N227">
        <v>22</v>
      </c>
      <c r="O227">
        <v>16</v>
      </c>
      <c r="P227">
        <v>3</v>
      </c>
      <c r="R227">
        <v>1.3999999761581421</v>
      </c>
      <c r="T227">
        <v>3.5</v>
      </c>
      <c r="V227">
        <v>9.9999997764825821E-3</v>
      </c>
      <c r="W227">
        <v>1.4999999664723873E-2</v>
      </c>
      <c r="X227">
        <v>5.9999998658895493E-2</v>
      </c>
      <c r="Y227">
        <v>1.4000000432133675E-2</v>
      </c>
      <c r="Z227">
        <v>9.9999997764825821E-3</v>
      </c>
      <c r="AA227">
        <v>4.999999888241291E-3</v>
      </c>
      <c r="AE227">
        <v>1</v>
      </c>
    </row>
    <row r="228" spans="1:31" x14ac:dyDescent="0.2">
      <c r="A228" s="27">
        <v>2008039</v>
      </c>
      <c r="C228" t="s">
        <v>1325</v>
      </c>
      <c r="D228" t="s">
        <v>1326</v>
      </c>
      <c r="E228" t="s">
        <v>817</v>
      </c>
      <c r="F228" t="s">
        <v>818</v>
      </c>
      <c r="G228" t="s">
        <v>641</v>
      </c>
      <c r="H228" t="s">
        <v>641</v>
      </c>
      <c r="I228" t="s">
        <v>785</v>
      </c>
      <c r="J228" t="s">
        <v>643</v>
      </c>
      <c r="K228" t="s">
        <v>55</v>
      </c>
      <c r="L228" s="4">
        <v>42114</v>
      </c>
      <c r="M228" s="4"/>
      <c r="N228">
        <v>24</v>
      </c>
      <c r="O228">
        <v>5</v>
      </c>
      <c r="P228">
        <v>5</v>
      </c>
      <c r="R228">
        <v>2</v>
      </c>
      <c r="T228">
        <v>5</v>
      </c>
      <c r="V228">
        <v>9.9999997764825821E-3</v>
      </c>
      <c r="X228">
        <v>5.9999998658895493E-2</v>
      </c>
      <c r="Y228">
        <v>1.9999999552965164E-2</v>
      </c>
      <c r="AE228">
        <v>1</v>
      </c>
    </row>
    <row r="229" spans="1:31" x14ac:dyDescent="0.2">
      <c r="A229" s="27">
        <v>2007320</v>
      </c>
      <c r="C229" t="s">
        <v>1327</v>
      </c>
      <c r="D229" t="s">
        <v>651</v>
      </c>
      <c r="E229" t="s">
        <v>950</v>
      </c>
      <c r="F229" t="s">
        <v>1328</v>
      </c>
      <c r="G229" t="s">
        <v>641</v>
      </c>
      <c r="H229" t="s">
        <v>641</v>
      </c>
      <c r="I229" t="s">
        <v>785</v>
      </c>
      <c r="J229" t="s">
        <v>643</v>
      </c>
      <c r="K229" t="s">
        <v>55</v>
      </c>
      <c r="L229" s="4">
        <v>41512</v>
      </c>
      <c r="M229" s="4"/>
      <c r="N229">
        <v>34</v>
      </c>
      <c r="AE229">
        <v>1</v>
      </c>
    </row>
    <row r="230" spans="1:31" x14ac:dyDescent="0.2">
      <c r="A230" s="27">
        <v>2007828</v>
      </c>
      <c r="C230" t="s">
        <v>1329</v>
      </c>
      <c r="D230" t="s">
        <v>651</v>
      </c>
      <c r="E230" t="s">
        <v>969</v>
      </c>
      <c r="F230" t="s">
        <v>969</v>
      </c>
      <c r="G230" t="s">
        <v>641</v>
      </c>
      <c r="H230" t="s">
        <v>641</v>
      </c>
      <c r="I230" t="s">
        <v>785</v>
      </c>
      <c r="J230" t="s">
        <v>643</v>
      </c>
      <c r="K230" t="s">
        <v>55</v>
      </c>
      <c r="L230" s="4">
        <v>41876</v>
      </c>
      <c r="M230" s="4"/>
      <c r="N230">
        <v>34.400001525878906</v>
      </c>
      <c r="AE230">
        <v>1</v>
      </c>
    </row>
    <row r="231" spans="1:31" x14ac:dyDescent="0.2">
      <c r="A231" s="27">
        <v>2008818</v>
      </c>
      <c r="C231" t="s">
        <v>1330</v>
      </c>
      <c r="D231" t="s">
        <v>1331</v>
      </c>
      <c r="E231" t="s">
        <v>913</v>
      </c>
      <c r="F231" t="s">
        <v>913</v>
      </c>
      <c r="G231" t="s">
        <v>641</v>
      </c>
      <c r="H231" t="s">
        <v>641</v>
      </c>
      <c r="I231" t="s">
        <v>785</v>
      </c>
      <c r="J231" t="s">
        <v>688</v>
      </c>
      <c r="K231" t="s">
        <v>55</v>
      </c>
      <c r="L231" s="4">
        <v>42846</v>
      </c>
      <c r="M231" s="4"/>
      <c r="N231">
        <v>13</v>
      </c>
      <c r="P231">
        <v>46</v>
      </c>
      <c r="AE231">
        <v>1</v>
      </c>
    </row>
    <row r="232" spans="1:31" x14ac:dyDescent="0.2">
      <c r="A232" s="27">
        <v>2008585</v>
      </c>
      <c r="C232" t="s">
        <v>1332</v>
      </c>
      <c r="D232" t="s">
        <v>652</v>
      </c>
      <c r="E232" t="s">
        <v>1333</v>
      </c>
      <c r="F232" t="s">
        <v>1334</v>
      </c>
      <c r="G232" t="s">
        <v>641</v>
      </c>
      <c r="H232" t="s">
        <v>641</v>
      </c>
      <c r="I232" t="s">
        <v>785</v>
      </c>
      <c r="J232" t="s">
        <v>643</v>
      </c>
      <c r="K232" t="s">
        <v>55</v>
      </c>
      <c r="L232" s="4">
        <v>42639</v>
      </c>
      <c r="M232" s="4"/>
      <c r="N232">
        <v>18</v>
      </c>
      <c r="Q232">
        <v>50</v>
      </c>
      <c r="AE232">
        <v>1</v>
      </c>
    </row>
    <row r="233" spans="1:31" x14ac:dyDescent="0.2">
      <c r="A233" s="27">
        <v>2007214</v>
      </c>
      <c r="C233" t="s">
        <v>1335</v>
      </c>
      <c r="D233" t="s">
        <v>1336</v>
      </c>
      <c r="E233" t="s">
        <v>901</v>
      </c>
      <c r="F233" t="s">
        <v>1214</v>
      </c>
      <c r="G233" t="s">
        <v>641</v>
      </c>
      <c r="H233" t="s">
        <v>641</v>
      </c>
      <c r="I233" t="s">
        <v>785</v>
      </c>
      <c r="J233" t="s">
        <v>643</v>
      </c>
      <c r="K233" t="s">
        <v>55</v>
      </c>
      <c r="L233" s="4">
        <v>41431</v>
      </c>
      <c r="M233" s="4"/>
      <c r="N233">
        <v>14</v>
      </c>
      <c r="O233">
        <v>10</v>
      </c>
      <c r="P233">
        <v>20</v>
      </c>
      <c r="T233">
        <v>7</v>
      </c>
      <c r="AE233">
        <v>1</v>
      </c>
    </row>
    <row r="234" spans="1:31" x14ac:dyDescent="0.2">
      <c r="A234" s="27">
        <v>2007211</v>
      </c>
      <c r="C234" t="s">
        <v>1337</v>
      </c>
      <c r="D234" t="s">
        <v>1338</v>
      </c>
      <c r="E234" t="s">
        <v>901</v>
      </c>
      <c r="F234" t="s">
        <v>1214</v>
      </c>
      <c r="G234" t="s">
        <v>641</v>
      </c>
      <c r="H234" t="s">
        <v>641</v>
      </c>
      <c r="I234" t="s">
        <v>785</v>
      </c>
      <c r="J234" t="s">
        <v>643</v>
      </c>
      <c r="K234" t="s">
        <v>55</v>
      </c>
      <c r="L234" s="4">
        <v>41430</v>
      </c>
      <c r="M234" s="4"/>
      <c r="N234">
        <v>20</v>
      </c>
      <c r="O234">
        <v>20</v>
      </c>
      <c r="R234">
        <v>3.2999999523162842</v>
      </c>
      <c r="AE234">
        <v>1</v>
      </c>
    </row>
    <row r="235" spans="1:31" x14ac:dyDescent="0.2">
      <c r="A235" s="27">
        <v>2007499</v>
      </c>
      <c r="C235" t="s">
        <v>1339</v>
      </c>
      <c r="D235" t="s">
        <v>1340</v>
      </c>
      <c r="E235" t="s">
        <v>901</v>
      </c>
      <c r="F235" t="s">
        <v>1214</v>
      </c>
      <c r="G235" t="s">
        <v>641</v>
      </c>
      <c r="H235" t="s">
        <v>641</v>
      </c>
      <c r="I235" t="s">
        <v>785</v>
      </c>
      <c r="J235" t="s">
        <v>643</v>
      </c>
      <c r="K235" t="s">
        <v>55</v>
      </c>
      <c r="L235" s="4">
        <v>41662</v>
      </c>
      <c r="M235" s="4"/>
      <c r="N235">
        <v>15</v>
      </c>
      <c r="O235">
        <v>15</v>
      </c>
      <c r="P235">
        <v>15</v>
      </c>
      <c r="R235">
        <v>2.7000000476837158</v>
      </c>
      <c r="AE235">
        <v>1</v>
      </c>
    </row>
    <row r="236" spans="1:31" x14ac:dyDescent="0.2">
      <c r="A236" s="27">
        <v>2008035</v>
      </c>
      <c r="C236" t="s">
        <v>1341</v>
      </c>
      <c r="D236" t="s">
        <v>1342</v>
      </c>
      <c r="E236" t="s">
        <v>817</v>
      </c>
      <c r="F236" t="s">
        <v>818</v>
      </c>
      <c r="G236" t="s">
        <v>641</v>
      </c>
      <c r="H236" t="s">
        <v>641</v>
      </c>
      <c r="I236" t="s">
        <v>785</v>
      </c>
      <c r="J236" t="s">
        <v>643</v>
      </c>
      <c r="K236" t="s">
        <v>55</v>
      </c>
      <c r="L236" s="4">
        <v>42114</v>
      </c>
      <c r="M236" s="4"/>
      <c r="N236">
        <v>12</v>
      </c>
      <c r="O236">
        <v>12</v>
      </c>
      <c r="P236">
        <v>17</v>
      </c>
      <c r="R236">
        <v>3</v>
      </c>
      <c r="T236">
        <v>10</v>
      </c>
      <c r="V236">
        <v>1.9999999552965164E-2</v>
      </c>
      <c r="X236">
        <v>0.30000001192092896</v>
      </c>
      <c r="Y236">
        <v>2.0000000949949026E-3</v>
      </c>
      <c r="AE236">
        <v>1</v>
      </c>
    </row>
    <row r="237" spans="1:31" x14ac:dyDescent="0.2">
      <c r="A237" s="27">
        <v>2008036</v>
      </c>
      <c r="C237" t="s">
        <v>1343</v>
      </c>
      <c r="D237" t="s">
        <v>1344</v>
      </c>
      <c r="E237" t="s">
        <v>817</v>
      </c>
      <c r="F237" t="s">
        <v>818</v>
      </c>
      <c r="G237" t="s">
        <v>641</v>
      </c>
      <c r="H237" t="s">
        <v>641</v>
      </c>
      <c r="I237" t="s">
        <v>785</v>
      </c>
      <c r="J237" t="s">
        <v>643</v>
      </c>
      <c r="K237" t="s">
        <v>55</v>
      </c>
      <c r="L237" s="4">
        <v>42114</v>
      </c>
      <c r="M237" s="4"/>
      <c r="N237">
        <v>18</v>
      </c>
      <c r="O237">
        <v>5</v>
      </c>
      <c r="P237">
        <v>10</v>
      </c>
      <c r="R237">
        <v>2.5</v>
      </c>
      <c r="T237">
        <v>13</v>
      </c>
      <c r="V237">
        <v>9.9999997764825821E-3</v>
      </c>
      <c r="X237">
        <v>0.30000001192092896</v>
      </c>
      <c r="Y237">
        <v>1.9999999552965164E-2</v>
      </c>
      <c r="AE237">
        <v>1</v>
      </c>
    </row>
    <row r="238" spans="1:31" x14ac:dyDescent="0.2">
      <c r="A238" s="27">
        <v>2010463</v>
      </c>
      <c r="C238" t="s">
        <v>1345</v>
      </c>
      <c r="D238" t="s">
        <v>1346</v>
      </c>
      <c r="E238" t="s">
        <v>980</v>
      </c>
      <c r="F238" t="s">
        <v>981</v>
      </c>
      <c r="G238" t="s">
        <v>641</v>
      </c>
      <c r="H238" t="s">
        <v>641</v>
      </c>
      <c r="I238" t="s">
        <v>774</v>
      </c>
      <c r="J238" t="s">
        <v>731</v>
      </c>
      <c r="K238" t="s">
        <v>56</v>
      </c>
      <c r="L238" s="4">
        <v>2</v>
      </c>
      <c r="M238" s="4"/>
      <c r="AE238">
        <v>1</v>
      </c>
    </row>
    <row r="239" spans="1:31" x14ac:dyDescent="0.2">
      <c r="A239" s="27">
        <v>2007213</v>
      </c>
      <c r="C239" t="s">
        <v>1347</v>
      </c>
      <c r="D239" t="s">
        <v>1348</v>
      </c>
      <c r="E239" t="s">
        <v>901</v>
      </c>
      <c r="F239" t="s">
        <v>1214</v>
      </c>
      <c r="G239" t="s">
        <v>641</v>
      </c>
      <c r="H239" t="s">
        <v>641</v>
      </c>
      <c r="I239" t="s">
        <v>785</v>
      </c>
      <c r="J239" t="s">
        <v>643</v>
      </c>
      <c r="K239" t="s">
        <v>55</v>
      </c>
      <c r="L239" s="4">
        <v>41430</v>
      </c>
      <c r="M239" s="4"/>
      <c r="N239">
        <v>26</v>
      </c>
      <c r="T239">
        <v>13</v>
      </c>
      <c r="AE239">
        <v>1</v>
      </c>
    </row>
    <row r="240" spans="1:31" x14ac:dyDescent="0.2">
      <c r="A240" s="27">
        <v>2008229</v>
      </c>
      <c r="C240" t="s">
        <v>1349</v>
      </c>
      <c r="D240" t="s">
        <v>1350</v>
      </c>
      <c r="E240" t="s">
        <v>817</v>
      </c>
      <c r="F240" t="s">
        <v>965</v>
      </c>
      <c r="G240" t="s">
        <v>641</v>
      </c>
      <c r="H240" t="s">
        <v>641</v>
      </c>
      <c r="I240" t="s">
        <v>785</v>
      </c>
      <c r="J240" t="s">
        <v>643</v>
      </c>
      <c r="K240" t="s">
        <v>55</v>
      </c>
      <c r="L240" s="4">
        <v>42321</v>
      </c>
      <c r="M240" s="4"/>
      <c r="N240">
        <v>15</v>
      </c>
      <c r="O240">
        <v>5</v>
      </c>
      <c r="P240">
        <v>20</v>
      </c>
      <c r="R240">
        <v>2</v>
      </c>
      <c r="T240">
        <v>8</v>
      </c>
      <c r="V240">
        <v>9.9999997764825821E-3</v>
      </c>
      <c r="Y240">
        <v>1.9999999552965164E-2</v>
      </c>
      <c r="AE240">
        <v>1</v>
      </c>
    </row>
    <row r="241" spans="1:31" x14ac:dyDescent="0.2">
      <c r="A241" s="27">
        <v>2009187</v>
      </c>
      <c r="C241" t="s">
        <v>1351</v>
      </c>
      <c r="D241" t="s">
        <v>1352</v>
      </c>
      <c r="E241" t="s">
        <v>913</v>
      </c>
      <c r="F241" t="s">
        <v>965</v>
      </c>
      <c r="G241" t="s">
        <v>641</v>
      </c>
      <c r="H241" t="s">
        <v>641</v>
      </c>
      <c r="I241" t="s">
        <v>785</v>
      </c>
      <c r="J241" t="s">
        <v>643</v>
      </c>
      <c r="K241" t="s">
        <v>55</v>
      </c>
      <c r="L241" s="4">
        <v>43147</v>
      </c>
      <c r="M241" s="4"/>
      <c r="N241">
        <v>14</v>
      </c>
      <c r="O241">
        <v>7</v>
      </c>
      <c r="P241">
        <v>17</v>
      </c>
      <c r="R241">
        <v>2</v>
      </c>
      <c r="T241">
        <v>9</v>
      </c>
      <c r="V241">
        <v>9.9999997764825821E-3</v>
      </c>
      <c r="Y241">
        <v>1.9999999552965164E-2</v>
      </c>
      <c r="AE241">
        <v>1</v>
      </c>
    </row>
    <row r="242" spans="1:31" x14ac:dyDescent="0.2">
      <c r="A242" s="27">
        <v>2008003</v>
      </c>
      <c r="C242" t="s">
        <v>1353</v>
      </c>
      <c r="D242" t="s">
        <v>1354</v>
      </c>
      <c r="E242" t="s">
        <v>817</v>
      </c>
      <c r="F242" t="s">
        <v>1355</v>
      </c>
      <c r="G242" t="s">
        <v>641</v>
      </c>
      <c r="H242" t="s">
        <v>641</v>
      </c>
      <c r="I242" t="s">
        <v>785</v>
      </c>
      <c r="J242" t="s">
        <v>643</v>
      </c>
      <c r="K242" t="s">
        <v>55</v>
      </c>
      <c r="L242" s="4">
        <v>42093</v>
      </c>
      <c r="M242" s="4"/>
      <c r="N242">
        <v>14</v>
      </c>
      <c r="O242">
        <v>7</v>
      </c>
      <c r="P242">
        <v>17</v>
      </c>
      <c r="R242">
        <v>2</v>
      </c>
      <c r="T242">
        <v>9</v>
      </c>
      <c r="V242">
        <v>9.9999997764825821E-3</v>
      </c>
      <c r="Y242">
        <v>1.9999999552965164E-2</v>
      </c>
      <c r="AE242">
        <v>1</v>
      </c>
    </row>
    <row r="243" spans="1:31" x14ac:dyDescent="0.2">
      <c r="A243" s="27">
        <v>2008026</v>
      </c>
      <c r="C243" t="s">
        <v>1356</v>
      </c>
      <c r="D243" t="s">
        <v>1357</v>
      </c>
      <c r="E243" t="s">
        <v>817</v>
      </c>
      <c r="F243" t="s">
        <v>1355</v>
      </c>
      <c r="G243" t="s">
        <v>641</v>
      </c>
      <c r="H243" t="s">
        <v>641</v>
      </c>
      <c r="I243" t="s">
        <v>785</v>
      </c>
      <c r="J243" t="s">
        <v>643</v>
      </c>
      <c r="K243" t="s">
        <v>55</v>
      </c>
      <c r="L243" s="4">
        <v>42096</v>
      </c>
      <c r="M243" s="4"/>
      <c r="N243">
        <v>26</v>
      </c>
      <c r="T243">
        <v>13</v>
      </c>
      <c r="AE243">
        <v>1</v>
      </c>
    </row>
    <row r="244" spans="1:31" x14ac:dyDescent="0.2">
      <c r="A244" s="27">
        <v>2009812</v>
      </c>
      <c r="C244" t="s">
        <v>1358</v>
      </c>
      <c r="D244" t="s">
        <v>1359</v>
      </c>
      <c r="E244" t="s">
        <v>913</v>
      </c>
      <c r="F244" t="s">
        <v>965</v>
      </c>
      <c r="G244" t="s">
        <v>641</v>
      </c>
      <c r="H244" t="s">
        <v>641</v>
      </c>
      <c r="I244" t="s">
        <v>785</v>
      </c>
      <c r="J244" t="s">
        <v>643</v>
      </c>
      <c r="K244" t="s">
        <v>55</v>
      </c>
      <c r="L244" s="4">
        <v>43769</v>
      </c>
      <c r="M244" s="4"/>
      <c r="N244">
        <v>26</v>
      </c>
      <c r="T244">
        <v>13</v>
      </c>
      <c r="AE244">
        <v>1</v>
      </c>
    </row>
    <row r="245" spans="1:31" x14ac:dyDescent="0.2">
      <c r="A245" s="27">
        <v>2006902</v>
      </c>
      <c r="C245" t="s">
        <v>1360</v>
      </c>
      <c r="D245" t="s">
        <v>1361</v>
      </c>
      <c r="E245" t="s">
        <v>1362</v>
      </c>
      <c r="F245" t="s">
        <v>1363</v>
      </c>
      <c r="G245" t="s">
        <v>641</v>
      </c>
      <c r="H245" t="s">
        <v>641</v>
      </c>
      <c r="I245" t="s">
        <v>774</v>
      </c>
      <c r="J245" t="s">
        <v>731</v>
      </c>
      <c r="K245" t="s">
        <v>56</v>
      </c>
      <c r="L245" s="4">
        <v>2</v>
      </c>
      <c r="M245" s="4"/>
      <c r="N245">
        <v>1.5</v>
      </c>
      <c r="AE245">
        <v>1.2</v>
      </c>
    </row>
    <row r="246" spans="1:31" x14ac:dyDescent="0.2">
      <c r="A246" s="27">
        <v>2009465</v>
      </c>
      <c r="C246" t="s">
        <v>1364</v>
      </c>
      <c r="D246" t="s">
        <v>1365</v>
      </c>
      <c r="E246" t="s">
        <v>1366</v>
      </c>
      <c r="F246" t="s">
        <v>1367</v>
      </c>
      <c r="G246" t="s">
        <v>641</v>
      </c>
      <c r="H246" t="s">
        <v>641</v>
      </c>
      <c r="I246" t="s">
        <v>774</v>
      </c>
      <c r="J246" t="s">
        <v>731</v>
      </c>
      <c r="K246" t="s">
        <v>56</v>
      </c>
      <c r="L246" s="4">
        <v>2</v>
      </c>
      <c r="M246" s="4"/>
      <c r="N246">
        <v>3</v>
      </c>
      <c r="P246">
        <v>3</v>
      </c>
      <c r="Z246">
        <v>2</v>
      </c>
      <c r="AA246">
        <v>0.5</v>
      </c>
      <c r="AC246">
        <v>30</v>
      </c>
      <c r="AE246">
        <v>1.25</v>
      </c>
    </row>
    <row r="247" spans="1:31" x14ac:dyDescent="0.2">
      <c r="A247" s="27">
        <v>2010444</v>
      </c>
      <c r="C247" t="s">
        <v>1368</v>
      </c>
      <c r="D247" t="s">
        <v>1369</v>
      </c>
      <c r="E247" t="s">
        <v>1370</v>
      </c>
      <c r="F247" t="s">
        <v>1371</v>
      </c>
      <c r="G247" t="s">
        <v>641</v>
      </c>
      <c r="H247" t="s">
        <v>641</v>
      </c>
      <c r="I247" t="s">
        <v>785</v>
      </c>
      <c r="J247" t="s">
        <v>649</v>
      </c>
      <c r="K247" t="s">
        <v>55</v>
      </c>
      <c r="L247" s="4">
        <v>44370</v>
      </c>
      <c r="M247" s="4"/>
      <c r="R247">
        <v>12.600000381469727</v>
      </c>
      <c r="T247">
        <v>10</v>
      </c>
      <c r="Y247">
        <v>4</v>
      </c>
      <c r="AE247">
        <v>1</v>
      </c>
    </row>
    <row r="248" spans="1:31" x14ac:dyDescent="0.2">
      <c r="A248" s="27">
        <v>2007184</v>
      </c>
      <c r="C248" t="s">
        <v>1372</v>
      </c>
      <c r="D248" t="s">
        <v>1373</v>
      </c>
      <c r="E248" t="s">
        <v>901</v>
      </c>
      <c r="F248" t="s">
        <v>1178</v>
      </c>
      <c r="G248" t="s">
        <v>641</v>
      </c>
      <c r="H248" t="s">
        <v>641</v>
      </c>
      <c r="I248" t="s">
        <v>785</v>
      </c>
      <c r="J248" t="s">
        <v>649</v>
      </c>
      <c r="K248" t="s">
        <v>55</v>
      </c>
      <c r="L248" s="4">
        <v>41401</v>
      </c>
      <c r="M248" s="4"/>
      <c r="R248">
        <v>15</v>
      </c>
      <c r="T248">
        <v>33</v>
      </c>
      <c r="AE248">
        <v>1</v>
      </c>
    </row>
    <row r="249" spans="1:31" x14ac:dyDescent="0.2">
      <c r="A249" s="27">
        <v>2009196</v>
      </c>
      <c r="C249" t="s">
        <v>1374</v>
      </c>
      <c r="D249" t="s">
        <v>1375</v>
      </c>
      <c r="E249" t="s">
        <v>917</v>
      </c>
      <c r="F249" t="s">
        <v>918</v>
      </c>
      <c r="G249" t="s">
        <v>641</v>
      </c>
      <c r="H249" t="s">
        <v>641</v>
      </c>
      <c r="I249" t="s">
        <v>774</v>
      </c>
      <c r="J249" t="s">
        <v>731</v>
      </c>
      <c r="K249" t="s">
        <v>56</v>
      </c>
      <c r="L249" s="4">
        <v>2</v>
      </c>
      <c r="M249" s="4"/>
      <c r="N249">
        <v>3.5</v>
      </c>
      <c r="P249">
        <v>2.5</v>
      </c>
      <c r="AE249">
        <v>1.19</v>
      </c>
    </row>
    <row r="250" spans="1:31" x14ac:dyDescent="0.2">
      <c r="A250" s="27">
        <v>2010118</v>
      </c>
      <c r="C250" t="s">
        <v>1376</v>
      </c>
      <c r="D250" t="s">
        <v>1377</v>
      </c>
      <c r="E250" t="s">
        <v>783</v>
      </c>
      <c r="F250" t="s">
        <v>1378</v>
      </c>
      <c r="G250" t="s">
        <v>641</v>
      </c>
      <c r="H250" t="s">
        <v>641</v>
      </c>
      <c r="I250" t="s">
        <v>774</v>
      </c>
      <c r="J250" t="s">
        <v>731</v>
      </c>
      <c r="K250" t="s">
        <v>56</v>
      </c>
      <c r="L250" s="4">
        <v>2</v>
      </c>
      <c r="M250" s="4"/>
      <c r="N250">
        <v>5</v>
      </c>
      <c r="Q250">
        <v>2</v>
      </c>
      <c r="AE250">
        <v>1</v>
      </c>
    </row>
    <row r="251" spans="1:31" x14ac:dyDescent="0.2">
      <c r="A251" s="27">
        <v>2010130</v>
      </c>
      <c r="C251" t="s">
        <v>1379</v>
      </c>
      <c r="D251" t="s">
        <v>1380</v>
      </c>
      <c r="E251" t="s">
        <v>1128</v>
      </c>
      <c r="F251" t="s">
        <v>1184</v>
      </c>
      <c r="G251" t="s">
        <v>641</v>
      </c>
      <c r="H251" t="s">
        <v>641</v>
      </c>
      <c r="I251" t="s">
        <v>774</v>
      </c>
      <c r="J251" t="s">
        <v>649</v>
      </c>
      <c r="K251" t="s">
        <v>55</v>
      </c>
      <c r="L251" s="4">
        <v>2</v>
      </c>
      <c r="M251" s="4"/>
      <c r="Q251">
        <v>22.5</v>
      </c>
      <c r="R251">
        <v>4.8000001907348633</v>
      </c>
      <c r="AE251">
        <v>1</v>
      </c>
    </row>
    <row r="252" spans="1:31" x14ac:dyDescent="0.2">
      <c r="A252" s="27">
        <v>2008739</v>
      </c>
      <c r="C252" t="s">
        <v>1381</v>
      </c>
      <c r="D252" t="s">
        <v>1382</v>
      </c>
      <c r="E252" t="s">
        <v>913</v>
      </c>
      <c r="F252" t="s">
        <v>913</v>
      </c>
      <c r="G252" t="s">
        <v>641</v>
      </c>
      <c r="H252" t="s">
        <v>641</v>
      </c>
      <c r="I252" t="s">
        <v>785</v>
      </c>
      <c r="J252" t="s">
        <v>643</v>
      </c>
      <c r="K252" t="s">
        <v>55</v>
      </c>
      <c r="L252" s="4">
        <v>42746</v>
      </c>
      <c r="M252" s="4"/>
      <c r="N252">
        <v>6</v>
      </c>
      <c r="O252">
        <v>16</v>
      </c>
      <c r="P252">
        <v>24</v>
      </c>
      <c r="T252">
        <v>18</v>
      </c>
      <c r="AE252">
        <v>1</v>
      </c>
    </row>
    <row r="253" spans="1:31" x14ac:dyDescent="0.2">
      <c r="A253" s="27">
        <v>2007581</v>
      </c>
      <c r="C253" t="s">
        <v>1383</v>
      </c>
      <c r="D253" t="s">
        <v>1384</v>
      </c>
      <c r="E253" t="s">
        <v>913</v>
      </c>
      <c r="F253" t="s">
        <v>1385</v>
      </c>
      <c r="G253" t="s">
        <v>641</v>
      </c>
      <c r="H253" t="s">
        <v>641</v>
      </c>
      <c r="I253" t="s">
        <v>774</v>
      </c>
      <c r="J253" t="s">
        <v>649</v>
      </c>
      <c r="K253" t="s">
        <v>55</v>
      </c>
      <c r="L253" s="4">
        <v>2</v>
      </c>
      <c r="M253" s="4"/>
      <c r="T253">
        <v>90</v>
      </c>
      <c r="AE253">
        <v>1</v>
      </c>
    </row>
    <row r="254" spans="1:31" x14ac:dyDescent="0.2">
      <c r="A254" s="27">
        <v>2007509</v>
      </c>
      <c r="C254" t="s">
        <v>1386</v>
      </c>
      <c r="D254" t="s">
        <v>1387</v>
      </c>
      <c r="E254" t="s">
        <v>913</v>
      </c>
      <c r="F254" t="s">
        <v>1385</v>
      </c>
      <c r="G254" t="s">
        <v>641</v>
      </c>
      <c r="H254" t="s">
        <v>641</v>
      </c>
      <c r="I254" t="s">
        <v>774</v>
      </c>
      <c r="J254" t="s">
        <v>649</v>
      </c>
      <c r="K254" t="s">
        <v>56</v>
      </c>
      <c r="L254" s="4">
        <v>2</v>
      </c>
      <c r="M254" s="4"/>
      <c r="T254">
        <v>55</v>
      </c>
      <c r="AE254">
        <v>1</v>
      </c>
    </row>
    <row r="255" spans="1:31" x14ac:dyDescent="0.2">
      <c r="A255" s="27">
        <v>2008063</v>
      </c>
      <c r="C255" t="s">
        <v>1388</v>
      </c>
      <c r="D255" t="s">
        <v>1389</v>
      </c>
      <c r="E255" t="s">
        <v>792</v>
      </c>
      <c r="F255" t="s">
        <v>784</v>
      </c>
      <c r="G255" t="s">
        <v>641</v>
      </c>
      <c r="H255" t="s">
        <v>641</v>
      </c>
      <c r="I255" t="s">
        <v>785</v>
      </c>
      <c r="J255" t="s">
        <v>643</v>
      </c>
      <c r="K255" t="s">
        <v>55</v>
      </c>
      <c r="L255" s="4">
        <v>42152</v>
      </c>
      <c r="M255" s="4"/>
      <c r="N255">
        <v>12</v>
      </c>
      <c r="O255">
        <v>43</v>
      </c>
      <c r="R255">
        <v>2</v>
      </c>
      <c r="T255">
        <v>4.4000000953674316</v>
      </c>
      <c r="AE255">
        <v>1</v>
      </c>
    </row>
    <row r="256" spans="1:31" x14ac:dyDescent="0.2">
      <c r="A256" s="27">
        <v>2008124</v>
      </c>
      <c r="C256" t="s">
        <v>1390</v>
      </c>
      <c r="D256" t="s">
        <v>1391</v>
      </c>
      <c r="E256" t="s">
        <v>783</v>
      </c>
      <c r="F256" t="s">
        <v>784</v>
      </c>
      <c r="G256" t="s">
        <v>641</v>
      </c>
      <c r="H256" t="s">
        <v>641</v>
      </c>
      <c r="I256" t="s">
        <v>785</v>
      </c>
      <c r="J256" t="s">
        <v>643</v>
      </c>
      <c r="K256" t="s">
        <v>56</v>
      </c>
      <c r="L256" s="4">
        <v>42221</v>
      </c>
      <c r="M256" s="4"/>
      <c r="N256">
        <v>8</v>
      </c>
      <c r="O256">
        <v>3</v>
      </c>
      <c r="P256">
        <v>7</v>
      </c>
      <c r="V256">
        <v>3.2999999821186066E-2</v>
      </c>
      <c r="W256">
        <v>1.0999999940395355E-2</v>
      </c>
      <c r="X256">
        <v>1.9999999552965164E-2</v>
      </c>
      <c r="Y256">
        <v>4.1000001132488251E-2</v>
      </c>
      <c r="Z256">
        <v>4.1000001132488251E-2</v>
      </c>
      <c r="AA256">
        <v>4.0000001899898052E-3</v>
      </c>
      <c r="AE256">
        <v>1.19</v>
      </c>
    </row>
    <row r="257" spans="1:31" x14ac:dyDescent="0.2">
      <c r="A257" s="27">
        <v>2009548</v>
      </c>
      <c r="C257" t="s">
        <v>1392</v>
      </c>
      <c r="D257" t="s">
        <v>1393</v>
      </c>
      <c r="E257" t="s">
        <v>783</v>
      </c>
      <c r="F257" t="s">
        <v>784</v>
      </c>
      <c r="G257" t="s">
        <v>641</v>
      </c>
      <c r="H257" t="s">
        <v>641</v>
      </c>
      <c r="I257" t="s">
        <v>785</v>
      </c>
      <c r="J257" t="s">
        <v>643</v>
      </c>
      <c r="K257" t="s">
        <v>56</v>
      </c>
      <c r="L257" s="4">
        <v>43536</v>
      </c>
      <c r="M257" s="4"/>
      <c r="N257">
        <v>7.5</v>
      </c>
      <c r="O257">
        <v>15</v>
      </c>
      <c r="P257">
        <v>7.5</v>
      </c>
      <c r="AE257">
        <v>1.31</v>
      </c>
    </row>
    <row r="258" spans="1:31" x14ac:dyDescent="0.2">
      <c r="A258" s="27">
        <v>2009549</v>
      </c>
      <c r="C258" t="s">
        <v>1394</v>
      </c>
      <c r="D258" t="s">
        <v>1395</v>
      </c>
      <c r="E258" t="s">
        <v>783</v>
      </c>
      <c r="F258" t="s">
        <v>784</v>
      </c>
      <c r="G258" t="s">
        <v>641</v>
      </c>
      <c r="H258" t="s">
        <v>641</v>
      </c>
      <c r="I258" t="s">
        <v>785</v>
      </c>
      <c r="J258" t="s">
        <v>643</v>
      </c>
      <c r="K258" t="s">
        <v>56</v>
      </c>
      <c r="L258" s="4">
        <v>43536</v>
      </c>
      <c r="M258" s="4"/>
      <c r="N258">
        <v>7</v>
      </c>
      <c r="O258">
        <v>14</v>
      </c>
      <c r="P258">
        <v>18.5</v>
      </c>
      <c r="AE258">
        <v>1.415</v>
      </c>
    </row>
    <row r="259" spans="1:31" x14ac:dyDescent="0.2">
      <c r="A259" s="27">
        <v>2009550</v>
      </c>
      <c r="C259" t="s">
        <v>1396</v>
      </c>
      <c r="D259" t="s">
        <v>1397</v>
      </c>
      <c r="E259" t="s">
        <v>783</v>
      </c>
      <c r="F259" t="s">
        <v>784</v>
      </c>
      <c r="G259" t="s">
        <v>641</v>
      </c>
      <c r="H259" t="s">
        <v>641</v>
      </c>
      <c r="I259" t="s">
        <v>785</v>
      </c>
      <c r="J259" t="s">
        <v>643</v>
      </c>
      <c r="K259" t="s">
        <v>56</v>
      </c>
      <c r="L259" s="4">
        <v>43536</v>
      </c>
      <c r="M259" s="4"/>
      <c r="N259">
        <v>9</v>
      </c>
      <c r="P259">
        <v>18</v>
      </c>
      <c r="AE259">
        <v>1.33</v>
      </c>
    </row>
    <row r="260" spans="1:31" x14ac:dyDescent="0.2">
      <c r="A260" s="27">
        <v>2009551</v>
      </c>
      <c r="C260" t="s">
        <v>1398</v>
      </c>
      <c r="D260" t="s">
        <v>1399</v>
      </c>
      <c r="E260" t="s">
        <v>783</v>
      </c>
      <c r="F260" t="s">
        <v>784</v>
      </c>
      <c r="G260" t="s">
        <v>641</v>
      </c>
      <c r="H260" t="s">
        <v>641</v>
      </c>
      <c r="I260" t="s">
        <v>785</v>
      </c>
      <c r="J260" t="s">
        <v>643</v>
      </c>
      <c r="K260" t="s">
        <v>56</v>
      </c>
      <c r="L260" s="4">
        <v>43536</v>
      </c>
      <c r="M260" s="4"/>
      <c r="N260">
        <v>9.6999998092651367</v>
      </c>
      <c r="O260">
        <v>5.5999999046325684</v>
      </c>
      <c r="P260">
        <v>5.5999999046325684</v>
      </c>
      <c r="AE260">
        <v>1.23</v>
      </c>
    </row>
    <row r="261" spans="1:31" x14ac:dyDescent="0.2">
      <c r="A261" s="27">
        <v>2009552</v>
      </c>
      <c r="C261" t="s">
        <v>1400</v>
      </c>
      <c r="D261" t="s">
        <v>1401</v>
      </c>
      <c r="E261" t="s">
        <v>783</v>
      </c>
      <c r="F261" t="s">
        <v>784</v>
      </c>
      <c r="G261" t="s">
        <v>641</v>
      </c>
      <c r="H261" t="s">
        <v>641</v>
      </c>
      <c r="I261" t="s">
        <v>785</v>
      </c>
      <c r="J261" t="s">
        <v>643</v>
      </c>
      <c r="K261" t="s">
        <v>56</v>
      </c>
      <c r="L261" s="4">
        <v>43536</v>
      </c>
      <c r="M261" s="4"/>
      <c r="N261">
        <v>30</v>
      </c>
      <c r="AE261">
        <v>1.3</v>
      </c>
    </row>
    <row r="262" spans="1:31" x14ac:dyDescent="0.2">
      <c r="A262" s="27">
        <v>2009547</v>
      </c>
      <c r="C262" t="s">
        <v>1402</v>
      </c>
      <c r="D262" t="s">
        <v>1403</v>
      </c>
      <c r="E262" t="s">
        <v>783</v>
      </c>
      <c r="F262" t="s">
        <v>784</v>
      </c>
      <c r="G262" t="s">
        <v>641</v>
      </c>
      <c r="H262" t="s">
        <v>641</v>
      </c>
      <c r="I262" t="s">
        <v>785</v>
      </c>
      <c r="J262" t="s">
        <v>643</v>
      </c>
      <c r="K262" t="s">
        <v>56</v>
      </c>
      <c r="L262" s="4">
        <v>43536</v>
      </c>
      <c r="M262" s="4"/>
      <c r="N262">
        <v>6.5</v>
      </c>
      <c r="O262">
        <v>4.4000000953674316</v>
      </c>
      <c r="P262">
        <v>19</v>
      </c>
      <c r="AE262">
        <v>1.36</v>
      </c>
    </row>
    <row r="263" spans="1:31" x14ac:dyDescent="0.2">
      <c r="A263" s="27">
        <v>2006948</v>
      </c>
      <c r="C263" t="s">
        <v>1404</v>
      </c>
      <c r="D263" t="s">
        <v>1405</v>
      </c>
      <c r="E263" t="s">
        <v>806</v>
      </c>
      <c r="F263" t="s">
        <v>806</v>
      </c>
      <c r="G263" t="s">
        <v>641</v>
      </c>
      <c r="H263" t="s">
        <v>641</v>
      </c>
      <c r="I263" t="s">
        <v>774</v>
      </c>
      <c r="J263" t="s">
        <v>731</v>
      </c>
      <c r="K263" t="s">
        <v>56</v>
      </c>
      <c r="L263" s="4">
        <v>2</v>
      </c>
      <c r="M263" s="4"/>
      <c r="N263">
        <v>5</v>
      </c>
      <c r="V263">
        <v>0.75</v>
      </c>
      <c r="W263">
        <v>0.10000000149011612</v>
      </c>
      <c r="X263">
        <v>0.10000000149011612</v>
      </c>
      <c r="Y263">
        <v>0.10000000149011612</v>
      </c>
      <c r="Z263">
        <v>0.5</v>
      </c>
      <c r="AA263">
        <v>1.9999999552965164E-2</v>
      </c>
      <c r="AC263">
        <v>40</v>
      </c>
      <c r="AE263">
        <v>1.1000000000000001</v>
      </c>
    </row>
    <row r="264" spans="1:31" x14ac:dyDescent="0.2">
      <c r="A264" s="27">
        <v>2007751</v>
      </c>
      <c r="C264" t="s">
        <v>1406</v>
      </c>
      <c r="D264" t="s">
        <v>1407</v>
      </c>
      <c r="E264" t="s">
        <v>805</v>
      </c>
      <c r="F264" t="s">
        <v>806</v>
      </c>
      <c r="G264" t="s">
        <v>641</v>
      </c>
      <c r="H264" t="s">
        <v>641</v>
      </c>
      <c r="I264" t="s">
        <v>774</v>
      </c>
      <c r="J264" t="s">
        <v>731</v>
      </c>
      <c r="K264" t="s">
        <v>56</v>
      </c>
      <c r="L264" s="4">
        <v>2</v>
      </c>
      <c r="M264" s="4"/>
      <c r="N264">
        <v>5</v>
      </c>
      <c r="V264">
        <v>0.75</v>
      </c>
      <c r="W264">
        <v>0.10000000149011612</v>
      </c>
      <c r="X264">
        <v>0.10000000149011612</v>
      </c>
      <c r="Y264">
        <v>0.10000000149011612</v>
      </c>
      <c r="Z264">
        <v>0.5</v>
      </c>
      <c r="AA264">
        <v>1.9999999552965164E-2</v>
      </c>
      <c r="AC264">
        <v>40</v>
      </c>
      <c r="AE264">
        <v>1.1000000000000001</v>
      </c>
    </row>
    <row r="265" spans="1:31" x14ac:dyDescent="0.2">
      <c r="A265" s="27">
        <v>2006949</v>
      </c>
      <c r="C265" t="s">
        <v>1408</v>
      </c>
      <c r="D265" t="s">
        <v>1409</v>
      </c>
      <c r="E265" t="s">
        <v>806</v>
      </c>
      <c r="F265" t="s">
        <v>806</v>
      </c>
      <c r="G265" t="s">
        <v>641</v>
      </c>
      <c r="H265" t="s">
        <v>641</v>
      </c>
      <c r="I265" t="s">
        <v>774</v>
      </c>
      <c r="J265" t="s">
        <v>731</v>
      </c>
      <c r="K265" t="s">
        <v>56</v>
      </c>
      <c r="L265" s="4">
        <v>2</v>
      </c>
      <c r="M265" s="4"/>
      <c r="N265">
        <v>3</v>
      </c>
      <c r="AC265">
        <v>30</v>
      </c>
      <c r="AE265">
        <v>1.1000000000000001</v>
      </c>
    </row>
    <row r="266" spans="1:31" x14ac:dyDescent="0.2">
      <c r="A266" s="27">
        <v>2007752</v>
      </c>
      <c r="C266" t="s">
        <v>1410</v>
      </c>
      <c r="D266" t="s">
        <v>1411</v>
      </c>
      <c r="E266" t="s">
        <v>805</v>
      </c>
      <c r="F266" t="s">
        <v>806</v>
      </c>
      <c r="G266" t="s">
        <v>641</v>
      </c>
      <c r="H266" t="s">
        <v>641</v>
      </c>
      <c r="I266" t="s">
        <v>774</v>
      </c>
      <c r="J266" t="s">
        <v>731</v>
      </c>
      <c r="K266" t="s">
        <v>56</v>
      </c>
      <c r="L266" s="4">
        <v>2</v>
      </c>
      <c r="M266" s="4"/>
      <c r="N266">
        <v>3</v>
      </c>
      <c r="AC266">
        <v>30</v>
      </c>
      <c r="AE266">
        <v>1.1000000000000001</v>
      </c>
    </row>
    <row r="267" spans="1:31" x14ac:dyDescent="0.2">
      <c r="A267" s="27">
        <v>2009186</v>
      </c>
      <c r="C267" t="s">
        <v>1412</v>
      </c>
      <c r="D267" t="s">
        <v>1413</v>
      </c>
      <c r="E267" t="s">
        <v>913</v>
      </c>
      <c r="F267" t="s">
        <v>913</v>
      </c>
      <c r="G267" t="s">
        <v>641</v>
      </c>
      <c r="H267" t="s">
        <v>641</v>
      </c>
      <c r="I267" t="s">
        <v>785</v>
      </c>
      <c r="J267" t="s">
        <v>643</v>
      </c>
      <c r="K267" t="s">
        <v>55</v>
      </c>
      <c r="L267" s="4">
        <v>43150</v>
      </c>
      <c r="M267" s="4"/>
      <c r="N267">
        <v>46</v>
      </c>
      <c r="AE267">
        <v>1</v>
      </c>
    </row>
    <row r="268" spans="1:31" x14ac:dyDescent="0.2">
      <c r="A268" s="27">
        <v>2010121</v>
      </c>
      <c r="C268" t="s">
        <v>1414</v>
      </c>
      <c r="D268" t="s">
        <v>1415</v>
      </c>
      <c r="E268" t="s">
        <v>792</v>
      </c>
      <c r="F268" t="s">
        <v>1416</v>
      </c>
      <c r="G268" t="s">
        <v>641</v>
      </c>
      <c r="H268" t="s">
        <v>641</v>
      </c>
      <c r="I268" t="s">
        <v>785</v>
      </c>
      <c r="J268" t="s">
        <v>643</v>
      </c>
      <c r="K268" t="s">
        <v>55</v>
      </c>
      <c r="L268" s="4">
        <v>44011</v>
      </c>
      <c r="M268" s="4"/>
      <c r="N268">
        <v>6</v>
      </c>
      <c r="O268">
        <v>25</v>
      </c>
      <c r="Q268">
        <v>6</v>
      </c>
      <c r="T268">
        <v>24</v>
      </c>
      <c r="Y268">
        <v>0.20000000298023224</v>
      </c>
      <c r="Z268">
        <v>0.15000000596046448</v>
      </c>
      <c r="AE268">
        <v>1</v>
      </c>
    </row>
    <row r="269" spans="1:31" x14ac:dyDescent="0.2">
      <c r="A269" s="27">
        <v>2009907</v>
      </c>
      <c r="C269" t="s">
        <v>1417</v>
      </c>
      <c r="D269" t="s">
        <v>1418</v>
      </c>
      <c r="E269" t="s">
        <v>792</v>
      </c>
      <c r="F269" t="s">
        <v>1416</v>
      </c>
      <c r="G269" t="s">
        <v>641</v>
      </c>
      <c r="H269" t="s">
        <v>641</v>
      </c>
      <c r="I269" t="s">
        <v>785</v>
      </c>
      <c r="J269" t="s">
        <v>643</v>
      </c>
      <c r="K269" t="s">
        <v>55</v>
      </c>
      <c r="L269" s="4">
        <v>43844</v>
      </c>
      <c r="M269" s="4"/>
      <c r="N269">
        <v>16</v>
      </c>
      <c r="O269">
        <v>20</v>
      </c>
      <c r="T269">
        <v>12</v>
      </c>
      <c r="V269">
        <v>9.9999997764825821E-3</v>
      </c>
      <c r="Y269">
        <v>5.000000074505806E-2</v>
      </c>
      <c r="AE269">
        <v>1</v>
      </c>
    </row>
    <row r="270" spans="1:31" x14ac:dyDescent="0.2">
      <c r="A270" s="27">
        <v>2010681</v>
      </c>
      <c r="C270" t="s">
        <v>1419</v>
      </c>
      <c r="D270" t="s">
        <v>1420</v>
      </c>
      <c r="E270" t="s">
        <v>792</v>
      </c>
      <c r="F270" t="s">
        <v>1416</v>
      </c>
      <c r="G270" t="s">
        <v>641</v>
      </c>
      <c r="H270" t="s">
        <v>641</v>
      </c>
      <c r="I270" t="s">
        <v>785</v>
      </c>
      <c r="J270" t="s">
        <v>643</v>
      </c>
      <c r="K270" t="s">
        <v>55</v>
      </c>
      <c r="L270" s="4">
        <v>44511</v>
      </c>
      <c r="M270" s="4"/>
      <c r="N270">
        <v>8</v>
      </c>
      <c r="O270">
        <v>15</v>
      </c>
      <c r="P270">
        <v>15</v>
      </c>
      <c r="Q270">
        <v>4</v>
      </c>
      <c r="T270">
        <v>9</v>
      </c>
      <c r="AE270">
        <v>1</v>
      </c>
    </row>
    <row r="271" spans="1:31" x14ac:dyDescent="0.2">
      <c r="A271" s="27">
        <v>2009906</v>
      </c>
      <c r="C271" t="s">
        <v>1421</v>
      </c>
      <c r="D271" t="s">
        <v>1422</v>
      </c>
      <c r="E271" t="s">
        <v>792</v>
      </c>
      <c r="F271" t="s">
        <v>1416</v>
      </c>
      <c r="G271" t="s">
        <v>641</v>
      </c>
      <c r="H271" t="s">
        <v>641</v>
      </c>
      <c r="I271" t="s">
        <v>785</v>
      </c>
      <c r="J271" t="s">
        <v>643</v>
      </c>
      <c r="K271" t="s">
        <v>55</v>
      </c>
      <c r="L271" s="4">
        <v>43844</v>
      </c>
      <c r="M271" s="4"/>
      <c r="N271">
        <v>6</v>
      </c>
      <c r="O271">
        <v>24</v>
      </c>
      <c r="P271">
        <v>12</v>
      </c>
      <c r="Q271">
        <v>2</v>
      </c>
      <c r="T271">
        <v>5</v>
      </c>
      <c r="W271">
        <v>5.000000074505806E-2</v>
      </c>
      <c r="AE271">
        <v>1</v>
      </c>
    </row>
    <row r="272" spans="1:31" x14ac:dyDescent="0.2">
      <c r="A272" s="27">
        <v>2009905</v>
      </c>
      <c r="C272" t="s">
        <v>1423</v>
      </c>
      <c r="D272" t="s">
        <v>1424</v>
      </c>
      <c r="E272" t="s">
        <v>792</v>
      </c>
      <c r="F272" t="s">
        <v>1416</v>
      </c>
      <c r="G272" t="s">
        <v>641</v>
      </c>
      <c r="H272" t="s">
        <v>641</v>
      </c>
      <c r="I272" t="s">
        <v>785</v>
      </c>
      <c r="J272" t="s">
        <v>643</v>
      </c>
      <c r="K272" t="s">
        <v>55</v>
      </c>
      <c r="L272" s="4">
        <v>43844</v>
      </c>
      <c r="M272" s="4"/>
      <c r="N272">
        <v>6</v>
      </c>
      <c r="O272">
        <v>12</v>
      </c>
      <c r="P272">
        <v>24</v>
      </c>
      <c r="T272">
        <v>6</v>
      </c>
      <c r="AE272">
        <v>1</v>
      </c>
    </row>
    <row r="273" spans="1:31" x14ac:dyDescent="0.2">
      <c r="A273" s="27">
        <v>2009904</v>
      </c>
      <c r="C273" t="s">
        <v>1425</v>
      </c>
      <c r="D273" t="s">
        <v>1426</v>
      </c>
      <c r="E273" t="s">
        <v>792</v>
      </c>
      <c r="F273" t="s">
        <v>1416</v>
      </c>
      <c r="G273" t="s">
        <v>641</v>
      </c>
      <c r="H273" t="s">
        <v>641</v>
      </c>
      <c r="I273" t="s">
        <v>785</v>
      </c>
      <c r="J273" t="s">
        <v>643</v>
      </c>
      <c r="K273" t="s">
        <v>55</v>
      </c>
      <c r="L273" s="4">
        <v>43844</v>
      </c>
      <c r="M273" s="4"/>
      <c r="N273">
        <v>10</v>
      </c>
      <c r="O273">
        <v>40</v>
      </c>
      <c r="Q273">
        <v>2</v>
      </c>
      <c r="T273">
        <v>4</v>
      </c>
      <c r="V273">
        <v>0.10000000149011612</v>
      </c>
      <c r="AE273">
        <v>1</v>
      </c>
    </row>
    <row r="274" spans="1:31" x14ac:dyDescent="0.2">
      <c r="A274" s="27">
        <v>2010320</v>
      </c>
      <c r="C274" t="s">
        <v>1427</v>
      </c>
      <c r="D274" t="s">
        <v>1428</v>
      </c>
      <c r="E274" t="s">
        <v>792</v>
      </c>
      <c r="F274" t="s">
        <v>1416</v>
      </c>
      <c r="G274" t="s">
        <v>641</v>
      </c>
      <c r="H274" t="s">
        <v>641</v>
      </c>
      <c r="I274" t="s">
        <v>785</v>
      </c>
      <c r="J274" t="s">
        <v>643</v>
      </c>
      <c r="K274" t="s">
        <v>55</v>
      </c>
      <c r="L274" s="4">
        <v>44225</v>
      </c>
      <c r="M274" s="4"/>
      <c r="N274">
        <v>20</v>
      </c>
      <c r="O274">
        <v>5</v>
      </c>
      <c r="R274">
        <v>2</v>
      </c>
      <c r="T274">
        <v>19</v>
      </c>
      <c r="W274">
        <v>1.9999999552965164E-2</v>
      </c>
      <c r="AE274">
        <v>1</v>
      </c>
    </row>
    <row r="275" spans="1:31" x14ac:dyDescent="0.2">
      <c r="A275" s="27">
        <v>2009903</v>
      </c>
      <c r="C275" t="s">
        <v>1429</v>
      </c>
      <c r="D275" t="s">
        <v>1430</v>
      </c>
      <c r="E275" t="s">
        <v>792</v>
      </c>
      <c r="F275" t="s">
        <v>1416</v>
      </c>
      <c r="G275" t="s">
        <v>641</v>
      </c>
      <c r="H275" t="s">
        <v>641</v>
      </c>
      <c r="I275" t="s">
        <v>785</v>
      </c>
      <c r="J275" t="s">
        <v>643</v>
      </c>
      <c r="K275" t="s">
        <v>55</v>
      </c>
      <c r="L275" s="4">
        <v>43844</v>
      </c>
      <c r="M275" s="4"/>
      <c r="N275">
        <v>20</v>
      </c>
      <c r="T275">
        <v>24</v>
      </c>
      <c r="AE275">
        <v>1</v>
      </c>
    </row>
    <row r="276" spans="1:31" x14ac:dyDescent="0.2">
      <c r="A276" s="27">
        <v>2010438</v>
      </c>
      <c r="C276" t="s">
        <v>1431</v>
      </c>
      <c r="D276" t="s">
        <v>1432</v>
      </c>
      <c r="E276" t="s">
        <v>795</v>
      </c>
      <c r="F276" t="s">
        <v>795</v>
      </c>
      <c r="G276" t="s">
        <v>641</v>
      </c>
      <c r="H276" t="s">
        <v>641</v>
      </c>
      <c r="I276" t="s">
        <v>774</v>
      </c>
      <c r="J276" t="s">
        <v>731</v>
      </c>
      <c r="K276" t="s">
        <v>55</v>
      </c>
      <c r="L276" s="4">
        <v>2</v>
      </c>
      <c r="M276" s="4"/>
      <c r="AE276">
        <v>1</v>
      </c>
    </row>
    <row r="277" spans="1:31" x14ac:dyDescent="0.2">
      <c r="A277" s="27">
        <v>2008012</v>
      </c>
      <c r="C277" t="s">
        <v>1433</v>
      </c>
      <c r="D277" t="s">
        <v>1434</v>
      </c>
      <c r="E277" t="s">
        <v>817</v>
      </c>
      <c r="F277" t="s">
        <v>818</v>
      </c>
      <c r="G277" t="s">
        <v>641</v>
      </c>
      <c r="H277" t="s">
        <v>641</v>
      </c>
      <c r="I277" t="s">
        <v>785</v>
      </c>
      <c r="J277" t="s">
        <v>649</v>
      </c>
      <c r="K277" t="s">
        <v>55</v>
      </c>
      <c r="L277" s="4">
        <v>42094</v>
      </c>
      <c r="M277" s="4"/>
      <c r="X277">
        <v>13</v>
      </c>
      <c r="AE277">
        <v>1</v>
      </c>
    </row>
    <row r="278" spans="1:31" x14ac:dyDescent="0.2">
      <c r="A278" s="27">
        <v>2007549</v>
      </c>
      <c r="C278" t="s">
        <v>1435</v>
      </c>
      <c r="D278" t="s">
        <v>1436</v>
      </c>
      <c r="E278" t="s">
        <v>913</v>
      </c>
      <c r="F278" t="s">
        <v>914</v>
      </c>
      <c r="G278" t="s">
        <v>641</v>
      </c>
      <c r="H278" t="s">
        <v>641</v>
      </c>
      <c r="I278" t="s">
        <v>774</v>
      </c>
      <c r="J278" t="s">
        <v>731</v>
      </c>
      <c r="K278" t="s">
        <v>56</v>
      </c>
      <c r="L278" s="4">
        <v>2</v>
      </c>
      <c r="M278" s="4"/>
      <c r="N278">
        <v>5.5</v>
      </c>
      <c r="O278">
        <v>3</v>
      </c>
      <c r="P278">
        <v>3.5</v>
      </c>
      <c r="Y278">
        <v>0.34999999403953552</v>
      </c>
      <c r="AA278">
        <v>0.20000000298023224</v>
      </c>
      <c r="AE278">
        <v>1.18</v>
      </c>
    </row>
    <row r="279" spans="1:31" x14ac:dyDescent="0.2">
      <c r="A279" s="27">
        <v>2008126</v>
      </c>
      <c r="C279" t="s">
        <v>1437</v>
      </c>
      <c r="D279" t="s">
        <v>1438</v>
      </c>
      <c r="E279" t="s">
        <v>783</v>
      </c>
      <c r="F279" t="s">
        <v>784</v>
      </c>
      <c r="G279" t="s">
        <v>641</v>
      </c>
      <c r="H279" t="s">
        <v>641</v>
      </c>
      <c r="I279" t="s">
        <v>785</v>
      </c>
      <c r="J279" t="s">
        <v>643</v>
      </c>
      <c r="K279" t="s">
        <v>55</v>
      </c>
      <c r="L279" s="4">
        <v>42221</v>
      </c>
      <c r="M279" s="4"/>
      <c r="N279">
        <v>6.369999885559082</v>
      </c>
      <c r="R279">
        <v>9.1000003814697266</v>
      </c>
      <c r="AE279">
        <v>1</v>
      </c>
    </row>
    <row r="280" spans="1:31" x14ac:dyDescent="0.2">
      <c r="A280" s="27">
        <v>2008127</v>
      </c>
      <c r="C280" t="s">
        <v>1439</v>
      </c>
      <c r="D280" t="s">
        <v>1440</v>
      </c>
      <c r="E280" t="s">
        <v>783</v>
      </c>
      <c r="F280" t="s">
        <v>784</v>
      </c>
      <c r="G280" t="s">
        <v>641</v>
      </c>
      <c r="H280" t="s">
        <v>641</v>
      </c>
      <c r="I280" t="s">
        <v>785</v>
      </c>
      <c r="J280" t="s">
        <v>649</v>
      </c>
      <c r="K280" t="s">
        <v>56</v>
      </c>
      <c r="L280" s="4">
        <v>42221</v>
      </c>
      <c r="M280" s="4"/>
      <c r="T280">
        <v>13</v>
      </c>
      <c r="Z280">
        <v>9.1000003814697266</v>
      </c>
      <c r="AE280">
        <v>1.3</v>
      </c>
    </row>
    <row r="281" spans="1:31" x14ac:dyDescent="0.2">
      <c r="A281" s="27">
        <v>2008128</v>
      </c>
      <c r="C281" t="s">
        <v>1441</v>
      </c>
      <c r="D281" t="s">
        <v>1442</v>
      </c>
      <c r="E281" t="s">
        <v>783</v>
      </c>
      <c r="F281" t="s">
        <v>784</v>
      </c>
      <c r="G281" t="s">
        <v>641</v>
      </c>
      <c r="H281" t="s">
        <v>641</v>
      </c>
      <c r="I281" t="s">
        <v>785</v>
      </c>
      <c r="J281" t="s">
        <v>649</v>
      </c>
      <c r="K281" t="s">
        <v>55</v>
      </c>
      <c r="L281" s="4">
        <v>42221</v>
      </c>
      <c r="M281" s="4"/>
      <c r="T281">
        <v>4.5999999046325684</v>
      </c>
      <c r="V281">
        <v>9.1999998092651367</v>
      </c>
      <c r="AE281">
        <v>1</v>
      </c>
    </row>
    <row r="282" spans="1:31" x14ac:dyDescent="0.2">
      <c r="A282" s="27">
        <v>2007142</v>
      </c>
      <c r="C282" t="s">
        <v>1443</v>
      </c>
      <c r="D282" t="s">
        <v>1444</v>
      </c>
      <c r="E282" t="s">
        <v>1445</v>
      </c>
      <c r="F282" t="s">
        <v>1446</v>
      </c>
      <c r="G282" t="s">
        <v>641</v>
      </c>
      <c r="H282" t="s">
        <v>641</v>
      </c>
      <c r="I282" t="s">
        <v>774</v>
      </c>
      <c r="J282" t="s">
        <v>731</v>
      </c>
      <c r="K282" t="s">
        <v>56</v>
      </c>
      <c r="L282" s="4">
        <v>2</v>
      </c>
      <c r="M282" s="4"/>
      <c r="AE282">
        <v>1.3</v>
      </c>
    </row>
    <row r="283" spans="1:31" x14ac:dyDescent="0.2">
      <c r="A283" s="27">
        <v>2008013</v>
      </c>
      <c r="C283" t="s">
        <v>1447</v>
      </c>
      <c r="D283" t="s">
        <v>1448</v>
      </c>
      <c r="E283" t="s">
        <v>817</v>
      </c>
      <c r="F283" t="s">
        <v>818</v>
      </c>
      <c r="G283" t="s">
        <v>641</v>
      </c>
      <c r="H283" t="s">
        <v>641</v>
      </c>
      <c r="I283" t="s">
        <v>785</v>
      </c>
      <c r="J283" t="s">
        <v>643</v>
      </c>
      <c r="K283" t="s">
        <v>55</v>
      </c>
      <c r="L283" s="4">
        <v>42094</v>
      </c>
      <c r="M283" s="4"/>
      <c r="N283">
        <v>14</v>
      </c>
      <c r="P283">
        <v>19</v>
      </c>
      <c r="R283">
        <v>3</v>
      </c>
      <c r="AE283">
        <v>1</v>
      </c>
    </row>
    <row r="284" spans="1:31" x14ac:dyDescent="0.2">
      <c r="A284" s="27">
        <v>2008017</v>
      </c>
      <c r="C284" t="s">
        <v>1449</v>
      </c>
      <c r="D284" t="s">
        <v>1450</v>
      </c>
      <c r="E284" t="s">
        <v>817</v>
      </c>
      <c r="F284" t="s">
        <v>818</v>
      </c>
      <c r="G284" t="s">
        <v>641</v>
      </c>
      <c r="H284" t="s">
        <v>641</v>
      </c>
      <c r="I284" t="s">
        <v>785</v>
      </c>
      <c r="J284" t="s">
        <v>643</v>
      </c>
      <c r="K284" t="s">
        <v>55</v>
      </c>
      <c r="L284" s="4">
        <v>42095</v>
      </c>
      <c r="M284" s="4"/>
      <c r="N284">
        <v>15</v>
      </c>
      <c r="O284">
        <v>9</v>
      </c>
      <c r="P284">
        <v>15</v>
      </c>
      <c r="R284">
        <v>2</v>
      </c>
      <c r="V284">
        <v>2.0000000949949026E-3</v>
      </c>
      <c r="W284">
        <v>2.0000000949949026E-3</v>
      </c>
      <c r="X284">
        <v>0.5</v>
      </c>
      <c r="Y284">
        <v>9.9999997764825821E-3</v>
      </c>
      <c r="Z284">
        <v>9.9999997764825821E-3</v>
      </c>
      <c r="AE284">
        <v>1</v>
      </c>
    </row>
    <row r="285" spans="1:31" x14ac:dyDescent="0.2">
      <c r="A285" s="27">
        <v>2008834</v>
      </c>
      <c r="C285" t="s">
        <v>1451</v>
      </c>
      <c r="D285" t="s">
        <v>1452</v>
      </c>
      <c r="E285" t="s">
        <v>1453</v>
      </c>
      <c r="F285" t="s">
        <v>1454</v>
      </c>
      <c r="G285" t="s">
        <v>641</v>
      </c>
      <c r="H285" t="s">
        <v>641</v>
      </c>
      <c r="I285" t="s">
        <v>774</v>
      </c>
      <c r="J285" t="s">
        <v>731</v>
      </c>
      <c r="K285" t="s">
        <v>56</v>
      </c>
      <c r="L285" s="4">
        <v>2</v>
      </c>
      <c r="M285" s="4"/>
      <c r="AE285">
        <v>1</v>
      </c>
    </row>
    <row r="286" spans="1:31" x14ac:dyDescent="0.2">
      <c r="A286" s="27">
        <v>2008832</v>
      </c>
      <c r="C286" t="s">
        <v>1455</v>
      </c>
      <c r="D286" t="s">
        <v>1456</v>
      </c>
      <c r="E286" t="s">
        <v>1453</v>
      </c>
      <c r="F286" t="s">
        <v>1454</v>
      </c>
      <c r="G286" t="s">
        <v>641</v>
      </c>
      <c r="H286" t="s">
        <v>641</v>
      </c>
      <c r="I286" t="s">
        <v>774</v>
      </c>
      <c r="J286" t="s">
        <v>731</v>
      </c>
      <c r="K286" t="s">
        <v>56</v>
      </c>
      <c r="L286" s="4">
        <v>2</v>
      </c>
      <c r="M286" s="4"/>
      <c r="AE286">
        <v>1</v>
      </c>
    </row>
    <row r="287" spans="1:31" x14ac:dyDescent="0.2">
      <c r="A287" s="27">
        <v>2008835</v>
      </c>
      <c r="C287" t="s">
        <v>1457</v>
      </c>
      <c r="D287" t="s">
        <v>1458</v>
      </c>
      <c r="E287" t="s">
        <v>1453</v>
      </c>
      <c r="F287" t="s">
        <v>1454</v>
      </c>
      <c r="G287" t="s">
        <v>641</v>
      </c>
      <c r="H287" t="s">
        <v>641</v>
      </c>
      <c r="I287" t="s">
        <v>774</v>
      </c>
      <c r="J287" t="s">
        <v>731</v>
      </c>
      <c r="K287" t="s">
        <v>56</v>
      </c>
      <c r="L287" s="4">
        <v>2</v>
      </c>
      <c r="M287" s="4"/>
      <c r="AE287">
        <v>1</v>
      </c>
    </row>
    <row r="288" spans="1:31" x14ac:dyDescent="0.2">
      <c r="A288" s="27">
        <v>2007548</v>
      </c>
      <c r="C288" t="s">
        <v>1459</v>
      </c>
      <c r="D288" t="s">
        <v>1460</v>
      </c>
      <c r="E288" t="s">
        <v>913</v>
      </c>
      <c r="F288" t="s">
        <v>914</v>
      </c>
      <c r="G288" t="s">
        <v>641</v>
      </c>
      <c r="H288" t="s">
        <v>641</v>
      </c>
      <c r="I288" t="s">
        <v>774</v>
      </c>
      <c r="J288" t="s">
        <v>731</v>
      </c>
      <c r="K288" t="s">
        <v>56</v>
      </c>
      <c r="L288" s="4">
        <v>2</v>
      </c>
      <c r="M288" s="4"/>
      <c r="N288">
        <v>1</v>
      </c>
      <c r="O288">
        <v>10</v>
      </c>
      <c r="P288">
        <v>10</v>
      </c>
      <c r="Y288">
        <v>0.25</v>
      </c>
      <c r="AA288">
        <v>0.20000000298023224</v>
      </c>
      <c r="AE288">
        <v>1.26</v>
      </c>
    </row>
    <row r="289" spans="1:31" x14ac:dyDescent="0.2">
      <c r="A289" s="27">
        <v>2010420</v>
      </c>
      <c r="C289" t="s">
        <v>1461</v>
      </c>
      <c r="D289" t="s">
        <v>1462</v>
      </c>
      <c r="E289" t="s">
        <v>980</v>
      </c>
      <c r="F289" t="s">
        <v>1463</v>
      </c>
      <c r="G289" t="s">
        <v>641</v>
      </c>
      <c r="H289" t="s">
        <v>686</v>
      </c>
      <c r="I289" t="s">
        <v>774</v>
      </c>
      <c r="J289" t="s">
        <v>649</v>
      </c>
      <c r="K289" t="s">
        <v>56</v>
      </c>
      <c r="L289" s="4">
        <v>2</v>
      </c>
      <c r="M289" s="4"/>
      <c r="P289">
        <v>0</v>
      </c>
      <c r="Y289">
        <v>2</v>
      </c>
      <c r="AA289">
        <v>0.40000000596046448</v>
      </c>
      <c r="AC289">
        <v>2.2000000000000002</v>
      </c>
      <c r="AE289">
        <v>1.0900000000000001</v>
      </c>
    </row>
    <row r="290" spans="1:31" x14ac:dyDescent="0.2">
      <c r="A290" s="27">
        <v>2010421</v>
      </c>
      <c r="C290" t="s">
        <v>1464</v>
      </c>
      <c r="D290" t="s">
        <v>1465</v>
      </c>
      <c r="E290" t="s">
        <v>980</v>
      </c>
      <c r="F290" t="s">
        <v>1463</v>
      </c>
      <c r="G290" t="s">
        <v>641</v>
      </c>
      <c r="H290" t="s">
        <v>686</v>
      </c>
      <c r="I290" t="s">
        <v>774</v>
      </c>
      <c r="J290" t="s">
        <v>649</v>
      </c>
      <c r="K290" t="s">
        <v>56</v>
      </c>
      <c r="L290" s="4">
        <v>2</v>
      </c>
      <c r="M290" s="4"/>
      <c r="P290">
        <v>0</v>
      </c>
      <c r="V290">
        <v>1.6000000238418579</v>
      </c>
      <c r="Z290">
        <v>1.6000000238418579</v>
      </c>
      <c r="AC290">
        <v>2.2000000000000002</v>
      </c>
      <c r="AE290">
        <v>1.1599999999999999</v>
      </c>
    </row>
    <row r="291" spans="1:31" x14ac:dyDescent="0.2">
      <c r="A291" s="27">
        <v>2010729</v>
      </c>
      <c r="C291" t="s">
        <v>1466</v>
      </c>
      <c r="D291" t="s">
        <v>1467</v>
      </c>
      <c r="E291" t="s">
        <v>974</v>
      </c>
      <c r="F291" t="s">
        <v>1468</v>
      </c>
      <c r="G291" t="s">
        <v>641</v>
      </c>
      <c r="H291" t="s">
        <v>641</v>
      </c>
      <c r="I291" t="s">
        <v>774</v>
      </c>
      <c r="J291" t="s">
        <v>731</v>
      </c>
      <c r="K291" t="s">
        <v>56</v>
      </c>
      <c r="L291" s="4">
        <v>2</v>
      </c>
      <c r="M291" s="4"/>
      <c r="V291">
        <v>9.9999997764825821E-3</v>
      </c>
      <c r="W291">
        <v>4.0000001899898052E-3</v>
      </c>
      <c r="Z291">
        <v>3.0000001424923539E-4</v>
      </c>
      <c r="AE291">
        <v>1</v>
      </c>
    </row>
    <row r="292" spans="1:31" x14ac:dyDescent="0.2">
      <c r="A292" s="27">
        <v>2008685</v>
      </c>
      <c r="C292" t="s">
        <v>1469</v>
      </c>
      <c r="D292" t="s">
        <v>1470</v>
      </c>
      <c r="E292" t="s">
        <v>1471</v>
      </c>
      <c r="F292" t="s">
        <v>1472</v>
      </c>
      <c r="G292" t="s">
        <v>641</v>
      </c>
      <c r="H292" t="s">
        <v>641</v>
      </c>
      <c r="I292" t="s">
        <v>785</v>
      </c>
      <c r="J292" t="s">
        <v>649</v>
      </c>
      <c r="K292" t="s">
        <v>56</v>
      </c>
      <c r="L292" s="4">
        <v>42717</v>
      </c>
      <c r="M292" s="4"/>
      <c r="Y292">
        <v>11</v>
      </c>
      <c r="AE292">
        <v>1</v>
      </c>
    </row>
    <row r="293" spans="1:31" x14ac:dyDescent="0.2">
      <c r="A293" s="27">
        <v>2008681</v>
      </c>
      <c r="C293" t="s">
        <v>1473</v>
      </c>
      <c r="D293" t="s">
        <v>1474</v>
      </c>
      <c r="E293" t="s">
        <v>1471</v>
      </c>
      <c r="F293" t="s">
        <v>1472</v>
      </c>
      <c r="G293" t="s">
        <v>641</v>
      </c>
      <c r="H293" t="s">
        <v>641</v>
      </c>
      <c r="I293" t="s">
        <v>785</v>
      </c>
      <c r="J293" t="s">
        <v>643</v>
      </c>
      <c r="K293" t="s">
        <v>56</v>
      </c>
      <c r="L293" s="4">
        <v>42716</v>
      </c>
      <c r="M293" s="4"/>
      <c r="N293">
        <v>10</v>
      </c>
      <c r="Q293">
        <v>17</v>
      </c>
      <c r="AE293">
        <v>1</v>
      </c>
    </row>
    <row r="294" spans="1:31" x14ac:dyDescent="0.2">
      <c r="A294" s="27">
        <v>2008684</v>
      </c>
      <c r="C294" t="s">
        <v>1475</v>
      </c>
      <c r="D294" t="s">
        <v>1476</v>
      </c>
      <c r="E294" t="s">
        <v>1471</v>
      </c>
      <c r="F294" t="s">
        <v>1472</v>
      </c>
      <c r="G294" t="s">
        <v>641</v>
      </c>
      <c r="H294" t="s">
        <v>641</v>
      </c>
      <c r="I294" t="s">
        <v>785</v>
      </c>
      <c r="J294" t="s">
        <v>643</v>
      </c>
      <c r="K294" t="s">
        <v>56</v>
      </c>
      <c r="L294" s="4">
        <v>42717</v>
      </c>
      <c r="M294" s="4"/>
      <c r="N294">
        <v>3</v>
      </c>
      <c r="P294">
        <v>27</v>
      </c>
      <c r="AE294">
        <v>1</v>
      </c>
    </row>
    <row r="295" spans="1:31" x14ac:dyDescent="0.2">
      <c r="A295" s="27">
        <v>2008682</v>
      </c>
      <c r="C295" t="s">
        <v>1477</v>
      </c>
      <c r="D295" t="s">
        <v>1478</v>
      </c>
      <c r="E295" t="s">
        <v>1471</v>
      </c>
      <c r="F295" t="s">
        <v>1472</v>
      </c>
      <c r="G295" t="s">
        <v>641</v>
      </c>
      <c r="H295" t="s">
        <v>641</v>
      </c>
      <c r="I295" t="s">
        <v>785</v>
      </c>
      <c r="J295" t="s">
        <v>643</v>
      </c>
      <c r="K295" t="s">
        <v>56</v>
      </c>
      <c r="L295" s="4">
        <v>42717</v>
      </c>
      <c r="M295" s="4"/>
      <c r="N295">
        <v>5</v>
      </c>
      <c r="O295">
        <v>35</v>
      </c>
      <c r="AE295">
        <v>1</v>
      </c>
    </row>
    <row r="296" spans="1:31" x14ac:dyDescent="0.2">
      <c r="A296" s="27">
        <v>2008683</v>
      </c>
      <c r="C296" t="s">
        <v>1479</v>
      </c>
      <c r="D296" t="s">
        <v>1480</v>
      </c>
      <c r="E296" t="s">
        <v>1471</v>
      </c>
      <c r="F296" t="s">
        <v>1472</v>
      </c>
      <c r="G296" t="s">
        <v>641</v>
      </c>
      <c r="H296" t="s">
        <v>641</v>
      </c>
      <c r="I296" t="s">
        <v>785</v>
      </c>
      <c r="J296" t="s">
        <v>643</v>
      </c>
      <c r="K296" t="s">
        <v>56</v>
      </c>
      <c r="L296" s="4">
        <v>42717</v>
      </c>
      <c r="M296" s="4"/>
      <c r="N296">
        <v>15</v>
      </c>
      <c r="T296">
        <v>24</v>
      </c>
      <c r="AE296">
        <v>1</v>
      </c>
    </row>
    <row r="297" spans="1:31" x14ac:dyDescent="0.2">
      <c r="A297" s="27">
        <v>2009143</v>
      </c>
      <c r="C297" t="s">
        <v>1481</v>
      </c>
      <c r="D297" t="s">
        <v>1482</v>
      </c>
      <c r="E297" t="s">
        <v>933</v>
      </c>
      <c r="F297" t="s">
        <v>933</v>
      </c>
      <c r="G297" t="s">
        <v>641</v>
      </c>
      <c r="H297" t="s">
        <v>641</v>
      </c>
      <c r="I297" t="s">
        <v>785</v>
      </c>
      <c r="J297" t="s">
        <v>643</v>
      </c>
      <c r="K297" t="s">
        <v>56</v>
      </c>
      <c r="L297" s="4">
        <v>43122</v>
      </c>
      <c r="M297" s="4"/>
      <c r="N297">
        <v>18.600000381469727</v>
      </c>
      <c r="R297">
        <v>5.5999999046325684</v>
      </c>
      <c r="V297">
        <v>0.37000000476837158</v>
      </c>
      <c r="W297">
        <v>0.18999999761581421</v>
      </c>
      <c r="Y297">
        <v>0.18999999761581421</v>
      </c>
      <c r="Z297">
        <v>0.37000000476837158</v>
      </c>
      <c r="AE297">
        <v>1.35</v>
      </c>
    </row>
    <row r="298" spans="1:31" x14ac:dyDescent="0.2">
      <c r="A298" s="27">
        <v>2009141</v>
      </c>
      <c r="C298" t="s">
        <v>1483</v>
      </c>
      <c r="D298" t="s">
        <v>1484</v>
      </c>
      <c r="E298" t="s">
        <v>933</v>
      </c>
      <c r="F298" t="s">
        <v>933</v>
      </c>
      <c r="G298" t="s">
        <v>641</v>
      </c>
      <c r="H298" t="s">
        <v>641</v>
      </c>
      <c r="I298" t="s">
        <v>785</v>
      </c>
      <c r="J298" t="s">
        <v>643</v>
      </c>
      <c r="K298" t="s">
        <v>56</v>
      </c>
      <c r="L298" s="4">
        <v>43122</v>
      </c>
      <c r="M298" s="4"/>
      <c r="N298">
        <v>17.899999618530273</v>
      </c>
      <c r="R298">
        <v>4.1999998092651367</v>
      </c>
      <c r="V298">
        <v>0.37000000476837158</v>
      </c>
      <c r="Y298">
        <v>1.1100000143051147</v>
      </c>
      <c r="Z298">
        <v>0.37000000476837158</v>
      </c>
      <c r="AA298">
        <v>0.37000000476837158</v>
      </c>
      <c r="AE298">
        <v>1.35</v>
      </c>
    </row>
    <row r="299" spans="1:31" x14ac:dyDescent="0.2">
      <c r="A299" s="27">
        <v>2009142</v>
      </c>
      <c r="C299" t="s">
        <v>1485</v>
      </c>
      <c r="D299" t="s">
        <v>1486</v>
      </c>
      <c r="E299" t="s">
        <v>933</v>
      </c>
      <c r="F299" t="s">
        <v>933</v>
      </c>
      <c r="G299" t="s">
        <v>641</v>
      </c>
      <c r="H299" t="s">
        <v>641</v>
      </c>
      <c r="I299" t="s">
        <v>785</v>
      </c>
      <c r="J299" t="s">
        <v>643</v>
      </c>
      <c r="K299" t="s">
        <v>56</v>
      </c>
      <c r="L299" s="4">
        <v>43122</v>
      </c>
      <c r="M299" s="4"/>
      <c r="N299">
        <v>7.6999998092651367</v>
      </c>
      <c r="O299">
        <v>11.600000381469727</v>
      </c>
      <c r="P299">
        <v>5.8000001907348633</v>
      </c>
      <c r="Y299">
        <v>0.5</v>
      </c>
      <c r="AE299">
        <v>1.25</v>
      </c>
    </row>
    <row r="300" spans="1:31" x14ac:dyDescent="0.2">
      <c r="A300" s="27">
        <v>2010766</v>
      </c>
      <c r="C300" t="s">
        <v>1487</v>
      </c>
      <c r="D300" t="s">
        <v>1488</v>
      </c>
      <c r="E300" t="s">
        <v>1489</v>
      </c>
      <c r="F300" t="s">
        <v>1489</v>
      </c>
      <c r="G300" t="s">
        <v>641</v>
      </c>
      <c r="H300" t="s">
        <v>641</v>
      </c>
      <c r="I300" t="s">
        <v>785</v>
      </c>
      <c r="J300" t="s">
        <v>643</v>
      </c>
      <c r="K300" t="s">
        <v>55</v>
      </c>
      <c r="L300" s="4">
        <v>2</v>
      </c>
      <c r="M300" s="4"/>
      <c r="N300">
        <v>10</v>
      </c>
      <c r="O300">
        <v>47</v>
      </c>
      <c r="P300">
        <v>10</v>
      </c>
      <c r="V300">
        <v>1.4999999664723873E-2</v>
      </c>
      <c r="W300">
        <v>1.0999999940395355E-2</v>
      </c>
      <c r="X300">
        <v>0.10000000149011612</v>
      </c>
      <c r="Y300">
        <v>1.9999999552965164E-2</v>
      </c>
      <c r="Z300">
        <v>5.000000074505806E-2</v>
      </c>
      <c r="AA300">
        <v>7.0000002160668373E-3</v>
      </c>
      <c r="AE300">
        <v>1</v>
      </c>
    </row>
    <row r="301" spans="1:31" x14ac:dyDescent="0.2">
      <c r="A301" s="27">
        <v>2009583</v>
      </c>
      <c r="C301" t="s">
        <v>1490</v>
      </c>
      <c r="D301" t="s">
        <v>1491</v>
      </c>
      <c r="E301" t="s">
        <v>841</v>
      </c>
      <c r="F301" t="s">
        <v>996</v>
      </c>
      <c r="G301" t="s">
        <v>641</v>
      </c>
      <c r="H301" t="s">
        <v>641</v>
      </c>
      <c r="I301" t="s">
        <v>774</v>
      </c>
      <c r="J301" t="s">
        <v>731</v>
      </c>
      <c r="K301" t="s">
        <v>56</v>
      </c>
      <c r="L301" s="4">
        <v>2</v>
      </c>
      <c r="M301" s="4"/>
      <c r="AE301">
        <v>1</v>
      </c>
    </row>
    <row r="302" spans="1:31" x14ac:dyDescent="0.2">
      <c r="A302" s="27">
        <v>2007514</v>
      </c>
      <c r="C302" t="s">
        <v>1492</v>
      </c>
      <c r="D302" t="s">
        <v>1493</v>
      </c>
      <c r="E302" t="s">
        <v>901</v>
      </c>
      <c r="F302" t="s">
        <v>1494</v>
      </c>
      <c r="G302" t="s">
        <v>641</v>
      </c>
      <c r="H302" t="s">
        <v>641</v>
      </c>
      <c r="I302" t="s">
        <v>785</v>
      </c>
      <c r="J302" t="s">
        <v>649</v>
      </c>
      <c r="K302" t="s">
        <v>55</v>
      </c>
      <c r="L302" s="4">
        <v>41683</v>
      </c>
      <c r="M302" s="4"/>
      <c r="O302">
        <v>48</v>
      </c>
      <c r="P302">
        <v>30</v>
      </c>
      <c r="AE302">
        <v>1</v>
      </c>
    </row>
    <row r="303" spans="1:31" x14ac:dyDescent="0.2">
      <c r="A303" s="27">
        <v>2010832</v>
      </c>
      <c r="C303" t="s">
        <v>1495</v>
      </c>
      <c r="D303" t="s">
        <v>1496</v>
      </c>
      <c r="E303" t="s">
        <v>1497</v>
      </c>
      <c r="F303" t="s">
        <v>1497</v>
      </c>
      <c r="G303" t="s">
        <v>641</v>
      </c>
      <c r="H303" t="s">
        <v>686</v>
      </c>
      <c r="I303" t="s">
        <v>1284</v>
      </c>
      <c r="J303" t="s">
        <v>688</v>
      </c>
      <c r="K303" t="s">
        <v>56</v>
      </c>
      <c r="L303" s="4">
        <v>2</v>
      </c>
      <c r="M303" s="4"/>
      <c r="AC303">
        <v>1</v>
      </c>
    </row>
    <row r="304" spans="1:31" x14ac:dyDescent="0.2">
      <c r="A304" s="27">
        <v>2007603</v>
      </c>
      <c r="C304" t="s">
        <v>1498</v>
      </c>
      <c r="D304" t="s">
        <v>1499</v>
      </c>
      <c r="E304" t="s">
        <v>990</v>
      </c>
      <c r="F304" t="s">
        <v>991</v>
      </c>
      <c r="G304" t="s">
        <v>641</v>
      </c>
      <c r="H304" t="s">
        <v>686</v>
      </c>
      <c r="I304" t="s">
        <v>774</v>
      </c>
      <c r="J304" t="s">
        <v>688</v>
      </c>
      <c r="K304" t="s">
        <v>55</v>
      </c>
      <c r="L304" s="4">
        <v>2</v>
      </c>
      <c r="M304" s="4"/>
      <c r="N304">
        <v>3</v>
      </c>
      <c r="O304">
        <v>6</v>
      </c>
      <c r="P304">
        <v>12</v>
      </c>
      <c r="R304">
        <v>4</v>
      </c>
      <c r="AC304">
        <v>51</v>
      </c>
      <c r="AE304">
        <v>1</v>
      </c>
    </row>
    <row r="305" spans="1:31" x14ac:dyDescent="0.2">
      <c r="A305" s="27">
        <v>2008047</v>
      </c>
      <c r="C305" t="s">
        <v>1500</v>
      </c>
      <c r="D305" t="s">
        <v>1501</v>
      </c>
      <c r="E305" t="s">
        <v>1502</v>
      </c>
      <c r="F305" t="s">
        <v>1502</v>
      </c>
      <c r="G305" t="s">
        <v>641</v>
      </c>
      <c r="H305" t="s">
        <v>641</v>
      </c>
      <c r="I305" t="s">
        <v>785</v>
      </c>
      <c r="J305" t="s">
        <v>649</v>
      </c>
      <c r="K305" t="s">
        <v>55</v>
      </c>
      <c r="L305" s="4">
        <v>42135</v>
      </c>
      <c r="M305" s="4"/>
      <c r="O305">
        <v>9.5799999237060547</v>
      </c>
      <c r="P305">
        <v>10.020000457763672</v>
      </c>
      <c r="AE305">
        <v>1</v>
      </c>
    </row>
    <row r="306" spans="1:31" x14ac:dyDescent="0.2">
      <c r="A306" s="27">
        <v>2008641</v>
      </c>
      <c r="C306" t="s">
        <v>1503</v>
      </c>
      <c r="D306" t="s">
        <v>1504</v>
      </c>
      <c r="E306" t="s">
        <v>1198</v>
      </c>
      <c r="F306" t="s">
        <v>1199</v>
      </c>
      <c r="G306" t="s">
        <v>641</v>
      </c>
      <c r="H306" t="s">
        <v>641</v>
      </c>
      <c r="I306" t="s">
        <v>785</v>
      </c>
      <c r="J306" t="s">
        <v>649</v>
      </c>
      <c r="K306" t="s">
        <v>56</v>
      </c>
      <c r="L306" s="4">
        <v>42689</v>
      </c>
      <c r="M306" s="4"/>
      <c r="X306">
        <v>2.0999999046325684</v>
      </c>
      <c r="AE306">
        <v>1.1000000000000001</v>
      </c>
    </row>
    <row r="307" spans="1:31" x14ac:dyDescent="0.2">
      <c r="A307" s="27">
        <v>2009916</v>
      </c>
      <c r="C307" t="s">
        <v>1505</v>
      </c>
      <c r="D307" t="s">
        <v>1506</v>
      </c>
      <c r="E307" t="s">
        <v>783</v>
      </c>
      <c r="F307" t="s">
        <v>784</v>
      </c>
      <c r="G307" t="s">
        <v>641</v>
      </c>
      <c r="H307" t="s">
        <v>641</v>
      </c>
      <c r="I307" t="s">
        <v>785</v>
      </c>
      <c r="J307" t="s">
        <v>649</v>
      </c>
      <c r="K307" t="s">
        <v>56</v>
      </c>
      <c r="L307" s="4">
        <v>43851</v>
      </c>
      <c r="M307" s="4"/>
      <c r="W307">
        <v>6</v>
      </c>
      <c r="AE307">
        <v>1.3</v>
      </c>
    </row>
    <row r="308" spans="1:31" x14ac:dyDescent="0.2">
      <c r="A308" s="27">
        <v>2006764</v>
      </c>
      <c r="C308" t="s">
        <v>1507</v>
      </c>
      <c r="D308" t="s">
        <v>1508</v>
      </c>
      <c r="E308" t="s">
        <v>1509</v>
      </c>
      <c r="F308" t="s">
        <v>1027</v>
      </c>
      <c r="G308" t="s">
        <v>641</v>
      </c>
      <c r="H308" t="s">
        <v>641</v>
      </c>
      <c r="I308" t="s">
        <v>774</v>
      </c>
      <c r="J308" t="s">
        <v>731</v>
      </c>
      <c r="K308" t="s">
        <v>56</v>
      </c>
      <c r="L308" s="4">
        <v>2</v>
      </c>
      <c r="M308" s="4"/>
      <c r="N308">
        <v>18</v>
      </c>
      <c r="AE308">
        <v>1.2</v>
      </c>
    </row>
    <row r="309" spans="1:31" x14ac:dyDescent="0.2">
      <c r="A309" s="27">
        <v>2006540</v>
      </c>
      <c r="C309" t="s">
        <v>1510</v>
      </c>
      <c r="D309" t="s">
        <v>1511</v>
      </c>
      <c r="E309" t="s">
        <v>1512</v>
      </c>
      <c r="F309" t="s">
        <v>1512</v>
      </c>
      <c r="G309" t="s">
        <v>641</v>
      </c>
      <c r="H309" t="s">
        <v>641</v>
      </c>
      <c r="I309" t="s">
        <v>774</v>
      </c>
      <c r="J309" t="s">
        <v>731</v>
      </c>
      <c r="K309" t="s">
        <v>55</v>
      </c>
      <c r="L309" s="4">
        <v>2</v>
      </c>
      <c r="M309" s="4"/>
      <c r="AC309">
        <v>35</v>
      </c>
      <c r="AE309">
        <v>1</v>
      </c>
    </row>
    <row r="310" spans="1:31" x14ac:dyDescent="0.2">
      <c r="A310" s="27">
        <v>2006542</v>
      </c>
      <c r="C310" t="s">
        <v>1513</v>
      </c>
      <c r="D310" t="s">
        <v>1514</v>
      </c>
      <c r="E310" t="s">
        <v>1512</v>
      </c>
      <c r="F310" t="s">
        <v>1512</v>
      </c>
      <c r="G310" t="s">
        <v>641</v>
      </c>
      <c r="H310" t="s">
        <v>641</v>
      </c>
      <c r="I310" t="s">
        <v>774</v>
      </c>
      <c r="J310" t="s">
        <v>731</v>
      </c>
      <c r="K310" t="s">
        <v>55</v>
      </c>
      <c r="L310" s="4">
        <v>2</v>
      </c>
      <c r="M310" s="4"/>
      <c r="AC310">
        <v>40</v>
      </c>
      <c r="AE310">
        <v>1</v>
      </c>
    </row>
    <row r="311" spans="1:31" x14ac:dyDescent="0.2">
      <c r="A311" s="27">
        <v>2006652</v>
      </c>
      <c r="C311" t="s">
        <v>1515</v>
      </c>
      <c r="D311" t="s">
        <v>1516</v>
      </c>
      <c r="E311" t="s">
        <v>1512</v>
      </c>
      <c r="F311" t="s">
        <v>1512</v>
      </c>
      <c r="G311" t="s">
        <v>641</v>
      </c>
      <c r="H311" t="s">
        <v>641</v>
      </c>
      <c r="I311" t="s">
        <v>774</v>
      </c>
      <c r="J311" t="s">
        <v>731</v>
      </c>
      <c r="K311" t="s">
        <v>55</v>
      </c>
      <c r="L311" s="4">
        <v>2</v>
      </c>
      <c r="M311" s="4"/>
      <c r="AC311">
        <v>35</v>
      </c>
      <c r="AE311">
        <v>1</v>
      </c>
    </row>
    <row r="312" spans="1:31" x14ac:dyDescent="0.2">
      <c r="A312" s="27">
        <v>2006655</v>
      </c>
      <c r="C312" t="s">
        <v>1517</v>
      </c>
      <c r="D312" t="s">
        <v>1518</v>
      </c>
      <c r="E312" t="s">
        <v>1512</v>
      </c>
      <c r="F312" t="s">
        <v>1512</v>
      </c>
      <c r="G312" t="s">
        <v>641</v>
      </c>
      <c r="H312" t="s">
        <v>641</v>
      </c>
      <c r="I312" t="s">
        <v>774</v>
      </c>
      <c r="J312" t="s">
        <v>731</v>
      </c>
      <c r="K312" t="s">
        <v>55</v>
      </c>
      <c r="L312" s="4">
        <v>2</v>
      </c>
      <c r="M312" s="4"/>
      <c r="AE312">
        <v>1</v>
      </c>
    </row>
    <row r="313" spans="1:31" x14ac:dyDescent="0.2">
      <c r="A313" s="27">
        <v>2007412</v>
      </c>
      <c r="C313" t="s">
        <v>1519</v>
      </c>
      <c r="D313" t="s">
        <v>1520</v>
      </c>
      <c r="E313" t="s">
        <v>1512</v>
      </c>
      <c r="F313" t="s">
        <v>1512</v>
      </c>
      <c r="G313" t="s">
        <v>641</v>
      </c>
      <c r="H313" t="s">
        <v>641</v>
      </c>
      <c r="I313" t="s">
        <v>774</v>
      </c>
      <c r="J313" t="s">
        <v>731</v>
      </c>
      <c r="K313" t="s">
        <v>55</v>
      </c>
      <c r="L313" s="4">
        <v>2</v>
      </c>
      <c r="M313" s="4"/>
      <c r="AC313">
        <v>90</v>
      </c>
      <c r="AE313">
        <v>1</v>
      </c>
    </row>
    <row r="314" spans="1:31" x14ac:dyDescent="0.2">
      <c r="A314" s="27">
        <v>2006539</v>
      </c>
      <c r="C314" t="s">
        <v>1521</v>
      </c>
      <c r="D314" t="s">
        <v>1522</v>
      </c>
      <c r="E314" t="s">
        <v>1512</v>
      </c>
      <c r="F314" t="s">
        <v>1512</v>
      </c>
      <c r="G314" t="s">
        <v>641</v>
      </c>
      <c r="H314" t="s">
        <v>641</v>
      </c>
      <c r="I314" t="s">
        <v>774</v>
      </c>
      <c r="J314" t="s">
        <v>731</v>
      </c>
      <c r="K314" t="s">
        <v>55</v>
      </c>
      <c r="L314" s="4">
        <v>2</v>
      </c>
      <c r="M314" s="4"/>
      <c r="AC314">
        <v>25</v>
      </c>
      <c r="AE314">
        <v>1</v>
      </c>
    </row>
    <row r="315" spans="1:31" x14ac:dyDescent="0.2">
      <c r="A315" s="27">
        <v>2006653</v>
      </c>
      <c r="C315" t="s">
        <v>1523</v>
      </c>
      <c r="D315" t="s">
        <v>1524</v>
      </c>
      <c r="E315" t="s">
        <v>1512</v>
      </c>
      <c r="F315" t="s">
        <v>1512</v>
      </c>
      <c r="G315" t="s">
        <v>641</v>
      </c>
      <c r="H315" t="s">
        <v>641</v>
      </c>
      <c r="I315" t="s">
        <v>774</v>
      </c>
      <c r="J315" t="s">
        <v>731</v>
      </c>
      <c r="K315" t="s">
        <v>55</v>
      </c>
      <c r="L315" s="4">
        <v>2</v>
      </c>
      <c r="M315" s="4"/>
      <c r="AC315">
        <v>40</v>
      </c>
      <c r="AE315">
        <v>1</v>
      </c>
    </row>
    <row r="316" spans="1:31" x14ac:dyDescent="0.2">
      <c r="A316" s="27">
        <v>2006538</v>
      </c>
      <c r="C316" t="s">
        <v>1525</v>
      </c>
      <c r="D316" t="s">
        <v>1526</v>
      </c>
      <c r="E316" t="s">
        <v>1512</v>
      </c>
      <c r="F316" t="s">
        <v>1512</v>
      </c>
      <c r="G316" t="s">
        <v>641</v>
      </c>
      <c r="H316" t="s">
        <v>641</v>
      </c>
      <c r="I316" t="s">
        <v>774</v>
      </c>
      <c r="J316" t="s">
        <v>731</v>
      </c>
      <c r="K316" t="s">
        <v>55</v>
      </c>
      <c r="L316" s="4">
        <v>2</v>
      </c>
      <c r="M316" s="4"/>
      <c r="AC316">
        <v>60</v>
      </c>
      <c r="AE316">
        <v>1</v>
      </c>
    </row>
    <row r="317" spans="1:31" x14ac:dyDescent="0.2">
      <c r="A317" s="27">
        <v>2006537</v>
      </c>
      <c r="C317" t="s">
        <v>1527</v>
      </c>
      <c r="D317" t="s">
        <v>1528</v>
      </c>
      <c r="E317" t="s">
        <v>1512</v>
      </c>
      <c r="F317" t="s">
        <v>1512</v>
      </c>
      <c r="G317" t="s">
        <v>641</v>
      </c>
      <c r="H317" t="s">
        <v>641</v>
      </c>
      <c r="I317" t="s">
        <v>774</v>
      </c>
      <c r="J317" t="s">
        <v>731</v>
      </c>
      <c r="K317" t="s">
        <v>55</v>
      </c>
      <c r="L317" s="4">
        <v>2</v>
      </c>
      <c r="M317" s="4"/>
      <c r="AC317">
        <v>60</v>
      </c>
      <c r="AE317">
        <v>1</v>
      </c>
    </row>
    <row r="318" spans="1:31" x14ac:dyDescent="0.2">
      <c r="A318" s="27">
        <v>2006536</v>
      </c>
      <c r="C318" t="s">
        <v>1529</v>
      </c>
      <c r="D318" t="s">
        <v>1530</v>
      </c>
      <c r="E318" t="s">
        <v>1512</v>
      </c>
      <c r="F318" t="s">
        <v>1512</v>
      </c>
      <c r="G318" t="s">
        <v>641</v>
      </c>
      <c r="H318" t="s">
        <v>641</v>
      </c>
      <c r="I318" t="s">
        <v>774</v>
      </c>
      <c r="J318" t="s">
        <v>731</v>
      </c>
      <c r="K318" t="s">
        <v>55</v>
      </c>
      <c r="L318" s="4">
        <v>2</v>
      </c>
      <c r="M318" s="4"/>
      <c r="AC318">
        <v>40</v>
      </c>
      <c r="AE318">
        <v>1</v>
      </c>
    </row>
    <row r="319" spans="1:31" x14ac:dyDescent="0.2">
      <c r="A319" s="27">
        <v>2006541</v>
      </c>
      <c r="C319" t="s">
        <v>1531</v>
      </c>
      <c r="D319" t="s">
        <v>1532</v>
      </c>
      <c r="E319" t="s">
        <v>1512</v>
      </c>
      <c r="F319" t="s">
        <v>1512</v>
      </c>
      <c r="G319" t="s">
        <v>641</v>
      </c>
      <c r="H319" t="s">
        <v>641</v>
      </c>
      <c r="I319" t="s">
        <v>774</v>
      </c>
      <c r="J319" t="s">
        <v>731</v>
      </c>
      <c r="K319" t="s">
        <v>55</v>
      </c>
      <c r="L319" s="4">
        <v>2</v>
      </c>
      <c r="M319" s="4"/>
      <c r="AC319">
        <v>40</v>
      </c>
      <c r="AE319">
        <v>1</v>
      </c>
    </row>
    <row r="320" spans="1:31" x14ac:dyDescent="0.2">
      <c r="A320" s="27">
        <v>2009144</v>
      </c>
      <c r="C320" t="s">
        <v>1533</v>
      </c>
      <c r="D320" t="s">
        <v>1534</v>
      </c>
      <c r="E320" t="s">
        <v>1535</v>
      </c>
      <c r="F320" t="s">
        <v>1536</v>
      </c>
      <c r="G320" t="s">
        <v>641</v>
      </c>
      <c r="H320" t="s">
        <v>686</v>
      </c>
      <c r="I320" t="s">
        <v>774</v>
      </c>
      <c r="J320" t="s">
        <v>696</v>
      </c>
      <c r="K320" t="s">
        <v>55</v>
      </c>
      <c r="L320" s="4">
        <v>2</v>
      </c>
      <c r="M320" s="4"/>
      <c r="N320">
        <v>4</v>
      </c>
      <c r="O320">
        <v>3</v>
      </c>
      <c r="P320">
        <v>2.5</v>
      </c>
      <c r="Q320">
        <v>9</v>
      </c>
      <c r="R320">
        <v>1.2000000476837158</v>
      </c>
      <c r="AC320">
        <v>60</v>
      </c>
      <c r="AE320">
        <v>1</v>
      </c>
    </row>
    <row r="321" spans="1:31" x14ac:dyDescent="0.2">
      <c r="A321" s="27">
        <v>2009407</v>
      </c>
      <c r="C321" t="s">
        <v>1537</v>
      </c>
      <c r="D321" t="s">
        <v>1538</v>
      </c>
      <c r="E321" t="s">
        <v>913</v>
      </c>
      <c r="F321" t="s">
        <v>1539</v>
      </c>
      <c r="G321" t="s">
        <v>641</v>
      </c>
      <c r="H321" t="s">
        <v>641</v>
      </c>
      <c r="I321" t="s">
        <v>785</v>
      </c>
      <c r="J321" t="s">
        <v>649</v>
      </c>
      <c r="K321" t="s">
        <v>55</v>
      </c>
      <c r="L321" s="4">
        <v>43376</v>
      </c>
      <c r="M321" s="4"/>
      <c r="Q321">
        <v>53</v>
      </c>
      <c r="AE321">
        <v>1</v>
      </c>
    </row>
    <row r="322" spans="1:31" x14ac:dyDescent="0.2">
      <c r="A322" s="27">
        <v>2007207</v>
      </c>
      <c r="C322" t="s">
        <v>1540</v>
      </c>
      <c r="D322" t="s">
        <v>1541</v>
      </c>
      <c r="E322" t="s">
        <v>901</v>
      </c>
      <c r="F322" t="s">
        <v>1542</v>
      </c>
      <c r="G322" t="s">
        <v>641</v>
      </c>
      <c r="H322" t="s">
        <v>641</v>
      </c>
      <c r="I322" t="s">
        <v>785</v>
      </c>
      <c r="J322" t="s">
        <v>643</v>
      </c>
      <c r="K322" t="s">
        <v>55</v>
      </c>
      <c r="L322" s="4">
        <v>41430</v>
      </c>
      <c r="M322" s="4"/>
      <c r="N322">
        <v>15</v>
      </c>
      <c r="O322">
        <v>5</v>
      </c>
      <c r="Q322">
        <v>8</v>
      </c>
      <c r="T322">
        <v>20</v>
      </c>
      <c r="AE322">
        <v>1</v>
      </c>
    </row>
    <row r="323" spans="1:31" x14ac:dyDescent="0.2">
      <c r="A323" s="27">
        <v>2007209</v>
      </c>
      <c r="C323" t="s">
        <v>1543</v>
      </c>
      <c r="D323" t="s">
        <v>1544</v>
      </c>
      <c r="E323" t="s">
        <v>901</v>
      </c>
      <c r="F323" t="s">
        <v>1542</v>
      </c>
      <c r="G323" t="s">
        <v>641</v>
      </c>
      <c r="H323" t="s">
        <v>641</v>
      </c>
      <c r="I323" t="s">
        <v>785</v>
      </c>
      <c r="J323" t="s">
        <v>643</v>
      </c>
      <c r="K323" t="s">
        <v>55</v>
      </c>
      <c r="L323" s="4">
        <v>41430</v>
      </c>
      <c r="M323" s="4"/>
      <c r="N323">
        <v>11</v>
      </c>
      <c r="O323">
        <v>7</v>
      </c>
      <c r="P323">
        <v>7</v>
      </c>
      <c r="T323">
        <v>15</v>
      </c>
      <c r="AE323">
        <v>1</v>
      </c>
    </row>
    <row r="324" spans="1:31" x14ac:dyDescent="0.2">
      <c r="A324" s="27">
        <v>2007208</v>
      </c>
      <c r="C324" t="s">
        <v>1545</v>
      </c>
      <c r="D324" t="s">
        <v>1546</v>
      </c>
      <c r="E324" t="s">
        <v>901</v>
      </c>
      <c r="F324" t="s">
        <v>1542</v>
      </c>
      <c r="G324" t="s">
        <v>641</v>
      </c>
      <c r="H324" t="s">
        <v>641</v>
      </c>
      <c r="I324" t="s">
        <v>785</v>
      </c>
      <c r="J324" t="s">
        <v>643</v>
      </c>
      <c r="K324" t="s">
        <v>55</v>
      </c>
      <c r="L324" s="4">
        <v>41430</v>
      </c>
      <c r="M324" s="4"/>
      <c r="N324">
        <v>9</v>
      </c>
      <c r="O324">
        <v>14</v>
      </c>
      <c r="P324">
        <v>14</v>
      </c>
      <c r="T324">
        <v>10</v>
      </c>
      <c r="AE324">
        <v>1</v>
      </c>
    </row>
    <row r="325" spans="1:31" x14ac:dyDescent="0.2">
      <c r="A325" s="27">
        <v>2007204</v>
      </c>
      <c r="C325" t="s">
        <v>1547</v>
      </c>
      <c r="D325" t="s">
        <v>1548</v>
      </c>
      <c r="E325" t="s">
        <v>901</v>
      </c>
      <c r="F325" t="s">
        <v>1542</v>
      </c>
      <c r="G325" t="s">
        <v>641</v>
      </c>
      <c r="H325" t="s">
        <v>641</v>
      </c>
      <c r="I325" t="s">
        <v>785</v>
      </c>
      <c r="J325" t="s">
        <v>643</v>
      </c>
      <c r="K325" t="s">
        <v>55</v>
      </c>
      <c r="L325" s="4">
        <v>41430</v>
      </c>
      <c r="M325" s="4"/>
      <c r="N325">
        <v>10</v>
      </c>
      <c r="O325">
        <v>10</v>
      </c>
      <c r="P325">
        <v>10</v>
      </c>
      <c r="T325">
        <v>13</v>
      </c>
      <c r="AE325">
        <v>1</v>
      </c>
    </row>
    <row r="326" spans="1:31" x14ac:dyDescent="0.2">
      <c r="A326" s="27">
        <v>2007588</v>
      </c>
      <c r="C326" t="s">
        <v>1549</v>
      </c>
      <c r="D326" t="s">
        <v>1550</v>
      </c>
      <c r="E326" t="s">
        <v>990</v>
      </c>
      <c r="F326" t="s">
        <v>991</v>
      </c>
      <c r="G326" t="s">
        <v>641</v>
      </c>
      <c r="H326" t="s">
        <v>686</v>
      </c>
      <c r="I326" t="s">
        <v>774</v>
      </c>
      <c r="J326" t="s">
        <v>688</v>
      </c>
      <c r="K326" t="s">
        <v>55</v>
      </c>
      <c r="L326" s="4">
        <v>2</v>
      </c>
      <c r="M326" s="4"/>
      <c r="N326">
        <v>6</v>
      </c>
      <c r="O326">
        <v>15</v>
      </c>
      <c r="P326">
        <v>2</v>
      </c>
      <c r="Q326">
        <v>10</v>
      </c>
      <c r="R326">
        <v>2</v>
      </c>
      <c r="AC326">
        <v>55</v>
      </c>
      <c r="AE326">
        <v>1</v>
      </c>
    </row>
    <row r="327" spans="1:31" x14ac:dyDescent="0.2">
      <c r="A327" s="27">
        <v>2008234</v>
      </c>
      <c r="C327" t="s">
        <v>1551</v>
      </c>
      <c r="D327" t="s">
        <v>1552</v>
      </c>
      <c r="E327" t="s">
        <v>817</v>
      </c>
      <c r="F327" t="s">
        <v>818</v>
      </c>
      <c r="G327" t="s">
        <v>641</v>
      </c>
      <c r="H327" t="s">
        <v>641</v>
      </c>
      <c r="I327" t="s">
        <v>785</v>
      </c>
      <c r="J327" t="s">
        <v>643</v>
      </c>
      <c r="K327" t="s">
        <v>55</v>
      </c>
      <c r="L327" s="4">
        <v>42341</v>
      </c>
      <c r="M327" s="4"/>
      <c r="N327">
        <v>3</v>
      </c>
      <c r="O327">
        <v>15</v>
      </c>
      <c r="P327">
        <v>36</v>
      </c>
      <c r="R327">
        <v>4</v>
      </c>
      <c r="V327">
        <v>1.9999999552965164E-2</v>
      </c>
      <c r="W327">
        <v>1.9999999552965164E-2</v>
      </c>
      <c r="X327">
        <v>0.20000000298023224</v>
      </c>
      <c r="Y327">
        <v>1.9999999552965164E-2</v>
      </c>
      <c r="Z327">
        <v>5.000000074505806E-2</v>
      </c>
      <c r="AA327">
        <v>1.0000000474974513E-3</v>
      </c>
      <c r="AE327">
        <v>1</v>
      </c>
    </row>
    <row r="328" spans="1:31" x14ac:dyDescent="0.2">
      <c r="A328" s="27">
        <v>2008236</v>
      </c>
      <c r="C328" t="s">
        <v>1553</v>
      </c>
      <c r="D328" t="s">
        <v>1554</v>
      </c>
      <c r="E328" t="s">
        <v>817</v>
      </c>
      <c r="F328" t="s">
        <v>818</v>
      </c>
      <c r="G328" t="s">
        <v>641</v>
      </c>
      <c r="H328" t="s">
        <v>641</v>
      </c>
      <c r="I328" t="s">
        <v>785</v>
      </c>
      <c r="J328" t="s">
        <v>643</v>
      </c>
      <c r="K328" t="s">
        <v>55</v>
      </c>
      <c r="L328" s="4">
        <v>42331</v>
      </c>
      <c r="M328" s="4"/>
      <c r="N328">
        <v>15</v>
      </c>
      <c r="O328">
        <v>10</v>
      </c>
      <c r="P328">
        <v>15</v>
      </c>
      <c r="R328">
        <v>2</v>
      </c>
      <c r="V328">
        <v>1.9999999552965164E-2</v>
      </c>
      <c r="W328">
        <v>1.9999999552965164E-2</v>
      </c>
      <c r="X328">
        <v>5.000000074505806E-2</v>
      </c>
      <c r="Y328">
        <v>9.9999997764825821E-3</v>
      </c>
      <c r="Z328">
        <v>5.000000074505806E-2</v>
      </c>
      <c r="AA328">
        <v>1.0000000474974513E-3</v>
      </c>
      <c r="AE328">
        <v>1</v>
      </c>
    </row>
    <row r="329" spans="1:31" x14ac:dyDescent="0.2">
      <c r="A329" s="27">
        <v>2008233</v>
      </c>
      <c r="C329" t="s">
        <v>1555</v>
      </c>
      <c r="D329" t="s">
        <v>1556</v>
      </c>
      <c r="E329" t="s">
        <v>817</v>
      </c>
      <c r="F329" t="s">
        <v>818</v>
      </c>
      <c r="G329" t="s">
        <v>641</v>
      </c>
      <c r="H329" t="s">
        <v>641</v>
      </c>
      <c r="I329" t="s">
        <v>785</v>
      </c>
      <c r="J329" t="s">
        <v>643</v>
      </c>
      <c r="K329" t="s">
        <v>55</v>
      </c>
      <c r="L329" s="4">
        <v>42331</v>
      </c>
      <c r="M329" s="4"/>
      <c r="N329">
        <v>20</v>
      </c>
      <c r="O329">
        <v>5</v>
      </c>
      <c r="P329">
        <v>10</v>
      </c>
      <c r="R329">
        <v>2</v>
      </c>
      <c r="V329">
        <v>1.9999999552965164E-2</v>
      </c>
      <c r="W329">
        <v>1.9999999552965164E-2</v>
      </c>
      <c r="X329">
        <v>5.000000074505806E-2</v>
      </c>
      <c r="Y329">
        <v>9.9999997764825821E-3</v>
      </c>
      <c r="Z329">
        <v>5.000000074505806E-2</v>
      </c>
      <c r="AA329">
        <v>1.0000000474974513E-3</v>
      </c>
      <c r="AE329">
        <v>1</v>
      </c>
    </row>
    <row r="330" spans="1:31" x14ac:dyDescent="0.2">
      <c r="A330" s="27">
        <v>2008235</v>
      </c>
      <c r="C330" t="s">
        <v>1557</v>
      </c>
      <c r="D330" t="s">
        <v>1558</v>
      </c>
      <c r="E330" t="s">
        <v>817</v>
      </c>
      <c r="F330" t="s">
        <v>818</v>
      </c>
      <c r="G330" t="s">
        <v>641</v>
      </c>
      <c r="H330" t="s">
        <v>641</v>
      </c>
      <c r="I330" t="s">
        <v>785</v>
      </c>
      <c r="J330" t="s">
        <v>643</v>
      </c>
      <c r="K330" t="s">
        <v>55</v>
      </c>
      <c r="L330" s="4">
        <v>42331</v>
      </c>
      <c r="M330" s="4"/>
      <c r="N330">
        <v>8</v>
      </c>
      <c r="O330">
        <v>12</v>
      </c>
      <c r="P330">
        <v>24</v>
      </c>
      <c r="R330">
        <v>4</v>
      </c>
      <c r="V330">
        <v>2.0000000949949026E-3</v>
      </c>
      <c r="W330">
        <v>1.9999999552965164E-2</v>
      </c>
      <c r="X330">
        <v>5.000000074505806E-2</v>
      </c>
      <c r="Y330">
        <v>9.9999997764825821E-3</v>
      </c>
      <c r="Z330">
        <v>5.000000074505806E-2</v>
      </c>
      <c r="AA330">
        <v>1.0000000474974513E-3</v>
      </c>
      <c r="AE330">
        <v>1</v>
      </c>
    </row>
    <row r="331" spans="1:31" x14ac:dyDescent="0.2">
      <c r="A331" s="27">
        <v>2006802</v>
      </c>
      <c r="C331" t="s">
        <v>1559</v>
      </c>
      <c r="D331" t="s">
        <v>1560</v>
      </c>
      <c r="E331" t="s">
        <v>888</v>
      </c>
      <c r="F331" t="s">
        <v>889</v>
      </c>
      <c r="G331" t="s">
        <v>641</v>
      </c>
      <c r="H331" t="s">
        <v>641</v>
      </c>
      <c r="I331" t="s">
        <v>774</v>
      </c>
      <c r="J331" t="s">
        <v>731</v>
      </c>
      <c r="K331" t="s">
        <v>56</v>
      </c>
      <c r="L331" s="4">
        <v>2</v>
      </c>
      <c r="M331" s="4"/>
      <c r="N331">
        <v>0.9100000262260437</v>
      </c>
      <c r="O331">
        <v>0.18000000715255737</v>
      </c>
      <c r="P331">
        <v>0.23999999463558197</v>
      </c>
      <c r="Q331">
        <v>0.38999998569488525</v>
      </c>
      <c r="R331">
        <v>0.33000001311302185</v>
      </c>
      <c r="V331">
        <v>2.0000000949949026E-3</v>
      </c>
      <c r="Y331">
        <v>1.7999999225139618E-2</v>
      </c>
      <c r="AE331">
        <v>1.1000000000000001</v>
      </c>
    </row>
    <row r="332" spans="1:31" x14ac:dyDescent="0.2">
      <c r="A332" s="27">
        <v>2010730</v>
      </c>
      <c r="C332" t="s">
        <v>1561</v>
      </c>
      <c r="D332" t="s">
        <v>1562</v>
      </c>
      <c r="E332" t="s">
        <v>974</v>
      </c>
      <c r="F332" t="s">
        <v>1468</v>
      </c>
      <c r="G332" t="s">
        <v>641</v>
      </c>
      <c r="H332" t="s">
        <v>641</v>
      </c>
      <c r="I332" t="s">
        <v>774</v>
      </c>
      <c r="J332" t="s">
        <v>731</v>
      </c>
      <c r="K332" t="s">
        <v>56</v>
      </c>
      <c r="L332" s="4">
        <v>2</v>
      </c>
      <c r="M332" s="4"/>
      <c r="T332">
        <v>0.34999999403953552</v>
      </c>
      <c r="V332">
        <v>9.9999997764825821E-3</v>
      </c>
      <c r="W332">
        <v>0.10999999940395355</v>
      </c>
      <c r="AE332">
        <v>1</v>
      </c>
    </row>
    <row r="333" spans="1:31" x14ac:dyDescent="0.2">
      <c r="A333" s="27">
        <v>2010731</v>
      </c>
      <c r="C333" t="s">
        <v>1563</v>
      </c>
      <c r="D333" t="s">
        <v>1564</v>
      </c>
      <c r="E333" t="s">
        <v>974</v>
      </c>
      <c r="F333" t="s">
        <v>1468</v>
      </c>
      <c r="G333" t="s">
        <v>641</v>
      </c>
      <c r="H333" t="s">
        <v>641</v>
      </c>
      <c r="I333" t="s">
        <v>774</v>
      </c>
      <c r="J333" t="s">
        <v>731</v>
      </c>
      <c r="K333" t="s">
        <v>56</v>
      </c>
      <c r="L333" s="4">
        <v>2</v>
      </c>
      <c r="M333" s="4"/>
      <c r="AE333">
        <v>1</v>
      </c>
    </row>
    <row r="334" spans="1:31" x14ac:dyDescent="0.2">
      <c r="A334" s="27">
        <v>2006918</v>
      </c>
      <c r="C334" t="s">
        <v>1565</v>
      </c>
      <c r="D334" t="s">
        <v>1566</v>
      </c>
      <c r="E334" t="s">
        <v>1567</v>
      </c>
      <c r="F334" t="s">
        <v>1202</v>
      </c>
      <c r="G334" t="s">
        <v>641</v>
      </c>
      <c r="H334" t="s">
        <v>641</v>
      </c>
      <c r="I334" t="s">
        <v>785</v>
      </c>
      <c r="J334" t="s">
        <v>643</v>
      </c>
      <c r="K334" t="s">
        <v>55</v>
      </c>
      <c r="L334" s="4">
        <v>41236</v>
      </c>
      <c r="M334" s="4"/>
      <c r="N334">
        <v>12</v>
      </c>
      <c r="O334">
        <v>12</v>
      </c>
      <c r="P334">
        <v>17</v>
      </c>
      <c r="R334">
        <v>2</v>
      </c>
      <c r="T334">
        <v>5</v>
      </c>
      <c r="V334">
        <v>1.4999999664723873E-2</v>
      </c>
      <c r="Y334">
        <v>5.000000074505806E-2</v>
      </c>
      <c r="AE334">
        <v>1</v>
      </c>
    </row>
    <row r="335" spans="1:31" x14ac:dyDescent="0.2">
      <c r="A335" s="27">
        <v>2006919</v>
      </c>
      <c r="C335" t="s">
        <v>1568</v>
      </c>
      <c r="D335" t="s">
        <v>1569</v>
      </c>
      <c r="E335" t="s">
        <v>1567</v>
      </c>
      <c r="F335" t="s">
        <v>1202</v>
      </c>
      <c r="G335" t="s">
        <v>641</v>
      </c>
      <c r="H335" t="s">
        <v>641</v>
      </c>
      <c r="I335" t="s">
        <v>785</v>
      </c>
      <c r="J335" t="s">
        <v>643</v>
      </c>
      <c r="K335" t="s">
        <v>55</v>
      </c>
      <c r="L335" s="4">
        <v>41236</v>
      </c>
      <c r="M335" s="4"/>
      <c r="N335">
        <v>20</v>
      </c>
      <c r="O335">
        <v>8</v>
      </c>
      <c r="P335">
        <v>8</v>
      </c>
      <c r="R335">
        <v>3</v>
      </c>
      <c r="T335">
        <v>4</v>
      </c>
      <c r="AE335">
        <v>1</v>
      </c>
    </row>
    <row r="336" spans="1:31" x14ac:dyDescent="0.2">
      <c r="A336" s="27">
        <v>2008633</v>
      </c>
      <c r="C336" t="s">
        <v>1570</v>
      </c>
      <c r="D336" t="s">
        <v>1571</v>
      </c>
      <c r="E336" t="s">
        <v>901</v>
      </c>
      <c r="F336" t="s">
        <v>948</v>
      </c>
      <c r="G336" t="s">
        <v>641</v>
      </c>
      <c r="H336" t="s">
        <v>641</v>
      </c>
      <c r="I336" t="s">
        <v>785</v>
      </c>
      <c r="J336" t="s">
        <v>643</v>
      </c>
      <c r="K336" t="s">
        <v>55</v>
      </c>
      <c r="L336" s="4">
        <v>42683</v>
      </c>
      <c r="M336" s="4"/>
      <c r="N336">
        <v>15</v>
      </c>
      <c r="O336">
        <v>15</v>
      </c>
      <c r="P336">
        <v>15</v>
      </c>
      <c r="T336">
        <v>11</v>
      </c>
      <c r="AE336">
        <v>1</v>
      </c>
    </row>
    <row r="337" spans="1:31" x14ac:dyDescent="0.2">
      <c r="A337" s="27">
        <v>2008814</v>
      </c>
      <c r="C337" t="s">
        <v>1572</v>
      </c>
      <c r="D337" t="s">
        <v>1573</v>
      </c>
      <c r="E337" t="s">
        <v>901</v>
      </c>
      <c r="F337" t="s">
        <v>944</v>
      </c>
      <c r="G337" t="s">
        <v>641</v>
      </c>
      <c r="H337" t="s">
        <v>641</v>
      </c>
      <c r="I337" t="s">
        <v>785</v>
      </c>
      <c r="J337" t="s">
        <v>643</v>
      </c>
      <c r="K337" t="s">
        <v>55</v>
      </c>
      <c r="L337" s="4">
        <v>42835</v>
      </c>
      <c r="M337" s="4"/>
      <c r="N337">
        <v>15</v>
      </c>
      <c r="O337">
        <v>15</v>
      </c>
      <c r="P337">
        <v>15</v>
      </c>
      <c r="T337">
        <v>12</v>
      </c>
      <c r="AE337">
        <v>1</v>
      </c>
    </row>
    <row r="338" spans="1:31" x14ac:dyDescent="0.2">
      <c r="A338" s="27">
        <v>2008447</v>
      </c>
      <c r="C338" t="s">
        <v>1574</v>
      </c>
      <c r="D338" t="s">
        <v>1575</v>
      </c>
      <c r="E338" t="s">
        <v>1576</v>
      </c>
      <c r="F338" t="s">
        <v>1577</v>
      </c>
      <c r="G338" t="s">
        <v>641</v>
      </c>
      <c r="H338" t="s">
        <v>641</v>
      </c>
      <c r="I338" t="s">
        <v>774</v>
      </c>
      <c r="J338" t="s">
        <v>731</v>
      </c>
      <c r="K338" t="s">
        <v>56</v>
      </c>
      <c r="L338" s="4">
        <v>2</v>
      </c>
      <c r="M338" s="4"/>
      <c r="N338">
        <v>9.0000003576278687E-2</v>
      </c>
      <c r="O338">
        <v>0.11999999731779099</v>
      </c>
      <c r="P338">
        <v>0.15000000596046448</v>
      </c>
      <c r="Q338">
        <v>0.18999999761581421</v>
      </c>
      <c r="R338">
        <v>0.17000000178813934</v>
      </c>
      <c r="AC338">
        <v>80</v>
      </c>
      <c r="AE338">
        <v>1</v>
      </c>
    </row>
    <row r="339" spans="1:31" x14ac:dyDescent="0.2">
      <c r="A339" s="27">
        <v>2008446</v>
      </c>
      <c r="C339" t="s">
        <v>1578</v>
      </c>
      <c r="D339" t="s">
        <v>1579</v>
      </c>
      <c r="E339" t="s">
        <v>1576</v>
      </c>
      <c r="F339" t="s">
        <v>1577</v>
      </c>
      <c r="G339" t="s">
        <v>641</v>
      </c>
      <c r="H339" t="s">
        <v>641</v>
      </c>
      <c r="I339" t="s">
        <v>774</v>
      </c>
      <c r="J339" t="s">
        <v>731</v>
      </c>
      <c r="K339" t="s">
        <v>56</v>
      </c>
      <c r="L339" s="4">
        <v>2</v>
      </c>
      <c r="M339" s="4"/>
      <c r="N339">
        <v>9.0000003576278687E-2</v>
      </c>
      <c r="O339">
        <v>0.11999999731779099</v>
      </c>
      <c r="P339">
        <v>0.15000000596046448</v>
      </c>
      <c r="Q339">
        <v>0.18999999761581421</v>
      </c>
      <c r="R339">
        <v>0.17000000178813934</v>
      </c>
      <c r="AC339">
        <v>80</v>
      </c>
      <c r="AE339">
        <v>1</v>
      </c>
    </row>
    <row r="340" spans="1:31" x14ac:dyDescent="0.2">
      <c r="A340" s="27">
        <v>2008989</v>
      </c>
      <c r="C340" t="s">
        <v>1580</v>
      </c>
      <c r="D340" t="s">
        <v>1581</v>
      </c>
      <c r="E340" t="s">
        <v>1582</v>
      </c>
      <c r="F340" t="s">
        <v>1583</v>
      </c>
      <c r="G340" t="s">
        <v>641</v>
      </c>
      <c r="H340" t="s">
        <v>641</v>
      </c>
      <c r="I340" t="s">
        <v>785</v>
      </c>
      <c r="J340" t="s">
        <v>643</v>
      </c>
      <c r="K340" t="s">
        <v>55</v>
      </c>
      <c r="L340" s="4">
        <v>43010</v>
      </c>
      <c r="M340" s="4"/>
      <c r="N340">
        <v>9</v>
      </c>
      <c r="O340">
        <v>7.5</v>
      </c>
      <c r="P340">
        <v>38</v>
      </c>
      <c r="V340">
        <v>8.999999612569809E-3</v>
      </c>
      <c r="W340">
        <v>2.0000000949949026E-3</v>
      </c>
      <c r="X340">
        <v>0.34000000357627869</v>
      </c>
      <c r="Y340">
        <v>0.10000000149011612</v>
      </c>
      <c r="Z340">
        <v>0.10000000149011612</v>
      </c>
      <c r="AA340">
        <v>2.0000000949949026E-3</v>
      </c>
      <c r="AE340">
        <v>1</v>
      </c>
    </row>
    <row r="341" spans="1:31" x14ac:dyDescent="0.2">
      <c r="A341" s="27">
        <v>2007769</v>
      </c>
      <c r="C341" t="s">
        <v>1584</v>
      </c>
      <c r="D341" t="s">
        <v>1585</v>
      </c>
      <c r="E341" t="s">
        <v>933</v>
      </c>
      <c r="F341" t="s">
        <v>933</v>
      </c>
      <c r="G341" t="s">
        <v>641</v>
      </c>
      <c r="H341" t="s">
        <v>641</v>
      </c>
      <c r="I341" t="s">
        <v>785</v>
      </c>
      <c r="J341" t="s">
        <v>643</v>
      </c>
      <c r="K341" t="s">
        <v>56</v>
      </c>
      <c r="L341" s="4">
        <v>41913</v>
      </c>
      <c r="M341" s="4"/>
      <c r="N341">
        <v>7</v>
      </c>
      <c r="R341">
        <v>10</v>
      </c>
      <c r="AE341">
        <v>1.1000000000000001</v>
      </c>
    </row>
    <row r="342" spans="1:31" x14ac:dyDescent="0.2">
      <c r="A342" s="27">
        <v>2008356</v>
      </c>
      <c r="C342" t="s">
        <v>1586</v>
      </c>
      <c r="D342" t="s">
        <v>1587</v>
      </c>
      <c r="E342" t="s">
        <v>913</v>
      </c>
      <c r="F342" t="s">
        <v>914</v>
      </c>
      <c r="G342" t="s">
        <v>641</v>
      </c>
      <c r="H342" t="s">
        <v>641</v>
      </c>
      <c r="I342" t="s">
        <v>774</v>
      </c>
      <c r="J342" t="s">
        <v>731</v>
      </c>
      <c r="K342" t="s">
        <v>56</v>
      </c>
      <c r="L342" s="4">
        <v>2</v>
      </c>
      <c r="M342" s="4"/>
      <c r="N342">
        <v>4.5</v>
      </c>
      <c r="AE342">
        <v>1.1000000000000001</v>
      </c>
    </row>
    <row r="343" spans="1:31" x14ac:dyDescent="0.2">
      <c r="A343" s="27">
        <v>2006811</v>
      </c>
      <c r="C343" t="s">
        <v>1588</v>
      </c>
      <c r="D343" t="s">
        <v>1589</v>
      </c>
      <c r="E343" t="s">
        <v>1590</v>
      </c>
      <c r="F343" t="s">
        <v>1590</v>
      </c>
      <c r="G343" t="s">
        <v>641</v>
      </c>
      <c r="H343" t="s">
        <v>641</v>
      </c>
      <c r="I343" t="s">
        <v>774</v>
      </c>
      <c r="J343" t="s">
        <v>731</v>
      </c>
      <c r="K343" t="s">
        <v>56</v>
      </c>
      <c r="L343" s="4">
        <v>2</v>
      </c>
      <c r="M343" s="4"/>
      <c r="AE343">
        <v>1.1000000000000001</v>
      </c>
    </row>
    <row r="344" spans="1:31" x14ac:dyDescent="0.2">
      <c r="A344" s="27">
        <v>2006810</v>
      </c>
      <c r="C344" t="s">
        <v>1591</v>
      </c>
      <c r="D344" t="s">
        <v>1592</v>
      </c>
      <c r="E344" t="s">
        <v>1590</v>
      </c>
      <c r="F344" t="s">
        <v>1590</v>
      </c>
      <c r="G344" t="s">
        <v>641</v>
      </c>
      <c r="H344" t="s">
        <v>641</v>
      </c>
      <c r="I344" t="s">
        <v>774</v>
      </c>
      <c r="J344" t="s">
        <v>731</v>
      </c>
      <c r="K344" t="s">
        <v>55</v>
      </c>
      <c r="L344" s="4">
        <v>2</v>
      </c>
      <c r="M344" s="4"/>
      <c r="AE344">
        <v>1</v>
      </c>
    </row>
    <row r="345" spans="1:31" x14ac:dyDescent="0.2">
      <c r="A345" s="27">
        <v>2008324</v>
      </c>
      <c r="C345" t="s">
        <v>1593</v>
      </c>
      <c r="D345" t="s">
        <v>1594</v>
      </c>
      <c r="E345" t="s">
        <v>913</v>
      </c>
      <c r="F345" t="s">
        <v>1092</v>
      </c>
      <c r="G345" t="s">
        <v>641</v>
      </c>
      <c r="H345" t="s">
        <v>641</v>
      </c>
      <c r="I345" t="s">
        <v>774</v>
      </c>
      <c r="J345" t="s">
        <v>731</v>
      </c>
      <c r="K345" t="s">
        <v>56</v>
      </c>
      <c r="L345" s="4">
        <v>2</v>
      </c>
      <c r="M345" s="4"/>
      <c r="N345">
        <v>1.1000000238418579</v>
      </c>
      <c r="AE345">
        <v>1</v>
      </c>
    </row>
    <row r="346" spans="1:31" x14ac:dyDescent="0.2">
      <c r="A346" s="27">
        <v>2009197</v>
      </c>
      <c r="C346" t="s">
        <v>1595</v>
      </c>
      <c r="D346" t="s">
        <v>1596</v>
      </c>
      <c r="E346" t="s">
        <v>917</v>
      </c>
      <c r="F346" t="s">
        <v>918</v>
      </c>
      <c r="G346" t="s">
        <v>641</v>
      </c>
      <c r="H346" t="s">
        <v>641</v>
      </c>
      <c r="I346" t="s">
        <v>774</v>
      </c>
      <c r="J346" t="s">
        <v>731</v>
      </c>
      <c r="K346" t="s">
        <v>56</v>
      </c>
      <c r="L346" s="4">
        <v>2</v>
      </c>
      <c r="M346" s="4"/>
      <c r="N346">
        <v>5.5</v>
      </c>
      <c r="O346">
        <v>5.5</v>
      </c>
      <c r="AC346">
        <v>40</v>
      </c>
      <c r="AE346">
        <v>1.25</v>
      </c>
    </row>
    <row r="347" spans="1:31" x14ac:dyDescent="0.2">
      <c r="A347" s="27">
        <v>2009321</v>
      </c>
      <c r="C347" t="s">
        <v>1597</v>
      </c>
      <c r="D347" t="s">
        <v>1598</v>
      </c>
      <c r="E347" t="s">
        <v>990</v>
      </c>
      <c r="F347" t="s">
        <v>991</v>
      </c>
      <c r="G347" t="s">
        <v>641</v>
      </c>
      <c r="H347" t="s">
        <v>686</v>
      </c>
      <c r="I347" t="s">
        <v>774</v>
      </c>
      <c r="J347" t="s">
        <v>688</v>
      </c>
      <c r="K347" t="s">
        <v>55</v>
      </c>
      <c r="L347" s="4">
        <v>2</v>
      </c>
      <c r="M347" s="4"/>
      <c r="N347">
        <v>12</v>
      </c>
      <c r="O347">
        <v>5</v>
      </c>
      <c r="P347">
        <v>15</v>
      </c>
      <c r="AE347">
        <v>1</v>
      </c>
    </row>
    <row r="348" spans="1:31" x14ac:dyDescent="0.2">
      <c r="A348" s="27">
        <v>2009322</v>
      </c>
      <c r="C348" t="s">
        <v>1599</v>
      </c>
      <c r="D348" t="s">
        <v>1600</v>
      </c>
      <c r="E348" t="s">
        <v>990</v>
      </c>
      <c r="F348" t="s">
        <v>991</v>
      </c>
      <c r="G348" t="s">
        <v>641</v>
      </c>
      <c r="H348" t="s">
        <v>686</v>
      </c>
      <c r="I348" t="s">
        <v>774</v>
      </c>
      <c r="J348" t="s">
        <v>688</v>
      </c>
      <c r="K348" t="s">
        <v>55</v>
      </c>
      <c r="L348" s="4">
        <v>2</v>
      </c>
      <c r="M348" s="4"/>
      <c r="N348">
        <v>12</v>
      </c>
      <c r="O348">
        <v>5</v>
      </c>
      <c r="P348">
        <v>15</v>
      </c>
      <c r="AE348">
        <v>1</v>
      </c>
    </row>
    <row r="349" spans="1:31" x14ac:dyDescent="0.2">
      <c r="A349" s="27">
        <v>2010456</v>
      </c>
      <c r="C349" t="s">
        <v>1601</v>
      </c>
      <c r="D349" t="s">
        <v>1602</v>
      </c>
      <c r="E349" t="s">
        <v>1603</v>
      </c>
      <c r="F349" t="s">
        <v>1603</v>
      </c>
      <c r="G349" t="s">
        <v>641</v>
      </c>
      <c r="H349" t="s">
        <v>641</v>
      </c>
      <c r="I349" t="s">
        <v>785</v>
      </c>
      <c r="J349" t="s">
        <v>649</v>
      </c>
      <c r="K349" t="s">
        <v>55</v>
      </c>
      <c r="L349" s="4">
        <v>44335</v>
      </c>
      <c r="M349" s="4"/>
      <c r="Q349">
        <v>28</v>
      </c>
      <c r="R349">
        <v>18</v>
      </c>
      <c r="AE349">
        <v>1</v>
      </c>
    </row>
    <row r="350" spans="1:31" x14ac:dyDescent="0.2">
      <c r="A350" s="27">
        <v>2010258</v>
      </c>
      <c r="C350" t="s">
        <v>1604</v>
      </c>
      <c r="D350" t="s">
        <v>1605</v>
      </c>
      <c r="E350" t="s">
        <v>901</v>
      </c>
      <c r="F350" t="s">
        <v>1606</v>
      </c>
      <c r="G350" t="s">
        <v>641</v>
      </c>
      <c r="H350" t="s">
        <v>641</v>
      </c>
      <c r="I350" t="s">
        <v>785</v>
      </c>
      <c r="J350" t="s">
        <v>649</v>
      </c>
      <c r="K350" t="s">
        <v>55</v>
      </c>
      <c r="L350" s="4">
        <v>44165</v>
      </c>
      <c r="M350" s="4"/>
      <c r="Q350">
        <v>50</v>
      </c>
      <c r="AE350">
        <v>1</v>
      </c>
    </row>
    <row r="351" spans="1:31" x14ac:dyDescent="0.2">
      <c r="A351" s="27">
        <v>2007942</v>
      </c>
      <c r="C351" t="s">
        <v>1607</v>
      </c>
      <c r="D351" t="s">
        <v>1608</v>
      </c>
      <c r="E351" t="s">
        <v>1471</v>
      </c>
      <c r="F351" t="s">
        <v>1471</v>
      </c>
      <c r="G351" t="s">
        <v>641</v>
      </c>
      <c r="H351" t="s">
        <v>641</v>
      </c>
      <c r="I351" t="s">
        <v>785</v>
      </c>
      <c r="J351" t="s">
        <v>643</v>
      </c>
      <c r="K351" t="s">
        <v>56</v>
      </c>
      <c r="L351" s="4">
        <v>42060</v>
      </c>
      <c r="M351" s="4"/>
      <c r="N351">
        <v>4.3000001907348633</v>
      </c>
      <c r="O351">
        <v>14.399999618530273</v>
      </c>
      <c r="P351">
        <v>3.7999999523162842</v>
      </c>
      <c r="V351">
        <v>1.2000000476837158</v>
      </c>
      <c r="W351">
        <v>0.10999999940395355</v>
      </c>
      <c r="Y351">
        <v>0.15999999642372131</v>
      </c>
      <c r="AA351">
        <v>1.5999999595806003E-3</v>
      </c>
      <c r="AE351">
        <v>1</v>
      </c>
    </row>
    <row r="352" spans="1:31" x14ac:dyDescent="0.2">
      <c r="A352" s="27">
        <v>2009002</v>
      </c>
      <c r="C352" t="s">
        <v>1609</v>
      </c>
      <c r="D352" t="s">
        <v>1610</v>
      </c>
      <c r="E352" t="s">
        <v>901</v>
      </c>
      <c r="F352" t="s">
        <v>1611</v>
      </c>
      <c r="G352" t="s">
        <v>641</v>
      </c>
      <c r="H352" t="s">
        <v>641</v>
      </c>
      <c r="I352" t="s">
        <v>785</v>
      </c>
      <c r="J352" t="s">
        <v>643</v>
      </c>
      <c r="K352" t="s">
        <v>55</v>
      </c>
      <c r="L352" s="4">
        <v>43024</v>
      </c>
      <c r="M352" s="4"/>
      <c r="N352">
        <v>7</v>
      </c>
      <c r="Q352">
        <v>43</v>
      </c>
      <c r="AE352">
        <v>1</v>
      </c>
    </row>
    <row r="353" spans="1:31" x14ac:dyDescent="0.2">
      <c r="A353" s="27">
        <v>2007506</v>
      </c>
      <c r="C353" t="s">
        <v>1612</v>
      </c>
      <c r="D353" t="s">
        <v>1613</v>
      </c>
      <c r="E353" t="s">
        <v>913</v>
      </c>
      <c r="F353" t="s">
        <v>914</v>
      </c>
      <c r="G353" t="s">
        <v>641</v>
      </c>
      <c r="H353" t="s">
        <v>641</v>
      </c>
      <c r="I353" t="s">
        <v>774</v>
      </c>
      <c r="J353" t="s">
        <v>649</v>
      </c>
      <c r="K353" t="s">
        <v>56</v>
      </c>
      <c r="L353" s="4">
        <v>2</v>
      </c>
      <c r="M353" s="4"/>
      <c r="P353">
        <v>20</v>
      </c>
      <c r="AE353">
        <v>1.34</v>
      </c>
    </row>
    <row r="354" spans="1:31" x14ac:dyDescent="0.2">
      <c r="A354" s="27">
        <v>2007505</v>
      </c>
      <c r="C354" t="s">
        <v>1614</v>
      </c>
      <c r="D354" t="s">
        <v>1615</v>
      </c>
      <c r="E354" t="s">
        <v>913</v>
      </c>
      <c r="F354" t="s">
        <v>914</v>
      </c>
      <c r="G354" t="s">
        <v>641</v>
      </c>
      <c r="H354" t="s">
        <v>641</v>
      </c>
      <c r="I354" t="s">
        <v>774</v>
      </c>
      <c r="J354" t="s">
        <v>649</v>
      </c>
      <c r="K354" t="s">
        <v>56</v>
      </c>
      <c r="L354" s="4">
        <v>2</v>
      </c>
      <c r="M354" s="4"/>
      <c r="P354">
        <v>33.299999237060547</v>
      </c>
      <c r="AE354">
        <v>1.5</v>
      </c>
    </row>
    <row r="355" spans="1:31" x14ac:dyDescent="0.2">
      <c r="A355" s="27">
        <v>2007949</v>
      </c>
      <c r="C355" t="s">
        <v>1616</v>
      </c>
      <c r="D355" t="s">
        <v>1617</v>
      </c>
      <c r="E355" t="s">
        <v>913</v>
      </c>
      <c r="F355" t="s">
        <v>914</v>
      </c>
      <c r="G355" t="s">
        <v>641</v>
      </c>
      <c r="H355" t="s">
        <v>641</v>
      </c>
      <c r="I355" t="s">
        <v>785</v>
      </c>
      <c r="J355" t="s">
        <v>649</v>
      </c>
      <c r="K355" t="s">
        <v>55</v>
      </c>
      <c r="L355" s="4">
        <v>42067</v>
      </c>
      <c r="M355" s="4"/>
      <c r="X355">
        <v>6</v>
      </c>
      <c r="AE355">
        <v>1</v>
      </c>
    </row>
    <row r="356" spans="1:31" x14ac:dyDescent="0.2">
      <c r="A356" s="27">
        <v>2010748</v>
      </c>
      <c r="C356" t="s">
        <v>1618</v>
      </c>
      <c r="D356" t="s">
        <v>1619</v>
      </c>
      <c r="E356" t="s">
        <v>1620</v>
      </c>
      <c r="F356" t="s">
        <v>1621</v>
      </c>
      <c r="G356" t="s">
        <v>641</v>
      </c>
      <c r="H356" t="s">
        <v>641</v>
      </c>
      <c r="I356" t="s">
        <v>774</v>
      </c>
      <c r="J356" t="s">
        <v>731</v>
      </c>
      <c r="K356" t="s">
        <v>56</v>
      </c>
      <c r="L356" s="4">
        <v>2</v>
      </c>
      <c r="M356" s="4"/>
      <c r="AE356">
        <v>1</v>
      </c>
    </row>
    <row r="357" spans="1:31" x14ac:dyDescent="0.2">
      <c r="A357" s="27">
        <v>2007186</v>
      </c>
      <c r="C357" t="s">
        <v>1622</v>
      </c>
      <c r="D357" t="s">
        <v>1623</v>
      </c>
      <c r="E357" t="s">
        <v>901</v>
      </c>
      <c r="F357" t="s">
        <v>1178</v>
      </c>
      <c r="G357" t="s">
        <v>641</v>
      </c>
      <c r="H357" t="s">
        <v>641</v>
      </c>
      <c r="I357" t="s">
        <v>785</v>
      </c>
      <c r="J357" t="s">
        <v>649</v>
      </c>
      <c r="K357" t="s">
        <v>55</v>
      </c>
      <c r="L357" s="4">
        <v>41401</v>
      </c>
      <c r="M357" s="4"/>
      <c r="R357">
        <v>24</v>
      </c>
      <c r="T357">
        <v>45</v>
      </c>
      <c r="AE357">
        <v>1</v>
      </c>
    </row>
    <row r="358" spans="1:31" x14ac:dyDescent="0.2">
      <c r="A358" s="27">
        <v>2007187</v>
      </c>
      <c r="C358" t="s">
        <v>1624</v>
      </c>
      <c r="D358" t="s">
        <v>1625</v>
      </c>
      <c r="E358" t="s">
        <v>901</v>
      </c>
      <c r="F358" t="s">
        <v>1178</v>
      </c>
      <c r="G358" t="s">
        <v>641</v>
      </c>
      <c r="H358" t="s">
        <v>641</v>
      </c>
      <c r="I358" t="s">
        <v>785</v>
      </c>
      <c r="J358" t="s">
        <v>649</v>
      </c>
      <c r="K358" t="s">
        <v>55</v>
      </c>
      <c r="L358" s="4">
        <v>41401</v>
      </c>
      <c r="M358" s="4"/>
      <c r="R358">
        <v>24</v>
      </c>
      <c r="T358">
        <v>45</v>
      </c>
      <c r="AE358">
        <v>1</v>
      </c>
    </row>
    <row r="359" spans="1:31" x14ac:dyDescent="0.2">
      <c r="A359" s="27">
        <v>2008730</v>
      </c>
      <c r="C359" t="s">
        <v>1626</v>
      </c>
      <c r="D359" t="s">
        <v>1627</v>
      </c>
      <c r="E359" t="s">
        <v>1628</v>
      </c>
      <c r="F359" t="s">
        <v>1629</v>
      </c>
      <c r="G359" t="s">
        <v>641</v>
      </c>
      <c r="H359" t="s">
        <v>641</v>
      </c>
      <c r="I359" t="s">
        <v>785</v>
      </c>
      <c r="J359" t="s">
        <v>649</v>
      </c>
      <c r="K359" t="s">
        <v>55</v>
      </c>
      <c r="L359" s="4">
        <v>42738</v>
      </c>
      <c r="M359" s="4"/>
      <c r="Q359">
        <v>34</v>
      </c>
      <c r="AE359">
        <v>1</v>
      </c>
    </row>
    <row r="360" spans="1:31" x14ac:dyDescent="0.2">
      <c r="A360" s="27">
        <v>2007513</v>
      </c>
      <c r="C360" t="s">
        <v>1630</v>
      </c>
      <c r="D360" t="s">
        <v>1631</v>
      </c>
      <c r="E360" t="s">
        <v>901</v>
      </c>
      <c r="F360" t="s">
        <v>1202</v>
      </c>
      <c r="G360" t="s">
        <v>641</v>
      </c>
      <c r="H360" t="s">
        <v>641</v>
      </c>
      <c r="I360" t="s">
        <v>785</v>
      </c>
      <c r="J360" t="s">
        <v>643</v>
      </c>
      <c r="K360" t="s">
        <v>55</v>
      </c>
      <c r="L360" s="4">
        <v>41683</v>
      </c>
      <c r="M360" s="4"/>
      <c r="N360">
        <v>24</v>
      </c>
      <c r="O360">
        <v>14</v>
      </c>
      <c r="P360">
        <v>15</v>
      </c>
      <c r="T360">
        <v>4</v>
      </c>
      <c r="V360">
        <v>0.10000000149011612</v>
      </c>
      <c r="W360">
        <v>5.000000074505806E-2</v>
      </c>
      <c r="AE360">
        <v>1</v>
      </c>
    </row>
    <row r="361" spans="1:31" x14ac:dyDescent="0.2">
      <c r="A361" s="27">
        <v>2007500</v>
      </c>
      <c r="C361" t="s">
        <v>1632</v>
      </c>
      <c r="D361" t="s">
        <v>1633</v>
      </c>
      <c r="E361" t="s">
        <v>901</v>
      </c>
      <c r="F361" t="s">
        <v>1634</v>
      </c>
      <c r="G361" t="s">
        <v>641</v>
      </c>
      <c r="H361" t="s">
        <v>641</v>
      </c>
      <c r="I361" t="s">
        <v>785</v>
      </c>
      <c r="J361" t="s">
        <v>643</v>
      </c>
      <c r="K361" t="s">
        <v>55</v>
      </c>
      <c r="L361" s="4">
        <v>41662</v>
      </c>
      <c r="M361" s="4"/>
      <c r="N361">
        <v>8</v>
      </c>
      <c r="O361">
        <v>20</v>
      </c>
      <c r="P361">
        <v>30</v>
      </c>
      <c r="AE361">
        <v>1</v>
      </c>
    </row>
    <row r="362" spans="1:31" x14ac:dyDescent="0.2">
      <c r="A362" s="27">
        <v>2007521</v>
      </c>
      <c r="C362" t="s">
        <v>1635</v>
      </c>
      <c r="D362" t="s">
        <v>1636</v>
      </c>
      <c r="E362" t="s">
        <v>1637</v>
      </c>
      <c r="F362" t="s">
        <v>1638</v>
      </c>
      <c r="G362" t="s">
        <v>641</v>
      </c>
      <c r="H362" t="s">
        <v>686</v>
      </c>
      <c r="I362" t="s">
        <v>774</v>
      </c>
      <c r="J362" t="s">
        <v>696</v>
      </c>
      <c r="K362" t="s">
        <v>56</v>
      </c>
      <c r="L362" s="4">
        <v>2</v>
      </c>
      <c r="M362" s="4"/>
      <c r="N362">
        <v>0.30000001192092896</v>
      </c>
      <c r="O362">
        <v>0.10000000149011612</v>
      </c>
      <c r="P362">
        <v>0.30000001192092896</v>
      </c>
      <c r="Q362">
        <v>1.7000000476837158</v>
      </c>
      <c r="R362">
        <v>0.69999998807907104</v>
      </c>
      <c r="X362">
        <v>0.40000000596046448</v>
      </c>
      <c r="Z362">
        <v>1.9999999552965164E-2</v>
      </c>
      <c r="AC362">
        <v>11.9</v>
      </c>
      <c r="AE362">
        <v>1</v>
      </c>
    </row>
    <row r="363" spans="1:31" x14ac:dyDescent="0.2">
      <c r="A363" s="27">
        <v>2007190</v>
      </c>
      <c r="C363" t="s">
        <v>1639</v>
      </c>
      <c r="D363" t="s">
        <v>1640</v>
      </c>
      <c r="E363" t="s">
        <v>901</v>
      </c>
      <c r="F363" t="s">
        <v>1178</v>
      </c>
      <c r="G363" t="s">
        <v>641</v>
      </c>
      <c r="H363" t="s">
        <v>641</v>
      </c>
      <c r="I363" t="s">
        <v>785</v>
      </c>
      <c r="J363" t="s">
        <v>649</v>
      </c>
      <c r="K363" t="s">
        <v>55</v>
      </c>
      <c r="L363" s="4">
        <v>41401</v>
      </c>
      <c r="M363" s="4"/>
      <c r="P363">
        <v>40</v>
      </c>
      <c r="R363">
        <v>5</v>
      </c>
      <c r="AE363">
        <v>1</v>
      </c>
    </row>
    <row r="364" spans="1:31" x14ac:dyDescent="0.2">
      <c r="A364" s="27">
        <v>2009734</v>
      </c>
      <c r="C364" t="s">
        <v>1641</v>
      </c>
      <c r="D364" t="s">
        <v>1642</v>
      </c>
      <c r="E364" t="s">
        <v>1643</v>
      </c>
      <c r="F364" t="s">
        <v>1644</v>
      </c>
      <c r="G364" t="s">
        <v>641</v>
      </c>
      <c r="H364" t="s">
        <v>686</v>
      </c>
      <c r="I364" t="s">
        <v>774</v>
      </c>
      <c r="J364" t="s">
        <v>696</v>
      </c>
      <c r="K364" t="s">
        <v>55</v>
      </c>
      <c r="L364" s="4">
        <v>2</v>
      </c>
      <c r="M364" s="4"/>
      <c r="N364">
        <v>2</v>
      </c>
      <c r="O364">
        <v>2</v>
      </c>
      <c r="P364">
        <v>2</v>
      </c>
      <c r="R364">
        <v>6</v>
      </c>
      <c r="AE364">
        <v>1</v>
      </c>
    </row>
    <row r="365" spans="1:31" x14ac:dyDescent="0.2">
      <c r="A365" s="27">
        <v>2006770</v>
      </c>
      <c r="C365" t="s">
        <v>1645</v>
      </c>
      <c r="D365" t="s">
        <v>1646</v>
      </c>
      <c r="E365" t="s">
        <v>1647</v>
      </c>
      <c r="F365" t="s">
        <v>1648</v>
      </c>
      <c r="G365" t="s">
        <v>641</v>
      </c>
      <c r="H365" t="s">
        <v>641</v>
      </c>
      <c r="I365" t="s">
        <v>785</v>
      </c>
      <c r="J365" t="s">
        <v>649</v>
      </c>
      <c r="K365" t="s">
        <v>55</v>
      </c>
      <c r="L365" s="4">
        <v>41060</v>
      </c>
      <c r="M365" s="4"/>
      <c r="R365">
        <v>16</v>
      </c>
      <c r="T365">
        <v>13</v>
      </c>
      <c r="AE365">
        <v>1</v>
      </c>
    </row>
    <row r="366" spans="1:31" x14ac:dyDescent="0.2">
      <c r="A366" s="27">
        <v>2008401</v>
      </c>
      <c r="C366" t="s">
        <v>1649</v>
      </c>
      <c r="D366" t="s">
        <v>1650</v>
      </c>
      <c r="E366" t="s">
        <v>1647</v>
      </c>
      <c r="F366" t="s">
        <v>1651</v>
      </c>
      <c r="G366" t="s">
        <v>641</v>
      </c>
      <c r="H366" t="s">
        <v>641</v>
      </c>
      <c r="I366" t="s">
        <v>785</v>
      </c>
      <c r="J366" t="s">
        <v>643</v>
      </c>
      <c r="K366" t="s">
        <v>55</v>
      </c>
      <c r="L366" s="4">
        <v>42467</v>
      </c>
      <c r="M366" s="4"/>
      <c r="N366">
        <v>18</v>
      </c>
      <c r="O366">
        <v>18</v>
      </c>
      <c r="P366">
        <v>18</v>
      </c>
      <c r="R366">
        <v>3</v>
      </c>
      <c r="T366">
        <v>2</v>
      </c>
      <c r="V366">
        <v>2.500000037252903E-2</v>
      </c>
      <c r="W366">
        <v>9.9999997764825821E-3</v>
      </c>
      <c r="X366">
        <v>7.0000000298023224E-2</v>
      </c>
      <c r="Y366">
        <v>2.500000037252903E-2</v>
      </c>
      <c r="Z366">
        <v>3.9999999105930328E-2</v>
      </c>
      <c r="AA366">
        <v>4.0000001899898052E-3</v>
      </c>
      <c r="AE366">
        <v>1</v>
      </c>
    </row>
    <row r="367" spans="1:31" x14ac:dyDescent="0.2">
      <c r="A367" s="27">
        <v>2010166</v>
      </c>
      <c r="C367" t="s">
        <v>1652</v>
      </c>
      <c r="D367" t="s">
        <v>1653</v>
      </c>
      <c r="E367" t="s">
        <v>1654</v>
      </c>
      <c r="F367" t="s">
        <v>1654</v>
      </c>
      <c r="G367" t="s">
        <v>641</v>
      </c>
      <c r="H367" t="s">
        <v>641</v>
      </c>
      <c r="I367" t="s">
        <v>785</v>
      </c>
      <c r="J367" t="s">
        <v>649</v>
      </c>
      <c r="K367" t="s">
        <v>56</v>
      </c>
      <c r="L367" s="4">
        <v>44062</v>
      </c>
      <c r="M367" s="4"/>
      <c r="W367">
        <v>25</v>
      </c>
      <c r="AE367">
        <v>1</v>
      </c>
    </row>
    <row r="368" spans="1:31" x14ac:dyDescent="0.2">
      <c r="A368" s="27">
        <v>2010167</v>
      </c>
      <c r="C368" t="s">
        <v>1655</v>
      </c>
      <c r="D368" t="s">
        <v>1656</v>
      </c>
      <c r="E368" t="s">
        <v>1654</v>
      </c>
      <c r="F368" t="s">
        <v>1654</v>
      </c>
      <c r="G368" t="s">
        <v>641</v>
      </c>
      <c r="H368" t="s">
        <v>641</v>
      </c>
      <c r="I368" t="s">
        <v>785</v>
      </c>
      <c r="J368" t="s">
        <v>649</v>
      </c>
      <c r="K368" t="s">
        <v>55</v>
      </c>
      <c r="L368" s="4">
        <v>44062</v>
      </c>
      <c r="M368" s="4"/>
      <c r="W368">
        <v>50</v>
      </c>
      <c r="AE368">
        <v>1</v>
      </c>
    </row>
    <row r="369" spans="1:31" x14ac:dyDescent="0.2">
      <c r="A369" s="27">
        <v>2009835</v>
      </c>
      <c r="C369" t="s">
        <v>1657</v>
      </c>
      <c r="D369" t="s">
        <v>1658</v>
      </c>
      <c r="E369" t="s">
        <v>1314</v>
      </c>
      <c r="F369" t="s">
        <v>1214</v>
      </c>
      <c r="G369" t="s">
        <v>641</v>
      </c>
      <c r="H369" t="s">
        <v>641</v>
      </c>
      <c r="I369" t="s">
        <v>785</v>
      </c>
      <c r="J369" t="s">
        <v>643</v>
      </c>
      <c r="K369" t="s">
        <v>55</v>
      </c>
      <c r="L369" s="4">
        <v>43787</v>
      </c>
      <c r="M369" s="4"/>
      <c r="N369">
        <v>27</v>
      </c>
      <c r="R369">
        <v>4.0999999046325684</v>
      </c>
      <c r="AE369">
        <v>1</v>
      </c>
    </row>
    <row r="370" spans="1:31" x14ac:dyDescent="0.2">
      <c r="A370" s="27">
        <v>2007813</v>
      </c>
      <c r="C370" t="s">
        <v>1659</v>
      </c>
      <c r="D370" t="s">
        <v>1660</v>
      </c>
      <c r="E370" t="s">
        <v>1661</v>
      </c>
      <c r="F370" t="s">
        <v>1662</v>
      </c>
      <c r="G370" t="s">
        <v>641</v>
      </c>
      <c r="H370" t="s">
        <v>641</v>
      </c>
      <c r="I370" t="s">
        <v>774</v>
      </c>
      <c r="J370" t="s">
        <v>731</v>
      </c>
      <c r="K370" t="s">
        <v>55</v>
      </c>
      <c r="L370" s="4">
        <v>2</v>
      </c>
      <c r="M370" s="4"/>
      <c r="AE370">
        <v>1</v>
      </c>
    </row>
    <row r="371" spans="1:31" x14ac:dyDescent="0.2">
      <c r="A371" s="27">
        <v>2007812</v>
      </c>
      <c r="C371" t="s">
        <v>1663</v>
      </c>
      <c r="D371" t="s">
        <v>1664</v>
      </c>
      <c r="E371" t="s">
        <v>1661</v>
      </c>
      <c r="F371" t="s">
        <v>1662</v>
      </c>
      <c r="G371" t="s">
        <v>641</v>
      </c>
      <c r="H371" t="s">
        <v>641</v>
      </c>
      <c r="I371" t="s">
        <v>774</v>
      </c>
      <c r="J371" t="s">
        <v>731</v>
      </c>
      <c r="K371" t="s">
        <v>55</v>
      </c>
      <c r="L371" s="4">
        <v>2</v>
      </c>
      <c r="M371" s="4"/>
      <c r="AE371">
        <v>1</v>
      </c>
    </row>
    <row r="372" spans="1:31" x14ac:dyDescent="0.2">
      <c r="A372" s="27">
        <v>2007182</v>
      </c>
      <c r="C372" t="s">
        <v>1665</v>
      </c>
      <c r="D372" t="s">
        <v>1666</v>
      </c>
      <c r="E372" t="s">
        <v>901</v>
      </c>
      <c r="F372" t="s">
        <v>1667</v>
      </c>
      <c r="G372" t="s">
        <v>641</v>
      </c>
      <c r="H372" t="s">
        <v>641</v>
      </c>
      <c r="I372" t="s">
        <v>785</v>
      </c>
      <c r="J372" t="s">
        <v>643</v>
      </c>
      <c r="K372" t="s">
        <v>55</v>
      </c>
      <c r="L372" s="4">
        <v>41401</v>
      </c>
      <c r="M372" s="4"/>
      <c r="N372">
        <v>27</v>
      </c>
      <c r="T372">
        <v>4.8000001907348633</v>
      </c>
      <c r="AE372">
        <v>1</v>
      </c>
    </row>
    <row r="373" spans="1:31" x14ac:dyDescent="0.2">
      <c r="A373" s="27">
        <v>2007206</v>
      </c>
      <c r="C373" t="s">
        <v>1674</v>
      </c>
      <c r="D373" t="s">
        <v>1669</v>
      </c>
      <c r="E373" t="s">
        <v>901</v>
      </c>
      <c r="F373" t="s">
        <v>1675</v>
      </c>
      <c r="G373" t="s">
        <v>641</v>
      </c>
      <c r="H373" t="s">
        <v>641</v>
      </c>
      <c r="I373" t="s">
        <v>785</v>
      </c>
      <c r="J373" t="s">
        <v>643</v>
      </c>
      <c r="K373" t="s">
        <v>55</v>
      </c>
      <c r="L373" s="4">
        <v>41430</v>
      </c>
      <c r="M373" s="4"/>
      <c r="N373">
        <v>27</v>
      </c>
      <c r="R373">
        <v>4.0999999046325684</v>
      </c>
      <c r="AE373">
        <v>1</v>
      </c>
    </row>
    <row r="374" spans="1:31" x14ac:dyDescent="0.2">
      <c r="A374" s="27">
        <v>2007827</v>
      </c>
      <c r="C374" t="s">
        <v>1672</v>
      </c>
      <c r="D374" t="s">
        <v>1669</v>
      </c>
      <c r="E374" t="s">
        <v>969</v>
      </c>
      <c r="F374" t="s">
        <v>969</v>
      </c>
      <c r="G374" t="s">
        <v>641</v>
      </c>
      <c r="H374" t="s">
        <v>641</v>
      </c>
      <c r="I374" t="s">
        <v>785</v>
      </c>
      <c r="J374" t="s">
        <v>643</v>
      </c>
      <c r="K374" t="s">
        <v>55</v>
      </c>
      <c r="L374" s="4">
        <v>41876</v>
      </c>
      <c r="M374" s="4"/>
      <c r="N374">
        <v>27</v>
      </c>
      <c r="R374">
        <v>4.0999999046325684</v>
      </c>
      <c r="AE374">
        <v>1</v>
      </c>
    </row>
    <row r="375" spans="1:31" x14ac:dyDescent="0.2">
      <c r="A375" s="27">
        <v>2009962</v>
      </c>
      <c r="C375" t="s">
        <v>1668</v>
      </c>
      <c r="D375" t="s">
        <v>1669</v>
      </c>
      <c r="E375" t="s">
        <v>1670</v>
      </c>
      <c r="F375" t="s">
        <v>1671</v>
      </c>
      <c r="G375" t="s">
        <v>641</v>
      </c>
      <c r="H375" t="s">
        <v>641</v>
      </c>
      <c r="I375" t="s">
        <v>785</v>
      </c>
      <c r="J375" t="s">
        <v>643</v>
      </c>
      <c r="K375" t="s">
        <v>55</v>
      </c>
      <c r="L375" s="4">
        <v>43880</v>
      </c>
      <c r="M375" s="4"/>
      <c r="N375">
        <v>27</v>
      </c>
      <c r="R375">
        <v>4</v>
      </c>
      <c r="AE375">
        <v>1</v>
      </c>
    </row>
    <row r="376" spans="1:31" x14ac:dyDescent="0.2">
      <c r="A376" s="27">
        <v>2007181</v>
      </c>
      <c r="C376" t="s">
        <v>1673</v>
      </c>
      <c r="D376" t="s">
        <v>1669</v>
      </c>
      <c r="E376" t="s">
        <v>901</v>
      </c>
      <c r="F376" t="s">
        <v>1214</v>
      </c>
      <c r="G376" t="s">
        <v>641</v>
      </c>
      <c r="H376" t="s">
        <v>641</v>
      </c>
      <c r="I376" t="s">
        <v>785</v>
      </c>
      <c r="J376" t="s">
        <v>643</v>
      </c>
      <c r="K376" t="s">
        <v>55</v>
      </c>
      <c r="L376" s="4">
        <v>41401</v>
      </c>
      <c r="M376" s="4"/>
      <c r="N376">
        <v>27</v>
      </c>
      <c r="R376">
        <v>4.0999999046325684</v>
      </c>
      <c r="AE376">
        <v>1</v>
      </c>
    </row>
    <row r="377" spans="1:31" x14ac:dyDescent="0.2">
      <c r="A377" s="27">
        <v>2006956</v>
      </c>
      <c r="C377" t="s">
        <v>1676</v>
      </c>
      <c r="D377" t="s">
        <v>1677</v>
      </c>
      <c r="E377" t="s">
        <v>950</v>
      </c>
      <c r="F377" t="s">
        <v>1214</v>
      </c>
      <c r="G377" t="s">
        <v>641</v>
      </c>
      <c r="H377" t="s">
        <v>641</v>
      </c>
      <c r="I377" t="s">
        <v>785</v>
      </c>
      <c r="J377" t="s">
        <v>643</v>
      </c>
      <c r="K377" t="s">
        <v>55</v>
      </c>
      <c r="L377" s="4">
        <v>41250</v>
      </c>
      <c r="M377" s="4"/>
      <c r="N377">
        <v>27</v>
      </c>
      <c r="R377">
        <v>4</v>
      </c>
      <c r="AE377">
        <v>1</v>
      </c>
    </row>
    <row r="378" spans="1:31" x14ac:dyDescent="0.2">
      <c r="A378" s="27">
        <v>2007180</v>
      </c>
      <c r="C378" t="s">
        <v>1678</v>
      </c>
      <c r="D378" t="s">
        <v>1679</v>
      </c>
      <c r="E378" t="s">
        <v>901</v>
      </c>
      <c r="F378" t="s">
        <v>1667</v>
      </c>
      <c r="G378" t="s">
        <v>641</v>
      </c>
      <c r="H378" t="s">
        <v>641</v>
      </c>
      <c r="I378" t="s">
        <v>785</v>
      </c>
      <c r="J378" t="s">
        <v>643</v>
      </c>
      <c r="K378" t="s">
        <v>55</v>
      </c>
      <c r="L378" s="4">
        <v>41401</v>
      </c>
      <c r="M378" s="4"/>
      <c r="N378">
        <v>27</v>
      </c>
      <c r="Q378">
        <v>6.5</v>
      </c>
      <c r="R378">
        <v>4</v>
      </c>
      <c r="AE378">
        <v>1</v>
      </c>
    </row>
    <row r="379" spans="1:31" x14ac:dyDescent="0.2">
      <c r="A379" s="27">
        <v>2009612</v>
      </c>
      <c r="C379" t="s">
        <v>1680</v>
      </c>
      <c r="D379" t="s">
        <v>1681</v>
      </c>
      <c r="E379" t="s">
        <v>913</v>
      </c>
      <c r="F379" t="s">
        <v>1682</v>
      </c>
      <c r="G379" t="s">
        <v>641</v>
      </c>
      <c r="H379" t="s">
        <v>641</v>
      </c>
      <c r="I379" t="s">
        <v>785</v>
      </c>
      <c r="J379" t="s">
        <v>643</v>
      </c>
      <c r="K379" t="s">
        <v>55</v>
      </c>
      <c r="L379" s="4">
        <v>43564</v>
      </c>
      <c r="M379" s="4"/>
      <c r="N379">
        <v>27</v>
      </c>
      <c r="AE379">
        <v>1</v>
      </c>
    </row>
    <row r="380" spans="1:31" x14ac:dyDescent="0.2">
      <c r="A380" s="27">
        <v>2007183</v>
      </c>
      <c r="C380" t="s">
        <v>1683</v>
      </c>
      <c r="D380" t="s">
        <v>1684</v>
      </c>
      <c r="E380" t="s">
        <v>901</v>
      </c>
      <c r="F380" t="s">
        <v>1685</v>
      </c>
      <c r="G380" t="s">
        <v>641</v>
      </c>
      <c r="H380" t="s">
        <v>641</v>
      </c>
      <c r="I380" t="s">
        <v>785</v>
      </c>
      <c r="J380" t="s">
        <v>643</v>
      </c>
      <c r="K380" t="s">
        <v>55</v>
      </c>
      <c r="L380" s="4">
        <v>41401</v>
      </c>
      <c r="M380" s="4"/>
      <c r="N380">
        <v>27</v>
      </c>
      <c r="Q380">
        <v>6.5</v>
      </c>
      <c r="T380">
        <v>4.5</v>
      </c>
      <c r="AE380">
        <v>1</v>
      </c>
    </row>
    <row r="381" spans="1:31" x14ac:dyDescent="0.2">
      <c r="A381" s="27">
        <v>2008820</v>
      </c>
      <c r="C381" t="s">
        <v>1686</v>
      </c>
      <c r="D381" t="s">
        <v>1687</v>
      </c>
      <c r="E381" t="s">
        <v>913</v>
      </c>
      <c r="F381" t="s">
        <v>913</v>
      </c>
      <c r="G381" t="s">
        <v>641</v>
      </c>
      <c r="H381" t="s">
        <v>641</v>
      </c>
      <c r="I381" t="s">
        <v>785</v>
      </c>
      <c r="J381" t="s">
        <v>688</v>
      </c>
      <c r="K381" t="s">
        <v>55</v>
      </c>
      <c r="L381" s="4">
        <v>42846</v>
      </c>
      <c r="M381" s="4"/>
      <c r="N381">
        <v>17</v>
      </c>
      <c r="Q381">
        <v>33</v>
      </c>
      <c r="AE381">
        <v>1</v>
      </c>
    </row>
    <row r="382" spans="1:31" x14ac:dyDescent="0.2">
      <c r="A382" s="27">
        <v>2008802</v>
      </c>
      <c r="C382" t="s">
        <v>1688</v>
      </c>
      <c r="D382" t="s">
        <v>1689</v>
      </c>
      <c r="E382" t="s">
        <v>879</v>
      </c>
      <c r="F382" t="s">
        <v>879</v>
      </c>
      <c r="G382" t="s">
        <v>641</v>
      </c>
      <c r="H382" t="s">
        <v>641</v>
      </c>
      <c r="I382" t="s">
        <v>785</v>
      </c>
      <c r="J382" t="s">
        <v>649</v>
      </c>
      <c r="K382" t="s">
        <v>56</v>
      </c>
      <c r="L382" s="4">
        <v>42821</v>
      </c>
      <c r="M382" s="4"/>
      <c r="Y382">
        <v>10</v>
      </c>
      <c r="AE382">
        <v>1.3</v>
      </c>
    </row>
    <row r="383" spans="1:31" x14ac:dyDescent="0.2">
      <c r="A383" s="27">
        <v>2009126</v>
      </c>
      <c r="C383" t="s">
        <v>1690</v>
      </c>
      <c r="D383" t="s">
        <v>1691</v>
      </c>
      <c r="E383" t="s">
        <v>879</v>
      </c>
      <c r="F383" t="s">
        <v>879</v>
      </c>
      <c r="G383" t="s">
        <v>641</v>
      </c>
      <c r="H383" t="s">
        <v>641</v>
      </c>
      <c r="I383" t="s">
        <v>785</v>
      </c>
      <c r="J383" t="s">
        <v>649</v>
      </c>
      <c r="K383" t="s">
        <v>56</v>
      </c>
      <c r="L383" s="4">
        <v>43115</v>
      </c>
      <c r="M383" s="4"/>
      <c r="T383">
        <v>20</v>
      </c>
      <c r="W383">
        <v>17</v>
      </c>
      <c r="AE383">
        <v>1</v>
      </c>
    </row>
    <row r="384" spans="1:31" x14ac:dyDescent="0.2">
      <c r="A384" s="27">
        <v>2009088</v>
      </c>
      <c r="C384" t="s">
        <v>1692</v>
      </c>
      <c r="D384" t="s">
        <v>1693</v>
      </c>
      <c r="E384" t="s">
        <v>879</v>
      </c>
      <c r="F384" t="s">
        <v>879</v>
      </c>
      <c r="G384" t="s">
        <v>641</v>
      </c>
      <c r="H384" t="s">
        <v>641</v>
      </c>
      <c r="I384" t="s">
        <v>785</v>
      </c>
      <c r="J384" t="s">
        <v>649</v>
      </c>
      <c r="K384" t="s">
        <v>56</v>
      </c>
      <c r="L384" s="4">
        <v>43074</v>
      </c>
      <c r="M384" s="4"/>
      <c r="V384">
        <v>0.80000001192092896</v>
      </c>
      <c r="W384">
        <v>0.30000001192092896</v>
      </c>
      <c r="X384">
        <v>5</v>
      </c>
      <c r="Y384">
        <v>0.5</v>
      </c>
      <c r="Z384">
        <v>2.7999999523162842</v>
      </c>
      <c r="AA384">
        <v>0.10000000149011612</v>
      </c>
      <c r="AE384">
        <v>1.35</v>
      </c>
    </row>
    <row r="385" spans="1:31" x14ac:dyDescent="0.2">
      <c r="A385" s="27">
        <v>2009460</v>
      </c>
      <c r="C385" t="s">
        <v>1694</v>
      </c>
      <c r="D385" t="s">
        <v>1695</v>
      </c>
      <c r="E385" t="s">
        <v>879</v>
      </c>
      <c r="F385" t="s">
        <v>879</v>
      </c>
      <c r="G385" t="s">
        <v>641</v>
      </c>
      <c r="H385" t="s">
        <v>641</v>
      </c>
      <c r="I385" t="s">
        <v>785</v>
      </c>
      <c r="J385" t="s">
        <v>649</v>
      </c>
      <c r="K385" t="s">
        <v>56</v>
      </c>
      <c r="L385" s="4">
        <v>43424</v>
      </c>
      <c r="M385" s="4"/>
      <c r="R385">
        <v>4</v>
      </c>
      <c r="V385">
        <v>0.34999999403953552</v>
      </c>
      <c r="W385">
        <v>0.25</v>
      </c>
      <c r="X385">
        <v>2.5</v>
      </c>
      <c r="Y385">
        <v>0.30000001192092896</v>
      </c>
      <c r="Z385">
        <v>1.5</v>
      </c>
      <c r="AA385">
        <v>0.10000000149011612</v>
      </c>
      <c r="AE385">
        <v>1.35</v>
      </c>
    </row>
    <row r="386" spans="1:31" x14ac:dyDescent="0.2">
      <c r="A386" s="27">
        <v>2010037</v>
      </c>
      <c r="C386" t="s">
        <v>1696</v>
      </c>
      <c r="D386" t="s">
        <v>1697</v>
      </c>
      <c r="E386" t="s">
        <v>879</v>
      </c>
      <c r="F386" t="s">
        <v>879</v>
      </c>
      <c r="G386" t="s">
        <v>641</v>
      </c>
      <c r="H386" t="s">
        <v>641</v>
      </c>
      <c r="I386" t="s">
        <v>785</v>
      </c>
      <c r="J386" t="s">
        <v>643</v>
      </c>
      <c r="K386" t="s">
        <v>56</v>
      </c>
      <c r="L386" s="4">
        <v>43937</v>
      </c>
      <c r="M386" s="4"/>
      <c r="N386">
        <v>4</v>
      </c>
      <c r="O386">
        <v>25</v>
      </c>
      <c r="AE386">
        <v>1.3</v>
      </c>
    </row>
    <row r="387" spans="1:31" x14ac:dyDescent="0.2">
      <c r="A387" s="27">
        <v>2009007</v>
      </c>
      <c r="C387" t="s">
        <v>1698</v>
      </c>
      <c r="D387" t="s">
        <v>1699</v>
      </c>
      <c r="E387" t="s">
        <v>879</v>
      </c>
      <c r="F387" t="s">
        <v>879</v>
      </c>
      <c r="G387" t="s">
        <v>641</v>
      </c>
      <c r="H387" t="s">
        <v>641</v>
      </c>
      <c r="I387" t="s">
        <v>785</v>
      </c>
      <c r="J387" t="s">
        <v>649</v>
      </c>
      <c r="K387" t="s">
        <v>56</v>
      </c>
      <c r="L387" s="4">
        <v>43031</v>
      </c>
      <c r="M387" s="4"/>
      <c r="V387">
        <v>10</v>
      </c>
      <c r="AE387">
        <v>1.3</v>
      </c>
    </row>
    <row r="388" spans="1:31" x14ac:dyDescent="0.2">
      <c r="A388" s="27">
        <v>2006793</v>
      </c>
      <c r="C388" t="s">
        <v>1700</v>
      </c>
      <c r="D388" t="s">
        <v>1701</v>
      </c>
      <c r="E388" t="s">
        <v>888</v>
      </c>
      <c r="F388" t="s">
        <v>889</v>
      </c>
      <c r="G388" t="s">
        <v>641</v>
      </c>
      <c r="H388" t="s">
        <v>641</v>
      </c>
      <c r="I388" t="s">
        <v>774</v>
      </c>
      <c r="J388" t="s">
        <v>731</v>
      </c>
      <c r="K388" t="s">
        <v>56</v>
      </c>
      <c r="L388" s="4">
        <v>2</v>
      </c>
      <c r="M388" s="4"/>
      <c r="AC388">
        <v>84.6</v>
      </c>
      <c r="AE388">
        <v>1.1000000000000001</v>
      </c>
    </row>
    <row r="389" spans="1:31" x14ac:dyDescent="0.2">
      <c r="A389" s="27">
        <v>2009344</v>
      </c>
      <c r="C389" t="s">
        <v>1702</v>
      </c>
      <c r="D389" t="s">
        <v>1703</v>
      </c>
      <c r="E389" t="s">
        <v>1704</v>
      </c>
      <c r="F389" t="s">
        <v>1704</v>
      </c>
      <c r="G389" t="s">
        <v>641</v>
      </c>
      <c r="H389" t="s">
        <v>686</v>
      </c>
      <c r="I389" t="s">
        <v>774</v>
      </c>
      <c r="J389" t="s">
        <v>696</v>
      </c>
      <c r="K389" t="s">
        <v>55</v>
      </c>
      <c r="L389" s="4">
        <v>2</v>
      </c>
      <c r="M389" s="4"/>
      <c r="N389">
        <v>9</v>
      </c>
      <c r="O389">
        <v>3</v>
      </c>
      <c r="P389">
        <v>5</v>
      </c>
      <c r="AE389">
        <v>1</v>
      </c>
    </row>
    <row r="390" spans="1:31" x14ac:dyDescent="0.2">
      <c r="A390" s="27">
        <v>2008745</v>
      </c>
      <c r="C390" t="s">
        <v>1705</v>
      </c>
      <c r="D390" t="s">
        <v>1706</v>
      </c>
      <c r="E390" t="s">
        <v>1471</v>
      </c>
      <c r="F390" t="s">
        <v>1707</v>
      </c>
      <c r="G390" t="s">
        <v>641</v>
      </c>
      <c r="H390" t="s">
        <v>641</v>
      </c>
      <c r="I390" t="s">
        <v>785</v>
      </c>
      <c r="J390" t="s">
        <v>649</v>
      </c>
      <c r="K390" t="s">
        <v>56</v>
      </c>
      <c r="L390" s="4">
        <v>42753</v>
      </c>
      <c r="M390" s="4"/>
      <c r="AE390">
        <v>1.1499999999999999</v>
      </c>
    </row>
    <row r="391" spans="1:31" x14ac:dyDescent="0.2">
      <c r="A391" s="27">
        <v>2008704</v>
      </c>
      <c r="C391" t="s">
        <v>1708</v>
      </c>
      <c r="D391" t="s">
        <v>1709</v>
      </c>
      <c r="E391" t="s">
        <v>1471</v>
      </c>
      <c r="F391" t="s">
        <v>1707</v>
      </c>
      <c r="G391" t="s">
        <v>641</v>
      </c>
      <c r="H391" t="s">
        <v>641</v>
      </c>
      <c r="I391" t="s">
        <v>785</v>
      </c>
      <c r="J391" t="s">
        <v>649</v>
      </c>
      <c r="K391" t="s">
        <v>56</v>
      </c>
      <c r="L391" s="4">
        <v>42718</v>
      </c>
      <c r="M391" s="4"/>
      <c r="W391">
        <v>6</v>
      </c>
      <c r="AE391">
        <v>1</v>
      </c>
    </row>
    <row r="392" spans="1:31" x14ac:dyDescent="0.2">
      <c r="A392" s="27">
        <v>2008706</v>
      </c>
      <c r="C392" t="s">
        <v>1710</v>
      </c>
      <c r="D392" t="s">
        <v>1711</v>
      </c>
      <c r="E392" t="s">
        <v>1471</v>
      </c>
      <c r="F392" t="s">
        <v>1707</v>
      </c>
      <c r="G392" t="s">
        <v>641</v>
      </c>
      <c r="H392" t="s">
        <v>641</v>
      </c>
      <c r="I392" t="s">
        <v>785</v>
      </c>
      <c r="J392" t="s">
        <v>649</v>
      </c>
      <c r="K392" t="s">
        <v>56</v>
      </c>
      <c r="L392" s="4">
        <v>42719</v>
      </c>
      <c r="M392" s="4"/>
      <c r="X392">
        <v>6</v>
      </c>
      <c r="AE392">
        <v>1</v>
      </c>
    </row>
    <row r="393" spans="1:31" x14ac:dyDescent="0.2">
      <c r="A393" s="27">
        <v>2008705</v>
      </c>
      <c r="C393" t="s">
        <v>1712</v>
      </c>
      <c r="D393" t="s">
        <v>1713</v>
      </c>
      <c r="E393" t="s">
        <v>1471</v>
      </c>
      <c r="F393" t="s">
        <v>1707</v>
      </c>
      <c r="G393" t="s">
        <v>641</v>
      </c>
      <c r="H393" t="s">
        <v>641</v>
      </c>
      <c r="I393" t="s">
        <v>785</v>
      </c>
      <c r="J393" t="s">
        <v>649</v>
      </c>
      <c r="K393" t="s">
        <v>56</v>
      </c>
      <c r="L393" s="4">
        <v>42718</v>
      </c>
      <c r="M393" s="4"/>
      <c r="V393">
        <v>1.1299999952316284</v>
      </c>
      <c r="W393">
        <v>0.5</v>
      </c>
      <c r="Z393">
        <v>1.75</v>
      </c>
      <c r="AA393">
        <v>3.9999999105930328E-2</v>
      </c>
      <c r="AE393">
        <v>1</v>
      </c>
    </row>
    <row r="394" spans="1:31" x14ac:dyDescent="0.2">
      <c r="A394" s="27">
        <v>2008736</v>
      </c>
      <c r="C394" t="s">
        <v>1714</v>
      </c>
      <c r="D394" t="s">
        <v>1715</v>
      </c>
      <c r="E394" t="s">
        <v>1471</v>
      </c>
      <c r="F394" t="s">
        <v>1707</v>
      </c>
      <c r="G394" t="s">
        <v>641</v>
      </c>
      <c r="H394" t="s">
        <v>641</v>
      </c>
      <c r="I394" t="s">
        <v>785</v>
      </c>
      <c r="J394" t="s">
        <v>649</v>
      </c>
      <c r="K394" t="s">
        <v>56</v>
      </c>
      <c r="L394" s="4">
        <v>42741</v>
      </c>
      <c r="M394" s="4"/>
      <c r="V394">
        <v>1</v>
      </c>
      <c r="W394">
        <v>0.2800000011920929</v>
      </c>
      <c r="Y394">
        <v>19.600000381469727</v>
      </c>
      <c r="Z394">
        <v>0.6600000262260437</v>
      </c>
      <c r="AA394">
        <v>0.15999999642372131</v>
      </c>
      <c r="AE394">
        <v>1</v>
      </c>
    </row>
    <row r="395" spans="1:31" x14ac:dyDescent="0.2">
      <c r="A395" s="27">
        <v>2008737</v>
      </c>
      <c r="C395" t="s">
        <v>1716</v>
      </c>
      <c r="D395" t="s">
        <v>1717</v>
      </c>
      <c r="E395" t="s">
        <v>1471</v>
      </c>
      <c r="F395" t="s">
        <v>1707</v>
      </c>
      <c r="G395" t="s">
        <v>641</v>
      </c>
      <c r="H395" t="s">
        <v>641</v>
      </c>
      <c r="I395" t="s">
        <v>785</v>
      </c>
      <c r="J395" t="s">
        <v>649</v>
      </c>
      <c r="K395" t="s">
        <v>56</v>
      </c>
      <c r="L395" s="4">
        <v>42741</v>
      </c>
      <c r="M395" s="4"/>
      <c r="Z395">
        <v>6</v>
      </c>
      <c r="AE395">
        <v>1</v>
      </c>
    </row>
    <row r="396" spans="1:31" x14ac:dyDescent="0.2">
      <c r="A396" s="27">
        <v>2008703</v>
      </c>
      <c r="C396" t="s">
        <v>1718</v>
      </c>
      <c r="D396" t="s">
        <v>1719</v>
      </c>
      <c r="E396" t="s">
        <v>1471</v>
      </c>
      <c r="F396" t="s">
        <v>1707</v>
      </c>
      <c r="G396" t="s">
        <v>641</v>
      </c>
      <c r="H396" t="s">
        <v>641</v>
      </c>
      <c r="I396" t="s">
        <v>785</v>
      </c>
      <c r="J396" t="s">
        <v>649</v>
      </c>
      <c r="K396" t="s">
        <v>56</v>
      </c>
      <c r="L396" s="4">
        <v>42718</v>
      </c>
      <c r="M396" s="4"/>
      <c r="V396">
        <v>6</v>
      </c>
      <c r="AE396">
        <v>1</v>
      </c>
    </row>
    <row r="397" spans="1:31" x14ac:dyDescent="0.2">
      <c r="A397" s="27">
        <v>2006903</v>
      </c>
      <c r="C397" t="s">
        <v>1720</v>
      </c>
      <c r="D397" t="s">
        <v>1721</v>
      </c>
      <c r="E397" t="s">
        <v>1362</v>
      </c>
      <c r="F397" t="s">
        <v>1363</v>
      </c>
      <c r="G397" t="s">
        <v>641</v>
      </c>
      <c r="H397" t="s">
        <v>641</v>
      </c>
      <c r="I397" t="s">
        <v>774</v>
      </c>
      <c r="J397" t="s">
        <v>731</v>
      </c>
      <c r="K397" t="s">
        <v>56</v>
      </c>
      <c r="L397" s="4">
        <v>2</v>
      </c>
      <c r="M397" s="4"/>
      <c r="P397">
        <v>28</v>
      </c>
      <c r="AE397">
        <v>1.1000000000000001</v>
      </c>
    </row>
    <row r="398" spans="1:31" x14ac:dyDescent="0.2">
      <c r="A398" s="27">
        <v>2007174</v>
      </c>
      <c r="C398" t="s">
        <v>1722</v>
      </c>
      <c r="D398" t="s">
        <v>1723</v>
      </c>
      <c r="E398" t="s">
        <v>901</v>
      </c>
      <c r="F398" t="s">
        <v>1542</v>
      </c>
      <c r="G398" t="s">
        <v>641</v>
      </c>
      <c r="H398" t="s">
        <v>641</v>
      </c>
      <c r="I398" t="s">
        <v>785</v>
      </c>
      <c r="J398" t="s">
        <v>643</v>
      </c>
      <c r="K398" t="s">
        <v>56</v>
      </c>
      <c r="L398" s="4">
        <v>41400</v>
      </c>
      <c r="M398" s="4"/>
      <c r="N398">
        <v>28</v>
      </c>
      <c r="AE398">
        <v>1.1000000000000001</v>
      </c>
    </row>
    <row r="399" spans="1:31" x14ac:dyDescent="0.2">
      <c r="A399" s="27">
        <v>2007175</v>
      </c>
      <c r="C399" t="s">
        <v>1724</v>
      </c>
      <c r="D399" t="s">
        <v>1725</v>
      </c>
      <c r="E399" t="s">
        <v>901</v>
      </c>
      <c r="F399" t="s">
        <v>1542</v>
      </c>
      <c r="G399" t="s">
        <v>641</v>
      </c>
      <c r="H399" t="s">
        <v>641</v>
      </c>
      <c r="I399" t="s">
        <v>785</v>
      </c>
      <c r="J399" t="s">
        <v>643</v>
      </c>
      <c r="K399" t="s">
        <v>56</v>
      </c>
      <c r="L399" s="4">
        <v>41400</v>
      </c>
      <c r="M399" s="4"/>
      <c r="N399">
        <v>30</v>
      </c>
      <c r="AE399">
        <v>1.1000000000000001</v>
      </c>
    </row>
    <row r="400" spans="1:31" x14ac:dyDescent="0.2">
      <c r="A400" s="27">
        <v>2007218</v>
      </c>
      <c r="C400" t="s">
        <v>1726</v>
      </c>
      <c r="D400" t="s">
        <v>1727</v>
      </c>
      <c r="E400" t="s">
        <v>901</v>
      </c>
      <c r="F400" t="s">
        <v>1542</v>
      </c>
      <c r="G400" t="s">
        <v>641</v>
      </c>
      <c r="H400" t="s">
        <v>641</v>
      </c>
      <c r="I400" t="s">
        <v>785</v>
      </c>
      <c r="J400" t="s">
        <v>643</v>
      </c>
      <c r="K400" t="s">
        <v>55</v>
      </c>
      <c r="L400" s="4">
        <v>41431</v>
      </c>
      <c r="M400" s="4"/>
      <c r="N400">
        <v>25</v>
      </c>
      <c r="T400">
        <v>12</v>
      </c>
      <c r="AE400">
        <v>1</v>
      </c>
    </row>
    <row r="401" spans="1:31" x14ac:dyDescent="0.2">
      <c r="A401" s="27">
        <v>2007219</v>
      </c>
      <c r="C401" t="s">
        <v>1728</v>
      </c>
      <c r="D401" t="s">
        <v>1729</v>
      </c>
      <c r="E401" t="s">
        <v>901</v>
      </c>
      <c r="F401" t="s">
        <v>1542</v>
      </c>
      <c r="G401" t="s">
        <v>641</v>
      </c>
      <c r="H401" t="s">
        <v>641</v>
      </c>
      <c r="I401" t="s">
        <v>785</v>
      </c>
      <c r="J401" t="s">
        <v>643</v>
      </c>
      <c r="K401" t="s">
        <v>55</v>
      </c>
      <c r="L401" s="4">
        <v>41431</v>
      </c>
      <c r="M401" s="4"/>
      <c r="N401">
        <v>26</v>
      </c>
      <c r="T401">
        <v>13</v>
      </c>
      <c r="AE401">
        <v>1</v>
      </c>
    </row>
    <row r="402" spans="1:31" x14ac:dyDescent="0.2">
      <c r="A402" s="27">
        <v>2007976</v>
      </c>
      <c r="C402" t="s">
        <v>1732</v>
      </c>
      <c r="D402" t="s">
        <v>1731</v>
      </c>
      <c r="E402" t="s">
        <v>1733</v>
      </c>
      <c r="F402" t="s">
        <v>1542</v>
      </c>
      <c r="G402" t="s">
        <v>641</v>
      </c>
      <c r="H402" t="s">
        <v>641</v>
      </c>
      <c r="I402" t="s">
        <v>785</v>
      </c>
      <c r="J402" t="s">
        <v>643</v>
      </c>
      <c r="K402" t="s">
        <v>55</v>
      </c>
      <c r="L402" s="4">
        <v>42079</v>
      </c>
      <c r="M402" s="4"/>
      <c r="N402">
        <v>27</v>
      </c>
      <c r="R402">
        <v>4.0999999046325684</v>
      </c>
      <c r="AE402">
        <v>1</v>
      </c>
    </row>
    <row r="403" spans="1:31" x14ac:dyDescent="0.2">
      <c r="A403" s="27">
        <v>2007170</v>
      </c>
      <c r="C403" t="s">
        <v>1730</v>
      </c>
      <c r="D403" t="s">
        <v>1731</v>
      </c>
      <c r="E403" t="s">
        <v>901</v>
      </c>
      <c r="F403" t="s">
        <v>1542</v>
      </c>
      <c r="G403" t="s">
        <v>641</v>
      </c>
      <c r="H403" t="s">
        <v>641</v>
      </c>
      <c r="I403" t="s">
        <v>785</v>
      </c>
      <c r="J403" t="s">
        <v>643</v>
      </c>
      <c r="K403" t="s">
        <v>55</v>
      </c>
      <c r="L403" s="4">
        <v>41400</v>
      </c>
      <c r="M403" s="4"/>
      <c r="N403">
        <v>27</v>
      </c>
      <c r="R403">
        <v>4.0999999046325684</v>
      </c>
      <c r="AE403">
        <v>1</v>
      </c>
    </row>
    <row r="404" spans="1:31" x14ac:dyDescent="0.2">
      <c r="A404" s="27">
        <v>2007171</v>
      </c>
      <c r="C404" t="s">
        <v>1734</v>
      </c>
      <c r="D404" t="s">
        <v>1735</v>
      </c>
      <c r="E404" t="s">
        <v>901</v>
      </c>
      <c r="F404" t="s">
        <v>1542</v>
      </c>
      <c r="G404" t="s">
        <v>641</v>
      </c>
      <c r="H404" t="s">
        <v>641</v>
      </c>
      <c r="I404" t="s">
        <v>785</v>
      </c>
      <c r="J404" t="s">
        <v>643</v>
      </c>
      <c r="K404" t="s">
        <v>55</v>
      </c>
      <c r="L404" s="4">
        <v>41400</v>
      </c>
      <c r="M404" s="4"/>
      <c r="N404">
        <v>24</v>
      </c>
      <c r="R404">
        <v>2</v>
      </c>
      <c r="T404">
        <v>3</v>
      </c>
      <c r="AE404">
        <v>1</v>
      </c>
    </row>
    <row r="405" spans="1:31" x14ac:dyDescent="0.2">
      <c r="A405" s="27">
        <v>2007172</v>
      </c>
      <c r="C405" t="s">
        <v>1736</v>
      </c>
      <c r="D405" t="s">
        <v>1737</v>
      </c>
      <c r="E405" t="s">
        <v>901</v>
      </c>
      <c r="F405" t="s">
        <v>1542</v>
      </c>
      <c r="G405" t="s">
        <v>641</v>
      </c>
      <c r="H405" t="s">
        <v>641</v>
      </c>
      <c r="I405" t="s">
        <v>785</v>
      </c>
      <c r="J405" t="s">
        <v>643</v>
      </c>
      <c r="K405" t="s">
        <v>55</v>
      </c>
      <c r="L405" s="4">
        <v>41400</v>
      </c>
      <c r="M405" s="4"/>
      <c r="N405">
        <v>24</v>
      </c>
      <c r="T405">
        <v>6</v>
      </c>
      <c r="AE405">
        <v>1</v>
      </c>
    </row>
    <row r="406" spans="1:31" x14ac:dyDescent="0.2">
      <c r="A406" s="27">
        <v>2007173</v>
      </c>
      <c r="C406" t="s">
        <v>1738</v>
      </c>
      <c r="D406" t="s">
        <v>1739</v>
      </c>
      <c r="E406" t="s">
        <v>901</v>
      </c>
      <c r="F406" t="s">
        <v>1542</v>
      </c>
      <c r="G406" t="s">
        <v>641</v>
      </c>
      <c r="H406" t="s">
        <v>641</v>
      </c>
      <c r="I406" t="s">
        <v>785</v>
      </c>
      <c r="J406" t="s">
        <v>643</v>
      </c>
      <c r="K406" t="s">
        <v>55</v>
      </c>
      <c r="L406" s="4">
        <v>41400</v>
      </c>
      <c r="M406" s="4"/>
      <c r="N406">
        <v>27</v>
      </c>
      <c r="AE406">
        <v>1</v>
      </c>
    </row>
    <row r="407" spans="1:31" x14ac:dyDescent="0.2">
      <c r="A407" s="27">
        <v>2007221</v>
      </c>
      <c r="C407" t="s">
        <v>1740</v>
      </c>
      <c r="D407" t="s">
        <v>1741</v>
      </c>
      <c r="E407" t="s">
        <v>901</v>
      </c>
      <c r="F407" t="s">
        <v>1542</v>
      </c>
      <c r="G407" t="s">
        <v>641</v>
      </c>
      <c r="H407" t="s">
        <v>641</v>
      </c>
      <c r="I407" t="s">
        <v>785</v>
      </c>
      <c r="J407" t="s">
        <v>643</v>
      </c>
      <c r="K407" t="s">
        <v>55</v>
      </c>
      <c r="L407" s="4">
        <v>41431</v>
      </c>
      <c r="M407" s="4"/>
      <c r="N407">
        <v>15</v>
      </c>
      <c r="AE407">
        <v>1</v>
      </c>
    </row>
    <row r="408" spans="1:31" x14ac:dyDescent="0.2">
      <c r="A408" s="27">
        <v>2007220</v>
      </c>
      <c r="C408" t="s">
        <v>1742</v>
      </c>
      <c r="D408" t="s">
        <v>1743</v>
      </c>
      <c r="E408" t="s">
        <v>901</v>
      </c>
      <c r="F408" t="s">
        <v>1542</v>
      </c>
      <c r="G408" t="s">
        <v>641</v>
      </c>
      <c r="H408" t="s">
        <v>641</v>
      </c>
      <c r="I408" t="s">
        <v>785</v>
      </c>
      <c r="J408" t="s">
        <v>643</v>
      </c>
      <c r="K408" t="s">
        <v>55</v>
      </c>
      <c r="L408" s="4">
        <v>41431</v>
      </c>
      <c r="M408" s="4"/>
      <c r="N408">
        <v>15</v>
      </c>
      <c r="AE408">
        <v>1</v>
      </c>
    </row>
    <row r="409" spans="1:31" x14ac:dyDescent="0.2">
      <c r="A409" s="27">
        <v>2007205</v>
      </c>
      <c r="C409" t="s">
        <v>1744</v>
      </c>
      <c r="D409" t="s">
        <v>668</v>
      </c>
      <c r="E409" t="s">
        <v>901</v>
      </c>
      <c r="F409" t="s">
        <v>1542</v>
      </c>
      <c r="G409" t="s">
        <v>641</v>
      </c>
      <c r="H409" t="s">
        <v>641</v>
      </c>
      <c r="I409" t="s">
        <v>785</v>
      </c>
      <c r="J409" t="s">
        <v>643</v>
      </c>
      <c r="K409" t="s">
        <v>55</v>
      </c>
      <c r="L409" s="4">
        <v>41430</v>
      </c>
      <c r="M409" s="4"/>
      <c r="N409">
        <v>20</v>
      </c>
      <c r="O409">
        <v>20</v>
      </c>
      <c r="AE409">
        <v>1</v>
      </c>
    </row>
    <row r="410" spans="1:31" x14ac:dyDescent="0.2">
      <c r="A410" s="27">
        <v>2007975</v>
      </c>
      <c r="C410" t="s">
        <v>1745</v>
      </c>
      <c r="D410" t="s">
        <v>1746</v>
      </c>
      <c r="E410" t="s">
        <v>1733</v>
      </c>
      <c r="F410" t="s">
        <v>1542</v>
      </c>
      <c r="G410" t="s">
        <v>641</v>
      </c>
      <c r="H410" t="s">
        <v>641</v>
      </c>
      <c r="I410" t="s">
        <v>785</v>
      </c>
      <c r="J410" t="s">
        <v>643</v>
      </c>
      <c r="K410" t="s">
        <v>55</v>
      </c>
      <c r="L410" s="4">
        <v>42079</v>
      </c>
      <c r="M410" s="4"/>
      <c r="N410">
        <v>15</v>
      </c>
      <c r="O410">
        <v>15</v>
      </c>
      <c r="P410">
        <v>15</v>
      </c>
      <c r="AE410">
        <v>1</v>
      </c>
    </row>
    <row r="411" spans="1:31" x14ac:dyDescent="0.2">
      <c r="A411" s="27">
        <v>2007169</v>
      </c>
      <c r="C411" t="s">
        <v>1747</v>
      </c>
      <c r="D411" t="s">
        <v>1746</v>
      </c>
      <c r="E411" t="s">
        <v>901</v>
      </c>
      <c r="F411" t="s">
        <v>1542</v>
      </c>
      <c r="G411" t="s">
        <v>641</v>
      </c>
      <c r="H411" t="s">
        <v>641</v>
      </c>
      <c r="I411" t="s">
        <v>785</v>
      </c>
      <c r="J411" t="s">
        <v>643</v>
      </c>
      <c r="K411" t="s">
        <v>55</v>
      </c>
      <c r="L411" s="4">
        <v>41400</v>
      </c>
      <c r="M411" s="4"/>
      <c r="N411">
        <v>15</v>
      </c>
      <c r="O411">
        <v>15</v>
      </c>
      <c r="P411">
        <v>15</v>
      </c>
      <c r="AE411">
        <v>1</v>
      </c>
    </row>
    <row r="412" spans="1:31" x14ac:dyDescent="0.2">
      <c r="A412" s="27">
        <v>2009517</v>
      </c>
      <c r="C412" t="s">
        <v>1748</v>
      </c>
      <c r="D412" t="s">
        <v>1749</v>
      </c>
      <c r="E412" t="s">
        <v>960</v>
      </c>
      <c r="F412" t="s">
        <v>1542</v>
      </c>
      <c r="G412" t="s">
        <v>641</v>
      </c>
      <c r="H412" t="s">
        <v>641</v>
      </c>
      <c r="I412" t="s">
        <v>785</v>
      </c>
      <c r="J412" t="s">
        <v>643</v>
      </c>
      <c r="K412" t="s">
        <v>55</v>
      </c>
      <c r="L412" s="4">
        <v>43490</v>
      </c>
      <c r="M412" s="4"/>
      <c r="N412">
        <v>20</v>
      </c>
      <c r="T412">
        <v>20.5</v>
      </c>
      <c r="AE412">
        <v>1</v>
      </c>
    </row>
    <row r="413" spans="1:31" x14ac:dyDescent="0.2">
      <c r="A413" s="27">
        <v>2010083</v>
      </c>
      <c r="C413" t="s">
        <v>1750</v>
      </c>
      <c r="D413" t="s">
        <v>1751</v>
      </c>
      <c r="E413" t="s">
        <v>1752</v>
      </c>
      <c r="F413" t="s">
        <v>1753</v>
      </c>
      <c r="G413" t="s">
        <v>641</v>
      </c>
      <c r="H413" t="s">
        <v>641</v>
      </c>
      <c r="I413" t="s">
        <v>774</v>
      </c>
      <c r="J413" t="s">
        <v>731</v>
      </c>
      <c r="K413" t="s">
        <v>56</v>
      </c>
      <c r="L413" s="4">
        <v>2</v>
      </c>
      <c r="M413" s="4"/>
      <c r="N413">
        <v>3</v>
      </c>
      <c r="O413">
        <v>15</v>
      </c>
      <c r="AE413">
        <v>1.1499999999999999</v>
      </c>
    </row>
    <row r="414" spans="1:31" x14ac:dyDescent="0.2">
      <c r="A414" s="27">
        <v>2008141</v>
      </c>
      <c r="C414" t="s">
        <v>1754</v>
      </c>
      <c r="D414" t="s">
        <v>1755</v>
      </c>
      <c r="E414" t="s">
        <v>901</v>
      </c>
      <c r="F414" t="s">
        <v>1756</v>
      </c>
      <c r="G414" t="s">
        <v>641</v>
      </c>
      <c r="H414" t="s">
        <v>641</v>
      </c>
      <c r="I414" t="s">
        <v>785</v>
      </c>
      <c r="J414" t="s">
        <v>643</v>
      </c>
      <c r="K414" t="s">
        <v>55</v>
      </c>
      <c r="L414" s="4">
        <v>42221</v>
      </c>
      <c r="M414" s="4"/>
      <c r="N414">
        <v>4</v>
      </c>
      <c r="O414">
        <v>12</v>
      </c>
      <c r="P414">
        <v>12</v>
      </c>
      <c r="Q414">
        <v>14</v>
      </c>
      <c r="T414">
        <v>11.600000381469727</v>
      </c>
      <c r="AE414">
        <v>1</v>
      </c>
    </row>
    <row r="415" spans="1:31" x14ac:dyDescent="0.2">
      <c r="A415" s="27">
        <v>2007215</v>
      </c>
      <c r="C415" t="s">
        <v>1757</v>
      </c>
      <c r="D415" t="s">
        <v>1758</v>
      </c>
      <c r="E415" t="s">
        <v>901</v>
      </c>
      <c r="F415" t="s">
        <v>1214</v>
      </c>
      <c r="G415" t="s">
        <v>641</v>
      </c>
      <c r="H415" t="s">
        <v>641</v>
      </c>
      <c r="I415" t="s">
        <v>785</v>
      </c>
      <c r="J415" t="s">
        <v>643</v>
      </c>
      <c r="K415" t="s">
        <v>55</v>
      </c>
      <c r="L415" s="4">
        <v>41431</v>
      </c>
      <c r="M415" s="4"/>
      <c r="N415">
        <v>21</v>
      </c>
      <c r="R415">
        <v>5</v>
      </c>
      <c r="T415">
        <v>11</v>
      </c>
      <c r="AE415">
        <v>1</v>
      </c>
    </row>
    <row r="416" spans="1:31" x14ac:dyDescent="0.2">
      <c r="A416" s="27">
        <v>2008647</v>
      </c>
      <c r="C416" t="s">
        <v>1759</v>
      </c>
      <c r="D416" t="s">
        <v>1760</v>
      </c>
      <c r="E416" t="s">
        <v>1647</v>
      </c>
      <c r="F416" t="s">
        <v>1651</v>
      </c>
      <c r="G416" t="s">
        <v>641</v>
      </c>
      <c r="H416" t="s">
        <v>641</v>
      </c>
      <c r="I416" t="s">
        <v>785</v>
      </c>
      <c r="J416" t="s">
        <v>643</v>
      </c>
      <c r="K416" t="s">
        <v>56</v>
      </c>
      <c r="L416" s="4">
        <v>42696</v>
      </c>
      <c r="M416" s="4"/>
      <c r="N416">
        <v>7</v>
      </c>
      <c r="R416">
        <v>10</v>
      </c>
      <c r="AE416">
        <v>1.35</v>
      </c>
    </row>
    <row r="417" spans="1:31" x14ac:dyDescent="0.2">
      <c r="A417" s="27">
        <v>2009253</v>
      </c>
      <c r="C417" t="s">
        <v>1761</v>
      </c>
      <c r="D417" t="s">
        <v>1762</v>
      </c>
      <c r="E417" t="s">
        <v>1763</v>
      </c>
      <c r="F417" t="s">
        <v>1764</v>
      </c>
      <c r="G417" t="s">
        <v>641</v>
      </c>
      <c r="H417" t="s">
        <v>641</v>
      </c>
      <c r="I417" t="s">
        <v>785</v>
      </c>
      <c r="J417" t="s">
        <v>649</v>
      </c>
      <c r="K417" t="s">
        <v>55</v>
      </c>
      <c r="L417" s="4">
        <v>43207</v>
      </c>
      <c r="M417" s="4"/>
      <c r="R417">
        <v>15</v>
      </c>
      <c r="T417">
        <v>34</v>
      </c>
      <c r="AE417">
        <v>1</v>
      </c>
    </row>
    <row r="418" spans="1:31" x14ac:dyDescent="0.2">
      <c r="A418" s="27">
        <v>2010391</v>
      </c>
      <c r="C418" t="s">
        <v>1765</v>
      </c>
      <c r="D418" t="s">
        <v>1766</v>
      </c>
      <c r="E418" t="s">
        <v>907</v>
      </c>
      <c r="F418" t="s">
        <v>908</v>
      </c>
      <c r="G418" t="s">
        <v>641</v>
      </c>
      <c r="H418" t="s">
        <v>641</v>
      </c>
      <c r="I418" t="s">
        <v>785</v>
      </c>
      <c r="J418" t="s">
        <v>649</v>
      </c>
      <c r="K418" t="s">
        <v>56</v>
      </c>
      <c r="L418" s="4">
        <v>44280</v>
      </c>
      <c r="M418" s="4"/>
      <c r="Z418">
        <v>10</v>
      </c>
      <c r="AE418">
        <v>1</v>
      </c>
    </row>
    <row r="419" spans="1:31" x14ac:dyDescent="0.2">
      <c r="A419" s="27">
        <v>2009786</v>
      </c>
      <c r="C419" t="s">
        <v>1767</v>
      </c>
      <c r="D419" t="s">
        <v>1768</v>
      </c>
      <c r="E419" t="s">
        <v>1769</v>
      </c>
      <c r="F419" t="s">
        <v>1770</v>
      </c>
      <c r="G419" t="s">
        <v>641</v>
      </c>
      <c r="H419" t="s">
        <v>641</v>
      </c>
      <c r="I419" t="s">
        <v>785</v>
      </c>
      <c r="J419" t="s">
        <v>649</v>
      </c>
      <c r="K419" t="s">
        <v>55</v>
      </c>
      <c r="L419" s="4">
        <v>43745</v>
      </c>
      <c r="M419" s="4"/>
      <c r="Q419">
        <v>50</v>
      </c>
      <c r="AE419">
        <v>1</v>
      </c>
    </row>
    <row r="420" spans="1:31" x14ac:dyDescent="0.2">
      <c r="A420" s="27">
        <v>2005206</v>
      </c>
      <c r="C420" t="s">
        <v>1771</v>
      </c>
      <c r="D420" t="s">
        <v>1772</v>
      </c>
      <c r="E420" t="s">
        <v>907</v>
      </c>
      <c r="F420" t="s">
        <v>1773</v>
      </c>
      <c r="G420" t="s">
        <v>641</v>
      </c>
      <c r="H420" t="s">
        <v>641</v>
      </c>
      <c r="I420" t="s">
        <v>774</v>
      </c>
      <c r="J420" t="s">
        <v>649</v>
      </c>
      <c r="K420" t="s">
        <v>55</v>
      </c>
      <c r="L420" s="4">
        <v>40463</v>
      </c>
      <c r="M420" s="4"/>
      <c r="Q420">
        <v>88</v>
      </c>
      <c r="R420">
        <v>5</v>
      </c>
      <c r="AE420">
        <v>1</v>
      </c>
    </row>
    <row r="421" spans="1:31" x14ac:dyDescent="0.2">
      <c r="A421" s="27">
        <v>2006940</v>
      </c>
      <c r="C421" t="s">
        <v>1774</v>
      </c>
      <c r="D421" t="s">
        <v>1775</v>
      </c>
      <c r="E421" t="s">
        <v>1776</v>
      </c>
      <c r="F421" t="s">
        <v>1776</v>
      </c>
      <c r="G421" t="s">
        <v>641</v>
      </c>
      <c r="H421" t="s">
        <v>641</v>
      </c>
      <c r="I421" t="s">
        <v>785</v>
      </c>
      <c r="J421" t="s">
        <v>649</v>
      </c>
      <c r="K421" t="s">
        <v>55</v>
      </c>
      <c r="L421" s="4">
        <v>41242</v>
      </c>
      <c r="M421" s="4"/>
      <c r="V421">
        <v>0.89999997615814209</v>
      </c>
      <c r="W421">
        <v>1</v>
      </c>
      <c r="X421">
        <v>0.20000000298023224</v>
      </c>
      <c r="Y421">
        <v>0.15000000596046448</v>
      </c>
      <c r="Z421">
        <v>0.20000000298023224</v>
      </c>
      <c r="AA421">
        <v>0.15000000596046448</v>
      </c>
      <c r="AE421">
        <v>1</v>
      </c>
    </row>
    <row r="422" spans="1:31" x14ac:dyDescent="0.2">
      <c r="A422" s="27">
        <v>2010675</v>
      </c>
      <c r="C422" t="s">
        <v>1777</v>
      </c>
      <c r="D422" t="s">
        <v>1778</v>
      </c>
      <c r="E422" t="s">
        <v>907</v>
      </c>
      <c r="F422" t="s">
        <v>908</v>
      </c>
      <c r="G422" t="s">
        <v>641</v>
      </c>
      <c r="H422" t="s">
        <v>641</v>
      </c>
      <c r="I422" t="s">
        <v>785</v>
      </c>
      <c r="J422" t="s">
        <v>643</v>
      </c>
      <c r="K422" t="s">
        <v>56</v>
      </c>
      <c r="L422" s="4">
        <v>44494</v>
      </c>
      <c r="M422" s="4"/>
      <c r="N422">
        <v>6.3000001907348633</v>
      </c>
      <c r="R422">
        <v>9</v>
      </c>
      <c r="AE422">
        <v>1</v>
      </c>
    </row>
    <row r="423" spans="1:31" x14ac:dyDescent="0.2">
      <c r="A423" s="27">
        <v>2007811</v>
      </c>
      <c r="C423" t="s">
        <v>1779</v>
      </c>
      <c r="D423" t="s">
        <v>1780</v>
      </c>
      <c r="E423" t="s">
        <v>1781</v>
      </c>
      <c r="F423" t="s">
        <v>1782</v>
      </c>
      <c r="G423" t="s">
        <v>641</v>
      </c>
      <c r="H423" t="s">
        <v>641</v>
      </c>
      <c r="I423" t="s">
        <v>774</v>
      </c>
      <c r="J423" t="s">
        <v>649</v>
      </c>
      <c r="K423" t="s">
        <v>55</v>
      </c>
      <c r="L423" s="4">
        <v>2</v>
      </c>
      <c r="M423" s="4"/>
      <c r="AE423">
        <v>1</v>
      </c>
    </row>
    <row r="424" spans="1:31" x14ac:dyDescent="0.2">
      <c r="A424" s="27">
        <v>2007031</v>
      </c>
      <c r="C424" t="s">
        <v>1783</v>
      </c>
      <c r="D424" t="s">
        <v>1784</v>
      </c>
      <c r="E424" t="s">
        <v>1026</v>
      </c>
      <c r="F424" t="s">
        <v>1027</v>
      </c>
      <c r="G424" t="s">
        <v>641</v>
      </c>
      <c r="H424" t="s">
        <v>641</v>
      </c>
      <c r="I424" t="s">
        <v>774</v>
      </c>
      <c r="J424" t="s">
        <v>731</v>
      </c>
      <c r="K424" t="s">
        <v>55</v>
      </c>
      <c r="L424" s="4">
        <v>2</v>
      </c>
      <c r="M424" s="4"/>
      <c r="N424">
        <v>1.5</v>
      </c>
      <c r="AC424">
        <v>68</v>
      </c>
      <c r="AE424">
        <v>1</v>
      </c>
    </row>
    <row r="425" spans="1:31" x14ac:dyDescent="0.2">
      <c r="A425" s="27">
        <v>2009601</v>
      </c>
      <c r="C425" t="s">
        <v>1785</v>
      </c>
      <c r="D425" t="s">
        <v>1786</v>
      </c>
      <c r="E425" t="s">
        <v>913</v>
      </c>
      <c r="F425" t="s">
        <v>914</v>
      </c>
      <c r="G425" t="s">
        <v>641</v>
      </c>
      <c r="H425" t="s">
        <v>641</v>
      </c>
      <c r="I425" t="s">
        <v>774</v>
      </c>
      <c r="J425" t="s">
        <v>731</v>
      </c>
      <c r="K425" t="s">
        <v>56</v>
      </c>
      <c r="L425" s="4">
        <v>2</v>
      </c>
      <c r="M425" s="4"/>
      <c r="P425">
        <v>6</v>
      </c>
      <c r="AE425">
        <v>1</v>
      </c>
    </row>
    <row r="426" spans="1:31" x14ac:dyDescent="0.2">
      <c r="A426" s="27">
        <v>2007547</v>
      </c>
      <c r="C426" t="s">
        <v>1787</v>
      </c>
      <c r="D426" t="s">
        <v>1788</v>
      </c>
      <c r="E426" t="s">
        <v>913</v>
      </c>
      <c r="F426" t="s">
        <v>914</v>
      </c>
      <c r="G426" t="s">
        <v>641</v>
      </c>
      <c r="H426" t="s">
        <v>641</v>
      </c>
      <c r="I426" t="s">
        <v>774</v>
      </c>
      <c r="J426" t="s">
        <v>731</v>
      </c>
      <c r="K426" t="s">
        <v>56</v>
      </c>
      <c r="L426" s="4">
        <v>2</v>
      </c>
      <c r="M426" s="4"/>
      <c r="N426">
        <v>4.5</v>
      </c>
      <c r="O426">
        <v>6</v>
      </c>
      <c r="P426">
        <v>1.5</v>
      </c>
      <c r="Y426">
        <v>3</v>
      </c>
      <c r="AA426">
        <v>1</v>
      </c>
      <c r="AE426">
        <v>1.25</v>
      </c>
    </row>
    <row r="427" spans="1:31" x14ac:dyDescent="0.2">
      <c r="A427" s="27">
        <v>2007546</v>
      </c>
      <c r="C427" t="s">
        <v>1789</v>
      </c>
      <c r="D427" t="s">
        <v>1790</v>
      </c>
      <c r="E427" t="s">
        <v>913</v>
      </c>
      <c r="F427" t="s">
        <v>914</v>
      </c>
      <c r="G427" t="s">
        <v>641</v>
      </c>
      <c r="H427" t="s">
        <v>641</v>
      </c>
      <c r="I427" t="s">
        <v>774</v>
      </c>
      <c r="J427" t="s">
        <v>731</v>
      </c>
      <c r="K427" t="s">
        <v>56</v>
      </c>
      <c r="L427" s="4">
        <v>2</v>
      </c>
      <c r="M427" s="4"/>
      <c r="N427">
        <v>5</v>
      </c>
      <c r="Q427">
        <v>4.4000000953674316</v>
      </c>
      <c r="Y427">
        <v>2.2000000476837158</v>
      </c>
      <c r="AE427">
        <v>1.3</v>
      </c>
    </row>
    <row r="428" spans="1:31" x14ac:dyDescent="0.2">
      <c r="A428" s="27">
        <v>2010159</v>
      </c>
      <c r="C428" t="s">
        <v>1791</v>
      </c>
      <c r="D428" t="s">
        <v>1792</v>
      </c>
      <c r="E428" t="s">
        <v>913</v>
      </c>
      <c r="F428" t="s">
        <v>914</v>
      </c>
      <c r="G428" t="s">
        <v>641</v>
      </c>
      <c r="H428" t="s">
        <v>641</v>
      </c>
      <c r="I428" t="s">
        <v>774</v>
      </c>
      <c r="J428" t="s">
        <v>731</v>
      </c>
      <c r="K428" t="s">
        <v>56</v>
      </c>
      <c r="L428" s="4">
        <v>2</v>
      </c>
      <c r="M428" s="4"/>
      <c r="V428">
        <v>5</v>
      </c>
      <c r="Y428">
        <v>2</v>
      </c>
      <c r="AE428">
        <v>1.28</v>
      </c>
    </row>
    <row r="429" spans="1:31" x14ac:dyDescent="0.2">
      <c r="A429" s="27">
        <v>2007545</v>
      </c>
      <c r="C429" t="s">
        <v>1793</v>
      </c>
      <c r="D429" t="s">
        <v>1794</v>
      </c>
      <c r="E429" t="s">
        <v>913</v>
      </c>
      <c r="F429" t="s">
        <v>914</v>
      </c>
      <c r="G429" t="s">
        <v>641</v>
      </c>
      <c r="H429" t="s">
        <v>641</v>
      </c>
      <c r="I429" t="s">
        <v>774</v>
      </c>
      <c r="J429" t="s">
        <v>731</v>
      </c>
      <c r="K429" t="s">
        <v>56</v>
      </c>
      <c r="L429" s="4">
        <v>2</v>
      </c>
      <c r="M429" s="4"/>
      <c r="N429">
        <v>6</v>
      </c>
      <c r="V429">
        <v>8</v>
      </c>
      <c r="Z429">
        <v>5</v>
      </c>
      <c r="AE429">
        <v>1.49</v>
      </c>
    </row>
    <row r="430" spans="1:31" x14ac:dyDescent="0.2">
      <c r="A430" s="27">
        <v>2007032</v>
      </c>
      <c r="C430" t="s">
        <v>1795</v>
      </c>
      <c r="D430" t="s">
        <v>1796</v>
      </c>
      <c r="E430" t="s">
        <v>1026</v>
      </c>
      <c r="F430" t="s">
        <v>1027</v>
      </c>
      <c r="G430" t="s">
        <v>641</v>
      </c>
      <c r="H430" t="s">
        <v>641</v>
      </c>
      <c r="I430" t="s">
        <v>774</v>
      </c>
      <c r="J430" t="s">
        <v>731</v>
      </c>
      <c r="K430" t="s">
        <v>55</v>
      </c>
      <c r="L430" s="4">
        <v>2</v>
      </c>
      <c r="M430" s="4"/>
      <c r="N430">
        <v>2</v>
      </c>
      <c r="AE430">
        <v>1</v>
      </c>
    </row>
    <row r="431" spans="1:31" x14ac:dyDescent="0.2">
      <c r="A431" s="27">
        <v>2007531</v>
      </c>
      <c r="C431" t="s">
        <v>1797</v>
      </c>
      <c r="D431" t="s">
        <v>1798</v>
      </c>
      <c r="E431" t="s">
        <v>879</v>
      </c>
      <c r="F431" t="s">
        <v>880</v>
      </c>
      <c r="G431" t="s">
        <v>641</v>
      </c>
      <c r="H431" t="s">
        <v>641</v>
      </c>
      <c r="I431" t="s">
        <v>785</v>
      </c>
      <c r="J431" t="s">
        <v>649</v>
      </c>
      <c r="K431" t="s">
        <v>56</v>
      </c>
      <c r="L431" s="4">
        <v>41688</v>
      </c>
      <c r="M431" s="4"/>
      <c r="P431">
        <v>3.7999999523162842</v>
      </c>
      <c r="R431">
        <v>0.80000001192092896</v>
      </c>
      <c r="V431">
        <v>1.2000000476837158</v>
      </c>
      <c r="W431">
        <v>0.80000001192092896</v>
      </c>
      <c r="X431">
        <v>2.2999999523162842</v>
      </c>
      <c r="Y431">
        <v>0.20000000298023224</v>
      </c>
      <c r="Z431">
        <v>0.5</v>
      </c>
      <c r="AE431">
        <v>1.3</v>
      </c>
    </row>
    <row r="432" spans="1:31" x14ac:dyDescent="0.2">
      <c r="A432" s="27">
        <v>2008131</v>
      </c>
      <c r="C432" t="s">
        <v>1799</v>
      </c>
      <c r="D432" t="s">
        <v>1800</v>
      </c>
      <c r="E432" t="s">
        <v>783</v>
      </c>
      <c r="F432" t="s">
        <v>784</v>
      </c>
      <c r="G432" t="s">
        <v>641</v>
      </c>
      <c r="H432" t="s">
        <v>641</v>
      </c>
      <c r="I432" t="s">
        <v>785</v>
      </c>
      <c r="J432" t="s">
        <v>649</v>
      </c>
      <c r="K432" t="s">
        <v>55</v>
      </c>
      <c r="L432" s="4">
        <v>42221</v>
      </c>
      <c r="M432" s="4"/>
      <c r="O432">
        <v>45</v>
      </c>
      <c r="R432">
        <v>3</v>
      </c>
      <c r="W432">
        <v>0.5</v>
      </c>
      <c r="Z432">
        <v>0.5</v>
      </c>
      <c r="AE432">
        <v>1</v>
      </c>
    </row>
    <row r="433" spans="1:31" x14ac:dyDescent="0.2">
      <c r="A433" s="27">
        <v>2008132</v>
      </c>
      <c r="C433" t="s">
        <v>1801</v>
      </c>
      <c r="D433" t="s">
        <v>1802</v>
      </c>
      <c r="E433" t="s">
        <v>783</v>
      </c>
      <c r="F433" t="s">
        <v>784</v>
      </c>
      <c r="G433" t="s">
        <v>641</v>
      </c>
      <c r="H433" t="s">
        <v>641</v>
      </c>
      <c r="I433" t="s">
        <v>785</v>
      </c>
      <c r="J433" t="s">
        <v>643</v>
      </c>
      <c r="K433" t="s">
        <v>55</v>
      </c>
      <c r="L433" s="4">
        <v>42221</v>
      </c>
      <c r="M433" s="4"/>
      <c r="N433">
        <v>10</v>
      </c>
      <c r="O433">
        <v>40</v>
      </c>
      <c r="R433">
        <v>3</v>
      </c>
      <c r="T433">
        <v>4.4000000953674316</v>
      </c>
      <c r="V433">
        <v>2.9999999329447746E-2</v>
      </c>
      <c r="W433">
        <v>9.9999997764825821E-3</v>
      </c>
      <c r="X433">
        <v>1.9999999552965164E-2</v>
      </c>
      <c r="Y433">
        <v>2.9999999329447746E-2</v>
      </c>
      <c r="Z433">
        <v>1.9999999552965164E-2</v>
      </c>
      <c r="AA433">
        <v>4.999999888241291E-3</v>
      </c>
      <c r="AE433">
        <v>1</v>
      </c>
    </row>
    <row r="434" spans="1:31" x14ac:dyDescent="0.2">
      <c r="A434" s="27">
        <v>2010200</v>
      </c>
      <c r="C434" t="s">
        <v>1803</v>
      </c>
      <c r="D434" t="s">
        <v>1804</v>
      </c>
      <c r="E434" t="s">
        <v>784</v>
      </c>
      <c r="F434" t="s">
        <v>784</v>
      </c>
      <c r="G434" t="s">
        <v>641</v>
      </c>
      <c r="H434" t="s">
        <v>641</v>
      </c>
      <c r="I434" t="s">
        <v>785</v>
      </c>
      <c r="J434" t="s">
        <v>643</v>
      </c>
      <c r="K434" t="s">
        <v>55</v>
      </c>
      <c r="L434" s="4">
        <v>44110</v>
      </c>
      <c r="M434" s="4"/>
      <c r="N434">
        <v>10</v>
      </c>
      <c r="O434">
        <v>45</v>
      </c>
      <c r="T434">
        <v>4.8000001907348633</v>
      </c>
      <c r="V434">
        <v>2.8999999165534973E-2</v>
      </c>
      <c r="W434">
        <v>9.9999997764825821E-3</v>
      </c>
      <c r="Y434">
        <v>2.8000000864267349E-2</v>
      </c>
      <c r="AA434">
        <v>4.999999888241291E-3</v>
      </c>
      <c r="AE434">
        <v>1</v>
      </c>
    </row>
    <row r="435" spans="1:31" x14ac:dyDescent="0.2">
      <c r="A435" s="27">
        <v>2008133</v>
      </c>
      <c r="C435" t="s">
        <v>1805</v>
      </c>
      <c r="D435" t="s">
        <v>1806</v>
      </c>
      <c r="E435" t="s">
        <v>783</v>
      </c>
      <c r="F435" t="s">
        <v>784</v>
      </c>
      <c r="G435" t="s">
        <v>641</v>
      </c>
      <c r="H435" t="s">
        <v>641</v>
      </c>
      <c r="I435" t="s">
        <v>785</v>
      </c>
      <c r="J435" t="s">
        <v>643</v>
      </c>
      <c r="K435" t="s">
        <v>55</v>
      </c>
      <c r="L435" s="4">
        <v>42221</v>
      </c>
      <c r="M435" s="4"/>
      <c r="N435">
        <v>10</v>
      </c>
      <c r="O435">
        <v>40</v>
      </c>
      <c r="T435">
        <v>4.4000000953674316</v>
      </c>
      <c r="V435">
        <v>2</v>
      </c>
      <c r="AE435">
        <v>1</v>
      </c>
    </row>
    <row r="436" spans="1:31" x14ac:dyDescent="0.2">
      <c r="A436" s="27">
        <v>2010201</v>
      </c>
      <c r="C436" t="s">
        <v>1807</v>
      </c>
      <c r="D436" t="s">
        <v>1808</v>
      </c>
      <c r="E436" t="s">
        <v>784</v>
      </c>
      <c r="F436" t="s">
        <v>784</v>
      </c>
      <c r="G436" t="s">
        <v>641</v>
      </c>
      <c r="H436" t="s">
        <v>641</v>
      </c>
      <c r="I436" t="s">
        <v>785</v>
      </c>
      <c r="J436" t="s">
        <v>643</v>
      </c>
      <c r="K436" t="s">
        <v>55</v>
      </c>
      <c r="L436" s="4">
        <v>44110</v>
      </c>
      <c r="M436" s="4"/>
      <c r="N436">
        <v>12</v>
      </c>
      <c r="O436">
        <v>43</v>
      </c>
      <c r="R436">
        <v>2</v>
      </c>
      <c r="T436">
        <v>4.4000000953674316</v>
      </c>
      <c r="V436">
        <v>0.69999998807907104</v>
      </c>
      <c r="AE436">
        <v>1</v>
      </c>
    </row>
    <row r="437" spans="1:31" x14ac:dyDescent="0.2">
      <c r="A437" s="27">
        <v>2009398</v>
      </c>
      <c r="C437" t="s">
        <v>1809</v>
      </c>
      <c r="D437" t="s">
        <v>1810</v>
      </c>
      <c r="E437" t="s">
        <v>1811</v>
      </c>
      <c r="F437" t="s">
        <v>1812</v>
      </c>
      <c r="G437" t="s">
        <v>641</v>
      </c>
      <c r="H437" t="s">
        <v>641</v>
      </c>
      <c r="I437" t="s">
        <v>774</v>
      </c>
      <c r="J437" t="s">
        <v>649</v>
      </c>
      <c r="K437" t="s">
        <v>55</v>
      </c>
      <c r="L437" s="4">
        <v>2</v>
      </c>
      <c r="M437" s="4"/>
      <c r="T437">
        <v>80</v>
      </c>
      <c r="AE437">
        <v>1</v>
      </c>
    </row>
    <row r="438" spans="1:31" x14ac:dyDescent="0.2">
      <c r="A438" s="27">
        <v>2010466</v>
      </c>
      <c r="C438" t="s">
        <v>1813</v>
      </c>
      <c r="D438" t="s">
        <v>1814</v>
      </c>
      <c r="E438" t="s">
        <v>980</v>
      </c>
      <c r="F438" t="s">
        <v>981</v>
      </c>
      <c r="G438" t="s">
        <v>641</v>
      </c>
      <c r="H438" t="s">
        <v>641</v>
      </c>
      <c r="I438" t="s">
        <v>774</v>
      </c>
      <c r="J438" t="s">
        <v>731</v>
      </c>
      <c r="K438" t="s">
        <v>56</v>
      </c>
      <c r="L438" s="4">
        <v>2</v>
      </c>
      <c r="M438" s="4"/>
      <c r="AE438">
        <v>1</v>
      </c>
    </row>
    <row r="439" spans="1:31" x14ac:dyDescent="0.2">
      <c r="A439" s="27">
        <v>2009613</v>
      </c>
      <c r="C439" t="s">
        <v>1815</v>
      </c>
      <c r="D439" t="s">
        <v>1816</v>
      </c>
      <c r="E439" t="s">
        <v>1817</v>
      </c>
      <c r="F439" t="s">
        <v>1817</v>
      </c>
      <c r="G439" t="s">
        <v>641</v>
      </c>
      <c r="H439" t="s">
        <v>641</v>
      </c>
      <c r="I439" t="s">
        <v>785</v>
      </c>
      <c r="J439" t="s">
        <v>649</v>
      </c>
      <c r="K439" t="s">
        <v>55</v>
      </c>
      <c r="L439" s="4">
        <v>43584</v>
      </c>
      <c r="M439" s="4"/>
      <c r="Q439">
        <v>67</v>
      </c>
      <c r="AE439">
        <v>1</v>
      </c>
    </row>
    <row r="440" spans="1:31" x14ac:dyDescent="0.2">
      <c r="A440" s="27">
        <v>2008268</v>
      </c>
      <c r="C440" t="s">
        <v>1831</v>
      </c>
      <c r="D440" t="s">
        <v>1819</v>
      </c>
      <c r="E440" t="s">
        <v>901</v>
      </c>
      <c r="F440" t="s">
        <v>944</v>
      </c>
      <c r="G440" t="s">
        <v>641</v>
      </c>
      <c r="H440" t="s">
        <v>641</v>
      </c>
      <c r="I440" t="s">
        <v>785</v>
      </c>
      <c r="J440" t="s">
        <v>643</v>
      </c>
      <c r="K440" t="s">
        <v>55</v>
      </c>
      <c r="L440" s="4">
        <v>42353</v>
      </c>
      <c r="M440" s="4"/>
      <c r="N440">
        <v>46</v>
      </c>
      <c r="AE440">
        <v>1</v>
      </c>
    </row>
    <row r="441" spans="1:31" x14ac:dyDescent="0.2">
      <c r="A441" s="27">
        <v>2008786</v>
      </c>
      <c r="C441" t="s">
        <v>1827</v>
      </c>
      <c r="D441" t="s">
        <v>1819</v>
      </c>
      <c r="E441" t="s">
        <v>901</v>
      </c>
      <c r="F441" t="s">
        <v>1251</v>
      </c>
      <c r="G441" t="s">
        <v>641</v>
      </c>
      <c r="H441" t="s">
        <v>641</v>
      </c>
      <c r="I441" t="s">
        <v>785</v>
      </c>
      <c r="J441" t="s">
        <v>643</v>
      </c>
      <c r="K441" t="s">
        <v>55</v>
      </c>
      <c r="L441" s="4">
        <v>42803</v>
      </c>
      <c r="M441" s="4"/>
      <c r="N441">
        <v>46</v>
      </c>
      <c r="AE441">
        <v>1</v>
      </c>
    </row>
    <row r="442" spans="1:31" x14ac:dyDescent="0.2">
      <c r="A442" s="27">
        <v>2008634</v>
      </c>
      <c r="C442" t="s">
        <v>1824</v>
      </c>
      <c r="D442" t="s">
        <v>1819</v>
      </c>
      <c r="E442" t="s">
        <v>901</v>
      </c>
      <c r="F442" t="s">
        <v>1825</v>
      </c>
      <c r="G442" t="s">
        <v>641</v>
      </c>
      <c r="H442" t="s">
        <v>641</v>
      </c>
      <c r="I442" t="s">
        <v>785</v>
      </c>
      <c r="J442" t="s">
        <v>643</v>
      </c>
      <c r="K442" t="s">
        <v>55</v>
      </c>
      <c r="L442" s="4">
        <v>42683</v>
      </c>
      <c r="M442" s="4"/>
      <c r="N442">
        <v>46.200000762939453</v>
      </c>
      <c r="AE442">
        <v>1</v>
      </c>
    </row>
    <row r="443" spans="1:31" x14ac:dyDescent="0.2">
      <c r="A443" s="27">
        <v>2009103</v>
      </c>
      <c r="C443" t="s">
        <v>1818</v>
      </c>
      <c r="D443" t="s">
        <v>1819</v>
      </c>
      <c r="E443" t="s">
        <v>901</v>
      </c>
      <c r="F443" t="s">
        <v>1820</v>
      </c>
      <c r="G443" t="s">
        <v>641</v>
      </c>
      <c r="H443" t="s">
        <v>641</v>
      </c>
      <c r="I443" t="s">
        <v>785</v>
      </c>
      <c r="J443" t="s">
        <v>643</v>
      </c>
      <c r="K443" t="s">
        <v>55</v>
      </c>
      <c r="L443" s="4">
        <v>43108</v>
      </c>
      <c r="M443" s="4"/>
      <c r="N443">
        <v>46</v>
      </c>
      <c r="AE443">
        <v>1</v>
      </c>
    </row>
    <row r="444" spans="1:31" x14ac:dyDescent="0.2">
      <c r="A444" s="27">
        <v>2007179</v>
      </c>
      <c r="C444" t="s">
        <v>1823</v>
      </c>
      <c r="D444" t="s">
        <v>1819</v>
      </c>
      <c r="E444" t="s">
        <v>901</v>
      </c>
      <c r="F444" t="s">
        <v>902</v>
      </c>
      <c r="G444" t="s">
        <v>641</v>
      </c>
      <c r="H444" t="s">
        <v>641</v>
      </c>
      <c r="I444" t="s">
        <v>785</v>
      </c>
      <c r="J444" t="s">
        <v>643</v>
      </c>
      <c r="K444" t="s">
        <v>55</v>
      </c>
      <c r="L444" s="4">
        <v>41401</v>
      </c>
      <c r="M444" s="4"/>
      <c r="N444">
        <v>46</v>
      </c>
      <c r="AE444">
        <v>1</v>
      </c>
    </row>
    <row r="445" spans="1:31" x14ac:dyDescent="0.2">
      <c r="A445" s="27">
        <v>2007167</v>
      </c>
      <c r="C445" t="s">
        <v>1821</v>
      </c>
      <c r="D445" t="s">
        <v>1819</v>
      </c>
      <c r="E445" t="s">
        <v>901</v>
      </c>
      <c r="F445" t="s">
        <v>1328</v>
      </c>
      <c r="G445" t="s">
        <v>641</v>
      </c>
      <c r="H445" t="s">
        <v>641</v>
      </c>
      <c r="I445" t="s">
        <v>785</v>
      </c>
      <c r="J445" t="s">
        <v>643</v>
      </c>
      <c r="K445" t="s">
        <v>55</v>
      </c>
      <c r="L445" s="4">
        <v>41400</v>
      </c>
      <c r="M445" s="4"/>
      <c r="N445">
        <v>46</v>
      </c>
      <c r="AE445">
        <v>1</v>
      </c>
    </row>
    <row r="446" spans="1:31" x14ac:dyDescent="0.2">
      <c r="A446" s="27">
        <v>2007166</v>
      </c>
      <c r="C446" t="s">
        <v>1822</v>
      </c>
      <c r="D446" t="s">
        <v>1819</v>
      </c>
      <c r="E446" t="s">
        <v>901</v>
      </c>
      <c r="F446" t="s">
        <v>1214</v>
      </c>
      <c r="G446" t="s">
        <v>641</v>
      </c>
      <c r="H446" t="s">
        <v>641</v>
      </c>
      <c r="I446" t="s">
        <v>785</v>
      </c>
      <c r="J446" t="s">
        <v>643</v>
      </c>
      <c r="K446" t="s">
        <v>55</v>
      </c>
      <c r="L446" s="4">
        <v>41400</v>
      </c>
      <c r="M446" s="4"/>
      <c r="N446">
        <v>46</v>
      </c>
      <c r="AE446">
        <v>1</v>
      </c>
    </row>
    <row r="447" spans="1:31" x14ac:dyDescent="0.2">
      <c r="A447" s="27">
        <v>2007168</v>
      </c>
      <c r="C447" t="s">
        <v>1830</v>
      </c>
      <c r="D447" t="s">
        <v>1819</v>
      </c>
      <c r="E447" t="s">
        <v>901</v>
      </c>
      <c r="F447" t="s">
        <v>1685</v>
      </c>
      <c r="G447" t="s">
        <v>641</v>
      </c>
      <c r="H447" t="s">
        <v>641</v>
      </c>
      <c r="I447" t="s">
        <v>785</v>
      </c>
      <c r="J447" t="s">
        <v>643</v>
      </c>
      <c r="K447" t="s">
        <v>55</v>
      </c>
      <c r="L447" s="4">
        <v>41400</v>
      </c>
      <c r="M447" s="4"/>
      <c r="N447">
        <v>46</v>
      </c>
      <c r="AE447">
        <v>1</v>
      </c>
    </row>
    <row r="448" spans="1:31" x14ac:dyDescent="0.2">
      <c r="A448" s="27">
        <v>2009169</v>
      </c>
      <c r="C448" t="s">
        <v>1828</v>
      </c>
      <c r="D448" t="s">
        <v>1819</v>
      </c>
      <c r="E448" t="s">
        <v>960</v>
      </c>
      <c r="F448" t="s">
        <v>1829</v>
      </c>
      <c r="G448" t="s">
        <v>641</v>
      </c>
      <c r="H448" t="s">
        <v>641</v>
      </c>
      <c r="I448" t="s">
        <v>785</v>
      </c>
      <c r="J448" t="s">
        <v>643</v>
      </c>
      <c r="K448" t="s">
        <v>55</v>
      </c>
      <c r="L448" s="4">
        <v>43137</v>
      </c>
      <c r="M448" s="4"/>
      <c r="N448">
        <v>46.5</v>
      </c>
      <c r="AE448">
        <v>1</v>
      </c>
    </row>
    <row r="449" spans="1:31" x14ac:dyDescent="0.2">
      <c r="A449" s="27">
        <v>2007831</v>
      </c>
      <c r="C449" t="s">
        <v>1826</v>
      </c>
      <c r="D449" t="s">
        <v>1819</v>
      </c>
      <c r="E449" t="s">
        <v>969</v>
      </c>
      <c r="F449" t="s">
        <v>969</v>
      </c>
      <c r="G449" t="s">
        <v>641</v>
      </c>
      <c r="H449" t="s">
        <v>641</v>
      </c>
      <c r="I449" t="s">
        <v>785</v>
      </c>
      <c r="J449" t="s">
        <v>643</v>
      </c>
      <c r="K449" t="s">
        <v>55</v>
      </c>
      <c r="L449" s="4">
        <v>41876</v>
      </c>
      <c r="M449" s="4"/>
      <c r="N449">
        <v>46</v>
      </c>
      <c r="AE449">
        <v>1</v>
      </c>
    </row>
    <row r="450" spans="1:31" x14ac:dyDescent="0.2">
      <c r="A450" s="27">
        <v>2006957</v>
      </c>
      <c r="C450" t="s">
        <v>1832</v>
      </c>
      <c r="D450" t="s">
        <v>1833</v>
      </c>
      <c r="E450" t="s">
        <v>950</v>
      </c>
      <c r="F450" t="s">
        <v>1328</v>
      </c>
      <c r="G450" t="s">
        <v>641</v>
      </c>
      <c r="H450" t="s">
        <v>641</v>
      </c>
      <c r="I450" t="s">
        <v>785</v>
      </c>
      <c r="J450" t="s">
        <v>643</v>
      </c>
      <c r="K450" t="s">
        <v>55</v>
      </c>
      <c r="L450" s="4">
        <v>41250</v>
      </c>
      <c r="M450" s="4"/>
      <c r="N450">
        <v>46</v>
      </c>
      <c r="AE450">
        <v>1</v>
      </c>
    </row>
    <row r="451" spans="1:31" x14ac:dyDescent="0.2">
      <c r="A451" s="27">
        <v>2008029</v>
      </c>
      <c r="C451" t="s">
        <v>1834</v>
      </c>
      <c r="D451" t="s">
        <v>1835</v>
      </c>
      <c r="E451" t="s">
        <v>901</v>
      </c>
      <c r="F451" t="s">
        <v>1836</v>
      </c>
      <c r="G451" t="s">
        <v>641</v>
      </c>
      <c r="H451" t="s">
        <v>641</v>
      </c>
      <c r="I451" t="s">
        <v>785</v>
      </c>
      <c r="J451" t="s">
        <v>643</v>
      </c>
      <c r="K451" t="s">
        <v>55</v>
      </c>
      <c r="L451" s="4">
        <v>42102</v>
      </c>
      <c r="M451" s="4"/>
      <c r="N451">
        <v>46</v>
      </c>
      <c r="AE451">
        <v>1</v>
      </c>
    </row>
    <row r="452" spans="1:31" x14ac:dyDescent="0.2">
      <c r="A452" s="27">
        <v>2010765</v>
      </c>
      <c r="C452" t="s">
        <v>1837</v>
      </c>
      <c r="D452" t="s">
        <v>1838</v>
      </c>
      <c r="E452" t="s">
        <v>950</v>
      </c>
      <c r="F452" t="s">
        <v>950</v>
      </c>
      <c r="G452" t="s">
        <v>641</v>
      </c>
      <c r="H452" t="s">
        <v>641</v>
      </c>
      <c r="I452" t="s">
        <v>785</v>
      </c>
      <c r="J452" t="s">
        <v>643</v>
      </c>
      <c r="K452" t="s">
        <v>55</v>
      </c>
      <c r="L452" s="4">
        <v>2</v>
      </c>
      <c r="M452" s="4"/>
      <c r="N452">
        <v>46</v>
      </c>
    </row>
    <row r="453" spans="1:31" x14ac:dyDescent="0.2">
      <c r="A453" s="27">
        <v>2009587</v>
      </c>
      <c r="C453" t="s">
        <v>1839</v>
      </c>
      <c r="D453" t="s">
        <v>1840</v>
      </c>
      <c r="E453" t="s">
        <v>1841</v>
      </c>
      <c r="F453" t="s">
        <v>1842</v>
      </c>
      <c r="G453" t="s">
        <v>641</v>
      </c>
      <c r="H453" t="s">
        <v>641</v>
      </c>
      <c r="I453" t="s">
        <v>785</v>
      </c>
      <c r="J453" t="s">
        <v>643</v>
      </c>
      <c r="K453" t="s">
        <v>55</v>
      </c>
      <c r="L453" s="4">
        <v>43545</v>
      </c>
      <c r="M453" s="4"/>
      <c r="N453">
        <v>46</v>
      </c>
      <c r="AE453">
        <v>1</v>
      </c>
    </row>
    <row r="454" spans="1:31" x14ac:dyDescent="0.2">
      <c r="A454" s="27">
        <v>2009179</v>
      </c>
      <c r="C454" t="s">
        <v>1843</v>
      </c>
      <c r="D454" t="s">
        <v>1844</v>
      </c>
      <c r="E454" t="s">
        <v>901</v>
      </c>
      <c r="F454" t="s">
        <v>944</v>
      </c>
      <c r="G454" t="s">
        <v>641</v>
      </c>
      <c r="H454" t="s">
        <v>641</v>
      </c>
      <c r="I454" t="s">
        <v>785</v>
      </c>
      <c r="J454" t="s">
        <v>643</v>
      </c>
      <c r="K454" t="s">
        <v>55</v>
      </c>
      <c r="L454" s="4">
        <v>43145</v>
      </c>
      <c r="M454" s="4"/>
      <c r="N454">
        <v>46</v>
      </c>
      <c r="AE454">
        <v>1</v>
      </c>
    </row>
    <row r="455" spans="1:31" x14ac:dyDescent="0.2">
      <c r="A455" s="27">
        <v>2008741</v>
      </c>
      <c r="C455" t="s">
        <v>1845</v>
      </c>
      <c r="D455" t="s">
        <v>1846</v>
      </c>
      <c r="E455" t="s">
        <v>901</v>
      </c>
      <c r="F455" t="s">
        <v>1847</v>
      </c>
      <c r="G455" t="s">
        <v>641</v>
      </c>
      <c r="H455" t="s">
        <v>641</v>
      </c>
      <c r="I455" t="s">
        <v>785</v>
      </c>
      <c r="J455" t="s">
        <v>643</v>
      </c>
      <c r="K455" t="s">
        <v>55</v>
      </c>
      <c r="L455" s="4">
        <v>42751</v>
      </c>
      <c r="M455" s="4"/>
      <c r="N455">
        <v>46.200000762939453</v>
      </c>
      <c r="AE455">
        <v>1</v>
      </c>
    </row>
    <row r="456" spans="1:31" x14ac:dyDescent="0.2">
      <c r="A456" s="27">
        <v>2008749</v>
      </c>
      <c r="C456" t="s">
        <v>1848</v>
      </c>
      <c r="D456" t="s">
        <v>1849</v>
      </c>
      <c r="E456" t="s">
        <v>901</v>
      </c>
      <c r="F456" t="s">
        <v>942</v>
      </c>
      <c r="G456" t="s">
        <v>641</v>
      </c>
      <c r="H456" t="s">
        <v>641</v>
      </c>
      <c r="I456" t="s">
        <v>785</v>
      </c>
      <c r="J456" t="s">
        <v>643</v>
      </c>
      <c r="K456" t="s">
        <v>55</v>
      </c>
      <c r="L456" s="4">
        <v>42769</v>
      </c>
      <c r="M456" s="4"/>
      <c r="N456">
        <v>46</v>
      </c>
      <c r="AE456">
        <v>1</v>
      </c>
    </row>
    <row r="457" spans="1:31" x14ac:dyDescent="0.2">
      <c r="A457" s="27">
        <v>2008940</v>
      </c>
      <c r="C457" t="s">
        <v>1850</v>
      </c>
      <c r="D457" t="s">
        <v>12</v>
      </c>
      <c r="E457" t="s">
        <v>901</v>
      </c>
      <c r="F457" t="s">
        <v>1851</v>
      </c>
      <c r="G457" t="s">
        <v>641</v>
      </c>
      <c r="H457" t="s">
        <v>641</v>
      </c>
      <c r="I457" t="s">
        <v>785</v>
      </c>
      <c r="J457" t="s">
        <v>643</v>
      </c>
      <c r="K457" t="s">
        <v>55</v>
      </c>
      <c r="L457" s="4">
        <v>42991</v>
      </c>
      <c r="M457" s="4"/>
      <c r="N457">
        <v>46</v>
      </c>
      <c r="AE457">
        <v>1</v>
      </c>
    </row>
    <row r="458" spans="1:31" x14ac:dyDescent="0.2">
      <c r="A458" s="27">
        <v>2008000</v>
      </c>
      <c r="C458" t="s">
        <v>1852</v>
      </c>
      <c r="D458" t="s">
        <v>1853</v>
      </c>
      <c r="E458" t="s">
        <v>901</v>
      </c>
      <c r="F458" t="s">
        <v>1842</v>
      </c>
      <c r="G458" t="s">
        <v>641</v>
      </c>
      <c r="H458" t="s">
        <v>641</v>
      </c>
      <c r="I458" t="s">
        <v>785</v>
      </c>
      <c r="J458" t="s">
        <v>643</v>
      </c>
      <c r="K458" t="s">
        <v>55</v>
      </c>
      <c r="L458" s="4">
        <v>42096</v>
      </c>
      <c r="M458" s="4"/>
      <c r="N458">
        <v>46.200000762939453</v>
      </c>
      <c r="AE458">
        <v>1</v>
      </c>
    </row>
    <row r="459" spans="1:31" x14ac:dyDescent="0.2">
      <c r="A459" s="27">
        <v>2007980</v>
      </c>
      <c r="C459" t="s">
        <v>1854</v>
      </c>
      <c r="D459" t="s">
        <v>1855</v>
      </c>
      <c r="E459" t="s">
        <v>901</v>
      </c>
      <c r="F459" t="s">
        <v>1856</v>
      </c>
      <c r="G459" t="s">
        <v>641</v>
      </c>
      <c r="H459" t="s">
        <v>641</v>
      </c>
      <c r="I459" t="s">
        <v>785</v>
      </c>
      <c r="J459" t="s">
        <v>643</v>
      </c>
      <c r="K459" t="s">
        <v>55</v>
      </c>
      <c r="L459" s="4">
        <v>43634</v>
      </c>
      <c r="M459" s="4"/>
      <c r="N459">
        <v>46</v>
      </c>
      <c r="AE459">
        <v>1</v>
      </c>
    </row>
    <row r="460" spans="1:31" x14ac:dyDescent="0.2">
      <c r="A460" s="27">
        <v>2009180</v>
      </c>
      <c r="C460" t="s">
        <v>1861</v>
      </c>
      <c r="D460" t="s">
        <v>1858</v>
      </c>
      <c r="E460" t="s">
        <v>901</v>
      </c>
      <c r="F460" t="s">
        <v>944</v>
      </c>
      <c r="G460" t="s">
        <v>641</v>
      </c>
      <c r="H460" t="s">
        <v>641</v>
      </c>
      <c r="I460" t="s">
        <v>785</v>
      </c>
      <c r="J460" t="s">
        <v>643</v>
      </c>
      <c r="K460" t="s">
        <v>55</v>
      </c>
      <c r="L460" s="4">
        <v>43145</v>
      </c>
      <c r="M460" s="4"/>
      <c r="N460">
        <v>46</v>
      </c>
      <c r="AE460">
        <v>1</v>
      </c>
    </row>
    <row r="461" spans="1:31" x14ac:dyDescent="0.2">
      <c r="A461" s="27">
        <v>2008925</v>
      </c>
      <c r="C461" t="s">
        <v>1859</v>
      </c>
      <c r="D461" t="s">
        <v>1858</v>
      </c>
      <c r="E461" t="s">
        <v>901</v>
      </c>
      <c r="F461" t="s">
        <v>1847</v>
      </c>
      <c r="G461" t="s">
        <v>641</v>
      </c>
      <c r="H461" t="s">
        <v>641</v>
      </c>
      <c r="I461" t="s">
        <v>785</v>
      </c>
      <c r="J461" t="s">
        <v>643</v>
      </c>
      <c r="K461" t="s">
        <v>55</v>
      </c>
      <c r="L461" s="4">
        <v>42957</v>
      </c>
      <c r="M461" s="4"/>
      <c r="N461">
        <v>46</v>
      </c>
      <c r="AE461">
        <v>1</v>
      </c>
    </row>
    <row r="462" spans="1:31" x14ac:dyDescent="0.2">
      <c r="A462" s="27">
        <v>2008001</v>
      </c>
      <c r="C462" t="s">
        <v>1857</v>
      </c>
      <c r="D462" t="s">
        <v>1858</v>
      </c>
      <c r="E462" t="s">
        <v>901</v>
      </c>
      <c r="F462" t="s">
        <v>1842</v>
      </c>
      <c r="G462" t="s">
        <v>641</v>
      </c>
      <c r="H462" t="s">
        <v>641</v>
      </c>
      <c r="I462" t="s">
        <v>785</v>
      </c>
      <c r="J462" t="s">
        <v>643</v>
      </c>
      <c r="K462" t="s">
        <v>55</v>
      </c>
      <c r="L462" s="4">
        <v>42096</v>
      </c>
      <c r="M462" s="4"/>
      <c r="N462">
        <v>46</v>
      </c>
      <c r="AE462">
        <v>1</v>
      </c>
    </row>
    <row r="463" spans="1:31" x14ac:dyDescent="0.2">
      <c r="A463" s="27">
        <v>2009167</v>
      </c>
      <c r="C463" t="s">
        <v>1860</v>
      </c>
      <c r="D463" t="s">
        <v>1858</v>
      </c>
      <c r="E463" t="s">
        <v>901</v>
      </c>
      <c r="F463" t="s">
        <v>948</v>
      </c>
      <c r="G463" t="s">
        <v>641</v>
      </c>
      <c r="H463" t="s">
        <v>641</v>
      </c>
      <c r="I463" t="s">
        <v>785</v>
      </c>
      <c r="J463" t="s">
        <v>643</v>
      </c>
      <c r="K463" t="s">
        <v>55</v>
      </c>
      <c r="L463" s="4">
        <v>43136</v>
      </c>
      <c r="M463" s="4"/>
      <c r="N463">
        <v>46</v>
      </c>
      <c r="AE463">
        <v>1</v>
      </c>
    </row>
    <row r="464" spans="1:31" x14ac:dyDescent="0.2">
      <c r="A464" s="27">
        <v>2009166</v>
      </c>
      <c r="C464" t="s">
        <v>1862</v>
      </c>
      <c r="D464" t="s">
        <v>1863</v>
      </c>
      <c r="E464" t="s">
        <v>901</v>
      </c>
      <c r="F464" t="s">
        <v>948</v>
      </c>
      <c r="G464" t="s">
        <v>641</v>
      </c>
      <c r="H464" t="s">
        <v>641</v>
      </c>
      <c r="I464" t="s">
        <v>785</v>
      </c>
      <c r="J464" t="s">
        <v>643</v>
      </c>
      <c r="K464" t="s">
        <v>55</v>
      </c>
      <c r="L464" s="4">
        <v>43136</v>
      </c>
      <c r="M464" s="4"/>
      <c r="N464">
        <v>46.200000762939453</v>
      </c>
      <c r="AE464">
        <v>1</v>
      </c>
    </row>
    <row r="465" spans="1:31" x14ac:dyDescent="0.2">
      <c r="A465" s="27">
        <v>2009053</v>
      </c>
      <c r="C465" t="s">
        <v>1864</v>
      </c>
      <c r="D465" t="s">
        <v>1865</v>
      </c>
      <c r="E465" t="s">
        <v>901</v>
      </c>
      <c r="F465" t="s">
        <v>1866</v>
      </c>
      <c r="G465" t="s">
        <v>641</v>
      </c>
      <c r="H465" t="s">
        <v>641</v>
      </c>
      <c r="I465" t="s">
        <v>785</v>
      </c>
      <c r="J465" t="s">
        <v>643</v>
      </c>
      <c r="K465" t="s">
        <v>55</v>
      </c>
      <c r="L465" s="4">
        <v>43053</v>
      </c>
      <c r="M465" s="4"/>
      <c r="N465">
        <v>46.200000762939453</v>
      </c>
      <c r="AE465">
        <v>1</v>
      </c>
    </row>
    <row r="466" spans="1:31" x14ac:dyDescent="0.2">
      <c r="A466" s="27">
        <v>2008404</v>
      </c>
      <c r="C466" t="s">
        <v>1867</v>
      </c>
      <c r="D466" t="s">
        <v>1868</v>
      </c>
      <c r="E466" t="s">
        <v>901</v>
      </c>
      <c r="F466" t="s">
        <v>965</v>
      </c>
      <c r="G466" t="s">
        <v>641</v>
      </c>
      <c r="H466" t="s">
        <v>641</v>
      </c>
      <c r="I466" t="s">
        <v>785</v>
      </c>
      <c r="J466" t="s">
        <v>643</v>
      </c>
      <c r="K466" t="s">
        <v>55</v>
      </c>
      <c r="L466" s="4">
        <v>42468</v>
      </c>
      <c r="M466" s="4"/>
      <c r="N466">
        <v>46.200000762939453</v>
      </c>
      <c r="AE466">
        <v>1</v>
      </c>
    </row>
    <row r="467" spans="1:31" x14ac:dyDescent="0.2">
      <c r="A467" s="27">
        <v>2008185</v>
      </c>
      <c r="C467" t="s">
        <v>1869</v>
      </c>
      <c r="D467" t="s">
        <v>1870</v>
      </c>
      <c r="E467" t="s">
        <v>901</v>
      </c>
      <c r="F467" t="s">
        <v>901</v>
      </c>
      <c r="G467" t="s">
        <v>641</v>
      </c>
      <c r="H467" t="s">
        <v>641</v>
      </c>
      <c r="I467" t="s">
        <v>785</v>
      </c>
      <c r="J467" t="s">
        <v>643</v>
      </c>
      <c r="K467" t="s">
        <v>55</v>
      </c>
      <c r="L467" s="4">
        <v>42290</v>
      </c>
      <c r="M467" s="4"/>
      <c r="N467">
        <v>46.200000762939453</v>
      </c>
      <c r="AE467">
        <v>1</v>
      </c>
    </row>
    <row r="468" spans="1:31" x14ac:dyDescent="0.2">
      <c r="A468" s="27">
        <v>2009055</v>
      </c>
      <c r="C468" t="s">
        <v>1871</v>
      </c>
      <c r="D468" t="s">
        <v>1872</v>
      </c>
      <c r="E468" t="s">
        <v>901</v>
      </c>
      <c r="F468" t="s">
        <v>1873</v>
      </c>
      <c r="G468" t="s">
        <v>641</v>
      </c>
      <c r="H468" t="s">
        <v>641</v>
      </c>
      <c r="I468" t="s">
        <v>785</v>
      </c>
      <c r="J468" t="s">
        <v>643</v>
      </c>
      <c r="K468" t="s">
        <v>55</v>
      </c>
      <c r="L468" s="4">
        <v>43053</v>
      </c>
      <c r="M468" s="4"/>
      <c r="N468">
        <v>46.5</v>
      </c>
      <c r="AE468">
        <v>1</v>
      </c>
    </row>
    <row r="469" spans="1:31" x14ac:dyDescent="0.2">
      <c r="A469" s="27">
        <v>2007830</v>
      </c>
      <c r="C469" t="s">
        <v>1874</v>
      </c>
      <c r="D469" t="s">
        <v>1875</v>
      </c>
      <c r="E469" t="s">
        <v>969</v>
      </c>
      <c r="F469" t="s">
        <v>969</v>
      </c>
      <c r="G469" t="s">
        <v>641</v>
      </c>
      <c r="H469" t="s">
        <v>641</v>
      </c>
      <c r="I469" t="s">
        <v>785</v>
      </c>
      <c r="J469" t="s">
        <v>643</v>
      </c>
      <c r="K469" t="s">
        <v>56</v>
      </c>
      <c r="L469" s="4">
        <v>41876</v>
      </c>
      <c r="M469" s="4"/>
      <c r="N469">
        <v>18.399999618530273</v>
      </c>
      <c r="AE469">
        <v>1</v>
      </c>
    </row>
    <row r="470" spans="1:31" x14ac:dyDescent="0.2">
      <c r="A470" s="27">
        <v>2010435</v>
      </c>
      <c r="C470" t="s">
        <v>1876</v>
      </c>
      <c r="D470" t="s">
        <v>1877</v>
      </c>
      <c r="E470" t="s">
        <v>795</v>
      </c>
      <c r="F470" t="s">
        <v>795</v>
      </c>
      <c r="G470" t="s">
        <v>641</v>
      </c>
      <c r="H470" t="s">
        <v>641</v>
      </c>
      <c r="I470" t="s">
        <v>774</v>
      </c>
      <c r="J470" t="s">
        <v>731</v>
      </c>
      <c r="K470" t="s">
        <v>55</v>
      </c>
      <c r="L470" s="4">
        <v>2</v>
      </c>
      <c r="M470" s="4"/>
      <c r="AE470">
        <v>1</v>
      </c>
    </row>
    <row r="471" spans="1:31" x14ac:dyDescent="0.2">
      <c r="A471" s="27">
        <v>2009390</v>
      </c>
      <c r="C471" t="s">
        <v>1878</v>
      </c>
      <c r="D471" t="s">
        <v>24</v>
      </c>
      <c r="E471" t="s">
        <v>1879</v>
      </c>
      <c r="F471" t="s">
        <v>1880</v>
      </c>
      <c r="G471" t="s">
        <v>641</v>
      </c>
      <c r="H471" t="s">
        <v>641</v>
      </c>
      <c r="I471" t="s">
        <v>785</v>
      </c>
      <c r="J471" t="s">
        <v>649</v>
      </c>
      <c r="K471" t="s">
        <v>56</v>
      </c>
      <c r="L471" s="4">
        <v>43360</v>
      </c>
      <c r="M471" s="4"/>
      <c r="Y471">
        <v>11</v>
      </c>
      <c r="AE471">
        <v>1.35</v>
      </c>
    </row>
    <row r="472" spans="1:31" x14ac:dyDescent="0.2">
      <c r="A472" s="27">
        <v>2009391</v>
      </c>
      <c r="C472" t="s">
        <v>1881</v>
      </c>
      <c r="D472" t="s">
        <v>1882</v>
      </c>
      <c r="E472" t="s">
        <v>1879</v>
      </c>
      <c r="F472" t="s">
        <v>1880</v>
      </c>
      <c r="G472" t="s">
        <v>641</v>
      </c>
      <c r="H472" t="s">
        <v>641</v>
      </c>
      <c r="I472" t="s">
        <v>785</v>
      </c>
      <c r="J472" t="s">
        <v>649</v>
      </c>
      <c r="K472" t="s">
        <v>56</v>
      </c>
      <c r="L472" s="4">
        <v>43360</v>
      </c>
      <c r="M472" s="4"/>
      <c r="Z472">
        <v>11.5</v>
      </c>
      <c r="AE472">
        <v>1.34</v>
      </c>
    </row>
    <row r="473" spans="1:31" x14ac:dyDescent="0.2">
      <c r="A473" s="27">
        <v>2008635</v>
      </c>
      <c r="C473" t="s">
        <v>1883</v>
      </c>
      <c r="D473" t="s">
        <v>1884</v>
      </c>
      <c r="E473" t="s">
        <v>1885</v>
      </c>
      <c r="F473" t="s">
        <v>1886</v>
      </c>
      <c r="G473" t="s">
        <v>641</v>
      </c>
      <c r="H473" t="s">
        <v>641</v>
      </c>
      <c r="I473" t="s">
        <v>785</v>
      </c>
      <c r="J473" t="s">
        <v>643</v>
      </c>
      <c r="K473" t="s">
        <v>56</v>
      </c>
      <c r="L473" s="4">
        <v>42683</v>
      </c>
      <c r="M473" s="4"/>
      <c r="N473">
        <v>10</v>
      </c>
      <c r="O473">
        <v>40</v>
      </c>
      <c r="P473">
        <v>20</v>
      </c>
      <c r="R473">
        <v>2.5</v>
      </c>
      <c r="V473">
        <v>8.5000000894069672E-2</v>
      </c>
      <c r="W473">
        <v>8.5000000894069672E-2</v>
      </c>
      <c r="X473">
        <v>0.17000000178813934</v>
      </c>
      <c r="Y473">
        <v>3.5000000149011612E-2</v>
      </c>
      <c r="Z473">
        <v>8.5000000894069672E-2</v>
      </c>
      <c r="AA473">
        <v>1.2000000569969416E-3</v>
      </c>
      <c r="AE473">
        <v>1.72</v>
      </c>
    </row>
    <row r="474" spans="1:31" x14ac:dyDescent="0.2">
      <c r="A474" s="27">
        <v>2010732</v>
      </c>
      <c r="C474" t="s">
        <v>1887</v>
      </c>
      <c r="D474" t="s">
        <v>1888</v>
      </c>
      <c r="E474" t="s">
        <v>974</v>
      </c>
      <c r="F474" t="s">
        <v>1468</v>
      </c>
      <c r="G474" t="s">
        <v>641</v>
      </c>
      <c r="H474" t="s">
        <v>641</v>
      </c>
      <c r="I474" t="s">
        <v>774</v>
      </c>
      <c r="J474" t="s">
        <v>731</v>
      </c>
      <c r="K474" t="s">
        <v>56</v>
      </c>
      <c r="L474" s="4">
        <v>2</v>
      </c>
      <c r="M474" s="4"/>
      <c r="T474">
        <v>0.40999999642372131</v>
      </c>
      <c r="V474">
        <v>0.18000000715255737</v>
      </c>
      <c r="W474">
        <v>9.0000003576278687E-2</v>
      </c>
      <c r="AE474">
        <v>1</v>
      </c>
    </row>
    <row r="475" spans="1:31" x14ac:dyDescent="0.2">
      <c r="A475" s="27">
        <v>2008344</v>
      </c>
      <c r="C475" t="s">
        <v>1889</v>
      </c>
      <c r="D475" t="s">
        <v>1890</v>
      </c>
      <c r="E475" t="s">
        <v>1891</v>
      </c>
      <c r="F475" t="s">
        <v>1892</v>
      </c>
      <c r="G475" t="s">
        <v>641</v>
      </c>
      <c r="H475" t="s">
        <v>641</v>
      </c>
      <c r="I475" t="s">
        <v>774</v>
      </c>
      <c r="J475" t="s">
        <v>649</v>
      </c>
      <c r="K475" t="s">
        <v>56</v>
      </c>
      <c r="L475" s="4">
        <v>2</v>
      </c>
      <c r="M475" s="4"/>
      <c r="Y475">
        <v>9.8999996185302734</v>
      </c>
      <c r="AE475">
        <v>1</v>
      </c>
    </row>
    <row r="476" spans="1:31" x14ac:dyDescent="0.2">
      <c r="A476" s="27">
        <v>2009526</v>
      </c>
      <c r="C476" t="s">
        <v>1893</v>
      </c>
      <c r="D476" t="s">
        <v>1894</v>
      </c>
      <c r="E476" t="s">
        <v>1704</v>
      </c>
      <c r="F476" t="s">
        <v>1895</v>
      </c>
      <c r="G476" t="s">
        <v>641</v>
      </c>
      <c r="H476" t="s">
        <v>686</v>
      </c>
      <c r="I476" t="s">
        <v>774</v>
      </c>
      <c r="J476" t="s">
        <v>688</v>
      </c>
      <c r="K476" t="s">
        <v>55</v>
      </c>
      <c r="L476" s="4">
        <v>2</v>
      </c>
      <c r="M476" s="4"/>
      <c r="N476">
        <v>8</v>
      </c>
      <c r="O476">
        <v>3</v>
      </c>
      <c r="P476">
        <v>5</v>
      </c>
      <c r="AC476">
        <v>63</v>
      </c>
      <c r="AE476">
        <v>1</v>
      </c>
    </row>
    <row r="477" spans="1:31" x14ac:dyDescent="0.2">
      <c r="A477" s="27">
        <v>2009984</v>
      </c>
      <c r="C477" t="s">
        <v>1896</v>
      </c>
      <c r="D477" t="s">
        <v>1897</v>
      </c>
      <c r="E477" t="s">
        <v>1898</v>
      </c>
      <c r="F477" t="s">
        <v>1899</v>
      </c>
      <c r="G477" t="s">
        <v>641</v>
      </c>
      <c r="H477" t="s">
        <v>641</v>
      </c>
      <c r="I477" t="s">
        <v>774</v>
      </c>
      <c r="J477" t="s">
        <v>731</v>
      </c>
      <c r="K477" t="s">
        <v>55</v>
      </c>
      <c r="L477" s="4">
        <v>2</v>
      </c>
      <c r="M477" s="4"/>
      <c r="AE477">
        <v>1</v>
      </c>
    </row>
    <row r="478" spans="1:31" x14ac:dyDescent="0.2">
      <c r="A478" s="27">
        <v>2006815</v>
      </c>
      <c r="C478" t="s">
        <v>1900</v>
      </c>
      <c r="D478" t="s">
        <v>1901</v>
      </c>
      <c r="E478" t="s">
        <v>1902</v>
      </c>
      <c r="F478" t="s">
        <v>1902</v>
      </c>
      <c r="G478" t="s">
        <v>641</v>
      </c>
      <c r="H478" t="s">
        <v>686</v>
      </c>
      <c r="I478" t="s">
        <v>774</v>
      </c>
      <c r="J478" t="s">
        <v>688</v>
      </c>
      <c r="K478" t="s">
        <v>55</v>
      </c>
      <c r="L478" s="4">
        <v>2</v>
      </c>
      <c r="M478" s="4"/>
      <c r="N478">
        <v>6</v>
      </c>
      <c r="P478">
        <v>6</v>
      </c>
      <c r="T478">
        <v>16</v>
      </c>
      <c r="AE478">
        <v>1</v>
      </c>
    </row>
    <row r="479" spans="1:31" x14ac:dyDescent="0.2">
      <c r="A479" s="27">
        <v>2006816</v>
      </c>
      <c r="C479" t="s">
        <v>1903</v>
      </c>
      <c r="D479" t="s">
        <v>1904</v>
      </c>
      <c r="E479" t="s">
        <v>1902</v>
      </c>
      <c r="F479" t="s">
        <v>1902</v>
      </c>
      <c r="G479" t="s">
        <v>641</v>
      </c>
      <c r="H479" t="s">
        <v>686</v>
      </c>
      <c r="I479" t="s">
        <v>774</v>
      </c>
      <c r="J479" t="s">
        <v>688</v>
      </c>
      <c r="K479" t="s">
        <v>55</v>
      </c>
      <c r="L479" s="4">
        <v>2</v>
      </c>
      <c r="M479" s="4"/>
      <c r="N479">
        <v>6</v>
      </c>
      <c r="P479">
        <v>6</v>
      </c>
      <c r="T479">
        <v>16</v>
      </c>
      <c r="AE479">
        <v>1</v>
      </c>
    </row>
    <row r="480" spans="1:31" x14ac:dyDescent="0.2">
      <c r="A480" s="27">
        <v>2010070</v>
      </c>
      <c r="C480" t="s">
        <v>1905</v>
      </c>
      <c r="D480" t="s">
        <v>1906</v>
      </c>
      <c r="E480" t="s">
        <v>1013</v>
      </c>
      <c r="F480" t="s">
        <v>1013</v>
      </c>
      <c r="G480" t="s">
        <v>641</v>
      </c>
      <c r="H480" t="s">
        <v>641</v>
      </c>
      <c r="I480" t="s">
        <v>774</v>
      </c>
      <c r="J480" t="s">
        <v>731</v>
      </c>
      <c r="K480" t="s">
        <v>55</v>
      </c>
      <c r="L480" s="4">
        <v>2</v>
      </c>
      <c r="M480" s="4"/>
      <c r="AE480">
        <v>1</v>
      </c>
    </row>
    <row r="481" spans="1:31" x14ac:dyDescent="0.2">
      <c r="A481" s="27">
        <v>2007656</v>
      </c>
      <c r="C481" t="s">
        <v>1907</v>
      </c>
      <c r="D481" t="s">
        <v>1908</v>
      </c>
      <c r="E481" t="s">
        <v>990</v>
      </c>
      <c r="F481" t="s">
        <v>991</v>
      </c>
      <c r="G481" t="s">
        <v>641</v>
      </c>
      <c r="H481" t="s">
        <v>641</v>
      </c>
      <c r="I481" t="s">
        <v>774</v>
      </c>
      <c r="J481" t="s">
        <v>731</v>
      </c>
      <c r="K481" t="s">
        <v>56</v>
      </c>
      <c r="L481" s="4">
        <v>2</v>
      </c>
      <c r="M481" s="4"/>
      <c r="N481">
        <v>3</v>
      </c>
      <c r="P481">
        <v>12</v>
      </c>
      <c r="AE481">
        <v>1.17</v>
      </c>
    </row>
    <row r="482" spans="1:31" x14ac:dyDescent="0.2">
      <c r="A482" s="27">
        <v>2007655</v>
      </c>
      <c r="C482" t="s">
        <v>1909</v>
      </c>
      <c r="D482" t="s">
        <v>1910</v>
      </c>
      <c r="E482" t="s">
        <v>990</v>
      </c>
      <c r="F482" t="s">
        <v>991</v>
      </c>
      <c r="G482" t="s">
        <v>641</v>
      </c>
      <c r="H482" t="s">
        <v>641</v>
      </c>
      <c r="I482" t="s">
        <v>774</v>
      </c>
      <c r="J482" t="s">
        <v>731</v>
      </c>
      <c r="K482" t="s">
        <v>56</v>
      </c>
      <c r="L482" s="4">
        <v>2</v>
      </c>
      <c r="M482" s="4"/>
      <c r="N482">
        <v>5</v>
      </c>
      <c r="AE482">
        <v>1.1399999999999999</v>
      </c>
    </row>
    <row r="483" spans="1:31" x14ac:dyDescent="0.2">
      <c r="A483" s="27">
        <v>2007606</v>
      </c>
      <c r="C483" t="s">
        <v>1911</v>
      </c>
      <c r="D483" t="s">
        <v>1912</v>
      </c>
      <c r="E483" t="s">
        <v>990</v>
      </c>
      <c r="F483" t="s">
        <v>991</v>
      </c>
      <c r="G483" t="s">
        <v>641</v>
      </c>
      <c r="H483" t="s">
        <v>641</v>
      </c>
      <c r="I483" t="s">
        <v>774</v>
      </c>
      <c r="J483" t="s">
        <v>731</v>
      </c>
      <c r="K483" t="s">
        <v>56</v>
      </c>
      <c r="L483" s="4">
        <v>2</v>
      </c>
      <c r="M483" s="4"/>
      <c r="N483">
        <v>3.5</v>
      </c>
      <c r="R483">
        <v>5</v>
      </c>
      <c r="AE483">
        <v>1.3</v>
      </c>
    </row>
    <row r="484" spans="1:31" x14ac:dyDescent="0.2">
      <c r="A484" s="27">
        <v>2007744</v>
      </c>
      <c r="C484" t="s">
        <v>1913</v>
      </c>
      <c r="D484" t="s">
        <v>1914</v>
      </c>
      <c r="E484" t="s">
        <v>1915</v>
      </c>
      <c r="F484" t="s">
        <v>1916</v>
      </c>
      <c r="G484" t="s">
        <v>641</v>
      </c>
      <c r="H484" t="s">
        <v>641</v>
      </c>
      <c r="I484" t="s">
        <v>774</v>
      </c>
      <c r="J484" t="s">
        <v>731</v>
      </c>
      <c r="K484" t="s">
        <v>56</v>
      </c>
      <c r="L484" s="4">
        <v>2</v>
      </c>
      <c r="M484" s="4"/>
      <c r="N484">
        <v>1.4999999664723873E-2</v>
      </c>
      <c r="O484">
        <v>2.0000000949949026E-3</v>
      </c>
      <c r="P484">
        <v>1.9999999552965164E-2</v>
      </c>
      <c r="AE484">
        <v>1</v>
      </c>
    </row>
    <row r="485" spans="1:31" x14ac:dyDescent="0.2">
      <c r="A485" s="27">
        <v>2005195</v>
      </c>
      <c r="C485" t="s">
        <v>1917</v>
      </c>
      <c r="D485" t="s">
        <v>1918</v>
      </c>
      <c r="E485" t="s">
        <v>1919</v>
      </c>
      <c r="F485" t="s">
        <v>1920</v>
      </c>
      <c r="G485" t="s">
        <v>641</v>
      </c>
      <c r="H485" t="s">
        <v>641</v>
      </c>
      <c r="I485" t="s">
        <v>774</v>
      </c>
      <c r="J485" t="s">
        <v>731</v>
      </c>
      <c r="K485" t="s">
        <v>56</v>
      </c>
      <c r="L485" s="4">
        <v>40333</v>
      </c>
      <c r="M485" s="4"/>
      <c r="AE485">
        <v>1</v>
      </c>
    </row>
    <row r="486" spans="1:31" x14ac:dyDescent="0.2">
      <c r="A486" s="27">
        <v>2006656</v>
      </c>
      <c r="C486" t="s">
        <v>1921</v>
      </c>
      <c r="D486" t="s">
        <v>1922</v>
      </c>
      <c r="E486" t="s">
        <v>1923</v>
      </c>
      <c r="F486" t="s">
        <v>1923</v>
      </c>
      <c r="G486" t="s">
        <v>641</v>
      </c>
      <c r="H486" t="s">
        <v>641</v>
      </c>
      <c r="I486" t="s">
        <v>774</v>
      </c>
      <c r="J486" t="s">
        <v>731</v>
      </c>
      <c r="K486" t="s">
        <v>55</v>
      </c>
      <c r="L486" s="4">
        <v>2</v>
      </c>
      <c r="M486" s="4"/>
      <c r="AC486">
        <v>60</v>
      </c>
      <c r="AE486">
        <v>1</v>
      </c>
    </row>
    <row r="487" spans="1:31" x14ac:dyDescent="0.2">
      <c r="A487" s="27">
        <v>2006654</v>
      </c>
      <c r="C487" t="s">
        <v>1924</v>
      </c>
      <c r="D487" t="s">
        <v>1925</v>
      </c>
      <c r="E487" t="s">
        <v>1923</v>
      </c>
      <c r="F487" t="s">
        <v>1923</v>
      </c>
      <c r="G487" t="s">
        <v>641</v>
      </c>
      <c r="H487" t="s">
        <v>641</v>
      </c>
      <c r="I487" t="s">
        <v>774</v>
      </c>
      <c r="J487" t="s">
        <v>731</v>
      </c>
      <c r="K487" t="s">
        <v>55</v>
      </c>
      <c r="L487" s="4">
        <v>2</v>
      </c>
      <c r="M487" s="4"/>
      <c r="AC487">
        <v>85</v>
      </c>
      <c r="AE487">
        <v>1</v>
      </c>
    </row>
    <row r="488" spans="1:31" x14ac:dyDescent="0.2">
      <c r="A488" s="27">
        <v>2010733</v>
      </c>
      <c r="C488" t="s">
        <v>1926</v>
      </c>
      <c r="D488" t="s">
        <v>1927</v>
      </c>
      <c r="E488" t="s">
        <v>974</v>
      </c>
      <c r="F488" t="s">
        <v>1468</v>
      </c>
      <c r="G488" t="s">
        <v>641</v>
      </c>
      <c r="H488" t="s">
        <v>641</v>
      </c>
      <c r="I488" t="s">
        <v>774</v>
      </c>
      <c r="J488" t="s">
        <v>731</v>
      </c>
      <c r="K488" t="s">
        <v>56</v>
      </c>
      <c r="L488" s="4">
        <v>2</v>
      </c>
      <c r="M488" s="4"/>
      <c r="T488">
        <v>0.36000001430511475</v>
      </c>
      <c r="AE488">
        <v>1</v>
      </c>
    </row>
    <row r="489" spans="1:31" x14ac:dyDescent="0.2">
      <c r="A489" s="27">
        <v>2009789</v>
      </c>
      <c r="C489" t="s">
        <v>1928</v>
      </c>
      <c r="D489" t="s">
        <v>1929</v>
      </c>
      <c r="E489" t="s">
        <v>783</v>
      </c>
      <c r="F489" t="s">
        <v>1930</v>
      </c>
      <c r="G489" t="s">
        <v>641</v>
      </c>
      <c r="H489" t="s">
        <v>641</v>
      </c>
      <c r="I489" t="s">
        <v>774</v>
      </c>
      <c r="J489" t="s">
        <v>731</v>
      </c>
      <c r="K489" t="s">
        <v>56</v>
      </c>
      <c r="L489" s="4">
        <v>2</v>
      </c>
      <c r="M489" s="4"/>
      <c r="N489">
        <v>3.5999999046325684</v>
      </c>
      <c r="O489">
        <v>27.5</v>
      </c>
      <c r="V489">
        <v>6.5</v>
      </c>
      <c r="AE489">
        <v>1</v>
      </c>
    </row>
    <row r="490" spans="1:31" x14ac:dyDescent="0.2">
      <c r="A490" s="27">
        <v>2009788</v>
      </c>
      <c r="C490" t="s">
        <v>1931</v>
      </c>
      <c r="D490" t="s">
        <v>1932</v>
      </c>
      <c r="E490" t="s">
        <v>783</v>
      </c>
      <c r="F490" t="s">
        <v>1930</v>
      </c>
      <c r="G490" t="s">
        <v>641</v>
      </c>
      <c r="H490" t="s">
        <v>641</v>
      </c>
      <c r="I490" t="s">
        <v>774</v>
      </c>
      <c r="J490" t="s">
        <v>731</v>
      </c>
      <c r="K490" t="s">
        <v>56</v>
      </c>
      <c r="L490" s="4">
        <v>2</v>
      </c>
      <c r="M490" s="4"/>
      <c r="N490">
        <v>7.6999998092651367</v>
      </c>
      <c r="O490">
        <v>4.6999998092651367</v>
      </c>
      <c r="P490">
        <v>4.5999999046325684</v>
      </c>
      <c r="V490">
        <v>2.3000000044703484E-2</v>
      </c>
      <c r="W490">
        <v>1.2000000104308128E-2</v>
      </c>
      <c r="X490">
        <v>2.500000037252903E-2</v>
      </c>
      <c r="Y490">
        <v>4.1999999433755875E-2</v>
      </c>
      <c r="Z490">
        <v>4.1000001132488251E-2</v>
      </c>
      <c r="AA490">
        <v>4.0000001899898052E-3</v>
      </c>
      <c r="AE490">
        <v>1</v>
      </c>
    </row>
    <row r="491" spans="1:31" x14ac:dyDescent="0.2">
      <c r="A491" s="27">
        <v>2005201</v>
      </c>
      <c r="C491" t="s">
        <v>1933</v>
      </c>
      <c r="D491" t="s">
        <v>1934</v>
      </c>
      <c r="E491" t="s">
        <v>1935</v>
      </c>
      <c r="F491" t="s">
        <v>1935</v>
      </c>
      <c r="G491" t="s">
        <v>641</v>
      </c>
      <c r="H491" t="s">
        <v>641</v>
      </c>
      <c r="I491" t="s">
        <v>774</v>
      </c>
      <c r="J491" t="s">
        <v>731</v>
      </c>
      <c r="K491" t="s">
        <v>55</v>
      </c>
      <c r="L491" s="4">
        <v>40459</v>
      </c>
      <c r="M491" s="4"/>
      <c r="AE491">
        <v>1</v>
      </c>
    </row>
    <row r="492" spans="1:31" x14ac:dyDescent="0.2">
      <c r="A492" s="27">
        <v>2008018</v>
      </c>
      <c r="C492" t="s">
        <v>1936</v>
      </c>
      <c r="D492" t="s">
        <v>1937</v>
      </c>
      <c r="E492" t="s">
        <v>817</v>
      </c>
      <c r="F492" t="s">
        <v>818</v>
      </c>
      <c r="G492" t="s">
        <v>641</v>
      </c>
      <c r="H492" t="s">
        <v>641</v>
      </c>
      <c r="I492" t="s">
        <v>785</v>
      </c>
      <c r="J492" t="s">
        <v>643</v>
      </c>
      <c r="K492" t="s">
        <v>55</v>
      </c>
      <c r="L492" s="4">
        <v>42095</v>
      </c>
      <c r="M492" s="4"/>
      <c r="N492">
        <v>15</v>
      </c>
      <c r="O492">
        <v>5</v>
      </c>
      <c r="P492">
        <v>20</v>
      </c>
      <c r="R492">
        <v>2</v>
      </c>
      <c r="T492">
        <v>8</v>
      </c>
      <c r="V492">
        <v>9.9999997764825821E-3</v>
      </c>
      <c r="Y492">
        <v>1.9999999552965164E-2</v>
      </c>
      <c r="AE492">
        <v>1</v>
      </c>
    </row>
    <row r="493" spans="1:31" x14ac:dyDescent="0.2">
      <c r="A493" s="27">
        <v>2008033</v>
      </c>
      <c r="C493" t="s">
        <v>1938</v>
      </c>
      <c r="D493" t="s">
        <v>1939</v>
      </c>
      <c r="E493" t="s">
        <v>817</v>
      </c>
      <c r="F493" t="s">
        <v>818</v>
      </c>
      <c r="G493" t="s">
        <v>641</v>
      </c>
      <c r="H493" t="s">
        <v>641</v>
      </c>
      <c r="I493" t="s">
        <v>785</v>
      </c>
      <c r="J493" t="s">
        <v>643</v>
      </c>
      <c r="K493" t="s">
        <v>55</v>
      </c>
      <c r="L493" s="4">
        <v>42114</v>
      </c>
      <c r="M493" s="4"/>
      <c r="N493">
        <v>12</v>
      </c>
      <c r="O493">
        <v>12</v>
      </c>
      <c r="P493">
        <v>17</v>
      </c>
      <c r="R493">
        <v>2</v>
      </c>
      <c r="T493">
        <v>8</v>
      </c>
      <c r="V493">
        <v>9.9999997764825821E-3</v>
      </c>
      <c r="Y493">
        <v>1.9999999552965164E-2</v>
      </c>
      <c r="AE493">
        <v>1</v>
      </c>
    </row>
    <row r="494" spans="1:31" x14ac:dyDescent="0.2">
      <c r="A494" s="27">
        <v>2008034</v>
      </c>
      <c r="C494" t="s">
        <v>1940</v>
      </c>
      <c r="D494" t="s">
        <v>1941</v>
      </c>
      <c r="E494" t="s">
        <v>817</v>
      </c>
      <c r="F494" t="s">
        <v>818</v>
      </c>
      <c r="G494" t="s">
        <v>641</v>
      </c>
      <c r="H494" t="s">
        <v>641</v>
      </c>
      <c r="I494" t="s">
        <v>785</v>
      </c>
      <c r="J494" t="s">
        <v>643</v>
      </c>
      <c r="K494" t="s">
        <v>55</v>
      </c>
      <c r="L494" s="4">
        <v>42114</v>
      </c>
      <c r="M494" s="4"/>
      <c r="N494">
        <v>20</v>
      </c>
      <c r="O494">
        <v>5</v>
      </c>
      <c r="P494">
        <v>10</v>
      </c>
      <c r="R494">
        <v>3.2000000476837158</v>
      </c>
      <c r="T494">
        <v>5</v>
      </c>
      <c r="X494">
        <v>0.30000001192092896</v>
      </c>
      <c r="AE494">
        <v>1</v>
      </c>
    </row>
    <row r="495" spans="1:31" x14ac:dyDescent="0.2">
      <c r="A495" s="27">
        <v>2007470</v>
      </c>
      <c r="C495" t="s">
        <v>1942</v>
      </c>
      <c r="D495" t="s">
        <v>1943</v>
      </c>
      <c r="E495" t="s">
        <v>792</v>
      </c>
      <c r="F495" t="s">
        <v>784</v>
      </c>
      <c r="G495" t="s">
        <v>641</v>
      </c>
      <c r="H495" t="s">
        <v>641</v>
      </c>
      <c r="I495" t="s">
        <v>785</v>
      </c>
      <c r="J495" t="s">
        <v>643</v>
      </c>
      <c r="K495" t="s">
        <v>56</v>
      </c>
      <c r="L495" s="4">
        <v>41774</v>
      </c>
      <c r="M495" s="4"/>
      <c r="N495">
        <v>23</v>
      </c>
      <c r="R495">
        <v>2.5</v>
      </c>
      <c r="T495">
        <v>5</v>
      </c>
      <c r="AE495">
        <v>1.1000000000000001</v>
      </c>
    </row>
    <row r="496" spans="1:31" x14ac:dyDescent="0.2">
      <c r="A496" s="27">
        <v>2006904</v>
      </c>
      <c r="C496" t="s">
        <v>1944</v>
      </c>
      <c r="D496" t="s">
        <v>1945</v>
      </c>
      <c r="E496" t="s">
        <v>1363</v>
      </c>
      <c r="F496" t="s">
        <v>1363</v>
      </c>
      <c r="G496" t="s">
        <v>641</v>
      </c>
      <c r="H496" t="s">
        <v>641</v>
      </c>
      <c r="I496" t="s">
        <v>774</v>
      </c>
      <c r="J496" t="s">
        <v>731</v>
      </c>
      <c r="K496" t="s">
        <v>56</v>
      </c>
      <c r="L496" s="4">
        <v>2</v>
      </c>
      <c r="M496" s="4"/>
      <c r="N496">
        <v>5</v>
      </c>
      <c r="V496">
        <v>0.20000000298023224</v>
      </c>
      <c r="W496">
        <v>5.000000074505806E-2</v>
      </c>
      <c r="X496">
        <v>0.10000000149011612</v>
      </c>
      <c r="Y496">
        <v>0.20000000298023224</v>
      </c>
      <c r="Z496">
        <v>0.20000000298023224</v>
      </c>
      <c r="AC496">
        <v>18</v>
      </c>
      <c r="AE496">
        <v>1.2</v>
      </c>
    </row>
    <row r="497" spans="1:31" x14ac:dyDescent="0.2">
      <c r="A497" s="27">
        <v>2007490</v>
      </c>
      <c r="C497" t="s">
        <v>1946</v>
      </c>
      <c r="D497" t="s">
        <v>1947</v>
      </c>
      <c r="E497" t="s">
        <v>1362</v>
      </c>
      <c r="F497" t="s">
        <v>1363</v>
      </c>
      <c r="G497" t="s">
        <v>641</v>
      </c>
      <c r="H497" t="s">
        <v>641</v>
      </c>
      <c r="I497" t="s">
        <v>774</v>
      </c>
      <c r="J497" t="s">
        <v>731</v>
      </c>
      <c r="K497" t="s">
        <v>56</v>
      </c>
      <c r="L497" s="4">
        <v>2</v>
      </c>
      <c r="M497" s="4"/>
      <c r="AA497">
        <v>3</v>
      </c>
      <c r="AC497">
        <v>20</v>
      </c>
      <c r="AE497">
        <v>1.2</v>
      </c>
    </row>
    <row r="498" spans="1:31" x14ac:dyDescent="0.2">
      <c r="A498" s="27">
        <v>2006535</v>
      </c>
      <c r="C498" t="s">
        <v>1948</v>
      </c>
      <c r="D498" t="s">
        <v>1949</v>
      </c>
      <c r="E498" t="s">
        <v>1950</v>
      </c>
      <c r="F498" t="s">
        <v>1950</v>
      </c>
      <c r="G498" t="s">
        <v>641</v>
      </c>
      <c r="H498" t="s">
        <v>641</v>
      </c>
      <c r="I498" t="s">
        <v>774</v>
      </c>
      <c r="J498" t="s">
        <v>731</v>
      </c>
      <c r="K498" t="s">
        <v>55</v>
      </c>
      <c r="L498" s="4">
        <v>2</v>
      </c>
      <c r="M498" s="4"/>
      <c r="AE498">
        <v>1</v>
      </c>
    </row>
    <row r="499" spans="1:31" x14ac:dyDescent="0.2">
      <c r="A499" s="27">
        <v>2010367</v>
      </c>
      <c r="C499" t="s">
        <v>1951</v>
      </c>
      <c r="D499" t="s">
        <v>1952</v>
      </c>
      <c r="E499" t="s">
        <v>1953</v>
      </c>
      <c r="F499" t="s">
        <v>1950</v>
      </c>
      <c r="G499" t="s">
        <v>641</v>
      </c>
      <c r="H499" t="s">
        <v>641</v>
      </c>
      <c r="I499" t="s">
        <v>774</v>
      </c>
      <c r="J499" t="s">
        <v>731</v>
      </c>
      <c r="K499" t="s">
        <v>56</v>
      </c>
      <c r="L499" s="4">
        <v>2</v>
      </c>
      <c r="M499" s="4"/>
      <c r="Q499">
        <v>16.799999237060547</v>
      </c>
      <c r="AE499">
        <v>1</v>
      </c>
    </row>
    <row r="500" spans="1:31" x14ac:dyDescent="0.2">
      <c r="A500" s="27">
        <v>2010368</v>
      </c>
      <c r="C500" t="s">
        <v>1954</v>
      </c>
      <c r="D500" t="s">
        <v>1955</v>
      </c>
      <c r="E500" t="s">
        <v>1953</v>
      </c>
      <c r="F500" t="s">
        <v>1950</v>
      </c>
      <c r="G500" t="s">
        <v>641</v>
      </c>
      <c r="H500" t="s">
        <v>641</v>
      </c>
      <c r="I500" t="s">
        <v>774</v>
      </c>
      <c r="J500" t="s">
        <v>731</v>
      </c>
      <c r="K500" t="s">
        <v>56</v>
      </c>
      <c r="L500" s="4">
        <v>2</v>
      </c>
      <c r="M500" s="4"/>
      <c r="AE500">
        <v>1</v>
      </c>
    </row>
    <row r="501" spans="1:31" x14ac:dyDescent="0.2">
      <c r="A501" s="27">
        <v>2009004</v>
      </c>
      <c r="C501" t="s">
        <v>1956</v>
      </c>
      <c r="D501" t="s">
        <v>1957</v>
      </c>
      <c r="E501" t="s">
        <v>1953</v>
      </c>
      <c r="F501" t="s">
        <v>1950</v>
      </c>
      <c r="G501" t="s">
        <v>641</v>
      </c>
      <c r="H501" t="s">
        <v>641</v>
      </c>
      <c r="I501" t="s">
        <v>774</v>
      </c>
      <c r="J501" t="s">
        <v>649</v>
      </c>
      <c r="K501" t="s">
        <v>56</v>
      </c>
      <c r="L501" s="4">
        <v>2</v>
      </c>
      <c r="M501" s="4"/>
      <c r="AE501">
        <v>1</v>
      </c>
    </row>
    <row r="502" spans="1:31" x14ac:dyDescent="0.2">
      <c r="A502" s="27">
        <v>2008041</v>
      </c>
      <c r="C502" t="s">
        <v>1958</v>
      </c>
      <c r="D502" t="s">
        <v>1959</v>
      </c>
      <c r="E502" t="s">
        <v>817</v>
      </c>
      <c r="F502" t="s">
        <v>818</v>
      </c>
      <c r="G502" t="s">
        <v>641</v>
      </c>
      <c r="H502" t="s">
        <v>641</v>
      </c>
      <c r="I502" t="s">
        <v>785</v>
      </c>
      <c r="J502" t="s">
        <v>643</v>
      </c>
      <c r="K502" t="s">
        <v>55</v>
      </c>
      <c r="L502" s="4">
        <v>42114</v>
      </c>
      <c r="M502" s="4"/>
      <c r="N502">
        <v>12</v>
      </c>
      <c r="O502">
        <v>8</v>
      </c>
      <c r="P502">
        <v>17</v>
      </c>
      <c r="R502">
        <v>2</v>
      </c>
      <c r="T502">
        <v>6</v>
      </c>
      <c r="V502">
        <v>9.9999997764825821E-3</v>
      </c>
      <c r="X502">
        <v>5.9999998658895493E-2</v>
      </c>
      <c r="Y502">
        <v>1.9999999552965164E-2</v>
      </c>
      <c r="AE502">
        <v>1</v>
      </c>
    </row>
    <row r="503" spans="1:31" x14ac:dyDescent="0.2">
      <c r="A503" s="27">
        <v>2008040</v>
      </c>
      <c r="C503" t="s">
        <v>1960</v>
      </c>
      <c r="D503" t="s">
        <v>1961</v>
      </c>
      <c r="E503" t="s">
        <v>817</v>
      </c>
      <c r="F503" t="s">
        <v>818</v>
      </c>
      <c r="G503" t="s">
        <v>641</v>
      </c>
      <c r="H503" t="s">
        <v>641</v>
      </c>
      <c r="I503" t="s">
        <v>785</v>
      </c>
      <c r="J503" t="s">
        <v>643</v>
      </c>
      <c r="K503" t="s">
        <v>55</v>
      </c>
      <c r="L503" s="4">
        <v>42114</v>
      </c>
      <c r="M503" s="4"/>
      <c r="N503">
        <v>24</v>
      </c>
      <c r="O503">
        <v>5</v>
      </c>
      <c r="P503">
        <v>5</v>
      </c>
      <c r="R503">
        <v>2</v>
      </c>
      <c r="T503">
        <v>5</v>
      </c>
      <c r="V503">
        <v>9.9999997764825821E-3</v>
      </c>
      <c r="X503">
        <v>5.9999998658895493E-2</v>
      </c>
      <c r="Y503">
        <v>1.9999999552965164E-2</v>
      </c>
      <c r="AE503">
        <v>1</v>
      </c>
    </row>
    <row r="504" spans="1:31" x14ac:dyDescent="0.2">
      <c r="A504" s="27">
        <v>2006958</v>
      </c>
      <c r="C504" t="s">
        <v>1962</v>
      </c>
      <c r="D504" t="s">
        <v>1963</v>
      </c>
      <c r="E504" t="s">
        <v>950</v>
      </c>
      <c r="F504" t="s">
        <v>950</v>
      </c>
      <c r="G504" t="s">
        <v>641</v>
      </c>
      <c r="H504" t="s">
        <v>641</v>
      </c>
      <c r="I504" t="s">
        <v>785</v>
      </c>
      <c r="J504" t="s">
        <v>643</v>
      </c>
      <c r="K504" t="s">
        <v>56</v>
      </c>
      <c r="L504" s="4">
        <v>41253</v>
      </c>
      <c r="M504" s="4"/>
      <c r="N504">
        <v>4</v>
      </c>
      <c r="O504">
        <v>14</v>
      </c>
      <c r="AE504">
        <v>1.6</v>
      </c>
    </row>
    <row r="505" spans="1:31" x14ac:dyDescent="0.2">
      <c r="A505" s="27">
        <v>2006963</v>
      </c>
      <c r="C505" t="s">
        <v>1964</v>
      </c>
      <c r="D505" t="s">
        <v>1965</v>
      </c>
      <c r="E505" t="s">
        <v>950</v>
      </c>
      <c r="F505" t="s">
        <v>950</v>
      </c>
      <c r="G505" t="s">
        <v>641</v>
      </c>
      <c r="H505" t="s">
        <v>641</v>
      </c>
      <c r="I505" t="s">
        <v>785</v>
      </c>
      <c r="J505" t="s">
        <v>643</v>
      </c>
      <c r="K505" t="s">
        <v>56</v>
      </c>
      <c r="L505" s="4">
        <v>41478</v>
      </c>
      <c r="M505" s="4"/>
      <c r="N505">
        <v>8</v>
      </c>
      <c r="O505">
        <v>24</v>
      </c>
      <c r="AE505">
        <v>1.3</v>
      </c>
    </row>
    <row r="506" spans="1:31" x14ac:dyDescent="0.2">
      <c r="A506" s="27">
        <v>2007922</v>
      </c>
      <c r="C506" t="s">
        <v>1966</v>
      </c>
      <c r="D506" t="s">
        <v>1967</v>
      </c>
      <c r="E506" t="s">
        <v>901</v>
      </c>
      <c r="F506" t="s">
        <v>1611</v>
      </c>
      <c r="G506" t="s">
        <v>641</v>
      </c>
      <c r="H506" t="s">
        <v>641</v>
      </c>
      <c r="I506" t="s">
        <v>785</v>
      </c>
      <c r="J506" t="s">
        <v>643</v>
      </c>
      <c r="K506" t="s">
        <v>55</v>
      </c>
      <c r="L506" s="4">
        <v>42011</v>
      </c>
      <c r="M506" s="4"/>
      <c r="N506">
        <v>15</v>
      </c>
      <c r="O506">
        <v>15</v>
      </c>
      <c r="P506">
        <v>15</v>
      </c>
      <c r="R506">
        <v>2</v>
      </c>
      <c r="T506">
        <v>9</v>
      </c>
      <c r="AE506">
        <v>1</v>
      </c>
    </row>
    <row r="507" spans="1:31" x14ac:dyDescent="0.2">
      <c r="A507" s="27">
        <v>2008142</v>
      </c>
      <c r="C507" t="s">
        <v>1968</v>
      </c>
      <c r="D507" t="s">
        <v>1969</v>
      </c>
      <c r="E507" t="s">
        <v>901</v>
      </c>
      <c r="F507" t="s">
        <v>1970</v>
      </c>
      <c r="G507" t="s">
        <v>641</v>
      </c>
      <c r="H507" t="s">
        <v>641</v>
      </c>
      <c r="I507" t="s">
        <v>785</v>
      </c>
      <c r="J507" t="s">
        <v>643</v>
      </c>
      <c r="K507" t="s">
        <v>55</v>
      </c>
      <c r="L507" s="4">
        <v>42221</v>
      </c>
      <c r="M507" s="4"/>
      <c r="N507">
        <v>8</v>
      </c>
      <c r="O507">
        <v>20</v>
      </c>
      <c r="P507">
        <v>30</v>
      </c>
      <c r="T507">
        <v>3</v>
      </c>
      <c r="V507">
        <v>1.4999999664723873E-2</v>
      </c>
      <c r="AE507">
        <v>1</v>
      </c>
    </row>
    <row r="508" spans="1:31" x14ac:dyDescent="0.2">
      <c r="A508" s="27">
        <v>2008632</v>
      </c>
      <c r="C508" t="s">
        <v>1971</v>
      </c>
      <c r="D508" t="s">
        <v>1972</v>
      </c>
      <c r="E508" t="s">
        <v>950</v>
      </c>
      <c r="F508" t="s">
        <v>1973</v>
      </c>
      <c r="G508" t="s">
        <v>641</v>
      </c>
      <c r="H508" t="s">
        <v>641</v>
      </c>
      <c r="I508" t="s">
        <v>785</v>
      </c>
      <c r="J508" t="s">
        <v>643</v>
      </c>
      <c r="K508" t="s">
        <v>55</v>
      </c>
      <c r="L508" s="4">
        <v>42681</v>
      </c>
      <c r="M508" s="4"/>
      <c r="N508">
        <v>8</v>
      </c>
      <c r="O508">
        <v>20</v>
      </c>
      <c r="P508">
        <v>30</v>
      </c>
      <c r="AE508">
        <v>1</v>
      </c>
    </row>
    <row r="509" spans="1:31" x14ac:dyDescent="0.2">
      <c r="A509" s="27">
        <v>2010497</v>
      </c>
      <c r="C509" t="s">
        <v>1974</v>
      </c>
      <c r="D509" t="s">
        <v>1975</v>
      </c>
      <c r="E509" t="s">
        <v>950</v>
      </c>
      <c r="F509" t="s">
        <v>948</v>
      </c>
      <c r="G509" t="s">
        <v>641</v>
      </c>
      <c r="H509" t="s">
        <v>641</v>
      </c>
      <c r="I509" t="s">
        <v>785</v>
      </c>
      <c r="J509" t="s">
        <v>643</v>
      </c>
      <c r="K509" t="s">
        <v>55</v>
      </c>
      <c r="L509" s="4">
        <v>44372</v>
      </c>
      <c r="M509" s="4"/>
      <c r="N509">
        <v>9</v>
      </c>
      <c r="O509">
        <v>22</v>
      </c>
      <c r="P509">
        <v>29</v>
      </c>
      <c r="T509">
        <v>2</v>
      </c>
      <c r="AE509">
        <v>1</v>
      </c>
    </row>
    <row r="510" spans="1:31" x14ac:dyDescent="0.2">
      <c r="A510" s="27">
        <v>2008558</v>
      </c>
      <c r="C510" t="s">
        <v>1976</v>
      </c>
      <c r="D510" t="s">
        <v>1977</v>
      </c>
      <c r="E510" t="s">
        <v>901</v>
      </c>
      <c r="F510" t="s">
        <v>1978</v>
      </c>
      <c r="G510" t="s">
        <v>641</v>
      </c>
      <c r="H510" t="s">
        <v>641</v>
      </c>
      <c r="I510" t="s">
        <v>785</v>
      </c>
      <c r="J510" t="s">
        <v>643</v>
      </c>
      <c r="K510" t="s">
        <v>55</v>
      </c>
      <c r="L510" s="4">
        <v>42604</v>
      </c>
      <c r="M510" s="4"/>
      <c r="N510">
        <v>15</v>
      </c>
      <c r="O510">
        <v>15</v>
      </c>
      <c r="P510">
        <v>15</v>
      </c>
      <c r="T510">
        <v>8</v>
      </c>
      <c r="AE510">
        <v>1</v>
      </c>
    </row>
    <row r="511" spans="1:31" x14ac:dyDescent="0.2">
      <c r="A511" s="27">
        <v>2008642</v>
      </c>
      <c r="C511" t="s">
        <v>1981</v>
      </c>
      <c r="D511" t="s">
        <v>1980</v>
      </c>
      <c r="E511" t="s">
        <v>901</v>
      </c>
      <c r="F511" t="s">
        <v>1973</v>
      </c>
      <c r="G511" t="s">
        <v>641</v>
      </c>
      <c r="H511" t="s">
        <v>641</v>
      </c>
      <c r="I511" t="s">
        <v>785</v>
      </c>
      <c r="J511" t="s">
        <v>643</v>
      </c>
      <c r="K511" t="s">
        <v>55</v>
      </c>
      <c r="L511" s="4">
        <v>42690</v>
      </c>
      <c r="M511" s="4"/>
      <c r="N511">
        <v>10</v>
      </c>
      <c r="O511">
        <v>26</v>
      </c>
      <c r="P511">
        <v>26</v>
      </c>
      <c r="AE511">
        <v>1</v>
      </c>
    </row>
    <row r="512" spans="1:31" x14ac:dyDescent="0.2">
      <c r="A512" s="27">
        <v>2009059</v>
      </c>
      <c r="C512" t="s">
        <v>1979</v>
      </c>
      <c r="D512" t="s">
        <v>1980</v>
      </c>
      <c r="E512" t="s">
        <v>950</v>
      </c>
      <c r="F512" t="s">
        <v>948</v>
      </c>
      <c r="G512" t="s">
        <v>641</v>
      </c>
      <c r="H512" t="s">
        <v>641</v>
      </c>
      <c r="I512" t="s">
        <v>785</v>
      </c>
      <c r="J512" t="s">
        <v>643</v>
      </c>
      <c r="K512" t="s">
        <v>55</v>
      </c>
      <c r="L512" s="4">
        <v>43060</v>
      </c>
      <c r="M512" s="4"/>
      <c r="N512">
        <v>10</v>
      </c>
      <c r="O512">
        <v>26</v>
      </c>
      <c r="P512">
        <v>26</v>
      </c>
      <c r="AE512">
        <v>1</v>
      </c>
    </row>
    <row r="513" spans="1:31" x14ac:dyDescent="0.2">
      <c r="A513" s="27">
        <v>2006961</v>
      </c>
      <c r="C513" t="s">
        <v>1982</v>
      </c>
      <c r="D513" t="s">
        <v>14</v>
      </c>
      <c r="E513" t="s">
        <v>950</v>
      </c>
      <c r="F513" t="s">
        <v>1214</v>
      </c>
      <c r="G513" t="s">
        <v>641</v>
      </c>
      <c r="H513" t="s">
        <v>641</v>
      </c>
      <c r="I513" t="s">
        <v>785</v>
      </c>
      <c r="J513" t="s">
        <v>643</v>
      </c>
      <c r="K513" t="s">
        <v>55</v>
      </c>
      <c r="L513" s="4">
        <v>41253</v>
      </c>
      <c r="M513" s="4"/>
      <c r="N513">
        <v>15</v>
      </c>
      <c r="O513">
        <v>15</v>
      </c>
      <c r="P513">
        <v>15</v>
      </c>
      <c r="AE513">
        <v>1</v>
      </c>
    </row>
    <row r="514" spans="1:31" x14ac:dyDescent="0.2">
      <c r="A514" s="27">
        <v>2009339</v>
      </c>
      <c r="C514" t="s">
        <v>1983</v>
      </c>
      <c r="D514" t="s">
        <v>1984</v>
      </c>
      <c r="E514" t="s">
        <v>1985</v>
      </c>
      <c r="F514" t="s">
        <v>1986</v>
      </c>
      <c r="G514" t="s">
        <v>641</v>
      </c>
      <c r="H514" t="s">
        <v>641</v>
      </c>
      <c r="I514" t="s">
        <v>785</v>
      </c>
      <c r="J514" t="s">
        <v>643</v>
      </c>
      <c r="K514" t="s">
        <v>55</v>
      </c>
      <c r="L514" s="4">
        <v>43326</v>
      </c>
      <c r="M514" s="4"/>
      <c r="N514">
        <v>6</v>
      </c>
      <c r="O514">
        <v>18</v>
      </c>
      <c r="P514">
        <v>34</v>
      </c>
      <c r="T514">
        <v>2</v>
      </c>
      <c r="AE514">
        <v>1</v>
      </c>
    </row>
    <row r="515" spans="1:31" x14ac:dyDescent="0.2">
      <c r="A515" s="27">
        <v>2009037</v>
      </c>
      <c r="C515" t="s">
        <v>1987</v>
      </c>
      <c r="D515" t="s">
        <v>1988</v>
      </c>
      <c r="E515" t="s">
        <v>901</v>
      </c>
      <c r="F515" t="s">
        <v>1986</v>
      </c>
      <c r="G515" t="s">
        <v>641</v>
      </c>
      <c r="H515" t="s">
        <v>641</v>
      </c>
      <c r="I515" t="s">
        <v>785</v>
      </c>
      <c r="J515" t="s">
        <v>643</v>
      </c>
      <c r="K515" t="s">
        <v>55</v>
      </c>
      <c r="L515" s="4">
        <v>43053</v>
      </c>
      <c r="M515" s="4"/>
      <c r="N515">
        <v>7</v>
      </c>
      <c r="O515">
        <v>12</v>
      </c>
      <c r="P515">
        <v>32</v>
      </c>
      <c r="AE515">
        <v>1</v>
      </c>
    </row>
    <row r="516" spans="1:31" x14ac:dyDescent="0.2">
      <c r="A516" s="27">
        <v>2008111</v>
      </c>
      <c r="C516" t="s">
        <v>1994</v>
      </c>
      <c r="D516" t="s">
        <v>1990</v>
      </c>
      <c r="E516" t="s">
        <v>901</v>
      </c>
      <c r="F516" t="s">
        <v>1986</v>
      </c>
      <c r="G516" t="s">
        <v>641</v>
      </c>
      <c r="H516" t="s">
        <v>641</v>
      </c>
      <c r="I516" t="s">
        <v>785</v>
      </c>
      <c r="J516" t="s">
        <v>643</v>
      </c>
      <c r="K516" t="s">
        <v>55</v>
      </c>
      <c r="L516" s="4">
        <v>42200</v>
      </c>
      <c r="M516" s="4"/>
      <c r="N516">
        <v>9</v>
      </c>
      <c r="O516">
        <v>25</v>
      </c>
      <c r="P516">
        <v>25</v>
      </c>
      <c r="AE516">
        <v>1</v>
      </c>
    </row>
    <row r="517" spans="1:31" x14ac:dyDescent="0.2">
      <c r="A517" s="27">
        <v>2007924</v>
      </c>
      <c r="C517" t="s">
        <v>1996</v>
      </c>
      <c r="D517" t="s">
        <v>1990</v>
      </c>
      <c r="E517" t="s">
        <v>901</v>
      </c>
      <c r="F517" t="s">
        <v>1836</v>
      </c>
      <c r="G517" t="s">
        <v>641</v>
      </c>
      <c r="H517" t="s">
        <v>641</v>
      </c>
      <c r="I517" t="s">
        <v>785</v>
      </c>
      <c r="J517" t="s">
        <v>643</v>
      </c>
      <c r="K517" t="s">
        <v>55</v>
      </c>
      <c r="L517" s="4">
        <v>42013</v>
      </c>
      <c r="M517" s="4"/>
      <c r="N517">
        <v>9</v>
      </c>
      <c r="O517">
        <v>25</v>
      </c>
      <c r="P517">
        <v>25</v>
      </c>
      <c r="AE517">
        <v>1</v>
      </c>
    </row>
    <row r="518" spans="1:31" x14ac:dyDescent="0.2">
      <c r="A518" s="27">
        <v>2007920</v>
      </c>
      <c r="C518" t="s">
        <v>1992</v>
      </c>
      <c r="D518" t="s">
        <v>1990</v>
      </c>
      <c r="E518" t="s">
        <v>901</v>
      </c>
      <c r="F518" t="s">
        <v>1993</v>
      </c>
      <c r="G518" t="s">
        <v>641</v>
      </c>
      <c r="H518" t="s">
        <v>641</v>
      </c>
      <c r="I518" t="s">
        <v>785</v>
      </c>
      <c r="J518" t="s">
        <v>643</v>
      </c>
      <c r="K518" t="s">
        <v>55</v>
      </c>
      <c r="L518" s="4">
        <v>42011</v>
      </c>
      <c r="M518" s="4"/>
      <c r="N518">
        <v>9</v>
      </c>
      <c r="O518">
        <v>25</v>
      </c>
      <c r="P518">
        <v>25</v>
      </c>
      <c r="AE518">
        <v>1</v>
      </c>
    </row>
    <row r="519" spans="1:31" x14ac:dyDescent="0.2">
      <c r="A519" s="27">
        <v>2008322</v>
      </c>
      <c r="C519" t="s">
        <v>1989</v>
      </c>
      <c r="D519" t="s">
        <v>1990</v>
      </c>
      <c r="E519" t="s">
        <v>901</v>
      </c>
      <c r="F519" t="s">
        <v>1991</v>
      </c>
      <c r="G519" t="s">
        <v>641</v>
      </c>
      <c r="H519" t="s">
        <v>641</v>
      </c>
      <c r="I519" t="s">
        <v>785</v>
      </c>
      <c r="J519" t="s">
        <v>643</v>
      </c>
      <c r="K519" t="s">
        <v>55</v>
      </c>
      <c r="L519" s="4">
        <v>42390</v>
      </c>
      <c r="M519" s="4"/>
      <c r="N519">
        <v>9</v>
      </c>
      <c r="O519">
        <v>25</v>
      </c>
      <c r="P519">
        <v>25</v>
      </c>
      <c r="AE519">
        <v>1</v>
      </c>
    </row>
    <row r="520" spans="1:31" x14ac:dyDescent="0.2">
      <c r="A520" s="27">
        <v>2008059</v>
      </c>
      <c r="C520" t="s">
        <v>1995</v>
      </c>
      <c r="D520" t="s">
        <v>1990</v>
      </c>
      <c r="E520" t="s">
        <v>901</v>
      </c>
      <c r="F520" t="s">
        <v>1820</v>
      </c>
      <c r="G520" t="s">
        <v>641</v>
      </c>
      <c r="H520" t="s">
        <v>641</v>
      </c>
      <c r="I520" t="s">
        <v>785</v>
      </c>
      <c r="J520" t="s">
        <v>643</v>
      </c>
      <c r="K520" t="s">
        <v>55</v>
      </c>
      <c r="L520" s="4">
        <v>42146</v>
      </c>
      <c r="M520" s="4"/>
      <c r="N520">
        <v>9</v>
      </c>
      <c r="O520">
        <v>25</v>
      </c>
      <c r="P520">
        <v>25</v>
      </c>
      <c r="AE520">
        <v>1</v>
      </c>
    </row>
    <row r="521" spans="1:31" x14ac:dyDescent="0.2">
      <c r="A521" s="27">
        <v>2006773</v>
      </c>
      <c r="C521" t="s">
        <v>1997</v>
      </c>
      <c r="D521" t="s">
        <v>1998</v>
      </c>
      <c r="E521" t="s">
        <v>950</v>
      </c>
      <c r="F521" t="s">
        <v>1999</v>
      </c>
      <c r="G521" t="s">
        <v>641</v>
      </c>
      <c r="H521" t="s">
        <v>641</v>
      </c>
      <c r="I521" t="s">
        <v>785</v>
      </c>
      <c r="J521" t="s">
        <v>643</v>
      </c>
      <c r="K521" t="s">
        <v>55</v>
      </c>
      <c r="L521" s="4">
        <v>41068</v>
      </c>
      <c r="M521" s="4"/>
      <c r="N521">
        <v>9.5</v>
      </c>
      <c r="O521">
        <v>25</v>
      </c>
      <c r="P521">
        <v>25</v>
      </c>
      <c r="AE521">
        <v>1</v>
      </c>
    </row>
    <row r="522" spans="1:31" x14ac:dyDescent="0.2">
      <c r="A522" s="27">
        <v>2008702</v>
      </c>
      <c r="C522" t="s">
        <v>2000</v>
      </c>
      <c r="D522" t="s">
        <v>2001</v>
      </c>
      <c r="E522" t="s">
        <v>901</v>
      </c>
      <c r="F522" t="s">
        <v>1611</v>
      </c>
      <c r="G522" t="s">
        <v>641</v>
      </c>
      <c r="H522" t="s">
        <v>641</v>
      </c>
      <c r="I522" t="s">
        <v>785</v>
      </c>
      <c r="J522" t="s">
        <v>643</v>
      </c>
      <c r="K522" t="s">
        <v>55</v>
      </c>
      <c r="L522" s="4">
        <v>42717</v>
      </c>
      <c r="M522" s="4"/>
      <c r="N522">
        <v>8</v>
      </c>
      <c r="O522">
        <v>24</v>
      </c>
      <c r="P522">
        <v>24</v>
      </c>
      <c r="R522">
        <v>2</v>
      </c>
      <c r="AE522">
        <v>1</v>
      </c>
    </row>
    <row r="523" spans="1:31" x14ac:dyDescent="0.2">
      <c r="A523" s="27">
        <v>2007985</v>
      </c>
      <c r="C523" t="s">
        <v>2002</v>
      </c>
      <c r="D523" t="s">
        <v>2003</v>
      </c>
      <c r="E523" t="s">
        <v>901</v>
      </c>
      <c r="F523" t="s">
        <v>2004</v>
      </c>
      <c r="G523" t="s">
        <v>641</v>
      </c>
      <c r="H523" t="s">
        <v>641</v>
      </c>
      <c r="I523" t="s">
        <v>785</v>
      </c>
      <c r="J523" t="s">
        <v>643</v>
      </c>
      <c r="K523" t="s">
        <v>55</v>
      </c>
      <c r="L523" s="4">
        <v>42076</v>
      </c>
      <c r="M523" s="4"/>
      <c r="N523">
        <v>5</v>
      </c>
      <c r="O523">
        <v>16</v>
      </c>
      <c r="P523">
        <v>24</v>
      </c>
      <c r="R523">
        <v>4</v>
      </c>
      <c r="T523">
        <v>2.7999999523162842</v>
      </c>
      <c r="AE523">
        <v>1</v>
      </c>
    </row>
    <row r="524" spans="1:31" x14ac:dyDescent="0.2">
      <c r="A524" s="27">
        <v>2009095</v>
      </c>
      <c r="C524" t="s">
        <v>2005</v>
      </c>
      <c r="D524" t="s">
        <v>2006</v>
      </c>
      <c r="E524" t="s">
        <v>901</v>
      </c>
      <c r="F524" t="s">
        <v>1866</v>
      </c>
      <c r="G524" t="s">
        <v>641</v>
      </c>
      <c r="H524" t="s">
        <v>641</v>
      </c>
      <c r="I524" t="s">
        <v>785</v>
      </c>
      <c r="J524" t="s">
        <v>643</v>
      </c>
      <c r="K524" t="s">
        <v>55</v>
      </c>
      <c r="L524" s="4">
        <v>43082</v>
      </c>
      <c r="M524" s="4"/>
      <c r="N524">
        <v>15</v>
      </c>
      <c r="O524">
        <v>15</v>
      </c>
      <c r="P524">
        <v>15</v>
      </c>
      <c r="T524">
        <v>11</v>
      </c>
      <c r="AE524">
        <v>1</v>
      </c>
    </row>
    <row r="525" spans="1:31" x14ac:dyDescent="0.2">
      <c r="A525" s="27">
        <v>2009518</v>
      </c>
      <c r="C525" t="s">
        <v>2007</v>
      </c>
      <c r="D525" t="s">
        <v>2008</v>
      </c>
      <c r="E525" t="s">
        <v>950</v>
      </c>
      <c r="F525" t="s">
        <v>948</v>
      </c>
      <c r="G525" t="s">
        <v>641</v>
      </c>
      <c r="H525" t="s">
        <v>641</v>
      </c>
      <c r="I525" t="s">
        <v>785</v>
      </c>
      <c r="J525" t="s">
        <v>643</v>
      </c>
      <c r="K525" t="s">
        <v>55</v>
      </c>
      <c r="L525" s="4">
        <v>43493</v>
      </c>
      <c r="M525" s="4"/>
      <c r="N525">
        <v>15</v>
      </c>
      <c r="O525">
        <v>15</v>
      </c>
      <c r="P525">
        <v>15</v>
      </c>
      <c r="T525">
        <v>10</v>
      </c>
      <c r="AE525">
        <v>1</v>
      </c>
    </row>
    <row r="526" spans="1:31" x14ac:dyDescent="0.2">
      <c r="A526" s="27">
        <v>2007191</v>
      </c>
      <c r="C526" t="s">
        <v>2009</v>
      </c>
      <c r="D526" t="s">
        <v>2010</v>
      </c>
      <c r="E526" t="s">
        <v>901</v>
      </c>
      <c r="F526" t="s">
        <v>2011</v>
      </c>
      <c r="G526" t="s">
        <v>641</v>
      </c>
      <c r="H526" t="s">
        <v>641</v>
      </c>
      <c r="I526" t="s">
        <v>785</v>
      </c>
      <c r="J526" t="s">
        <v>643</v>
      </c>
      <c r="K526" t="s">
        <v>55</v>
      </c>
      <c r="L526" s="4">
        <v>41401</v>
      </c>
      <c r="M526" s="4"/>
      <c r="N526">
        <v>15</v>
      </c>
      <c r="O526">
        <v>15</v>
      </c>
      <c r="P526">
        <v>15</v>
      </c>
      <c r="T526">
        <v>11</v>
      </c>
      <c r="AE526">
        <v>1</v>
      </c>
    </row>
    <row r="527" spans="1:31" x14ac:dyDescent="0.2">
      <c r="A527" s="27">
        <v>2008104</v>
      </c>
      <c r="C527" t="s">
        <v>2014</v>
      </c>
      <c r="D527" t="s">
        <v>2013</v>
      </c>
      <c r="E527" t="s">
        <v>901</v>
      </c>
      <c r="F527" t="s">
        <v>942</v>
      </c>
      <c r="G527" t="s">
        <v>641</v>
      </c>
      <c r="H527" t="s">
        <v>641</v>
      </c>
      <c r="I527" t="s">
        <v>785</v>
      </c>
      <c r="J527" t="s">
        <v>643</v>
      </c>
      <c r="K527" t="s">
        <v>55</v>
      </c>
      <c r="L527" s="4">
        <v>42188</v>
      </c>
      <c r="M527" s="4"/>
      <c r="N527">
        <v>15</v>
      </c>
      <c r="O527">
        <v>15</v>
      </c>
      <c r="P527">
        <v>15</v>
      </c>
      <c r="T527">
        <v>9</v>
      </c>
      <c r="AE527">
        <v>1</v>
      </c>
    </row>
    <row r="528" spans="1:31" x14ac:dyDescent="0.2">
      <c r="A528" s="27">
        <v>2007921</v>
      </c>
      <c r="C528" t="s">
        <v>2012</v>
      </c>
      <c r="D528" t="s">
        <v>2013</v>
      </c>
      <c r="E528" t="s">
        <v>901</v>
      </c>
      <c r="F528" t="s">
        <v>1820</v>
      </c>
      <c r="G528" t="s">
        <v>641</v>
      </c>
      <c r="H528" t="s">
        <v>641</v>
      </c>
      <c r="I528" t="s">
        <v>785</v>
      </c>
      <c r="J528" t="s">
        <v>643</v>
      </c>
      <c r="K528" t="s">
        <v>55</v>
      </c>
      <c r="L528" s="4">
        <v>42011</v>
      </c>
      <c r="M528" s="4"/>
      <c r="N528">
        <v>15</v>
      </c>
      <c r="O528">
        <v>15</v>
      </c>
      <c r="P528">
        <v>15</v>
      </c>
      <c r="AE528">
        <v>1</v>
      </c>
    </row>
    <row r="529" spans="1:31" x14ac:dyDescent="0.2">
      <c r="A529" s="27">
        <v>2008368</v>
      </c>
      <c r="C529" t="s">
        <v>2015</v>
      </c>
      <c r="D529" t="s">
        <v>2016</v>
      </c>
      <c r="E529" t="s">
        <v>901</v>
      </c>
      <c r="F529" t="s">
        <v>1986</v>
      </c>
      <c r="G529" t="s">
        <v>641</v>
      </c>
      <c r="H529" t="s">
        <v>641</v>
      </c>
      <c r="I529" t="s">
        <v>785</v>
      </c>
      <c r="J529" t="s">
        <v>643</v>
      </c>
      <c r="K529" t="s">
        <v>55</v>
      </c>
      <c r="L529" s="4">
        <v>42433</v>
      </c>
      <c r="M529" s="4"/>
      <c r="N529">
        <v>6</v>
      </c>
      <c r="O529">
        <v>18</v>
      </c>
      <c r="P529">
        <v>34</v>
      </c>
      <c r="T529">
        <v>2</v>
      </c>
      <c r="AE529">
        <v>1</v>
      </c>
    </row>
    <row r="530" spans="1:31" x14ac:dyDescent="0.2">
      <c r="A530" s="27">
        <v>2009296</v>
      </c>
      <c r="C530" t="s">
        <v>2017</v>
      </c>
      <c r="D530" t="s">
        <v>2018</v>
      </c>
      <c r="E530" t="s">
        <v>901</v>
      </c>
      <c r="F530" t="s">
        <v>2019</v>
      </c>
      <c r="G530" t="s">
        <v>641</v>
      </c>
      <c r="H530" t="s">
        <v>641</v>
      </c>
      <c r="I530" t="s">
        <v>785</v>
      </c>
      <c r="J530" t="s">
        <v>643</v>
      </c>
      <c r="K530" t="s">
        <v>55</v>
      </c>
      <c r="L530" s="4">
        <v>43277</v>
      </c>
      <c r="M530" s="4"/>
      <c r="N530">
        <v>8</v>
      </c>
      <c r="O530">
        <v>19</v>
      </c>
      <c r="P530">
        <v>29</v>
      </c>
      <c r="T530">
        <v>3</v>
      </c>
      <c r="AE530">
        <v>1</v>
      </c>
    </row>
    <row r="531" spans="1:31" x14ac:dyDescent="0.2">
      <c r="A531" s="27">
        <v>2008926</v>
      </c>
      <c r="C531" t="s">
        <v>2020</v>
      </c>
      <c r="D531" t="s">
        <v>2021</v>
      </c>
      <c r="E531" t="s">
        <v>901</v>
      </c>
      <c r="F531" t="s">
        <v>948</v>
      </c>
      <c r="G531" t="s">
        <v>641</v>
      </c>
      <c r="H531" t="s">
        <v>641</v>
      </c>
      <c r="I531" t="s">
        <v>785</v>
      </c>
      <c r="J531" t="s">
        <v>643</v>
      </c>
      <c r="K531" t="s">
        <v>55</v>
      </c>
      <c r="L531" s="4">
        <v>42957</v>
      </c>
      <c r="M531" s="4"/>
      <c r="N531">
        <v>8</v>
      </c>
      <c r="O531">
        <v>20</v>
      </c>
      <c r="P531">
        <v>30</v>
      </c>
      <c r="T531">
        <v>2</v>
      </c>
      <c r="AE531">
        <v>1</v>
      </c>
    </row>
    <row r="532" spans="1:31" x14ac:dyDescent="0.2">
      <c r="A532" s="27">
        <v>2006829</v>
      </c>
      <c r="C532" t="s">
        <v>2022</v>
      </c>
      <c r="D532" t="s">
        <v>2023</v>
      </c>
      <c r="E532" t="s">
        <v>950</v>
      </c>
      <c r="F532" t="s">
        <v>1978</v>
      </c>
      <c r="G532" t="s">
        <v>641</v>
      </c>
      <c r="H532" t="s">
        <v>641</v>
      </c>
      <c r="I532" t="s">
        <v>785</v>
      </c>
      <c r="J532" t="s">
        <v>643</v>
      </c>
      <c r="K532" t="s">
        <v>55</v>
      </c>
      <c r="L532" s="4">
        <v>41122</v>
      </c>
      <c r="M532" s="4"/>
      <c r="N532">
        <v>8</v>
      </c>
      <c r="O532">
        <v>24</v>
      </c>
      <c r="P532">
        <v>24</v>
      </c>
      <c r="T532">
        <v>9</v>
      </c>
      <c r="AE532">
        <v>1</v>
      </c>
    </row>
    <row r="533" spans="1:31" x14ac:dyDescent="0.2">
      <c r="A533" s="27">
        <v>2008238</v>
      </c>
      <c r="C533" t="s">
        <v>2024</v>
      </c>
      <c r="D533" t="s">
        <v>2025</v>
      </c>
      <c r="E533" t="s">
        <v>901</v>
      </c>
      <c r="F533" t="s">
        <v>1251</v>
      </c>
      <c r="G533" t="s">
        <v>641</v>
      </c>
      <c r="H533" t="s">
        <v>641</v>
      </c>
      <c r="I533" t="s">
        <v>785</v>
      </c>
      <c r="J533" t="s">
        <v>643</v>
      </c>
      <c r="K533" t="s">
        <v>55</v>
      </c>
      <c r="L533" s="4">
        <v>42333</v>
      </c>
      <c r="M533" s="4"/>
      <c r="N533">
        <v>16</v>
      </c>
      <c r="O533">
        <v>20</v>
      </c>
      <c r="T533">
        <v>14</v>
      </c>
      <c r="AE533">
        <v>1</v>
      </c>
    </row>
    <row r="534" spans="1:31" x14ac:dyDescent="0.2">
      <c r="A534" s="27">
        <v>2008019</v>
      </c>
      <c r="C534" t="s">
        <v>2026</v>
      </c>
      <c r="D534" t="s">
        <v>2027</v>
      </c>
      <c r="E534" t="s">
        <v>817</v>
      </c>
      <c r="F534" t="s">
        <v>818</v>
      </c>
      <c r="G534" t="s">
        <v>641</v>
      </c>
      <c r="H534" t="s">
        <v>641</v>
      </c>
      <c r="I534" t="s">
        <v>785</v>
      </c>
      <c r="J534" t="s">
        <v>643</v>
      </c>
      <c r="K534" t="s">
        <v>55</v>
      </c>
      <c r="L534" s="4">
        <v>42095</v>
      </c>
      <c r="M534" s="4"/>
      <c r="N534">
        <v>6</v>
      </c>
      <c r="R534">
        <v>5</v>
      </c>
      <c r="T534">
        <v>9</v>
      </c>
      <c r="V534">
        <v>0.10000000149011612</v>
      </c>
      <c r="Y534">
        <v>8</v>
      </c>
      <c r="Z534">
        <v>1</v>
      </c>
      <c r="AA534">
        <v>3.9999999105930328E-2</v>
      </c>
      <c r="AE534">
        <v>1</v>
      </c>
    </row>
    <row r="535" spans="1:31" x14ac:dyDescent="0.2">
      <c r="A535" s="27">
        <v>2010112</v>
      </c>
      <c r="C535" t="s">
        <v>2028</v>
      </c>
      <c r="D535" t="s">
        <v>2029</v>
      </c>
      <c r="E535" t="s">
        <v>841</v>
      </c>
      <c r="F535" t="s">
        <v>996</v>
      </c>
      <c r="G535" t="s">
        <v>641</v>
      </c>
      <c r="H535" t="s">
        <v>641</v>
      </c>
      <c r="I535" t="s">
        <v>774</v>
      </c>
      <c r="J535" t="s">
        <v>731</v>
      </c>
      <c r="K535" t="s">
        <v>56</v>
      </c>
      <c r="L535" s="4">
        <v>2</v>
      </c>
      <c r="M535" s="4"/>
      <c r="N535">
        <v>3.130000114440918</v>
      </c>
      <c r="O535">
        <v>9.4399995803833008</v>
      </c>
      <c r="P535">
        <v>7.9499998092651367</v>
      </c>
      <c r="Q535">
        <v>4</v>
      </c>
      <c r="R535">
        <v>2.2000000476837158</v>
      </c>
      <c r="V535">
        <v>9.3000000342726707E-3</v>
      </c>
      <c r="W535">
        <v>1.2000000569969416E-3</v>
      </c>
      <c r="AC535">
        <v>57</v>
      </c>
      <c r="AE535">
        <v>1</v>
      </c>
    </row>
    <row r="536" spans="1:31" x14ac:dyDescent="0.2">
      <c r="A536" s="27">
        <v>2008020</v>
      </c>
      <c r="C536" t="s">
        <v>2030</v>
      </c>
      <c r="D536" t="s">
        <v>2031</v>
      </c>
      <c r="E536" t="s">
        <v>817</v>
      </c>
      <c r="F536" t="s">
        <v>818</v>
      </c>
      <c r="G536" t="s">
        <v>641</v>
      </c>
      <c r="H536" t="s">
        <v>641</v>
      </c>
      <c r="I536" t="s">
        <v>785</v>
      </c>
      <c r="J536" t="s">
        <v>643</v>
      </c>
      <c r="K536" t="s">
        <v>55</v>
      </c>
      <c r="L536" s="4">
        <v>42095</v>
      </c>
      <c r="M536" s="4"/>
      <c r="N536">
        <v>8</v>
      </c>
      <c r="T536">
        <v>15</v>
      </c>
      <c r="V536">
        <v>3</v>
      </c>
      <c r="W536">
        <v>3</v>
      </c>
      <c r="Z536">
        <v>4</v>
      </c>
      <c r="AA536">
        <v>3.9999999105930328E-2</v>
      </c>
      <c r="AE536">
        <v>1</v>
      </c>
    </row>
    <row r="537" spans="1:31" x14ac:dyDescent="0.2">
      <c r="A537" s="27">
        <v>2010053</v>
      </c>
      <c r="C537" t="s">
        <v>2032</v>
      </c>
      <c r="D537" t="s">
        <v>2033</v>
      </c>
      <c r="E537" t="s">
        <v>2034</v>
      </c>
      <c r="F537" t="s">
        <v>2035</v>
      </c>
      <c r="G537" t="s">
        <v>641</v>
      </c>
      <c r="H537" t="s">
        <v>686</v>
      </c>
      <c r="I537" t="s">
        <v>774</v>
      </c>
      <c r="J537" t="s">
        <v>696</v>
      </c>
      <c r="K537" t="s">
        <v>56</v>
      </c>
      <c r="L537" s="4">
        <v>2</v>
      </c>
      <c r="M537" s="4"/>
      <c r="N537">
        <v>3.0999999046325684</v>
      </c>
      <c r="O537">
        <v>1.6000000238418579</v>
      </c>
      <c r="P537">
        <v>6.9000000953674316</v>
      </c>
      <c r="Q537">
        <v>0.2800000011920929</v>
      </c>
      <c r="R537">
        <v>0.82999998331069946</v>
      </c>
      <c r="S537">
        <v>0.69999998807907104</v>
      </c>
      <c r="T537">
        <v>0.89999997615814209</v>
      </c>
      <c r="V537">
        <v>5.59999980032444E-3</v>
      </c>
      <c r="W537">
        <v>1.39999995008111E-3</v>
      </c>
      <c r="X537">
        <v>8.39999970048666E-3</v>
      </c>
      <c r="Y537">
        <v>2.0000000949949026E-3</v>
      </c>
      <c r="Z537">
        <v>1.7999999690800905E-3</v>
      </c>
      <c r="AC537">
        <v>35.9</v>
      </c>
      <c r="AE537">
        <v>1.35</v>
      </c>
    </row>
    <row r="538" spans="1:31" x14ac:dyDescent="0.2">
      <c r="A538" s="27">
        <v>2010052</v>
      </c>
      <c r="C538" t="s">
        <v>2036</v>
      </c>
      <c r="D538" t="s">
        <v>2037</v>
      </c>
      <c r="E538" t="s">
        <v>2034</v>
      </c>
      <c r="F538" t="s">
        <v>2035</v>
      </c>
      <c r="G538" t="s">
        <v>641</v>
      </c>
      <c r="H538" t="s">
        <v>686</v>
      </c>
      <c r="I538" t="s">
        <v>774</v>
      </c>
      <c r="J538" t="s">
        <v>696</v>
      </c>
      <c r="K538" t="s">
        <v>56</v>
      </c>
      <c r="L538" s="4">
        <v>2</v>
      </c>
      <c r="M538" s="4"/>
      <c r="N538">
        <v>5.1999998092651367</v>
      </c>
      <c r="O538">
        <v>2.2999999523162842</v>
      </c>
      <c r="P538">
        <v>5</v>
      </c>
      <c r="Q538">
        <v>0.2800000011920929</v>
      </c>
      <c r="R538">
        <v>0.6600000262260437</v>
      </c>
      <c r="S538">
        <v>1</v>
      </c>
      <c r="T538">
        <v>1.2999999523162842</v>
      </c>
      <c r="V538">
        <v>5.2000000141561031E-3</v>
      </c>
      <c r="X538">
        <v>8.5000000894069672E-2</v>
      </c>
      <c r="Y538">
        <v>1.9000000320374966E-3</v>
      </c>
      <c r="Z538">
        <v>1.9000000320374966E-3</v>
      </c>
      <c r="AC538">
        <v>45.5</v>
      </c>
      <c r="AE538">
        <v>1.35</v>
      </c>
    </row>
    <row r="539" spans="1:31" x14ac:dyDescent="0.2">
      <c r="A539" s="27">
        <v>2010051</v>
      </c>
      <c r="C539" t="s">
        <v>2038</v>
      </c>
      <c r="D539" t="s">
        <v>2039</v>
      </c>
      <c r="E539" t="s">
        <v>2034</v>
      </c>
      <c r="F539" t="s">
        <v>2035</v>
      </c>
      <c r="G539" t="s">
        <v>641</v>
      </c>
      <c r="H539" t="s">
        <v>686</v>
      </c>
      <c r="I539" t="s">
        <v>774</v>
      </c>
      <c r="J539" t="s">
        <v>696</v>
      </c>
      <c r="K539" t="s">
        <v>56</v>
      </c>
      <c r="L539" s="4">
        <v>2</v>
      </c>
      <c r="M539" s="4"/>
      <c r="N539">
        <v>6.8000001907348633</v>
      </c>
      <c r="O539">
        <v>2.2000000476837158</v>
      </c>
      <c r="P539">
        <v>2</v>
      </c>
      <c r="Q539">
        <v>0.2800000011920929</v>
      </c>
      <c r="R539">
        <v>0.33000001311302185</v>
      </c>
      <c r="S539">
        <v>1.2000000476837158</v>
      </c>
      <c r="T539">
        <v>1.7000000476837158</v>
      </c>
      <c r="V539">
        <v>3.8000000640749931E-3</v>
      </c>
      <c r="X539">
        <v>8.0000003799796104E-3</v>
      </c>
      <c r="Y539">
        <v>1.7999999690800905E-3</v>
      </c>
      <c r="Z539">
        <v>1.9000000320374966E-3</v>
      </c>
      <c r="AC539">
        <v>50.9</v>
      </c>
      <c r="AE539">
        <v>1.35</v>
      </c>
    </row>
    <row r="540" spans="1:31" x14ac:dyDescent="0.2">
      <c r="A540" s="27">
        <v>2010811</v>
      </c>
      <c r="C540" t="s">
        <v>2040</v>
      </c>
      <c r="D540" t="s">
        <v>2041</v>
      </c>
      <c r="E540" t="s">
        <v>974</v>
      </c>
      <c r="F540" t="s">
        <v>975</v>
      </c>
      <c r="G540" t="s">
        <v>641</v>
      </c>
      <c r="H540" t="s">
        <v>641</v>
      </c>
      <c r="I540" t="s">
        <v>774</v>
      </c>
      <c r="J540" t="s">
        <v>731</v>
      </c>
      <c r="K540" t="s">
        <v>56</v>
      </c>
      <c r="L540" s="4">
        <v>2</v>
      </c>
      <c r="M540" s="4"/>
      <c r="AE540">
        <v>1</v>
      </c>
    </row>
    <row r="541" spans="1:31" x14ac:dyDescent="0.2">
      <c r="A541" s="27">
        <v>2010812</v>
      </c>
      <c r="C541" t="s">
        <v>2042</v>
      </c>
      <c r="D541" t="s">
        <v>2043</v>
      </c>
      <c r="E541" t="s">
        <v>974</v>
      </c>
      <c r="F541" t="s">
        <v>975</v>
      </c>
      <c r="G541" t="s">
        <v>641</v>
      </c>
      <c r="H541" t="s">
        <v>641</v>
      </c>
      <c r="I541" t="s">
        <v>774</v>
      </c>
      <c r="J541" t="s">
        <v>731</v>
      </c>
      <c r="K541" t="s">
        <v>56</v>
      </c>
      <c r="L541" s="4">
        <v>2</v>
      </c>
      <c r="M541" s="4"/>
    </row>
    <row r="542" spans="1:31" x14ac:dyDescent="0.2">
      <c r="A542" s="27">
        <v>2010819</v>
      </c>
      <c r="C542" t="s">
        <v>2044</v>
      </c>
      <c r="D542" t="s">
        <v>2045</v>
      </c>
      <c r="E542" t="s">
        <v>990</v>
      </c>
      <c r="F542" t="s">
        <v>991</v>
      </c>
      <c r="G542" t="s">
        <v>641</v>
      </c>
      <c r="H542" t="s">
        <v>686</v>
      </c>
      <c r="I542" t="s">
        <v>774</v>
      </c>
      <c r="J542" t="s">
        <v>643</v>
      </c>
      <c r="K542" t="s">
        <v>56</v>
      </c>
      <c r="L542" s="4">
        <v>2</v>
      </c>
      <c r="M542" s="4"/>
      <c r="N542">
        <v>8</v>
      </c>
      <c r="AE542">
        <v>1</v>
      </c>
    </row>
    <row r="543" spans="1:31" x14ac:dyDescent="0.2">
      <c r="A543" s="27">
        <v>2007653</v>
      </c>
      <c r="C543" t="s">
        <v>2046</v>
      </c>
      <c r="D543" t="s">
        <v>2047</v>
      </c>
      <c r="E543" t="s">
        <v>990</v>
      </c>
      <c r="F543" t="s">
        <v>991</v>
      </c>
      <c r="G543" t="s">
        <v>641</v>
      </c>
      <c r="H543" t="s">
        <v>641</v>
      </c>
      <c r="I543" t="s">
        <v>774</v>
      </c>
      <c r="J543" t="s">
        <v>731</v>
      </c>
      <c r="K543" t="s">
        <v>56</v>
      </c>
      <c r="L543" s="4">
        <v>2</v>
      </c>
      <c r="M543" s="4"/>
      <c r="N543">
        <v>4</v>
      </c>
      <c r="O543">
        <v>4</v>
      </c>
      <c r="P543">
        <v>4</v>
      </c>
      <c r="AE543">
        <v>1</v>
      </c>
    </row>
    <row r="544" spans="1:31" x14ac:dyDescent="0.2">
      <c r="A544" s="27">
        <v>2008346</v>
      </c>
      <c r="C544" t="s">
        <v>2048</v>
      </c>
      <c r="D544" t="s">
        <v>2049</v>
      </c>
      <c r="E544" t="s">
        <v>1891</v>
      </c>
      <c r="F544" t="s">
        <v>1892</v>
      </c>
      <c r="G544" t="s">
        <v>641</v>
      </c>
      <c r="H544" t="s">
        <v>641</v>
      </c>
      <c r="I544" t="s">
        <v>774</v>
      </c>
      <c r="J544" t="s">
        <v>649</v>
      </c>
      <c r="K544" t="s">
        <v>56</v>
      </c>
      <c r="L544" s="4">
        <v>2</v>
      </c>
      <c r="M544" s="4"/>
      <c r="Y544">
        <v>9.8999996185302734</v>
      </c>
      <c r="AE544">
        <v>1</v>
      </c>
    </row>
    <row r="545" spans="1:31" x14ac:dyDescent="0.2">
      <c r="A545" s="27">
        <v>2008134</v>
      </c>
      <c r="C545" t="s">
        <v>2050</v>
      </c>
      <c r="D545" t="s">
        <v>2051</v>
      </c>
      <c r="E545" t="s">
        <v>783</v>
      </c>
      <c r="F545" t="s">
        <v>784</v>
      </c>
      <c r="G545" t="s">
        <v>641</v>
      </c>
      <c r="H545" t="s">
        <v>641</v>
      </c>
      <c r="I545" t="s">
        <v>785</v>
      </c>
      <c r="J545" t="s">
        <v>643</v>
      </c>
      <c r="K545" t="s">
        <v>55</v>
      </c>
      <c r="L545" s="4">
        <v>42221</v>
      </c>
      <c r="M545" s="4"/>
      <c r="N545">
        <v>19</v>
      </c>
      <c r="O545">
        <v>19</v>
      </c>
      <c r="P545">
        <v>19</v>
      </c>
      <c r="R545">
        <v>2</v>
      </c>
      <c r="T545">
        <v>1.7400000095367432</v>
      </c>
      <c r="V545">
        <v>3.9999999105930328E-2</v>
      </c>
      <c r="W545">
        <v>3.9999999105930328E-2</v>
      </c>
      <c r="X545">
        <v>7.9999998211860657E-2</v>
      </c>
      <c r="Y545">
        <v>1.9999999552965164E-2</v>
      </c>
      <c r="Z545">
        <v>3.9999999105930328E-2</v>
      </c>
      <c r="AA545">
        <v>2.0000000949949026E-3</v>
      </c>
      <c r="AE545">
        <v>1</v>
      </c>
    </row>
    <row r="546" spans="1:31" x14ac:dyDescent="0.2">
      <c r="A546" s="27">
        <v>2008135</v>
      </c>
      <c r="C546" t="s">
        <v>2052</v>
      </c>
      <c r="D546" t="s">
        <v>2053</v>
      </c>
      <c r="E546" t="s">
        <v>783</v>
      </c>
      <c r="F546" t="s">
        <v>784</v>
      </c>
      <c r="G546" t="s">
        <v>641</v>
      </c>
      <c r="H546" t="s">
        <v>641</v>
      </c>
      <c r="I546" t="s">
        <v>785</v>
      </c>
      <c r="J546" t="s">
        <v>643</v>
      </c>
      <c r="K546" t="s">
        <v>55</v>
      </c>
      <c r="L546" s="4">
        <v>42221</v>
      </c>
      <c r="M546" s="4"/>
      <c r="N546">
        <v>11</v>
      </c>
      <c r="O546">
        <v>30</v>
      </c>
      <c r="P546">
        <v>8</v>
      </c>
      <c r="R546">
        <v>2</v>
      </c>
      <c r="T546">
        <v>5</v>
      </c>
      <c r="V546">
        <v>0.10000000149011612</v>
      </c>
      <c r="W546">
        <v>0.10000000149011612</v>
      </c>
      <c r="X546">
        <v>0.10000000149011612</v>
      </c>
      <c r="Y546">
        <v>2</v>
      </c>
      <c r="Z546">
        <v>0.69999998807907104</v>
      </c>
      <c r="AA546">
        <v>2.9999999329447746E-2</v>
      </c>
      <c r="AE546">
        <v>1</v>
      </c>
    </row>
    <row r="547" spans="1:31" x14ac:dyDescent="0.2">
      <c r="A547" s="27">
        <v>2008136</v>
      </c>
      <c r="C547" t="s">
        <v>2054</v>
      </c>
      <c r="D547" t="s">
        <v>2055</v>
      </c>
      <c r="E547" t="s">
        <v>783</v>
      </c>
      <c r="F547" t="s">
        <v>784</v>
      </c>
      <c r="G547" t="s">
        <v>641</v>
      </c>
      <c r="H547" t="s">
        <v>641</v>
      </c>
      <c r="I547" t="s">
        <v>785</v>
      </c>
      <c r="J547" t="s">
        <v>643</v>
      </c>
      <c r="K547" t="s">
        <v>55</v>
      </c>
      <c r="L547" s="4">
        <v>42221</v>
      </c>
      <c r="M547" s="4"/>
      <c r="N547">
        <v>14</v>
      </c>
      <c r="O547">
        <v>10</v>
      </c>
      <c r="P547">
        <v>2</v>
      </c>
      <c r="R547">
        <v>2</v>
      </c>
      <c r="T547">
        <v>2.1600000858306885</v>
      </c>
      <c r="V547">
        <v>0.80000001192092896</v>
      </c>
      <c r="W547">
        <v>0.30000001192092896</v>
      </c>
      <c r="X547">
        <v>0.20000000298023224</v>
      </c>
      <c r="Y547">
        <v>0.60000002384185791</v>
      </c>
      <c r="Z547">
        <v>0.80000001192092896</v>
      </c>
      <c r="AA547">
        <v>1.9999999552965164E-2</v>
      </c>
      <c r="AE547">
        <v>1</v>
      </c>
    </row>
    <row r="548" spans="1:31" x14ac:dyDescent="0.2">
      <c r="A548" s="27">
        <v>2010668</v>
      </c>
      <c r="C548" t="s">
        <v>2056</v>
      </c>
      <c r="D548" t="s">
        <v>2057</v>
      </c>
      <c r="E548" t="s">
        <v>2058</v>
      </c>
      <c r="F548" t="s">
        <v>2059</v>
      </c>
      <c r="G548" t="s">
        <v>641</v>
      </c>
      <c r="H548" t="s">
        <v>641</v>
      </c>
      <c r="I548" t="s">
        <v>785</v>
      </c>
      <c r="J548" t="s">
        <v>649</v>
      </c>
      <c r="K548" t="s">
        <v>55</v>
      </c>
      <c r="L548" s="4">
        <v>44494</v>
      </c>
      <c r="M548" s="4"/>
      <c r="Q548">
        <v>50</v>
      </c>
      <c r="AE548">
        <v>1</v>
      </c>
    </row>
    <row r="549" spans="1:31" x14ac:dyDescent="0.2">
      <c r="A549" s="27">
        <v>2010767</v>
      </c>
      <c r="C549" t="s">
        <v>2060</v>
      </c>
      <c r="D549" t="s">
        <v>2061</v>
      </c>
      <c r="E549" t="s">
        <v>2058</v>
      </c>
      <c r="F549" t="s">
        <v>2058</v>
      </c>
      <c r="G549" t="s">
        <v>641</v>
      </c>
      <c r="H549" t="s">
        <v>641</v>
      </c>
      <c r="I549" t="s">
        <v>785</v>
      </c>
      <c r="J549" t="s">
        <v>649</v>
      </c>
      <c r="K549" t="s">
        <v>55</v>
      </c>
      <c r="L549" s="4">
        <v>2</v>
      </c>
      <c r="M549" s="4"/>
      <c r="Q549">
        <v>45</v>
      </c>
      <c r="T549">
        <v>14</v>
      </c>
      <c r="AE549">
        <v>1</v>
      </c>
    </row>
    <row r="550" spans="1:31" x14ac:dyDescent="0.2">
      <c r="A550" s="27">
        <v>2010638</v>
      </c>
      <c r="C550" t="s">
        <v>2062</v>
      </c>
      <c r="D550" t="s">
        <v>2063</v>
      </c>
      <c r="E550" t="s">
        <v>2064</v>
      </c>
      <c r="F550" t="s">
        <v>2064</v>
      </c>
      <c r="G550" t="s">
        <v>641</v>
      </c>
      <c r="H550" t="s">
        <v>686</v>
      </c>
      <c r="I550" t="s">
        <v>774</v>
      </c>
      <c r="J550" t="s">
        <v>696</v>
      </c>
      <c r="K550" t="s">
        <v>56</v>
      </c>
      <c r="L550" s="4">
        <v>2</v>
      </c>
      <c r="M550" s="4"/>
      <c r="N550">
        <v>0.44999998807907104</v>
      </c>
      <c r="O550">
        <v>0.30000001192092896</v>
      </c>
      <c r="P550">
        <v>4.0999999046325684</v>
      </c>
      <c r="Q550">
        <v>0.18000000715255737</v>
      </c>
      <c r="T550">
        <v>20</v>
      </c>
      <c r="AE550">
        <v>1.2</v>
      </c>
    </row>
    <row r="551" spans="1:31" x14ac:dyDescent="0.2">
      <c r="A551" s="27">
        <v>2010119</v>
      </c>
      <c r="C551" t="s">
        <v>2065</v>
      </c>
      <c r="D551" t="s">
        <v>2066</v>
      </c>
      <c r="E551" t="s">
        <v>783</v>
      </c>
      <c r="F551" t="s">
        <v>1378</v>
      </c>
      <c r="G551" t="s">
        <v>641</v>
      </c>
      <c r="H551" t="s">
        <v>686</v>
      </c>
      <c r="I551" t="s">
        <v>774</v>
      </c>
      <c r="J551" t="s">
        <v>696</v>
      </c>
      <c r="K551" t="s">
        <v>55</v>
      </c>
      <c r="L551" s="4">
        <v>2</v>
      </c>
      <c r="M551" s="4"/>
      <c r="N551">
        <v>14</v>
      </c>
      <c r="AE551">
        <v>1</v>
      </c>
    </row>
    <row r="552" spans="1:31" x14ac:dyDescent="0.2">
      <c r="A552" s="27">
        <v>2009233</v>
      </c>
      <c r="C552" t="s">
        <v>2067</v>
      </c>
      <c r="D552" t="s">
        <v>2068</v>
      </c>
      <c r="E552" t="s">
        <v>1817</v>
      </c>
      <c r="F552" t="s">
        <v>2069</v>
      </c>
      <c r="G552" t="s">
        <v>641</v>
      </c>
      <c r="H552" t="s">
        <v>641</v>
      </c>
      <c r="I552" t="s">
        <v>785</v>
      </c>
      <c r="J552" t="s">
        <v>649</v>
      </c>
      <c r="K552" t="s">
        <v>55</v>
      </c>
      <c r="L552" s="4">
        <v>43185</v>
      </c>
      <c r="M552" s="4"/>
      <c r="Q552">
        <v>90</v>
      </c>
      <c r="AE552">
        <v>1</v>
      </c>
    </row>
    <row r="553" spans="1:31" x14ac:dyDescent="0.2">
      <c r="A553" s="27">
        <v>2009350</v>
      </c>
      <c r="C553" t="s">
        <v>2070</v>
      </c>
      <c r="D553" t="s">
        <v>2071</v>
      </c>
      <c r="E553" t="s">
        <v>1817</v>
      </c>
      <c r="F553" t="s">
        <v>2069</v>
      </c>
      <c r="G553" t="s">
        <v>641</v>
      </c>
      <c r="H553" t="s">
        <v>641</v>
      </c>
      <c r="I553" t="s">
        <v>785</v>
      </c>
      <c r="J553" t="s">
        <v>649</v>
      </c>
      <c r="K553" t="s">
        <v>55</v>
      </c>
      <c r="L553" s="4">
        <v>43360</v>
      </c>
      <c r="M553" s="4"/>
      <c r="Q553">
        <v>90</v>
      </c>
      <c r="AE553">
        <v>1</v>
      </c>
    </row>
    <row r="554" spans="1:31" x14ac:dyDescent="0.2">
      <c r="A554" s="27">
        <v>2009351</v>
      </c>
      <c r="C554" t="s">
        <v>2072</v>
      </c>
      <c r="D554" t="s">
        <v>2073</v>
      </c>
      <c r="E554" t="s">
        <v>1817</v>
      </c>
      <c r="F554" t="s">
        <v>2069</v>
      </c>
      <c r="G554" t="s">
        <v>641</v>
      </c>
      <c r="H554" t="s">
        <v>641</v>
      </c>
      <c r="I554" t="s">
        <v>785</v>
      </c>
      <c r="J554" t="s">
        <v>649</v>
      </c>
      <c r="K554" t="s">
        <v>55</v>
      </c>
      <c r="L554" s="4">
        <v>43360</v>
      </c>
      <c r="M554" s="4"/>
      <c r="Q554">
        <v>85</v>
      </c>
      <c r="AE554">
        <v>1</v>
      </c>
    </row>
    <row r="555" spans="1:31" x14ac:dyDescent="0.2">
      <c r="A555" s="27">
        <v>2010813</v>
      </c>
      <c r="C555" t="s">
        <v>2074</v>
      </c>
      <c r="D555" t="s">
        <v>2075</v>
      </c>
      <c r="E555" t="s">
        <v>974</v>
      </c>
      <c r="F555" t="s">
        <v>975</v>
      </c>
      <c r="G555" t="s">
        <v>641</v>
      </c>
      <c r="H555" t="s">
        <v>641</v>
      </c>
      <c r="I555" t="s">
        <v>774</v>
      </c>
      <c r="J555" t="s">
        <v>731</v>
      </c>
      <c r="K555" t="s">
        <v>56</v>
      </c>
      <c r="L555" s="4">
        <v>2</v>
      </c>
      <c r="M555" s="4"/>
    </row>
    <row r="556" spans="1:31" x14ac:dyDescent="0.2">
      <c r="A556" s="27">
        <v>2009280</v>
      </c>
      <c r="C556" t="s">
        <v>2076</v>
      </c>
      <c r="D556" t="s">
        <v>2077</v>
      </c>
      <c r="E556" t="s">
        <v>2078</v>
      </c>
      <c r="F556" t="s">
        <v>2079</v>
      </c>
      <c r="G556" t="s">
        <v>641</v>
      </c>
      <c r="H556" t="s">
        <v>641</v>
      </c>
      <c r="I556" t="s">
        <v>785</v>
      </c>
      <c r="J556" t="s">
        <v>643</v>
      </c>
      <c r="K556" t="s">
        <v>56</v>
      </c>
      <c r="L556" s="4">
        <v>43220</v>
      </c>
      <c r="M556" s="4"/>
      <c r="N556">
        <v>5</v>
      </c>
      <c r="O556">
        <v>18</v>
      </c>
      <c r="P556">
        <v>3</v>
      </c>
      <c r="V556">
        <v>7.9999998211860657E-2</v>
      </c>
      <c r="W556">
        <v>3.9999999105930328E-2</v>
      </c>
      <c r="X556">
        <v>0.12999999523162842</v>
      </c>
      <c r="Y556">
        <v>0.30000001192092896</v>
      </c>
      <c r="AA556">
        <v>3.0000000260770321E-3</v>
      </c>
      <c r="AE556">
        <v>1</v>
      </c>
    </row>
    <row r="557" spans="1:31" x14ac:dyDescent="0.2">
      <c r="A557" s="27">
        <v>2007604</v>
      </c>
      <c r="C557" t="s">
        <v>2080</v>
      </c>
      <c r="D557" t="s">
        <v>2081</v>
      </c>
      <c r="E557" t="s">
        <v>990</v>
      </c>
      <c r="F557" t="s">
        <v>991</v>
      </c>
      <c r="G557" t="s">
        <v>641</v>
      </c>
      <c r="H557" t="s">
        <v>686</v>
      </c>
      <c r="I557" t="s">
        <v>774</v>
      </c>
      <c r="J557" t="s">
        <v>688</v>
      </c>
      <c r="K557" t="s">
        <v>55</v>
      </c>
      <c r="L557" s="4">
        <v>2</v>
      </c>
      <c r="M557" s="4"/>
      <c r="N557">
        <v>6</v>
      </c>
      <c r="O557">
        <v>8</v>
      </c>
      <c r="P557">
        <v>15</v>
      </c>
      <c r="R557">
        <v>2</v>
      </c>
      <c r="AC557">
        <v>29</v>
      </c>
      <c r="AE557">
        <v>1</v>
      </c>
    </row>
    <row r="558" spans="1:31" x14ac:dyDescent="0.2">
      <c r="A558" s="27">
        <v>2007217</v>
      </c>
      <c r="C558" t="s">
        <v>2082</v>
      </c>
      <c r="D558" t="s">
        <v>2083</v>
      </c>
      <c r="E558" t="s">
        <v>901</v>
      </c>
      <c r="F558" t="s">
        <v>902</v>
      </c>
      <c r="G558" t="s">
        <v>641</v>
      </c>
      <c r="H558" t="s">
        <v>641</v>
      </c>
      <c r="I558" t="s">
        <v>785</v>
      </c>
      <c r="J558" t="s">
        <v>643</v>
      </c>
      <c r="K558" t="s">
        <v>55</v>
      </c>
      <c r="L558" s="4">
        <v>41431</v>
      </c>
      <c r="M558" s="4"/>
      <c r="N558">
        <v>46</v>
      </c>
      <c r="AE558">
        <v>1</v>
      </c>
    </row>
    <row r="559" spans="1:31" x14ac:dyDescent="0.2">
      <c r="A559" s="27">
        <v>2008744</v>
      </c>
      <c r="C559" t="s">
        <v>2084</v>
      </c>
      <c r="D559" t="s">
        <v>2085</v>
      </c>
      <c r="E559" t="s">
        <v>901</v>
      </c>
      <c r="F559" t="s">
        <v>2086</v>
      </c>
      <c r="G559" t="s">
        <v>641</v>
      </c>
      <c r="H559" t="s">
        <v>641</v>
      </c>
      <c r="I559" t="s">
        <v>785</v>
      </c>
      <c r="J559" t="s">
        <v>649</v>
      </c>
      <c r="K559" t="s">
        <v>55</v>
      </c>
      <c r="L559" s="4">
        <v>42752</v>
      </c>
      <c r="M559" s="4"/>
      <c r="O559">
        <v>21</v>
      </c>
      <c r="P559">
        <v>30</v>
      </c>
      <c r="Q559">
        <v>13.100000381469727</v>
      </c>
      <c r="T559">
        <v>2</v>
      </c>
      <c r="AE559">
        <v>1</v>
      </c>
    </row>
    <row r="560" spans="1:31" x14ac:dyDescent="0.2">
      <c r="A560" s="27">
        <v>2007826</v>
      </c>
      <c r="C560" t="s">
        <v>2087</v>
      </c>
      <c r="D560" t="s">
        <v>2088</v>
      </c>
      <c r="E560" t="s">
        <v>950</v>
      </c>
      <c r="F560" t="s">
        <v>2089</v>
      </c>
      <c r="G560" t="s">
        <v>641</v>
      </c>
      <c r="H560" t="s">
        <v>641</v>
      </c>
      <c r="I560" t="s">
        <v>785</v>
      </c>
      <c r="J560" t="s">
        <v>649</v>
      </c>
      <c r="K560" t="s">
        <v>55</v>
      </c>
      <c r="L560" s="4">
        <v>41876</v>
      </c>
      <c r="M560" s="4"/>
      <c r="O560">
        <v>24</v>
      </c>
      <c r="P560">
        <v>24</v>
      </c>
      <c r="Q560">
        <v>6</v>
      </c>
      <c r="AE560">
        <v>1</v>
      </c>
    </row>
    <row r="561" spans="1:31" x14ac:dyDescent="0.2">
      <c r="A561" s="27">
        <v>2006543</v>
      </c>
      <c r="C561" t="s">
        <v>2090</v>
      </c>
      <c r="D561" t="s">
        <v>2091</v>
      </c>
      <c r="E561" t="s">
        <v>2092</v>
      </c>
      <c r="F561" t="s">
        <v>2093</v>
      </c>
      <c r="G561" t="s">
        <v>641</v>
      </c>
      <c r="H561" t="s">
        <v>641</v>
      </c>
      <c r="I561" t="s">
        <v>785</v>
      </c>
      <c r="J561" t="s">
        <v>649</v>
      </c>
      <c r="K561" t="s">
        <v>55</v>
      </c>
      <c r="L561" s="4">
        <v>40854</v>
      </c>
      <c r="M561" s="4"/>
      <c r="O561">
        <v>25</v>
      </c>
      <c r="P561">
        <v>25</v>
      </c>
      <c r="AE561">
        <v>1</v>
      </c>
    </row>
    <row r="562" spans="1:31" x14ac:dyDescent="0.2">
      <c r="A562" s="27">
        <v>2008002</v>
      </c>
      <c r="C562" t="s">
        <v>2094</v>
      </c>
      <c r="D562" t="s">
        <v>2095</v>
      </c>
      <c r="E562" t="s">
        <v>901</v>
      </c>
      <c r="F562" t="s">
        <v>2086</v>
      </c>
      <c r="G562" t="s">
        <v>641</v>
      </c>
      <c r="H562" t="s">
        <v>641</v>
      </c>
      <c r="I562" t="s">
        <v>785</v>
      </c>
      <c r="J562" t="s">
        <v>649</v>
      </c>
      <c r="K562" t="s">
        <v>55</v>
      </c>
      <c r="L562" s="4">
        <v>42096</v>
      </c>
      <c r="M562" s="4"/>
      <c r="O562">
        <v>25</v>
      </c>
      <c r="P562">
        <v>25</v>
      </c>
      <c r="AE562">
        <v>1</v>
      </c>
    </row>
    <row r="563" spans="1:31" x14ac:dyDescent="0.2">
      <c r="A563" s="27">
        <v>2010478</v>
      </c>
      <c r="C563" t="s">
        <v>2096</v>
      </c>
      <c r="D563" t="s">
        <v>2097</v>
      </c>
      <c r="E563" t="s">
        <v>2098</v>
      </c>
      <c r="F563" t="s">
        <v>2099</v>
      </c>
      <c r="G563" t="s">
        <v>641</v>
      </c>
      <c r="H563" t="s">
        <v>641</v>
      </c>
      <c r="I563" t="s">
        <v>785</v>
      </c>
      <c r="J563" t="s">
        <v>643</v>
      </c>
      <c r="K563" t="s">
        <v>55</v>
      </c>
      <c r="L563" s="4">
        <v>44355</v>
      </c>
      <c r="M563" s="4"/>
      <c r="N563">
        <v>12</v>
      </c>
      <c r="O563">
        <v>43</v>
      </c>
      <c r="R563">
        <v>2</v>
      </c>
      <c r="T563">
        <v>3.2000000476837158</v>
      </c>
      <c r="V563">
        <v>1.7000000476837158</v>
      </c>
      <c r="W563">
        <v>0.15000000596046448</v>
      </c>
      <c r="Z563">
        <v>1</v>
      </c>
      <c r="AE563">
        <v>1</v>
      </c>
    </row>
    <row r="564" spans="1:31" x14ac:dyDescent="0.2">
      <c r="A564" s="27">
        <v>2006103</v>
      </c>
      <c r="C564" t="s">
        <v>2100</v>
      </c>
      <c r="D564" t="s">
        <v>2101</v>
      </c>
      <c r="E564" t="s">
        <v>849</v>
      </c>
      <c r="F564" t="s">
        <v>2102</v>
      </c>
      <c r="G564" t="s">
        <v>641</v>
      </c>
      <c r="H564" t="s">
        <v>641</v>
      </c>
      <c r="I564" t="s">
        <v>774</v>
      </c>
      <c r="J564" t="s">
        <v>731</v>
      </c>
      <c r="K564" t="s">
        <v>55</v>
      </c>
      <c r="L564" s="4">
        <v>2</v>
      </c>
      <c r="M564" s="4"/>
      <c r="AE564">
        <v>1</v>
      </c>
    </row>
    <row r="565" spans="1:31" x14ac:dyDescent="0.2">
      <c r="A565" s="27">
        <v>2008639</v>
      </c>
      <c r="C565" t="s">
        <v>2103</v>
      </c>
      <c r="D565" t="s">
        <v>2104</v>
      </c>
      <c r="E565" t="s">
        <v>849</v>
      </c>
      <c r="F565" t="s">
        <v>849</v>
      </c>
      <c r="G565" t="s">
        <v>641</v>
      </c>
      <c r="H565" t="s">
        <v>641</v>
      </c>
      <c r="I565" t="s">
        <v>785</v>
      </c>
      <c r="J565" t="s">
        <v>649</v>
      </c>
      <c r="K565" t="s">
        <v>55</v>
      </c>
      <c r="L565" s="4">
        <v>42685</v>
      </c>
      <c r="M565" s="4"/>
      <c r="Q565">
        <v>50.400001525878906</v>
      </c>
      <c r="R565">
        <v>2.3900001049041748</v>
      </c>
      <c r="AE565">
        <v>1</v>
      </c>
    </row>
    <row r="566" spans="1:31" x14ac:dyDescent="0.2">
      <c r="A566" s="27">
        <v>2009029</v>
      </c>
      <c r="C566" t="s">
        <v>2105</v>
      </c>
      <c r="D566" t="s">
        <v>2106</v>
      </c>
      <c r="E566" t="s">
        <v>901</v>
      </c>
      <c r="F566" t="s">
        <v>2107</v>
      </c>
      <c r="G566" t="s">
        <v>641</v>
      </c>
      <c r="H566" t="s">
        <v>641</v>
      </c>
      <c r="I566" t="s">
        <v>785</v>
      </c>
      <c r="J566" t="s">
        <v>649</v>
      </c>
      <c r="K566" t="s">
        <v>55</v>
      </c>
      <c r="L566" s="4">
        <v>43040</v>
      </c>
      <c r="M566" s="4"/>
      <c r="Q566">
        <v>48</v>
      </c>
      <c r="AE566">
        <v>1</v>
      </c>
    </row>
    <row r="567" spans="1:31" x14ac:dyDescent="0.2">
      <c r="A567" s="27">
        <v>2009711</v>
      </c>
      <c r="C567" t="s">
        <v>2108</v>
      </c>
      <c r="D567" t="s">
        <v>2109</v>
      </c>
      <c r="E567" t="s">
        <v>849</v>
      </c>
      <c r="F567" t="s">
        <v>854</v>
      </c>
      <c r="G567" t="s">
        <v>641</v>
      </c>
      <c r="H567" t="s">
        <v>641</v>
      </c>
      <c r="I567" t="s">
        <v>785</v>
      </c>
      <c r="J567" t="s">
        <v>649</v>
      </c>
      <c r="K567" t="s">
        <v>55</v>
      </c>
      <c r="L567" s="4">
        <v>43675</v>
      </c>
      <c r="M567" s="4"/>
      <c r="Q567">
        <v>22</v>
      </c>
      <c r="R567">
        <v>12</v>
      </c>
      <c r="AE567">
        <v>1</v>
      </c>
    </row>
    <row r="568" spans="1:31" x14ac:dyDescent="0.2">
      <c r="A568" s="27">
        <v>2006772</v>
      </c>
      <c r="C568" t="s">
        <v>2110</v>
      </c>
      <c r="D568" t="s">
        <v>2111</v>
      </c>
      <c r="E568" t="s">
        <v>950</v>
      </c>
      <c r="F568" t="s">
        <v>1251</v>
      </c>
      <c r="G568" t="s">
        <v>641</v>
      </c>
      <c r="H568" t="s">
        <v>641</v>
      </c>
      <c r="I568" t="s">
        <v>785</v>
      </c>
      <c r="J568" t="s">
        <v>643</v>
      </c>
      <c r="K568" t="s">
        <v>55</v>
      </c>
      <c r="L568" s="4">
        <v>41068</v>
      </c>
      <c r="M568" s="4"/>
      <c r="N568">
        <v>18</v>
      </c>
      <c r="O568">
        <v>46</v>
      </c>
      <c r="T568">
        <v>5</v>
      </c>
      <c r="AE568">
        <v>1</v>
      </c>
    </row>
    <row r="569" spans="1:31" x14ac:dyDescent="0.2">
      <c r="A569" s="27">
        <v>2006774</v>
      </c>
      <c r="C569" t="s">
        <v>2112</v>
      </c>
      <c r="D569" t="s">
        <v>2113</v>
      </c>
      <c r="E569" t="s">
        <v>950</v>
      </c>
      <c r="F569" t="s">
        <v>1251</v>
      </c>
      <c r="G569" t="s">
        <v>641</v>
      </c>
      <c r="H569" t="s">
        <v>641</v>
      </c>
      <c r="I569" t="s">
        <v>785</v>
      </c>
      <c r="J569" t="s">
        <v>643</v>
      </c>
      <c r="K569" t="s">
        <v>55</v>
      </c>
      <c r="L569" s="4">
        <v>41068</v>
      </c>
      <c r="M569" s="4"/>
      <c r="N569">
        <v>12</v>
      </c>
      <c r="O569">
        <v>12</v>
      </c>
      <c r="P569">
        <v>12</v>
      </c>
      <c r="R569">
        <v>2</v>
      </c>
      <c r="T569">
        <v>10</v>
      </c>
      <c r="AE569">
        <v>1</v>
      </c>
    </row>
    <row r="570" spans="1:31" x14ac:dyDescent="0.2">
      <c r="A570" s="27">
        <v>2008279</v>
      </c>
      <c r="C570" t="s">
        <v>2114</v>
      </c>
      <c r="D570" t="s">
        <v>2115</v>
      </c>
      <c r="E570" t="s">
        <v>901</v>
      </c>
      <c r="F570" t="s">
        <v>1251</v>
      </c>
      <c r="G570" t="s">
        <v>641</v>
      </c>
      <c r="H570" t="s">
        <v>641</v>
      </c>
      <c r="I570" t="s">
        <v>785</v>
      </c>
      <c r="J570" t="s">
        <v>643</v>
      </c>
      <c r="K570" t="s">
        <v>55</v>
      </c>
      <c r="L570" s="4">
        <v>42376</v>
      </c>
      <c r="M570" s="4"/>
      <c r="N570">
        <v>5</v>
      </c>
      <c r="O570">
        <v>15</v>
      </c>
      <c r="P570">
        <v>30</v>
      </c>
      <c r="R570">
        <v>2</v>
      </c>
      <c r="T570">
        <v>2.7999999523162842</v>
      </c>
      <c r="AE570">
        <v>1</v>
      </c>
    </row>
    <row r="571" spans="1:31" x14ac:dyDescent="0.2">
      <c r="A571" s="27">
        <v>2008738</v>
      </c>
      <c r="C571" t="s">
        <v>2116</v>
      </c>
      <c r="D571" t="s">
        <v>2117</v>
      </c>
      <c r="E571" t="s">
        <v>1471</v>
      </c>
      <c r="F571" t="s">
        <v>1471</v>
      </c>
      <c r="G571" t="s">
        <v>641</v>
      </c>
      <c r="H571" t="s">
        <v>641</v>
      </c>
      <c r="I571" t="s">
        <v>785</v>
      </c>
      <c r="J571" t="s">
        <v>649</v>
      </c>
      <c r="K571" t="s">
        <v>56</v>
      </c>
      <c r="L571" s="4">
        <v>42744</v>
      </c>
      <c r="M571" s="4"/>
      <c r="Y571">
        <v>10.199999809265137</v>
      </c>
      <c r="AA571">
        <v>0.34999999403953552</v>
      </c>
      <c r="AE571">
        <v>1</v>
      </c>
    </row>
    <row r="572" spans="1:31" x14ac:dyDescent="0.2">
      <c r="A572" s="27">
        <v>2008735</v>
      </c>
      <c r="C572" t="s">
        <v>2118</v>
      </c>
      <c r="D572" t="s">
        <v>2119</v>
      </c>
      <c r="E572" t="s">
        <v>1471</v>
      </c>
      <c r="F572" t="s">
        <v>1472</v>
      </c>
      <c r="G572" t="s">
        <v>641</v>
      </c>
      <c r="H572" t="s">
        <v>641</v>
      </c>
      <c r="I572" t="s">
        <v>785</v>
      </c>
      <c r="J572" t="s">
        <v>649</v>
      </c>
      <c r="K572" t="s">
        <v>56</v>
      </c>
      <c r="L572" s="4">
        <v>42739</v>
      </c>
      <c r="M572" s="4"/>
      <c r="V572">
        <v>0.40000000596046448</v>
      </c>
      <c r="W572">
        <v>0.20000000298023224</v>
      </c>
      <c r="X572">
        <v>0.89999997615814209</v>
      </c>
      <c r="Y572">
        <v>0.20000000298023224</v>
      </c>
      <c r="Z572">
        <v>0.30000001192092896</v>
      </c>
      <c r="AA572">
        <v>5.9999998658895493E-2</v>
      </c>
      <c r="AE572">
        <v>1</v>
      </c>
    </row>
    <row r="573" spans="1:31" x14ac:dyDescent="0.2">
      <c r="A573" s="27">
        <v>2010674</v>
      </c>
      <c r="C573" t="s">
        <v>2120</v>
      </c>
      <c r="D573" t="s">
        <v>2121</v>
      </c>
      <c r="E573" t="s">
        <v>2122</v>
      </c>
      <c r="F573" t="s">
        <v>2123</v>
      </c>
      <c r="G573" t="s">
        <v>641</v>
      </c>
      <c r="H573" t="s">
        <v>641</v>
      </c>
      <c r="I573" t="s">
        <v>785</v>
      </c>
      <c r="J573" t="s">
        <v>649</v>
      </c>
      <c r="K573" t="s">
        <v>55</v>
      </c>
      <c r="L573" s="4">
        <v>44494</v>
      </c>
      <c r="M573" s="4"/>
      <c r="P573">
        <v>14</v>
      </c>
      <c r="Q573">
        <v>17</v>
      </c>
      <c r="R573">
        <v>6</v>
      </c>
      <c r="S573">
        <v>3</v>
      </c>
      <c r="T573">
        <v>19.200000762939453</v>
      </c>
      <c r="U573">
        <v>3</v>
      </c>
      <c r="AE573">
        <v>1</v>
      </c>
    </row>
    <row r="574" spans="1:31" x14ac:dyDescent="0.2">
      <c r="A574" s="27">
        <v>2010673</v>
      </c>
      <c r="C574" t="s">
        <v>2124</v>
      </c>
      <c r="D574" t="s">
        <v>2125</v>
      </c>
      <c r="E574" t="s">
        <v>2122</v>
      </c>
      <c r="F574" t="s">
        <v>2123</v>
      </c>
      <c r="G574" t="s">
        <v>641</v>
      </c>
      <c r="H574" t="s">
        <v>641</v>
      </c>
      <c r="I574" t="s">
        <v>785</v>
      </c>
      <c r="J574" t="s">
        <v>649</v>
      </c>
      <c r="K574" t="s">
        <v>55</v>
      </c>
      <c r="L574" s="4">
        <v>44494</v>
      </c>
      <c r="M574" s="4"/>
      <c r="P574">
        <v>13</v>
      </c>
      <c r="Q574">
        <v>16.5</v>
      </c>
      <c r="R574">
        <v>5.5999999046325684</v>
      </c>
      <c r="S574">
        <v>4.4000000953674316</v>
      </c>
      <c r="T574">
        <v>18.600000381469727</v>
      </c>
      <c r="U574">
        <v>5</v>
      </c>
      <c r="AE574">
        <v>1</v>
      </c>
    </row>
    <row r="575" spans="1:31" x14ac:dyDescent="0.2">
      <c r="A575" s="27">
        <v>2009034</v>
      </c>
      <c r="C575" t="s">
        <v>2126</v>
      </c>
      <c r="D575" t="s">
        <v>2127</v>
      </c>
      <c r="E575" t="s">
        <v>1245</v>
      </c>
      <c r="F575" t="s">
        <v>1246</v>
      </c>
      <c r="G575" t="s">
        <v>641</v>
      </c>
      <c r="H575" t="s">
        <v>641</v>
      </c>
      <c r="I575" t="s">
        <v>785</v>
      </c>
      <c r="J575" t="s">
        <v>649</v>
      </c>
      <c r="K575" t="s">
        <v>56</v>
      </c>
      <c r="L575" s="4">
        <v>43047</v>
      </c>
      <c r="M575" s="4"/>
      <c r="P575">
        <v>22</v>
      </c>
      <c r="Y575">
        <v>7.9999998211860657E-2</v>
      </c>
      <c r="AA575">
        <v>1.0000000474974513E-3</v>
      </c>
      <c r="AE575">
        <v>1.1000000000000001</v>
      </c>
    </row>
    <row r="576" spans="1:31" x14ac:dyDescent="0.2">
      <c r="A576" s="27">
        <v>2007068</v>
      </c>
      <c r="C576" t="s">
        <v>2128</v>
      </c>
      <c r="D576" t="s">
        <v>2129</v>
      </c>
      <c r="E576" t="s">
        <v>907</v>
      </c>
      <c r="F576" t="s">
        <v>908</v>
      </c>
      <c r="G576" t="s">
        <v>641</v>
      </c>
      <c r="H576" t="s">
        <v>641</v>
      </c>
      <c r="I576" t="s">
        <v>785</v>
      </c>
      <c r="J576" t="s">
        <v>643</v>
      </c>
      <c r="K576" t="s">
        <v>56</v>
      </c>
      <c r="L576" s="4">
        <v>41347</v>
      </c>
      <c r="M576" s="4"/>
      <c r="N576">
        <v>10</v>
      </c>
      <c r="O576">
        <v>34</v>
      </c>
      <c r="AE576">
        <v>1.1000000000000001</v>
      </c>
    </row>
    <row r="577" spans="1:31" x14ac:dyDescent="0.2">
      <c r="A577" s="27">
        <v>2006705</v>
      </c>
      <c r="C577" t="s">
        <v>2130</v>
      </c>
      <c r="D577" t="s">
        <v>2131</v>
      </c>
      <c r="E577" t="s">
        <v>879</v>
      </c>
      <c r="F577" t="s">
        <v>880</v>
      </c>
      <c r="G577" t="s">
        <v>641</v>
      </c>
      <c r="H577" t="s">
        <v>686</v>
      </c>
      <c r="I577" t="s">
        <v>774</v>
      </c>
      <c r="J577" t="s">
        <v>688</v>
      </c>
      <c r="K577" t="s">
        <v>56</v>
      </c>
      <c r="L577" s="4">
        <v>2</v>
      </c>
      <c r="M577" s="4"/>
      <c r="N577">
        <v>3.7000000476837158</v>
      </c>
      <c r="Y577">
        <v>10.399999618530273</v>
      </c>
      <c r="AC577">
        <v>11</v>
      </c>
      <c r="AE577">
        <v>1.35</v>
      </c>
    </row>
    <row r="578" spans="1:31" x14ac:dyDescent="0.2">
      <c r="A578" s="27">
        <v>2010637</v>
      </c>
      <c r="C578" t="s">
        <v>2132</v>
      </c>
      <c r="D578" t="s">
        <v>2133</v>
      </c>
      <c r="E578" t="s">
        <v>2134</v>
      </c>
      <c r="F578" t="s">
        <v>1199</v>
      </c>
      <c r="G578" t="s">
        <v>641</v>
      </c>
      <c r="H578" t="s">
        <v>641</v>
      </c>
      <c r="I578" t="s">
        <v>785</v>
      </c>
      <c r="J578" t="s">
        <v>649</v>
      </c>
      <c r="K578" t="s">
        <v>56</v>
      </c>
      <c r="L578" s="4">
        <v>44462</v>
      </c>
      <c r="M578" s="4"/>
      <c r="V578">
        <v>0.55000001192092896</v>
      </c>
      <c r="X578">
        <v>6.5</v>
      </c>
      <c r="AA578">
        <v>0.30000001192092896</v>
      </c>
      <c r="AE578">
        <v>1</v>
      </c>
    </row>
    <row r="579" spans="1:31" x14ac:dyDescent="0.2">
      <c r="A579" s="27">
        <v>2010678</v>
      </c>
      <c r="C579" t="s">
        <v>2135</v>
      </c>
      <c r="D579" t="s">
        <v>2136</v>
      </c>
      <c r="E579" t="s">
        <v>2134</v>
      </c>
      <c r="F579" t="s">
        <v>1199</v>
      </c>
      <c r="G579" t="s">
        <v>641</v>
      </c>
      <c r="H579" t="s">
        <v>641</v>
      </c>
      <c r="I579" t="s">
        <v>785</v>
      </c>
      <c r="J579" t="s">
        <v>649</v>
      </c>
      <c r="K579" t="s">
        <v>56</v>
      </c>
      <c r="L579" s="4">
        <v>44505</v>
      </c>
      <c r="M579" s="4"/>
      <c r="X579">
        <v>6</v>
      </c>
      <c r="Z579">
        <v>0.55000001192092896</v>
      </c>
      <c r="AA579">
        <v>0.27000001072883606</v>
      </c>
      <c r="AE579">
        <v>1</v>
      </c>
    </row>
    <row r="580" spans="1:31" x14ac:dyDescent="0.2">
      <c r="A580" s="27">
        <v>2010684</v>
      </c>
      <c r="C580" t="s">
        <v>2137</v>
      </c>
      <c r="D580" t="s">
        <v>2138</v>
      </c>
      <c r="E580" t="s">
        <v>2139</v>
      </c>
      <c r="F580" t="s">
        <v>2140</v>
      </c>
      <c r="G580" t="s">
        <v>641</v>
      </c>
      <c r="H580" t="s">
        <v>641</v>
      </c>
      <c r="I580" t="s">
        <v>785</v>
      </c>
      <c r="J580" t="s">
        <v>649</v>
      </c>
      <c r="K580" t="s">
        <v>56</v>
      </c>
      <c r="L580" s="4">
        <v>44515</v>
      </c>
      <c r="M580" s="4"/>
      <c r="Y580">
        <v>11</v>
      </c>
      <c r="AE580">
        <v>1</v>
      </c>
    </row>
    <row r="581" spans="1:31" x14ac:dyDescent="0.2">
      <c r="A581" s="27">
        <v>2010692</v>
      </c>
      <c r="C581" t="s">
        <v>2141</v>
      </c>
      <c r="D581" t="s">
        <v>2142</v>
      </c>
      <c r="E581" t="s">
        <v>2139</v>
      </c>
      <c r="F581" t="s">
        <v>2140</v>
      </c>
      <c r="G581" t="s">
        <v>641</v>
      </c>
      <c r="H581" t="s">
        <v>641</v>
      </c>
      <c r="I581" t="s">
        <v>785</v>
      </c>
      <c r="J581" t="s">
        <v>643</v>
      </c>
      <c r="K581" t="s">
        <v>56</v>
      </c>
      <c r="L581" s="4">
        <v>44519</v>
      </c>
      <c r="M581" s="4"/>
      <c r="N581">
        <v>3</v>
      </c>
      <c r="P581">
        <v>30</v>
      </c>
      <c r="AE581">
        <v>1</v>
      </c>
    </row>
    <row r="582" spans="1:31" x14ac:dyDescent="0.2">
      <c r="A582" s="27">
        <v>2010693</v>
      </c>
      <c r="C582" t="s">
        <v>2143</v>
      </c>
      <c r="D582" t="s">
        <v>2144</v>
      </c>
      <c r="E582" t="s">
        <v>2139</v>
      </c>
      <c r="F582" t="s">
        <v>2140</v>
      </c>
      <c r="G582" t="s">
        <v>641</v>
      </c>
      <c r="H582" t="s">
        <v>641</v>
      </c>
      <c r="I582" t="s">
        <v>785</v>
      </c>
      <c r="J582" t="s">
        <v>643</v>
      </c>
      <c r="K582" t="s">
        <v>56</v>
      </c>
      <c r="L582" s="4">
        <v>44519</v>
      </c>
      <c r="M582" s="4"/>
      <c r="N582">
        <v>10</v>
      </c>
      <c r="O582">
        <v>75.5</v>
      </c>
      <c r="AE582">
        <v>1</v>
      </c>
    </row>
    <row r="583" spans="1:31" x14ac:dyDescent="0.2">
      <c r="A583" s="27">
        <v>2010683</v>
      </c>
      <c r="C583" t="s">
        <v>2145</v>
      </c>
      <c r="D583" t="s">
        <v>2146</v>
      </c>
      <c r="E583" t="s">
        <v>2139</v>
      </c>
      <c r="F583" t="s">
        <v>2147</v>
      </c>
      <c r="G583" t="s">
        <v>641</v>
      </c>
      <c r="H583" t="s">
        <v>641</v>
      </c>
      <c r="I583" t="s">
        <v>785</v>
      </c>
      <c r="J583" t="s">
        <v>643</v>
      </c>
      <c r="K583" t="s">
        <v>56</v>
      </c>
      <c r="L583" s="4">
        <v>44515</v>
      </c>
      <c r="M583" s="4"/>
      <c r="N583">
        <v>15</v>
      </c>
      <c r="T583">
        <v>17.399999618530273</v>
      </c>
      <c r="AE583">
        <v>1</v>
      </c>
    </row>
    <row r="584" spans="1:31" x14ac:dyDescent="0.2">
      <c r="A584" s="27">
        <v>2010694</v>
      </c>
      <c r="C584" t="s">
        <v>2148</v>
      </c>
      <c r="D584" t="s">
        <v>2149</v>
      </c>
      <c r="E584" t="s">
        <v>2139</v>
      </c>
      <c r="F584" t="s">
        <v>2140</v>
      </c>
      <c r="G584" t="s">
        <v>641</v>
      </c>
      <c r="H584" t="s">
        <v>641</v>
      </c>
      <c r="I584" t="s">
        <v>785</v>
      </c>
      <c r="J584" t="s">
        <v>643</v>
      </c>
      <c r="K584" t="s">
        <v>56</v>
      </c>
      <c r="L584" s="4">
        <v>44519</v>
      </c>
      <c r="M584" s="4"/>
      <c r="N584">
        <v>7.5</v>
      </c>
      <c r="V584">
        <v>17</v>
      </c>
      <c r="AE584">
        <v>1</v>
      </c>
    </row>
    <row r="585" spans="1:31" x14ac:dyDescent="0.2">
      <c r="A585" s="27">
        <v>2010754</v>
      </c>
      <c r="C585" t="s">
        <v>2150</v>
      </c>
      <c r="D585" t="s">
        <v>2151</v>
      </c>
      <c r="E585" t="s">
        <v>2152</v>
      </c>
      <c r="F585" t="s">
        <v>1133</v>
      </c>
      <c r="G585" t="s">
        <v>641</v>
      </c>
      <c r="H585" t="s">
        <v>641</v>
      </c>
      <c r="I585" t="s">
        <v>774</v>
      </c>
      <c r="J585" t="s">
        <v>731</v>
      </c>
      <c r="K585" t="s">
        <v>56</v>
      </c>
      <c r="L585" s="4">
        <v>2</v>
      </c>
      <c r="M585" s="4"/>
      <c r="AE585">
        <v>1</v>
      </c>
    </row>
    <row r="586" spans="1:31" x14ac:dyDescent="0.2">
      <c r="A586" s="27">
        <v>2009927</v>
      </c>
      <c r="C586" t="s">
        <v>2153</v>
      </c>
      <c r="D586" t="s">
        <v>2154</v>
      </c>
      <c r="E586" t="s">
        <v>2155</v>
      </c>
      <c r="F586" t="s">
        <v>2155</v>
      </c>
      <c r="G586" t="s">
        <v>641</v>
      </c>
      <c r="H586" t="s">
        <v>641</v>
      </c>
      <c r="I586" t="s">
        <v>774</v>
      </c>
      <c r="J586" t="s">
        <v>731</v>
      </c>
      <c r="K586" t="s">
        <v>55</v>
      </c>
      <c r="L586" s="4">
        <v>2</v>
      </c>
      <c r="M586" s="4"/>
      <c r="N586">
        <v>2</v>
      </c>
      <c r="O586">
        <v>1.5</v>
      </c>
      <c r="P586">
        <v>1.5</v>
      </c>
      <c r="Q586">
        <v>13</v>
      </c>
      <c r="R586">
        <v>4.5</v>
      </c>
      <c r="T586">
        <v>0.5</v>
      </c>
      <c r="AC586">
        <v>55</v>
      </c>
      <c r="AE586">
        <v>1</v>
      </c>
    </row>
    <row r="587" spans="1:31" x14ac:dyDescent="0.2">
      <c r="A587" s="27">
        <v>2009257</v>
      </c>
      <c r="C587" t="s">
        <v>2156</v>
      </c>
      <c r="D587" t="s">
        <v>2157</v>
      </c>
      <c r="E587" t="s">
        <v>2158</v>
      </c>
      <c r="F587" t="s">
        <v>2158</v>
      </c>
      <c r="G587" t="s">
        <v>641</v>
      </c>
      <c r="H587" t="s">
        <v>641</v>
      </c>
      <c r="I587" t="s">
        <v>785</v>
      </c>
      <c r="J587" t="s">
        <v>643</v>
      </c>
      <c r="K587" t="s">
        <v>55</v>
      </c>
      <c r="L587" s="4">
        <v>43207</v>
      </c>
      <c r="M587" s="4"/>
      <c r="N587">
        <v>46</v>
      </c>
      <c r="AE587">
        <v>1</v>
      </c>
    </row>
    <row r="588" spans="1:31" x14ac:dyDescent="0.2">
      <c r="A588" s="27">
        <v>2009254</v>
      </c>
      <c r="C588" t="s">
        <v>2159</v>
      </c>
      <c r="D588" t="s">
        <v>2160</v>
      </c>
      <c r="E588" t="s">
        <v>2158</v>
      </c>
      <c r="F588" t="s">
        <v>2158</v>
      </c>
      <c r="G588" t="s">
        <v>641</v>
      </c>
      <c r="H588" t="s">
        <v>641</v>
      </c>
      <c r="I588" t="s">
        <v>785</v>
      </c>
      <c r="J588" t="s">
        <v>643</v>
      </c>
      <c r="K588" t="s">
        <v>55</v>
      </c>
      <c r="L588" s="4">
        <v>43207</v>
      </c>
      <c r="M588" s="4"/>
      <c r="N588">
        <v>18</v>
      </c>
      <c r="P588">
        <v>15</v>
      </c>
      <c r="AE588">
        <v>1</v>
      </c>
    </row>
    <row r="589" spans="1:31" x14ac:dyDescent="0.2">
      <c r="A589" s="27">
        <v>2009256</v>
      </c>
      <c r="C589" t="s">
        <v>2161</v>
      </c>
      <c r="D589" t="s">
        <v>2162</v>
      </c>
      <c r="E589" t="s">
        <v>2158</v>
      </c>
      <c r="F589" t="s">
        <v>2158</v>
      </c>
      <c r="G589" t="s">
        <v>641</v>
      </c>
      <c r="H589" t="s">
        <v>641</v>
      </c>
      <c r="I589" t="s">
        <v>785</v>
      </c>
      <c r="J589" t="s">
        <v>643</v>
      </c>
      <c r="K589" t="s">
        <v>55</v>
      </c>
      <c r="L589" s="4">
        <v>43207</v>
      </c>
      <c r="M589" s="4"/>
      <c r="N589">
        <v>23</v>
      </c>
      <c r="P589">
        <v>12</v>
      </c>
      <c r="AE589">
        <v>1</v>
      </c>
    </row>
    <row r="590" spans="1:31" x14ac:dyDescent="0.2">
      <c r="A590" s="27">
        <v>2009255</v>
      </c>
      <c r="C590" t="s">
        <v>2163</v>
      </c>
      <c r="D590" t="s">
        <v>2164</v>
      </c>
      <c r="E590" t="s">
        <v>2158</v>
      </c>
      <c r="F590" t="s">
        <v>2158</v>
      </c>
      <c r="G590" t="s">
        <v>641</v>
      </c>
      <c r="H590" t="s">
        <v>641</v>
      </c>
      <c r="I590" t="s">
        <v>785</v>
      </c>
      <c r="J590" t="s">
        <v>643</v>
      </c>
      <c r="K590" t="s">
        <v>55</v>
      </c>
      <c r="L590" s="4">
        <v>43207</v>
      </c>
      <c r="M590" s="4"/>
      <c r="N590">
        <v>9</v>
      </c>
      <c r="P590">
        <v>19</v>
      </c>
      <c r="AE590">
        <v>1</v>
      </c>
    </row>
    <row r="591" spans="1:31" x14ac:dyDescent="0.2">
      <c r="A591" s="27">
        <v>2008342</v>
      </c>
      <c r="C591" t="s">
        <v>2165</v>
      </c>
      <c r="D591" t="s">
        <v>2166</v>
      </c>
      <c r="E591" t="s">
        <v>2098</v>
      </c>
      <c r="F591" t="s">
        <v>2167</v>
      </c>
      <c r="G591" t="s">
        <v>641</v>
      </c>
      <c r="H591" t="s">
        <v>641</v>
      </c>
      <c r="I591" t="s">
        <v>785</v>
      </c>
      <c r="J591" t="s">
        <v>643</v>
      </c>
      <c r="K591" t="s">
        <v>56</v>
      </c>
      <c r="L591" s="4">
        <v>42423</v>
      </c>
      <c r="M591" s="4"/>
      <c r="N591">
        <v>4.5</v>
      </c>
      <c r="W591">
        <v>2.9999999329447746E-2</v>
      </c>
      <c r="Y591">
        <v>10.899999618530273</v>
      </c>
      <c r="AA591">
        <v>2.9999999329447746E-2</v>
      </c>
      <c r="AE591">
        <v>1.36</v>
      </c>
    </row>
    <row r="592" spans="1:31" x14ac:dyDescent="0.2">
      <c r="A592" s="27">
        <v>2009409</v>
      </c>
      <c r="C592" t="s">
        <v>2168</v>
      </c>
      <c r="D592" t="s">
        <v>2166</v>
      </c>
      <c r="E592" t="s">
        <v>2169</v>
      </c>
      <c r="F592" t="s">
        <v>2167</v>
      </c>
      <c r="G592" t="s">
        <v>641</v>
      </c>
      <c r="H592" t="s">
        <v>641</v>
      </c>
      <c r="I592" t="s">
        <v>785</v>
      </c>
      <c r="J592" t="s">
        <v>696</v>
      </c>
      <c r="K592" t="s">
        <v>56</v>
      </c>
      <c r="L592" s="4">
        <v>43375</v>
      </c>
      <c r="M592" s="4"/>
      <c r="N592">
        <v>4.5</v>
      </c>
      <c r="W592">
        <v>2.9999999329447746E-2</v>
      </c>
      <c r="Y592">
        <v>10.899999618530273</v>
      </c>
      <c r="AA592">
        <v>2.9999999329447746E-2</v>
      </c>
      <c r="AE592">
        <v>1.36</v>
      </c>
    </row>
    <row r="593" spans="1:31" x14ac:dyDescent="0.2">
      <c r="A593" s="27">
        <v>2009410</v>
      </c>
      <c r="C593" t="s">
        <v>2170</v>
      </c>
      <c r="D593" t="s">
        <v>2171</v>
      </c>
      <c r="E593" t="s">
        <v>2169</v>
      </c>
      <c r="F593" t="s">
        <v>2167</v>
      </c>
      <c r="G593" t="s">
        <v>641</v>
      </c>
      <c r="H593" t="s">
        <v>641</v>
      </c>
      <c r="I593" t="s">
        <v>785</v>
      </c>
      <c r="J593" t="s">
        <v>643</v>
      </c>
      <c r="K593" t="s">
        <v>56</v>
      </c>
      <c r="L593" s="4">
        <v>43375</v>
      </c>
      <c r="M593" s="4"/>
      <c r="N593">
        <v>8</v>
      </c>
      <c r="O593">
        <v>8</v>
      </c>
      <c r="P593">
        <v>7</v>
      </c>
      <c r="V593">
        <v>2.500000037252903E-2</v>
      </c>
      <c r="W593">
        <v>2.500000037252903E-2</v>
      </c>
      <c r="X593">
        <v>5.000000074505806E-2</v>
      </c>
      <c r="Y593">
        <v>1.4999999664723873E-2</v>
      </c>
      <c r="Z593">
        <v>2.9999999329447746E-2</v>
      </c>
      <c r="AA593">
        <v>4.999999888241291E-3</v>
      </c>
      <c r="AE593">
        <v>1.24</v>
      </c>
    </row>
    <row r="594" spans="1:31" x14ac:dyDescent="0.2">
      <c r="A594" s="27">
        <v>2009411</v>
      </c>
      <c r="C594" t="s">
        <v>2172</v>
      </c>
      <c r="D594" t="s">
        <v>2173</v>
      </c>
      <c r="E594" t="s">
        <v>2169</v>
      </c>
      <c r="F594" t="s">
        <v>2167</v>
      </c>
      <c r="G594" t="s">
        <v>641</v>
      </c>
      <c r="H594" t="s">
        <v>641</v>
      </c>
      <c r="I594" t="s">
        <v>785</v>
      </c>
      <c r="J594" t="s">
        <v>649</v>
      </c>
      <c r="K594" t="s">
        <v>56</v>
      </c>
      <c r="L594" s="4">
        <v>43375</v>
      </c>
      <c r="M594" s="4"/>
      <c r="V594">
        <v>9</v>
      </c>
      <c r="AE594">
        <v>1.3</v>
      </c>
    </row>
    <row r="595" spans="1:31" x14ac:dyDescent="0.2">
      <c r="A595" s="27">
        <v>2008888</v>
      </c>
      <c r="C595" t="s">
        <v>2174</v>
      </c>
      <c r="D595" t="s">
        <v>2175</v>
      </c>
      <c r="E595" t="s">
        <v>2098</v>
      </c>
      <c r="F595" t="s">
        <v>2167</v>
      </c>
      <c r="G595" t="s">
        <v>641</v>
      </c>
      <c r="H595" t="s">
        <v>641</v>
      </c>
      <c r="I595" t="s">
        <v>785</v>
      </c>
      <c r="J595" t="s">
        <v>649</v>
      </c>
      <c r="K595" t="s">
        <v>56</v>
      </c>
      <c r="L595" s="4">
        <v>42926</v>
      </c>
      <c r="M595" s="4"/>
      <c r="V595">
        <v>9</v>
      </c>
      <c r="AE595">
        <v>1</v>
      </c>
    </row>
    <row r="596" spans="1:31" x14ac:dyDescent="0.2">
      <c r="A596" s="27">
        <v>2009323</v>
      </c>
      <c r="C596" t="s">
        <v>2176</v>
      </c>
      <c r="D596" t="s">
        <v>2177</v>
      </c>
      <c r="E596" t="s">
        <v>990</v>
      </c>
      <c r="F596" t="s">
        <v>991</v>
      </c>
      <c r="G596" t="s">
        <v>641</v>
      </c>
      <c r="H596" t="s">
        <v>686</v>
      </c>
      <c r="I596" t="s">
        <v>774</v>
      </c>
      <c r="J596" t="s">
        <v>649</v>
      </c>
      <c r="K596" t="s">
        <v>56</v>
      </c>
      <c r="L596" s="4">
        <v>2</v>
      </c>
      <c r="M596" s="4"/>
      <c r="V596">
        <v>0.30000001192092896</v>
      </c>
      <c r="W596">
        <v>0.10000000149011612</v>
      </c>
      <c r="X596">
        <v>1</v>
      </c>
      <c r="Z596">
        <v>0.69999998807907104</v>
      </c>
      <c r="AA596">
        <v>1.9999999552965164E-2</v>
      </c>
      <c r="AE596">
        <v>1</v>
      </c>
    </row>
    <row r="597" spans="1:31" x14ac:dyDescent="0.2">
      <c r="A597" s="27">
        <v>2010770</v>
      </c>
      <c r="C597" t="s">
        <v>2178</v>
      </c>
      <c r="D597" t="s">
        <v>2179</v>
      </c>
      <c r="E597" t="s">
        <v>2180</v>
      </c>
      <c r="F597" t="s">
        <v>2180</v>
      </c>
      <c r="G597" t="s">
        <v>641</v>
      </c>
      <c r="H597" t="s">
        <v>641</v>
      </c>
      <c r="I597" t="s">
        <v>785</v>
      </c>
      <c r="J597" t="s">
        <v>643</v>
      </c>
      <c r="K597" t="s">
        <v>56</v>
      </c>
      <c r="L597" s="4">
        <v>2</v>
      </c>
      <c r="M597" s="4"/>
      <c r="N597">
        <v>5.5999999046325684</v>
      </c>
      <c r="T597">
        <v>11</v>
      </c>
      <c r="V597">
        <v>4.8000001907348633</v>
      </c>
      <c r="Y597">
        <v>3.4000000953674316</v>
      </c>
      <c r="Z597">
        <v>6.1999998092651367</v>
      </c>
      <c r="AA597">
        <v>0.27000001072883606</v>
      </c>
      <c r="AE597">
        <v>1</v>
      </c>
    </row>
    <row r="598" spans="1:31" x14ac:dyDescent="0.2">
      <c r="A598" s="27">
        <v>2008286</v>
      </c>
      <c r="C598" t="s">
        <v>2181</v>
      </c>
      <c r="D598" t="s">
        <v>2182</v>
      </c>
      <c r="E598" t="s">
        <v>913</v>
      </c>
      <c r="F598" t="s">
        <v>914</v>
      </c>
      <c r="G598" t="s">
        <v>641</v>
      </c>
      <c r="H598" t="s">
        <v>641</v>
      </c>
      <c r="I598" t="s">
        <v>774</v>
      </c>
      <c r="J598" t="s">
        <v>731</v>
      </c>
      <c r="K598" t="s">
        <v>56</v>
      </c>
      <c r="L598" s="4">
        <v>2</v>
      </c>
      <c r="M598" s="4"/>
      <c r="N598">
        <v>5</v>
      </c>
      <c r="P598">
        <v>2</v>
      </c>
      <c r="V598">
        <v>0.80000001192092896</v>
      </c>
      <c r="W598">
        <v>5.000000074505806E-2</v>
      </c>
      <c r="X598">
        <v>0.10000000149011612</v>
      </c>
      <c r="Y598">
        <v>0.5</v>
      </c>
      <c r="Z598">
        <v>5.000000074505806E-2</v>
      </c>
      <c r="AE598">
        <v>1.1399999999999999</v>
      </c>
    </row>
    <row r="599" spans="1:31" x14ac:dyDescent="0.2">
      <c r="A599" s="27">
        <v>2007503</v>
      </c>
      <c r="C599" t="s">
        <v>2183</v>
      </c>
      <c r="D599" t="s">
        <v>2184</v>
      </c>
      <c r="E599" t="s">
        <v>913</v>
      </c>
      <c r="F599" t="s">
        <v>914</v>
      </c>
      <c r="G599" t="s">
        <v>641</v>
      </c>
      <c r="H599" t="s">
        <v>641</v>
      </c>
      <c r="I599" t="s">
        <v>774</v>
      </c>
      <c r="J599" t="s">
        <v>643</v>
      </c>
      <c r="K599" t="s">
        <v>56</v>
      </c>
      <c r="L599" s="4">
        <v>2</v>
      </c>
      <c r="M599" s="4"/>
      <c r="N599">
        <v>4</v>
      </c>
      <c r="O599">
        <v>8</v>
      </c>
      <c r="P599">
        <v>3</v>
      </c>
      <c r="V599">
        <v>1.9999999552965164E-2</v>
      </c>
      <c r="X599">
        <v>0.10000000149011612</v>
      </c>
      <c r="Y599">
        <v>2.9999999329447746E-2</v>
      </c>
      <c r="AE599">
        <v>1.25</v>
      </c>
    </row>
    <row r="600" spans="1:31" x14ac:dyDescent="0.2">
      <c r="A600" s="27">
        <v>2007550</v>
      </c>
      <c r="C600" t="s">
        <v>2185</v>
      </c>
      <c r="D600" t="s">
        <v>2186</v>
      </c>
      <c r="E600" t="s">
        <v>913</v>
      </c>
      <c r="F600" t="s">
        <v>914</v>
      </c>
      <c r="G600" t="s">
        <v>641</v>
      </c>
      <c r="H600" t="s">
        <v>641</v>
      </c>
      <c r="I600" t="s">
        <v>774</v>
      </c>
      <c r="J600" t="s">
        <v>731</v>
      </c>
      <c r="K600" t="s">
        <v>56</v>
      </c>
      <c r="L600" s="4">
        <v>2</v>
      </c>
      <c r="M600" s="4"/>
      <c r="O600">
        <v>4</v>
      </c>
      <c r="P600">
        <v>3</v>
      </c>
      <c r="V600">
        <v>8.5000000894069672E-2</v>
      </c>
      <c r="W600">
        <v>1.9999999552965164E-2</v>
      </c>
      <c r="X600">
        <v>0.40000000596046448</v>
      </c>
      <c r="Y600">
        <v>0.10000000149011612</v>
      </c>
      <c r="Z600">
        <v>0.10000000149011612</v>
      </c>
      <c r="AE600">
        <v>1.24</v>
      </c>
    </row>
    <row r="601" spans="1:31" x14ac:dyDescent="0.2">
      <c r="A601" s="27">
        <v>2008325</v>
      </c>
      <c r="C601" t="s">
        <v>2187</v>
      </c>
      <c r="D601" t="s">
        <v>2188</v>
      </c>
      <c r="E601" t="s">
        <v>913</v>
      </c>
      <c r="F601" t="s">
        <v>1092</v>
      </c>
      <c r="G601" t="s">
        <v>641</v>
      </c>
      <c r="H601" t="s">
        <v>641</v>
      </c>
      <c r="I601" t="s">
        <v>774</v>
      </c>
      <c r="J601" t="s">
        <v>731</v>
      </c>
      <c r="K601" t="s">
        <v>56</v>
      </c>
      <c r="L601" s="4">
        <v>2</v>
      </c>
      <c r="M601" s="4"/>
      <c r="N601">
        <v>1.7000000476837158</v>
      </c>
      <c r="AE601">
        <v>1.2</v>
      </c>
    </row>
    <row r="602" spans="1:31" x14ac:dyDescent="0.2">
      <c r="A602" s="27">
        <v>2010467</v>
      </c>
      <c r="C602" t="s">
        <v>2189</v>
      </c>
      <c r="D602" t="s">
        <v>2190</v>
      </c>
      <c r="E602" t="s">
        <v>980</v>
      </c>
      <c r="F602" t="s">
        <v>981</v>
      </c>
      <c r="G602" t="s">
        <v>641</v>
      </c>
      <c r="H602" t="s">
        <v>641</v>
      </c>
      <c r="I602" t="s">
        <v>774</v>
      </c>
      <c r="J602" t="s">
        <v>731</v>
      </c>
      <c r="K602" t="s">
        <v>55</v>
      </c>
      <c r="L602" s="4">
        <v>2</v>
      </c>
      <c r="M602" s="4"/>
      <c r="N602">
        <v>0.5</v>
      </c>
      <c r="AE602">
        <v>1</v>
      </c>
    </row>
    <row r="603" spans="1:31" x14ac:dyDescent="0.2">
      <c r="A603" s="27">
        <v>2010092</v>
      </c>
      <c r="C603" t="s">
        <v>2191</v>
      </c>
      <c r="D603" t="s">
        <v>2192</v>
      </c>
      <c r="E603" t="s">
        <v>1013</v>
      </c>
      <c r="F603" t="s">
        <v>1013</v>
      </c>
      <c r="G603" t="s">
        <v>641</v>
      </c>
      <c r="H603" t="s">
        <v>641</v>
      </c>
      <c r="I603" t="s">
        <v>774</v>
      </c>
      <c r="J603" t="s">
        <v>731</v>
      </c>
      <c r="K603" t="s">
        <v>55</v>
      </c>
      <c r="L603" s="4">
        <v>2</v>
      </c>
      <c r="M603" s="4"/>
      <c r="AE603">
        <v>1</v>
      </c>
    </row>
    <row r="604" spans="1:31" x14ac:dyDescent="0.2">
      <c r="A604" s="27">
        <v>2010091</v>
      </c>
      <c r="C604" t="s">
        <v>2193</v>
      </c>
      <c r="D604" t="s">
        <v>2194</v>
      </c>
      <c r="E604" t="s">
        <v>1013</v>
      </c>
      <c r="F604" t="s">
        <v>1013</v>
      </c>
      <c r="G604" t="s">
        <v>641</v>
      </c>
      <c r="H604" t="s">
        <v>641</v>
      </c>
      <c r="I604" t="s">
        <v>774</v>
      </c>
      <c r="J604" t="s">
        <v>731</v>
      </c>
      <c r="K604" t="s">
        <v>55</v>
      </c>
      <c r="L604" s="4">
        <v>2</v>
      </c>
      <c r="M604" s="4"/>
      <c r="AE604">
        <v>1</v>
      </c>
    </row>
    <row r="605" spans="1:31" x14ac:dyDescent="0.2">
      <c r="A605" s="27">
        <v>2007770</v>
      </c>
      <c r="C605" t="s">
        <v>2195</v>
      </c>
      <c r="D605" t="s">
        <v>2196</v>
      </c>
      <c r="E605" t="s">
        <v>933</v>
      </c>
      <c r="F605" t="s">
        <v>933</v>
      </c>
      <c r="G605" t="s">
        <v>641</v>
      </c>
      <c r="H605" t="s">
        <v>641</v>
      </c>
      <c r="I605" t="s">
        <v>785</v>
      </c>
      <c r="J605" t="s">
        <v>643</v>
      </c>
      <c r="K605" t="s">
        <v>56</v>
      </c>
      <c r="L605" s="4">
        <v>41913</v>
      </c>
      <c r="M605" s="4"/>
      <c r="N605">
        <v>8</v>
      </c>
      <c r="O605">
        <v>12</v>
      </c>
      <c r="P605">
        <v>6</v>
      </c>
      <c r="Y605">
        <v>0.69999998807907104</v>
      </c>
      <c r="AE605">
        <v>1.1000000000000001</v>
      </c>
    </row>
    <row r="606" spans="1:31" x14ac:dyDescent="0.2">
      <c r="A606" s="27">
        <v>2008780</v>
      </c>
      <c r="C606" t="s">
        <v>2197</v>
      </c>
      <c r="D606" t="s">
        <v>2198</v>
      </c>
      <c r="E606" t="s">
        <v>933</v>
      </c>
      <c r="F606" t="s">
        <v>933</v>
      </c>
      <c r="G606" t="s">
        <v>641</v>
      </c>
      <c r="H606" t="s">
        <v>641</v>
      </c>
      <c r="I606" t="s">
        <v>785</v>
      </c>
      <c r="J606" t="s">
        <v>643</v>
      </c>
      <c r="K606" t="s">
        <v>56</v>
      </c>
      <c r="L606" s="4">
        <v>42800</v>
      </c>
      <c r="M606" s="4"/>
      <c r="N606">
        <v>8.6999998092651367</v>
      </c>
      <c r="O606">
        <v>17.399999618530273</v>
      </c>
      <c r="P606">
        <v>17.399999618530273</v>
      </c>
      <c r="Y606">
        <v>0.34999999403953552</v>
      </c>
      <c r="AE606">
        <v>1.44</v>
      </c>
    </row>
    <row r="607" spans="1:31" x14ac:dyDescent="0.2">
      <c r="A607" s="27">
        <v>2010426</v>
      </c>
      <c r="C607" t="s">
        <v>2199</v>
      </c>
      <c r="D607" t="s">
        <v>2200</v>
      </c>
      <c r="E607" t="s">
        <v>933</v>
      </c>
      <c r="F607" t="s">
        <v>933</v>
      </c>
      <c r="G607" t="s">
        <v>641</v>
      </c>
      <c r="H607" t="s">
        <v>641</v>
      </c>
      <c r="I607" t="s">
        <v>785</v>
      </c>
      <c r="J607" t="s">
        <v>643</v>
      </c>
      <c r="K607" t="s">
        <v>56</v>
      </c>
      <c r="L607" s="4">
        <v>44306</v>
      </c>
      <c r="M607" s="4"/>
      <c r="N607">
        <v>3.5</v>
      </c>
      <c r="O607">
        <v>20.399999618530273</v>
      </c>
      <c r="AE607">
        <v>1</v>
      </c>
    </row>
    <row r="608" spans="1:31" x14ac:dyDescent="0.2">
      <c r="A608" s="27">
        <v>2010464</v>
      </c>
      <c r="C608" t="s">
        <v>2201</v>
      </c>
      <c r="D608" t="s">
        <v>2202</v>
      </c>
      <c r="E608" t="s">
        <v>980</v>
      </c>
      <c r="F608" t="s">
        <v>981</v>
      </c>
      <c r="G608" t="s">
        <v>641</v>
      </c>
      <c r="H608" t="s">
        <v>641</v>
      </c>
      <c r="I608" t="s">
        <v>774</v>
      </c>
      <c r="J608" t="s">
        <v>731</v>
      </c>
      <c r="K608" t="s">
        <v>56</v>
      </c>
      <c r="L608" s="4">
        <v>2</v>
      </c>
      <c r="M608" s="4"/>
      <c r="AE608">
        <v>1</v>
      </c>
    </row>
    <row r="609" spans="1:31" x14ac:dyDescent="0.2">
      <c r="A609" s="27">
        <v>2007675</v>
      </c>
      <c r="C609" t="s">
        <v>2203</v>
      </c>
      <c r="D609" t="s">
        <v>2204</v>
      </c>
      <c r="E609" t="s">
        <v>2205</v>
      </c>
      <c r="F609" t="s">
        <v>2206</v>
      </c>
      <c r="G609" t="s">
        <v>641</v>
      </c>
      <c r="H609" t="s">
        <v>641</v>
      </c>
      <c r="I609" t="s">
        <v>774</v>
      </c>
      <c r="J609" t="s">
        <v>649</v>
      </c>
      <c r="K609" t="s">
        <v>55</v>
      </c>
      <c r="L609" s="4">
        <v>2</v>
      </c>
      <c r="M609" s="4"/>
      <c r="AE609">
        <v>1</v>
      </c>
    </row>
    <row r="610" spans="1:31" x14ac:dyDescent="0.2">
      <c r="A610" s="27">
        <v>2006795</v>
      </c>
      <c r="C610" t="s">
        <v>2207</v>
      </c>
      <c r="D610" t="s">
        <v>2208</v>
      </c>
      <c r="E610" t="s">
        <v>888</v>
      </c>
      <c r="F610" t="s">
        <v>889</v>
      </c>
      <c r="G610" t="s">
        <v>641</v>
      </c>
      <c r="H610" t="s">
        <v>641</v>
      </c>
      <c r="I610" t="s">
        <v>774</v>
      </c>
      <c r="J610" t="s">
        <v>731</v>
      </c>
      <c r="K610" t="s">
        <v>56</v>
      </c>
      <c r="L610" s="4">
        <v>2</v>
      </c>
      <c r="M610" s="4"/>
      <c r="N610">
        <v>0.10000000149011612</v>
      </c>
      <c r="O610">
        <v>0.10000000149011612</v>
      </c>
      <c r="P610">
        <v>0.10000000149011612</v>
      </c>
      <c r="V610">
        <v>4.0000001899898052E-3</v>
      </c>
      <c r="W610">
        <v>1.0000000474974513E-3</v>
      </c>
      <c r="X610">
        <v>1.3000000268220901E-2</v>
      </c>
      <c r="Y610">
        <v>2.500000037252903E-2</v>
      </c>
      <c r="Z610">
        <v>2.0000000949949026E-3</v>
      </c>
      <c r="AE610">
        <v>1.1000000000000001</v>
      </c>
    </row>
    <row r="611" spans="1:31" x14ac:dyDescent="0.2">
      <c r="A611" s="27">
        <v>2006864</v>
      </c>
      <c r="C611" t="s">
        <v>2209</v>
      </c>
      <c r="D611" t="s">
        <v>2210</v>
      </c>
      <c r="E611" t="s">
        <v>879</v>
      </c>
      <c r="F611" t="s">
        <v>880</v>
      </c>
      <c r="G611" t="s">
        <v>641</v>
      </c>
      <c r="H611" t="s">
        <v>641</v>
      </c>
      <c r="I611" t="s">
        <v>774</v>
      </c>
      <c r="J611" t="s">
        <v>731</v>
      </c>
      <c r="K611" t="s">
        <v>56</v>
      </c>
      <c r="L611" s="4">
        <v>2</v>
      </c>
      <c r="M611" s="4"/>
      <c r="N611">
        <v>3.9999999105930328E-2</v>
      </c>
      <c r="O611">
        <v>1.2000000476837158</v>
      </c>
      <c r="P611">
        <v>3</v>
      </c>
      <c r="AE611">
        <v>1.05</v>
      </c>
    </row>
    <row r="612" spans="1:31" x14ac:dyDescent="0.2">
      <c r="A612" s="27">
        <v>2010111</v>
      </c>
      <c r="C612" t="s">
        <v>2211</v>
      </c>
      <c r="D612" t="s">
        <v>2212</v>
      </c>
      <c r="E612" t="s">
        <v>841</v>
      </c>
      <c r="F612" t="s">
        <v>996</v>
      </c>
      <c r="G612" t="s">
        <v>641</v>
      </c>
      <c r="H612" t="s">
        <v>641</v>
      </c>
      <c r="I612" t="s">
        <v>774</v>
      </c>
      <c r="J612" t="s">
        <v>731</v>
      </c>
      <c r="K612" t="s">
        <v>56</v>
      </c>
      <c r="L612" s="4">
        <v>2</v>
      </c>
      <c r="M612" s="4"/>
      <c r="AE612">
        <v>1</v>
      </c>
    </row>
    <row r="613" spans="1:31" x14ac:dyDescent="0.2">
      <c r="A613" s="27">
        <v>2007646</v>
      </c>
      <c r="C613" t="s">
        <v>2213</v>
      </c>
      <c r="D613" t="s">
        <v>2214</v>
      </c>
      <c r="E613" t="s">
        <v>841</v>
      </c>
      <c r="F613" t="s">
        <v>842</v>
      </c>
      <c r="G613" t="s">
        <v>641</v>
      </c>
      <c r="H613" t="s">
        <v>641</v>
      </c>
      <c r="I613" t="s">
        <v>774</v>
      </c>
      <c r="J613" t="s">
        <v>731</v>
      </c>
      <c r="K613" t="s">
        <v>55</v>
      </c>
      <c r="L613" s="4">
        <v>2</v>
      </c>
      <c r="M613" s="4"/>
      <c r="R613">
        <v>0.20000000298023224</v>
      </c>
      <c r="S613">
        <v>0.2199999988079071</v>
      </c>
      <c r="V613">
        <v>1.2000000104308128E-2</v>
      </c>
      <c r="W613">
        <v>0.15000000596046448</v>
      </c>
      <c r="X613">
        <v>0.20000000298023224</v>
      </c>
      <c r="Z613">
        <v>0.11999999731779099</v>
      </c>
      <c r="AE613">
        <v>1</v>
      </c>
    </row>
    <row r="614" spans="1:31" x14ac:dyDescent="0.2">
      <c r="A614" s="27">
        <v>2008243</v>
      </c>
      <c r="C614" t="s">
        <v>2215</v>
      </c>
      <c r="D614" t="s">
        <v>2216</v>
      </c>
      <c r="E614" t="s">
        <v>950</v>
      </c>
      <c r="F614" t="s">
        <v>2004</v>
      </c>
      <c r="G614" t="s">
        <v>641</v>
      </c>
      <c r="H614" t="s">
        <v>641</v>
      </c>
      <c r="I614" t="s">
        <v>785</v>
      </c>
      <c r="J614" t="s">
        <v>643</v>
      </c>
      <c r="K614" t="s">
        <v>55</v>
      </c>
      <c r="L614" s="4">
        <v>42341</v>
      </c>
      <c r="M614" s="4"/>
      <c r="N614">
        <v>26</v>
      </c>
      <c r="T614">
        <v>13</v>
      </c>
      <c r="AE614">
        <v>1</v>
      </c>
    </row>
    <row r="615" spans="1:31" x14ac:dyDescent="0.2">
      <c r="A615" s="27">
        <v>2009759</v>
      </c>
      <c r="C615" t="s">
        <v>2217</v>
      </c>
      <c r="D615" t="s">
        <v>2218</v>
      </c>
      <c r="E615" t="s">
        <v>950</v>
      </c>
      <c r="F615" t="s">
        <v>2004</v>
      </c>
      <c r="G615" t="s">
        <v>641</v>
      </c>
      <c r="H615" t="s">
        <v>641</v>
      </c>
      <c r="I615" t="s">
        <v>785</v>
      </c>
      <c r="J615" t="s">
        <v>643</v>
      </c>
      <c r="K615" t="s">
        <v>55</v>
      </c>
      <c r="L615" s="4">
        <v>43720</v>
      </c>
      <c r="M615" s="4"/>
      <c r="N615">
        <v>30</v>
      </c>
      <c r="T615">
        <v>7</v>
      </c>
      <c r="AE615">
        <v>1</v>
      </c>
    </row>
    <row r="616" spans="1:31" x14ac:dyDescent="0.2">
      <c r="A616" s="27">
        <v>2006967</v>
      </c>
      <c r="C616" t="s">
        <v>2219</v>
      </c>
      <c r="D616" t="s">
        <v>2220</v>
      </c>
      <c r="E616" t="s">
        <v>950</v>
      </c>
      <c r="F616" t="s">
        <v>950</v>
      </c>
      <c r="G616" t="s">
        <v>641</v>
      </c>
      <c r="H616" t="s">
        <v>641</v>
      </c>
      <c r="I616" t="s">
        <v>785</v>
      </c>
      <c r="J616" t="s">
        <v>643</v>
      </c>
      <c r="K616" t="s">
        <v>56</v>
      </c>
      <c r="L616" s="4">
        <v>41478</v>
      </c>
      <c r="M616" s="4"/>
      <c r="N616">
        <v>18.399999618530273</v>
      </c>
      <c r="T616">
        <v>8</v>
      </c>
      <c r="AE616">
        <v>1.26</v>
      </c>
    </row>
    <row r="617" spans="1:31" x14ac:dyDescent="0.2">
      <c r="A617" s="27">
        <v>2008697</v>
      </c>
      <c r="C617" t="s">
        <v>2221</v>
      </c>
      <c r="D617" t="s">
        <v>2222</v>
      </c>
      <c r="E617" t="s">
        <v>2223</v>
      </c>
      <c r="F617" t="s">
        <v>2223</v>
      </c>
      <c r="G617" t="s">
        <v>641</v>
      </c>
      <c r="H617" t="s">
        <v>641</v>
      </c>
      <c r="I617" t="s">
        <v>785</v>
      </c>
      <c r="J617" t="s">
        <v>643</v>
      </c>
      <c r="K617" t="s">
        <v>56</v>
      </c>
      <c r="L617" s="4">
        <v>42717</v>
      </c>
      <c r="M617" s="4"/>
      <c r="N617">
        <v>18.399999618530273</v>
      </c>
      <c r="T617">
        <v>5</v>
      </c>
      <c r="AE617">
        <v>1</v>
      </c>
    </row>
    <row r="618" spans="1:31" x14ac:dyDescent="0.2">
      <c r="A618" s="27">
        <v>2009733</v>
      </c>
      <c r="C618" t="s">
        <v>2224</v>
      </c>
      <c r="D618" t="s">
        <v>2225</v>
      </c>
      <c r="E618" t="s">
        <v>990</v>
      </c>
      <c r="F618" t="s">
        <v>991</v>
      </c>
      <c r="G618" t="s">
        <v>641</v>
      </c>
      <c r="H618" t="s">
        <v>641</v>
      </c>
      <c r="I618" t="s">
        <v>774</v>
      </c>
      <c r="J618" t="s">
        <v>649</v>
      </c>
      <c r="K618" t="s">
        <v>56</v>
      </c>
      <c r="L618" s="4">
        <v>2</v>
      </c>
      <c r="M618" s="4"/>
      <c r="W618">
        <v>9</v>
      </c>
      <c r="AE618">
        <v>1</v>
      </c>
    </row>
    <row r="619" spans="1:31" x14ac:dyDescent="0.2">
      <c r="A619" s="27">
        <v>2007290</v>
      </c>
      <c r="C619" t="s">
        <v>2226</v>
      </c>
      <c r="D619" t="s">
        <v>2227</v>
      </c>
      <c r="E619" t="s">
        <v>2228</v>
      </c>
      <c r="F619" t="s">
        <v>2229</v>
      </c>
      <c r="G619" t="s">
        <v>641</v>
      </c>
      <c r="H619" t="s">
        <v>641</v>
      </c>
      <c r="I619" t="s">
        <v>774</v>
      </c>
      <c r="J619" t="s">
        <v>731</v>
      </c>
      <c r="K619" t="s">
        <v>56</v>
      </c>
      <c r="L619" s="4">
        <v>2</v>
      </c>
      <c r="M619" s="4"/>
      <c r="N619">
        <v>8</v>
      </c>
      <c r="O619">
        <v>8.8000001907348633</v>
      </c>
      <c r="P619">
        <v>6.1999998092651367</v>
      </c>
      <c r="AE619">
        <v>1.1000000000000001</v>
      </c>
    </row>
    <row r="620" spans="1:31" x14ac:dyDescent="0.2">
      <c r="A620" s="27">
        <v>2009867</v>
      </c>
      <c r="C620" t="s">
        <v>2230</v>
      </c>
      <c r="D620" t="s">
        <v>2231</v>
      </c>
      <c r="E620" t="s">
        <v>2180</v>
      </c>
      <c r="F620" t="s">
        <v>2232</v>
      </c>
      <c r="G620" t="s">
        <v>641</v>
      </c>
      <c r="H620" t="s">
        <v>641</v>
      </c>
      <c r="I620" t="s">
        <v>774</v>
      </c>
      <c r="J620" t="s">
        <v>731</v>
      </c>
      <c r="K620" t="s">
        <v>56</v>
      </c>
      <c r="L620" s="4">
        <v>2</v>
      </c>
      <c r="M620" s="4"/>
      <c r="AE620">
        <v>0.9</v>
      </c>
    </row>
    <row r="621" spans="1:31" x14ac:dyDescent="0.2">
      <c r="A621" s="27">
        <v>2009874</v>
      </c>
      <c r="C621" t="s">
        <v>2233</v>
      </c>
      <c r="D621" t="s">
        <v>2234</v>
      </c>
      <c r="E621" t="s">
        <v>2180</v>
      </c>
      <c r="F621" t="s">
        <v>2232</v>
      </c>
      <c r="G621" t="s">
        <v>641</v>
      </c>
      <c r="H621" t="s">
        <v>641</v>
      </c>
      <c r="I621" t="s">
        <v>774</v>
      </c>
      <c r="J621" t="s">
        <v>731</v>
      </c>
      <c r="K621" t="s">
        <v>56</v>
      </c>
      <c r="L621" s="4">
        <v>2</v>
      </c>
      <c r="M621" s="4"/>
      <c r="AE621">
        <v>1</v>
      </c>
    </row>
    <row r="622" spans="1:31" x14ac:dyDescent="0.2">
      <c r="A622" s="27">
        <v>2009795</v>
      </c>
      <c r="C622" t="s">
        <v>2235</v>
      </c>
      <c r="D622" t="s">
        <v>2236</v>
      </c>
      <c r="E622" t="s">
        <v>2180</v>
      </c>
      <c r="F622" t="s">
        <v>2232</v>
      </c>
      <c r="G622" t="s">
        <v>641</v>
      </c>
      <c r="H622" t="s">
        <v>641</v>
      </c>
      <c r="I622" t="s">
        <v>774</v>
      </c>
      <c r="J622" t="s">
        <v>731</v>
      </c>
      <c r="K622" t="s">
        <v>56</v>
      </c>
      <c r="L622" s="4">
        <v>2</v>
      </c>
      <c r="M622" s="4"/>
      <c r="N622">
        <v>3.2999999523162842</v>
      </c>
      <c r="O622">
        <v>1.6000000238418579</v>
      </c>
      <c r="P622">
        <v>2.4000000953674316</v>
      </c>
      <c r="T622">
        <v>9.9999997764825821E-3</v>
      </c>
      <c r="V622">
        <v>9.9999997764825821E-3</v>
      </c>
      <c r="W622">
        <v>3.0000000260770321E-3</v>
      </c>
      <c r="X622">
        <v>9.9999997764825821E-3</v>
      </c>
      <c r="Y622">
        <v>0.10000000149011612</v>
      </c>
      <c r="Z622">
        <v>1.9999999552965164E-2</v>
      </c>
      <c r="AA622">
        <v>7.9999997979030013E-4</v>
      </c>
      <c r="AE622">
        <v>1.1200000000000001</v>
      </c>
    </row>
    <row r="623" spans="1:31" x14ac:dyDescent="0.2">
      <c r="A623" s="27">
        <v>2010833</v>
      </c>
      <c r="C623" t="s">
        <v>7873</v>
      </c>
      <c r="D623" t="s">
        <v>2811</v>
      </c>
      <c r="E623" t="s">
        <v>4243</v>
      </c>
      <c r="F623" t="s">
        <v>7874</v>
      </c>
      <c r="G623" t="s">
        <v>641</v>
      </c>
      <c r="H623" t="s">
        <v>686</v>
      </c>
      <c r="I623" t="s">
        <v>1284</v>
      </c>
      <c r="J623" t="s">
        <v>696</v>
      </c>
      <c r="K623" t="s">
        <v>55</v>
      </c>
      <c r="L623" s="4">
        <v>2</v>
      </c>
      <c r="M623" s="4"/>
      <c r="N623">
        <v>0.5</v>
      </c>
      <c r="O623">
        <v>0.20000000298023224</v>
      </c>
      <c r="P623">
        <v>0.30000001192092896</v>
      </c>
      <c r="AC623">
        <v>10</v>
      </c>
      <c r="AE623">
        <v>1</v>
      </c>
    </row>
    <row r="624" spans="1:31" x14ac:dyDescent="0.2">
      <c r="A624" s="27">
        <v>2010827</v>
      </c>
      <c r="C624" t="s">
        <v>2237</v>
      </c>
      <c r="D624" t="s">
        <v>2238</v>
      </c>
      <c r="E624" t="s">
        <v>1292</v>
      </c>
      <c r="F624" t="s">
        <v>1292</v>
      </c>
      <c r="G624" t="s">
        <v>641</v>
      </c>
      <c r="H624" t="s">
        <v>686</v>
      </c>
      <c r="I624" t="s">
        <v>1284</v>
      </c>
      <c r="J624" t="s">
        <v>696</v>
      </c>
      <c r="K624" t="s">
        <v>55</v>
      </c>
      <c r="L624" s="4">
        <v>2</v>
      </c>
      <c r="M624" s="4"/>
      <c r="N624">
        <v>0.5</v>
      </c>
      <c r="O624">
        <v>0.20000000298023224</v>
      </c>
      <c r="P624">
        <v>0.30000001192092896</v>
      </c>
      <c r="AC624">
        <v>10</v>
      </c>
      <c r="AE624">
        <v>1</v>
      </c>
    </row>
    <row r="625" spans="1:31" x14ac:dyDescent="0.2">
      <c r="A625" s="27">
        <v>2010826</v>
      </c>
      <c r="C625" t="s">
        <v>2239</v>
      </c>
      <c r="D625" t="s">
        <v>2240</v>
      </c>
      <c r="E625" t="s">
        <v>1292</v>
      </c>
      <c r="F625" t="s">
        <v>1295</v>
      </c>
      <c r="G625" t="s">
        <v>641</v>
      </c>
      <c r="H625" t="s">
        <v>686</v>
      </c>
      <c r="I625" t="s">
        <v>1284</v>
      </c>
      <c r="J625" t="s">
        <v>696</v>
      </c>
      <c r="K625" t="s">
        <v>55</v>
      </c>
      <c r="L625" s="4">
        <v>2</v>
      </c>
      <c r="M625" s="4"/>
      <c r="N625">
        <v>0.5</v>
      </c>
      <c r="O625">
        <v>0.20000000298023224</v>
      </c>
      <c r="P625">
        <v>0.30000001192092896</v>
      </c>
      <c r="AC625">
        <v>10</v>
      </c>
      <c r="AE625">
        <v>1</v>
      </c>
    </row>
    <row r="626" spans="1:31" x14ac:dyDescent="0.2">
      <c r="A626" s="27">
        <v>2006964</v>
      </c>
      <c r="C626" t="s">
        <v>2241</v>
      </c>
      <c r="D626" t="s">
        <v>2242</v>
      </c>
      <c r="E626" t="s">
        <v>950</v>
      </c>
      <c r="F626" t="s">
        <v>2243</v>
      </c>
      <c r="G626" t="s">
        <v>641</v>
      </c>
      <c r="H626" t="s">
        <v>641</v>
      </c>
      <c r="I626" t="s">
        <v>785</v>
      </c>
      <c r="J626" t="s">
        <v>643</v>
      </c>
      <c r="K626" t="s">
        <v>55</v>
      </c>
      <c r="L626" s="4">
        <v>41253</v>
      </c>
      <c r="M626" s="4"/>
      <c r="N626">
        <v>20.5</v>
      </c>
      <c r="T626">
        <v>9.3999996185302734</v>
      </c>
      <c r="AE626">
        <v>1</v>
      </c>
    </row>
    <row r="627" spans="1:31" x14ac:dyDescent="0.2">
      <c r="A627" s="27">
        <v>2007176</v>
      </c>
      <c r="C627" t="s">
        <v>2244</v>
      </c>
      <c r="D627" t="s">
        <v>2245</v>
      </c>
      <c r="E627" t="s">
        <v>901</v>
      </c>
      <c r="F627" t="s">
        <v>1542</v>
      </c>
      <c r="G627" t="s">
        <v>641</v>
      </c>
      <c r="H627" t="s">
        <v>641</v>
      </c>
      <c r="I627" t="s">
        <v>785</v>
      </c>
      <c r="J627" t="s">
        <v>643</v>
      </c>
      <c r="K627" t="s">
        <v>55</v>
      </c>
      <c r="L627" s="4">
        <v>41400</v>
      </c>
      <c r="M627" s="4"/>
      <c r="N627">
        <v>20</v>
      </c>
      <c r="T627">
        <v>20.5</v>
      </c>
      <c r="AE627">
        <v>1</v>
      </c>
    </row>
    <row r="628" spans="1:31" x14ac:dyDescent="0.2">
      <c r="A628" s="27">
        <v>2007835</v>
      </c>
      <c r="C628" t="s">
        <v>2246</v>
      </c>
      <c r="D628" t="s">
        <v>2245</v>
      </c>
      <c r="E628" t="s">
        <v>969</v>
      </c>
      <c r="F628" t="s">
        <v>969</v>
      </c>
      <c r="G628" t="s">
        <v>641</v>
      </c>
      <c r="H628" t="s">
        <v>641</v>
      </c>
      <c r="I628" t="s">
        <v>785</v>
      </c>
      <c r="J628" t="s">
        <v>643</v>
      </c>
      <c r="K628" t="s">
        <v>55</v>
      </c>
      <c r="L628" s="4">
        <v>41877</v>
      </c>
      <c r="M628" s="4"/>
      <c r="N628">
        <v>20</v>
      </c>
      <c r="T628">
        <v>20.5</v>
      </c>
      <c r="AE628">
        <v>1</v>
      </c>
    </row>
    <row r="629" spans="1:31" x14ac:dyDescent="0.2">
      <c r="A629" s="27">
        <v>2008740</v>
      </c>
      <c r="C629" t="s">
        <v>2247</v>
      </c>
      <c r="D629" t="s">
        <v>2248</v>
      </c>
      <c r="E629" t="s">
        <v>901</v>
      </c>
      <c r="F629" t="s">
        <v>2249</v>
      </c>
      <c r="G629" t="s">
        <v>641</v>
      </c>
      <c r="H629" t="s">
        <v>641</v>
      </c>
      <c r="I629" t="s">
        <v>785</v>
      </c>
      <c r="J629" t="s">
        <v>643</v>
      </c>
      <c r="K629" t="s">
        <v>55</v>
      </c>
      <c r="L629" s="4">
        <v>42747</v>
      </c>
      <c r="M629" s="4"/>
      <c r="N629">
        <v>21</v>
      </c>
      <c r="AE629">
        <v>1</v>
      </c>
    </row>
    <row r="630" spans="1:31" x14ac:dyDescent="0.2">
      <c r="A630" s="27">
        <v>2009258</v>
      </c>
      <c r="C630" t="s">
        <v>2250</v>
      </c>
      <c r="D630" t="s">
        <v>2251</v>
      </c>
      <c r="E630" t="s">
        <v>1841</v>
      </c>
      <c r="F630" t="s">
        <v>2249</v>
      </c>
      <c r="G630" t="s">
        <v>641</v>
      </c>
      <c r="H630" t="s">
        <v>641</v>
      </c>
      <c r="I630" t="s">
        <v>785</v>
      </c>
      <c r="J630" t="s">
        <v>643</v>
      </c>
      <c r="K630" t="s">
        <v>55</v>
      </c>
      <c r="L630" s="4">
        <v>43208</v>
      </c>
      <c r="M630" s="4"/>
      <c r="N630">
        <v>21</v>
      </c>
      <c r="T630">
        <v>24</v>
      </c>
      <c r="AE630">
        <v>1</v>
      </c>
    </row>
    <row r="631" spans="1:31" x14ac:dyDescent="0.2">
      <c r="A631" s="27">
        <v>2007189</v>
      </c>
      <c r="C631" t="s">
        <v>2252</v>
      </c>
      <c r="D631" t="s">
        <v>2253</v>
      </c>
      <c r="E631" t="s">
        <v>901</v>
      </c>
      <c r="F631" t="s">
        <v>1178</v>
      </c>
      <c r="G631" t="s">
        <v>641</v>
      </c>
      <c r="H631" t="s">
        <v>641</v>
      </c>
      <c r="I631" t="s">
        <v>785</v>
      </c>
      <c r="J631" t="s">
        <v>649</v>
      </c>
      <c r="K631" t="s">
        <v>55</v>
      </c>
      <c r="L631" s="4">
        <v>41401</v>
      </c>
      <c r="M631" s="4"/>
      <c r="P631">
        <v>49</v>
      </c>
      <c r="U631">
        <v>1</v>
      </c>
      <c r="AE631">
        <v>1</v>
      </c>
    </row>
    <row r="632" spans="1:31" x14ac:dyDescent="0.2">
      <c r="A632" s="27">
        <v>2007188</v>
      </c>
      <c r="C632" t="s">
        <v>2254</v>
      </c>
      <c r="D632" t="s">
        <v>2255</v>
      </c>
      <c r="E632" t="s">
        <v>901</v>
      </c>
      <c r="F632" t="s">
        <v>1178</v>
      </c>
      <c r="G632" t="s">
        <v>641</v>
      </c>
      <c r="H632" t="s">
        <v>641</v>
      </c>
      <c r="I632" t="s">
        <v>785</v>
      </c>
      <c r="J632" t="s">
        <v>649</v>
      </c>
      <c r="K632" t="s">
        <v>55</v>
      </c>
      <c r="L632" s="4">
        <v>41401</v>
      </c>
      <c r="M632" s="4"/>
      <c r="P632">
        <v>49</v>
      </c>
      <c r="U632">
        <v>1</v>
      </c>
      <c r="AE632">
        <v>1</v>
      </c>
    </row>
    <row r="633" spans="1:31" x14ac:dyDescent="0.2">
      <c r="A633" s="27">
        <v>2009281</v>
      </c>
      <c r="C633" t="s">
        <v>2256</v>
      </c>
      <c r="D633" t="s">
        <v>2257</v>
      </c>
      <c r="E633" t="s">
        <v>1603</v>
      </c>
      <c r="F633" t="s">
        <v>1603</v>
      </c>
      <c r="G633" t="s">
        <v>641</v>
      </c>
      <c r="H633" t="s">
        <v>641</v>
      </c>
      <c r="I633" t="s">
        <v>785</v>
      </c>
      <c r="J633" t="s">
        <v>649</v>
      </c>
      <c r="K633" t="s">
        <v>55</v>
      </c>
      <c r="L633" s="4">
        <v>43234</v>
      </c>
      <c r="M633" s="4"/>
      <c r="Q633">
        <v>25</v>
      </c>
      <c r="T633">
        <v>14</v>
      </c>
      <c r="AE633">
        <v>1</v>
      </c>
    </row>
    <row r="634" spans="1:31" x14ac:dyDescent="0.2">
      <c r="A634" s="27">
        <v>2008341</v>
      </c>
      <c r="C634" t="s">
        <v>2258</v>
      </c>
      <c r="D634" t="s">
        <v>2257</v>
      </c>
      <c r="E634" t="s">
        <v>2259</v>
      </c>
      <c r="F634" t="s">
        <v>2259</v>
      </c>
      <c r="G634" t="s">
        <v>641</v>
      </c>
      <c r="H634" t="s">
        <v>641</v>
      </c>
      <c r="I634" t="s">
        <v>785</v>
      </c>
      <c r="J634" t="s">
        <v>649</v>
      </c>
      <c r="K634" t="s">
        <v>55</v>
      </c>
      <c r="L634" s="4">
        <v>42422</v>
      </c>
      <c r="M634" s="4"/>
      <c r="Q634">
        <v>34.299999237060547</v>
      </c>
      <c r="T634">
        <v>15.800000190734863</v>
      </c>
      <c r="AE634">
        <v>1</v>
      </c>
    </row>
    <row r="635" spans="1:31" x14ac:dyDescent="0.2">
      <c r="A635" s="27">
        <v>2007833</v>
      </c>
      <c r="C635" t="s">
        <v>2260</v>
      </c>
      <c r="D635" t="s">
        <v>2261</v>
      </c>
      <c r="E635" t="s">
        <v>969</v>
      </c>
      <c r="F635" t="s">
        <v>969</v>
      </c>
      <c r="G635" t="s">
        <v>641</v>
      </c>
      <c r="H635" t="s">
        <v>641</v>
      </c>
      <c r="I635" t="s">
        <v>785</v>
      </c>
      <c r="J635" t="s">
        <v>643</v>
      </c>
      <c r="K635" t="s">
        <v>55</v>
      </c>
      <c r="L635" s="4">
        <v>41876</v>
      </c>
      <c r="M635" s="4"/>
      <c r="N635">
        <v>15</v>
      </c>
      <c r="O635">
        <v>15</v>
      </c>
      <c r="P635">
        <v>15</v>
      </c>
      <c r="AE635">
        <v>1</v>
      </c>
    </row>
    <row r="636" spans="1:31" x14ac:dyDescent="0.2">
      <c r="A636" s="27">
        <v>2007832</v>
      </c>
      <c r="C636" t="s">
        <v>2262</v>
      </c>
      <c r="D636" t="s">
        <v>2263</v>
      </c>
      <c r="E636" t="s">
        <v>969</v>
      </c>
      <c r="F636" t="s">
        <v>969</v>
      </c>
      <c r="G636" t="s">
        <v>641</v>
      </c>
      <c r="H636" t="s">
        <v>641</v>
      </c>
      <c r="I636" t="s">
        <v>785</v>
      </c>
      <c r="J636" t="s">
        <v>643</v>
      </c>
      <c r="K636" t="s">
        <v>55</v>
      </c>
      <c r="L636" s="4">
        <v>41876</v>
      </c>
      <c r="M636" s="4"/>
      <c r="N636">
        <v>5</v>
      </c>
      <c r="O636">
        <v>25</v>
      </c>
      <c r="P636">
        <v>30</v>
      </c>
      <c r="AE636">
        <v>1</v>
      </c>
    </row>
    <row r="637" spans="1:31" x14ac:dyDescent="0.2">
      <c r="A637" s="27">
        <v>2010823</v>
      </c>
      <c r="C637" t="s">
        <v>2264</v>
      </c>
      <c r="D637" t="s">
        <v>2265</v>
      </c>
      <c r="E637" t="s">
        <v>879</v>
      </c>
      <c r="F637" t="s">
        <v>2266</v>
      </c>
      <c r="G637" t="s">
        <v>641</v>
      </c>
      <c r="H637" t="s">
        <v>641</v>
      </c>
      <c r="I637" t="s">
        <v>774</v>
      </c>
      <c r="J637" t="s">
        <v>731</v>
      </c>
      <c r="K637" t="s">
        <v>55</v>
      </c>
      <c r="L637" s="4">
        <v>2</v>
      </c>
      <c r="M637" s="4"/>
      <c r="P637">
        <v>2</v>
      </c>
      <c r="AC637">
        <v>5</v>
      </c>
      <c r="AE637">
        <v>1</v>
      </c>
    </row>
    <row r="638" spans="1:31" x14ac:dyDescent="0.2">
      <c r="A638" s="27">
        <v>2009966</v>
      </c>
      <c r="C638" t="s">
        <v>2267</v>
      </c>
      <c r="D638" t="s">
        <v>2268</v>
      </c>
      <c r="E638" t="s">
        <v>841</v>
      </c>
      <c r="F638" t="s">
        <v>2269</v>
      </c>
      <c r="G638" t="s">
        <v>641</v>
      </c>
      <c r="H638" t="s">
        <v>641</v>
      </c>
      <c r="I638" t="s">
        <v>774</v>
      </c>
      <c r="J638" t="s">
        <v>731</v>
      </c>
      <c r="K638" t="s">
        <v>56</v>
      </c>
      <c r="L638" s="4">
        <v>2</v>
      </c>
      <c r="M638" s="4"/>
      <c r="AE638">
        <v>1</v>
      </c>
    </row>
    <row r="639" spans="1:31" x14ac:dyDescent="0.2">
      <c r="A639" s="27">
        <v>2009965</v>
      </c>
      <c r="C639" t="s">
        <v>2270</v>
      </c>
      <c r="D639" t="s">
        <v>2271</v>
      </c>
      <c r="E639" t="s">
        <v>841</v>
      </c>
      <c r="F639" t="s">
        <v>2269</v>
      </c>
      <c r="G639" t="s">
        <v>641</v>
      </c>
      <c r="H639" t="s">
        <v>641</v>
      </c>
      <c r="I639" t="s">
        <v>774</v>
      </c>
      <c r="J639" t="s">
        <v>731</v>
      </c>
      <c r="K639" t="s">
        <v>55</v>
      </c>
      <c r="L639" s="4">
        <v>2</v>
      </c>
      <c r="M639" s="4"/>
      <c r="AE639">
        <v>1</v>
      </c>
    </row>
    <row r="640" spans="1:31" x14ac:dyDescent="0.2">
      <c r="A640" s="27">
        <v>2010462</v>
      </c>
      <c r="C640" t="s">
        <v>2272</v>
      </c>
      <c r="D640" t="s">
        <v>2273</v>
      </c>
      <c r="E640" t="s">
        <v>980</v>
      </c>
      <c r="F640" t="s">
        <v>981</v>
      </c>
      <c r="G640" t="s">
        <v>641</v>
      </c>
      <c r="H640" t="s">
        <v>641</v>
      </c>
      <c r="I640" t="s">
        <v>774</v>
      </c>
      <c r="J640" t="s">
        <v>731</v>
      </c>
      <c r="K640" t="s">
        <v>56</v>
      </c>
      <c r="L640" s="4">
        <v>2</v>
      </c>
      <c r="M640" s="4"/>
      <c r="AE640">
        <v>1</v>
      </c>
    </row>
    <row r="641" spans="1:31" x14ac:dyDescent="0.2">
      <c r="A641" s="27">
        <v>2008824</v>
      </c>
      <c r="C641" t="s">
        <v>2274</v>
      </c>
      <c r="D641" t="s">
        <v>2275</v>
      </c>
      <c r="E641" t="s">
        <v>2276</v>
      </c>
      <c r="F641" t="s">
        <v>2277</v>
      </c>
      <c r="G641" t="s">
        <v>641</v>
      </c>
      <c r="H641" t="s">
        <v>641</v>
      </c>
      <c r="I641" t="s">
        <v>785</v>
      </c>
      <c r="J641" t="s">
        <v>643</v>
      </c>
      <c r="K641" t="s">
        <v>55</v>
      </c>
      <c r="L641" s="4">
        <v>42849</v>
      </c>
      <c r="M641" s="4"/>
      <c r="N641">
        <v>10.5</v>
      </c>
      <c r="O641">
        <v>18.5</v>
      </c>
      <c r="P641">
        <v>6.5</v>
      </c>
      <c r="T641">
        <v>10</v>
      </c>
      <c r="AE641">
        <v>1</v>
      </c>
    </row>
    <row r="642" spans="1:31" x14ac:dyDescent="0.2">
      <c r="A642" s="27">
        <v>2008014</v>
      </c>
      <c r="C642" t="s">
        <v>2278</v>
      </c>
      <c r="D642" t="s">
        <v>2279</v>
      </c>
      <c r="E642" t="s">
        <v>817</v>
      </c>
      <c r="F642" t="s">
        <v>818</v>
      </c>
      <c r="G642" t="s">
        <v>641</v>
      </c>
      <c r="H642" t="s">
        <v>641</v>
      </c>
      <c r="I642" t="s">
        <v>785</v>
      </c>
      <c r="J642" t="s">
        <v>649</v>
      </c>
      <c r="K642" t="s">
        <v>55</v>
      </c>
      <c r="L642" s="4">
        <v>42094</v>
      </c>
      <c r="M642" s="4"/>
      <c r="Y642">
        <v>17.5</v>
      </c>
      <c r="AE642">
        <v>1</v>
      </c>
    </row>
    <row r="643" spans="1:31" x14ac:dyDescent="0.2">
      <c r="A643" s="27">
        <v>2007488</v>
      </c>
      <c r="C643" t="s">
        <v>2280</v>
      </c>
      <c r="D643" t="s">
        <v>2281</v>
      </c>
      <c r="E643" t="s">
        <v>913</v>
      </c>
      <c r="F643" t="s">
        <v>914</v>
      </c>
      <c r="G643" t="s">
        <v>641</v>
      </c>
      <c r="H643" t="s">
        <v>641</v>
      </c>
      <c r="I643" t="s">
        <v>785</v>
      </c>
      <c r="J643" t="s">
        <v>649</v>
      </c>
      <c r="K643" t="s">
        <v>55</v>
      </c>
      <c r="L643" s="4">
        <v>41656</v>
      </c>
      <c r="M643" s="4"/>
      <c r="O643">
        <v>16</v>
      </c>
      <c r="P643">
        <v>34</v>
      </c>
      <c r="R643">
        <v>2</v>
      </c>
      <c r="T643">
        <v>11</v>
      </c>
      <c r="V643">
        <v>3.9999999105930328E-2</v>
      </c>
      <c r="W643">
        <v>2.0000000949949026E-3</v>
      </c>
      <c r="X643">
        <v>1.9999999552965164E-2</v>
      </c>
      <c r="Y643">
        <v>2</v>
      </c>
      <c r="Z643">
        <v>1</v>
      </c>
      <c r="AA643">
        <v>2.0000000949949026E-3</v>
      </c>
      <c r="AE643">
        <v>1</v>
      </c>
    </row>
    <row r="644" spans="1:31" x14ac:dyDescent="0.2">
      <c r="A644" s="27">
        <v>2007486</v>
      </c>
      <c r="C644" t="s">
        <v>2282</v>
      </c>
      <c r="D644" t="s">
        <v>2283</v>
      </c>
      <c r="E644" t="s">
        <v>913</v>
      </c>
      <c r="F644" t="s">
        <v>914</v>
      </c>
      <c r="G644" t="s">
        <v>641</v>
      </c>
      <c r="H644" t="s">
        <v>641</v>
      </c>
      <c r="I644" t="s">
        <v>785</v>
      </c>
      <c r="J644" t="s">
        <v>649</v>
      </c>
      <c r="K644" t="s">
        <v>55</v>
      </c>
      <c r="L644" s="4">
        <v>41656</v>
      </c>
      <c r="M644" s="4"/>
      <c r="O644">
        <v>19</v>
      </c>
      <c r="P644">
        <v>37</v>
      </c>
      <c r="R644">
        <v>2</v>
      </c>
      <c r="V644">
        <v>3.9999999105930328E-2</v>
      </c>
      <c r="W644">
        <v>2.0000000949949026E-3</v>
      </c>
      <c r="Y644">
        <v>2</v>
      </c>
      <c r="Z644">
        <v>1</v>
      </c>
      <c r="AA644">
        <v>2.0000000949949026E-3</v>
      </c>
      <c r="AE644">
        <v>1</v>
      </c>
    </row>
    <row r="645" spans="1:31" x14ac:dyDescent="0.2">
      <c r="A645" s="27">
        <v>2007487</v>
      </c>
      <c r="C645" t="s">
        <v>2284</v>
      </c>
      <c r="D645" t="s">
        <v>2285</v>
      </c>
      <c r="E645" t="s">
        <v>913</v>
      </c>
      <c r="F645" t="s">
        <v>914</v>
      </c>
      <c r="G645" t="s">
        <v>641</v>
      </c>
      <c r="H645" t="s">
        <v>641</v>
      </c>
      <c r="I645" t="s">
        <v>785</v>
      </c>
      <c r="J645" t="s">
        <v>649</v>
      </c>
      <c r="K645" t="s">
        <v>55</v>
      </c>
      <c r="L645" s="4">
        <v>41656</v>
      </c>
      <c r="M645" s="4"/>
      <c r="O645">
        <v>40</v>
      </c>
      <c r="P645">
        <v>28</v>
      </c>
      <c r="R645">
        <v>2</v>
      </c>
      <c r="T645">
        <v>2.2000000476837158</v>
      </c>
      <c r="Y645">
        <v>2</v>
      </c>
      <c r="AE645">
        <v>1</v>
      </c>
    </row>
    <row r="646" spans="1:31" x14ac:dyDescent="0.2">
      <c r="A646" s="27">
        <v>2007478</v>
      </c>
      <c r="C646" t="s">
        <v>2286</v>
      </c>
      <c r="D646" t="s">
        <v>2287</v>
      </c>
      <c r="E646" t="s">
        <v>913</v>
      </c>
      <c r="F646" t="s">
        <v>914</v>
      </c>
      <c r="G646" t="s">
        <v>641</v>
      </c>
      <c r="H646" t="s">
        <v>641</v>
      </c>
      <c r="I646" t="s">
        <v>785</v>
      </c>
      <c r="J646" t="s">
        <v>643</v>
      </c>
      <c r="K646" t="s">
        <v>55</v>
      </c>
      <c r="L646" s="4">
        <v>41655</v>
      </c>
      <c r="M646" s="4"/>
      <c r="N646">
        <v>10</v>
      </c>
      <c r="O646">
        <v>10</v>
      </c>
      <c r="P646">
        <v>40</v>
      </c>
      <c r="V646">
        <v>2.0000000949949026E-3</v>
      </c>
      <c r="W646">
        <v>2.0000000949949026E-3</v>
      </c>
      <c r="X646">
        <v>1.9999999552965164E-2</v>
      </c>
      <c r="Y646">
        <v>9.9999997764825821E-3</v>
      </c>
      <c r="Z646">
        <v>9.9999997764825821E-3</v>
      </c>
      <c r="AE646">
        <v>1</v>
      </c>
    </row>
    <row r="647" spans="1:31" x14ac:dyDescent="0.2">
      <c r="A647" s="27">
        <v>2007477</v>
      </c>
      <c r="C647" t="s">
        <v>2288</v>
      </c>
      <c r="D647" t="s">
        <v>2289</v>
      </c>
      <c r="E647" t="s">
        <v>913</v>
      </c>
      <c r="F647" t="s">
        <v>914</v>
      </c>
      <c r="G647" t="s">
        <v>641</v>
      </c>
      <c r="H647" t="s">
        <v>641</v>
      </c>
      <c r="I647" t="s">
        <v>785</v>
      </c>
      <c r="J647" t="s">
        <v>643</v>
      </c>
      <c r="K647" t="s">
        <v>55</v>
      </c>
      <c r="L647" s="4">
        <v>41655</v>
      </c>
      <c r="M647" s="4"/>
      <c r="N647">
        <v>10</v>
      </c>
      <c r="O647">
        <v>52</v>
      </c>
      <c r="P647">
        <v>10</v>
      </c>
      <c r="V647">
        <v>2.0000000949949026E-3</v>
      </c>
      <c r="W647">
        <v>2.0000000949949026E-3</v>
      </c>
      <c r="X647">
        <v>1.9999999552965164E-2</v>
      </c>
      <c r="Y647">
        <v>9.9999997764825821E-3</v>
      </c>
      <c r="Z647">
        <v>9.9999997764825821E-3</v>
      </c>
      <c r="AE647">
        <v>1</v>
      </c>
    </row>
    <row r="648" spans="1:31" x14ac:dyDescent="0.2">
      <c r="A648" s="27">
        <v>2007481</v>
      </c>
      <c r="C648" t="s">
        <v>2290</v>
      </c>
      <c r="D648" t="s">
        <v>2291</v>
      </c>
      <c r="E648" t="s">
        <v>913</v>
      </c>
      <c r="F648" t="s">
        <v>914</v>
      </c>
      <c r="G648" t="s">
        <v>641</v>
      </c>
      <c r="H648" t="s">
        <v>641</v>
      </c>
      <c r="I648" t="s">
        <v>785</v>
      </c>
      <c r="J648" t="s">
        <v>643</v>
      </c>
      <c r="K648" t="s">
        <v>55</v>
      </c>
      <c r="L648" s="4">
        <v>41655</v>
      </c>
      <c r="M648" s="4"/>
      <c r="N648">
        <v>11</v>
      </c>
      <c r="O648">
        <v>40</v>
      </c>
      <c r="P648">
        <v>11</v>
      </c>
      <c r="V648">
        <v>2.0000000949949026E-3</v>
      </c>
      <c r="W648">
        <v>2.0000000949949026E-3</v>
      </c>
      <c r="X648">
        <v>1.9999999552965164E-2</v>
      </c>
      <c r="Y648">
        <v>9.9999997764825821E-3</v>
      </c>
      <c r="Z648">
        <v>9.9999997764825821E-3</v>
      </c>
      <c r="AE648">
        <v>1</v>
      </c>
    </row>
    <row r="649" spans="1:31" x14ac:dyDescent="0.2">
      <c r="A649" s="27">
        <v>2007479</v>
      </c>
      <c r="C649" t="s">
        <v>2292</v>
      </c>
      <c r="D649" t="s">
        <v>2293</v>
      </c>
      <c r="E649" t="s">
        <v>913</v>
      </c>
      <c r="F649" t="s">
        <v>914</v>
      </c>
      <c r="G649" t="s">
        <v>641</v>
      </c>
      <c r="H649" t="s">
        <v>641</v>
      </c>
      <c r="I649" t="s">
        <v>785</v>
      </c>
      <c r="J649" t="s">
        <v>643</v>
      </c>
      <c r="K649" t="s">
        <v>55</v>
      </c>
      <c r="L649" s="4">
        <v>41655</v>
      </c>
      <c r="M649" s="4"/>
      <c r="N649">
        <v>15</v>
      </c>
      <c r="O649">
        <v>5</v>
      </c>
      <c r="P649">
        <v>35</v>
      </c>
      <c r="V649">
        <v>2.0000000949949026E-3</v>
      </c>
      <c r="W649">
        <v>2.0000000949949026E-3</v>
      </c>
      <c r="X649">
        <v>1.9999999552965164E-2</v>
      </c>
      <c r="Y649">
        <v>9.9999997764825821E-3</v>
      </c>
      <c r="Z649">
        <v>9.9999997764825821E-3</v>
      </c>
      <c r="AE649">
        <v>1</v>
      </c>
    </row>
    <row r="650" spans="1:31" x14ac:dyDescent="0.2">
      <c r="A650" s="27">
        <v>2007489</v>
      </c>
      <c r="C650" t="s">
        <v>2294</v>
      </c>
      <c r="D650" t="s">
        <v>2295</v>
      </c>
      <c r="E650" t="s">
        <v>913</v>
      </c>
      <c r="F650" t="s">
        <v>914</v>
      </c>
      <c r="G650" t="s">
        <v>641</v>
      </c>
      <c r="H650" t="s">
        <v>641</v>
      </c>
      <c r="I650" t="s">
        <v>785</v>
      </c>
      <c r="J650" t="s">
        <v>643</v>
      </c>
      <c r="K650" t="s">
        <v>55</v>
      </c>
      <c r="L650" s="4">
        <v>41656</v>
      </c>
      <c r="M650" s="4"/>
      <c r="N650">
        <v>18</v>
      </c>
      <c r="O650">
        <v>18</v>
      </c>
      <c r="P650">
        <v>18</v>
      </c>
      <c r="R650">
        <v>2</v>
      </c>
      <c r="V650">
        <v>5.000000074505806E-2</v>
      </c>
      <c r="W650">
        <v>2.0000000949949026E-3</v>
      </c>
      <c r="X650">
        <v>0.20000000298023224</v>
      </c>
      <c r="Y650">
        <v>1.9999999552965164E-2</v>
      </c>
      <c r="Z650">
        <v>1.9999999552965164E-2</v>
      </c>
      <c r="AA650">
        <v>2.0000000949949026E-3</v>
      </c>
      <c r="AE650">
        <v>1</v>
      </c>
    </row>
    <row r="651" spans="1:31" x14ac:dyDescent="0.2">
      <c r="A651" s="27">
        <v>2007484</v>
      </c>
      <c r="C651" t="s">
        <v>2296</v>
      </c>
      <c r="D651" t="s">
        <v>2297</v>
      </c>
      <c r="E651" t="s">
        <v>913</v>
      </c>
      <c r="F651" t="s">
        <v>914</v>
      </c>
      <c r="G651" t="s">
        <v>641</v>
      </c>
      <c r="H651" t="s">
        <v>641</v>
      </c>
      <c r="I651" t="s">
        <v>785</v>
      </c>
      <c r="J651" t="s">
        <v>643</v>
      </c>
      <c r="K651" t="s">
        <v>55</v>
      </c>
      <c r="L651" s="4">
        <v>41656</v>
      </c>
      <c r="M651" s="4"/>
      <c r="N651">
        <v>19</v>
      </c>
      <c r="O651">
        <v>19</v>
      </c>
      <c r="P651">
        <v>19</v>
      </c>
      <c r="R651">
        <v>3</v>
      </c>
      <c r="T651">
        <v>2.4000000953674316</v>
      </c>
      <c r="V651">
        <v>1.9999999552965164E-2</v>
      </c>
      <c r="W651">
        <v>4.999999888241291E-3</v>
      </c>
      <c r="X651">
        <v>7.9999998211860657E-2</v>
      </c>
      <c r="Y651">
        <v>1.9999999552965164E-2</v>
      </c>
      <c r="Z651">
        <v>3.9999999105930328E-2</v>
      </c>
      <c r="AA651">
        <v>4.999999888241291E-3</v>
      </c>
      <c r="AE651">
        <v>1</v>
      </c>
    </row>
    <row r="652" spans="1:31" x14ac:dyDescent="0.2">
      <c r="A652" s="27">
        <v>2007483</v>
      </c>
      <c r="C652" t="s">
        <v>2298</v>
      </c>
      <c r="D652" t="s">
        <v>2299</v>
      </c>
      <c r="E652" t="s">
        <v>913</v>
      </c>
      <c r="F652" t="s">
        <v>914</v>
      </c>
      <c r="G652" t="s">
        <v>641</v>
      </c>
      <c r="H652" t="s">
        <v>641</v>
      </c>
      <c r="I652" t="s">
        <v>785</v>
      </c>
      <c r="J652" t="s">
        <v>643</v>
      </c>
      <c r="K652" t="s">
        <v>55</v>
      </c>
      <c r="L652" s="4">
        <v>41655</v>
      </c>
      <c r="M652" s="4"/>
      <c r="N652">
        <v>20</v>
      </c>
      <c r="O652">
        <v>20</v>
      </c>
      <c r="P652">
        <v>20</v>
      </c>
      <c r="V652">
        <v>2.0000000949949026E-3</v>
      </c>
      <c r="W652">
        <v>2.0000000949949026E-3</v>
      </c>
      <c r="X652">
        <v>1.9999999552965164E-2</v>
      </c>
      <c r="Y652">
        <v>9.9999997764825821E-3</v>
      </c>
      <c r="Z652">
        <v>9.9999997764825821E-3</v>
      </c>
      <c r="AE652">
        <v>1</v>
      </c>
    </row>
    <row r="653" spans="1:31" x14ac:dyDescent="0.2">
      <c r="A653" s="27">
        <v>2007476</v>
      </c>
      <c r="C653" t="s">
        <v>2300</v>
      </c>
      <c r="D653" t="s">
        <v>2301</v>
      </c>
      <c r="E653" t="s">
        <v>913</v>
      </c>
      <c r="F653" t="s">
        <v>914</v>
      </c>
      <c r="G653" t="s">
        <v>641</v>
      </c>
      <c r="H653" t="s">
        <v>641</v>
      </c>
      <c r="I653" t="s">
        <v>785</v>
      </c>
      <c r="J653" t="s">
        <v>643</v>
      </c>
      <c r="K653" t="s">
        <v>55</v>
      </c>
      <c r="L653" s="4">
        <v>41655</v>
      </c>
      <c r="M653" s="4"/>
      <c r="N653">
        <v>25</v>
      </c>
      <c r="O653">
        <v>5</v>
      </c>
      <c r="P653">
        <v>5</v>
      </c>
      <c r="V653">
        <v>2.0000000949949026E-3</v>
      </c>
      <c r="W653">
        <v>2.0000000949949026E-3</v>
      </c>
      <c r="X653">
        <v>1.9999999552965164E-2</v>
      </c>
      <c r="Y653">
        <v>9.9999997764825821E-3</v>
      </c>
      <c r="Z653">
        <v>9.9999997764825821E-3</v>
      </c>
      <c r="AE653">
        <v>1</v>
      </c>
    </row>
    <row r="654" spans="1:31" x14ac:dyDescent="0.2">
      <c r="A654" s="27">
        <v>2007485</v>
      </c>
      <c r="C654" t="s">
        <v>2302</v>
      </c>
      <c r="D654" t="s">
        <v>2303</v>
      </c>
      <c r="E654" t="s">
        <v>913</v>
      </c>
      <c r="F654" t="s">
        <v>914</v>
      </c>
      <c r="G654" t="s">
        <v>641</v>
      </c>
      <c r="H654" t="s">
        <v>641</v>
      </c>
      <c r="I654" t="s">
        <v>785</v>
      </c>
      <c r="J654" t="s">
        <v>643</v>
      </c>
      <c r="K654" t="s">
        <v>55</v>
      </c>
      <c r="L654" s="4">
        <v>41656</v>
      </c>
      <c r="M654" s="4"/>
      <c r="N654">
        <v>8</v>
      </c>
      <c r="O654">
        <v>8</v>
      </c>
      <c r="P654">
        <v>33</v>
      </c>
      <c r="R654">
        <v>2</v>
      </c>
      <c r="Y654">
        <v>2</v>
      </c>
      <c r="Z654">
        <v>1</v>
      </c>
      <c r="AE654">
        <v>1</v>
      </c>
    </row>
    <row r="655" spans="1:31" x14ac:dyDescent="0.2">
      <c r="A655" s="27">
        <v>2010436</v>
      </c>
      <c r="C655" t="s">
        <v>2304</v>
      </c>
      <c r="D655" t="s">
        <v>2305</v>
      </c>
      <c r="E655" t="s">
        <v>795</v>
      </c>
      <c r="F655" t="s">
        <v>795</v>
      </c>
      <c r="G655" t="s">
        <v>641</v>
      </c>
      <c r="H655" t="s">
        <v>641</v>
      </c>
      <c r="I655" t="s">
        <v>774</v>
      </c>
      <c r="J655" t="s">
        <v>731</v>
      </c>
      <c r="K655" t="s">
        <v>55</v>
      </c>
      <c r="L655" s="4">
        <v>2</v>
      </c>
      <c r="M655" s="4"/>
      <c r="AE655">
        <v>1</v>
      </c>
    </row>
    <row r="656" spans="1:31" x14ac:dyDescent="0.2">
      <c r="A656" s="27">
        <v>2007587</v>
      </c>
      <c r="C656" t="s">
        <v>2306</v>
      </c>
      <c r="D656" t="s">
        <v>2307</v>
      </c>
      <c r="E656" t="s">
        <v>990</v>
      </c>
      <c r="F656" t="s">
        <v>991</v>
      </c>
      <c r="G656" t="s">
        <v>641</v>
      </c>
      <c r="H656" t="s">
        <v>686</v>
      </c>
      <c r="I656" t="s">
        <v>774</v>
      </c>
      <c r="J656" t="s">
        <v>688</v>
      </c>
      <c r="K656" t="s">
        <v>55</v>
      </c>
      <c r="L656" s="4">
        <v>2</v>
      </c>
      <c r="M656" s="4"/>
      <c r="N656">
        <v>7</v>
      </c>
      <c r="O656">
        <v>15</v>
      </c>
      <c r="AC656">
        <v>52</v>
      </c>
      <c r="AE656">
        <v>1</v>
      </c>
    </row>
    <row r="657" spans="1:31" x14ac:dyDescent="0.2">
      <c r="A657" s="27">
        <v>2007586</v>
      </c>
      <c r="C657" t="s">
        <v>2308</v>
      </c>
      <c r="D657" t="s">
        <v>2309</v>
      </c>
      <c r="E657" t="s">
        <v>990</v>
      </c>
      <c r="F657" t="s">
        <v>991</v>
      </c>
      <c r="G657" t="s">
        <v>641</v>
      </c>
      <c r="H657" t="s">
        <v>686</v>
      </c>
      <c r="I657" t="s">
        <v>774</v>
      </c>
      <c r="J657" t="s">
        <v>688</v>
      </c>
      <c r="K657" t="s">
        <v>55</v>
      </c>
      <c r="L657" s="4">
        <v>2</v>
      </c>
      <c r="M657" s="4"/>
      <c r="N657">
        <v>8</v>
      </c>
      <c r="O657">
        <v>20</v>
      </c>
      <c r="AC657">
        <v>52</v>
      </c>
      <c r="AE657">
        <v>1</v>
      </c>
    </row>
    <row r="658" spans="1:31" x14ac:dyDescent="0.2">
      <c r="A658" s="27">
        <v>2009704</v>
      </c>
      <c r="C658" t="s">
        <v>2310</v>
      </c>
      <c r="D658" t="s">
        <v>2311</v>
      </c>
      <c r="E658" t="s">
        <v>2312</v>
      </c>
      <c r="F658" t="s">
        <v>2312</v>
      </c>
      <c r="G658" t="s">
        <v>641</v>
      </c>
      <c r="H658" t="s">
        <v>641</v>
      </c>
      <c r="I658" t="s">
        <v>774</v>
      </c>
      <c r="J658" t="s">
        <v>649</v>
      </c>
      <c r="K658" t="s">
        <v>56</v>
      </c>
      <c r="L658" s="4">
        <v>2</v>
      </c>
      <c r="M658" s="4"/>
      <c r="P658">
        <v>12</v>
      </c>
      <c r="AE658">
        <v>1</v>
      </c>
    </row>
    <row r="659" spans="1:31" x14ac:dyDescent="0.2">
      <c r="A659" s="27">
        <v>2007974</v>
      </c>
      <c r="C659" t="s">
        <v>2316</v>
      </c>
      <c r="D659" t="s">
        <v>2314</v>
      </c>
      <c r="E659" t="s">
        <v>1733</v>
      </c>
      <c r="F659" t="s">
        <v>2243</v>
      </c>
      <c r="G659" t="s">
        <v>641</v>
      </c>
      <c r="H659" t="s">
        <v>641</v>
      </c>
      <c r="I659" t="s">
        <v>785</v>
      </c>
      <c r="J659" t="s">
        <v>643</v>
      </c>
      <c r="K659" t="s">
        <v>55</v>
      </c>
      <c r="L659" s="4">
        <v>42079</v>
      </c>
      <c r="M659" s="4"/>
      <c r="N659">
        <v>20.600000381469727</v>
      </c>
      <c r="T659">
        <v>7.5999999046325684</v>
      </c>
      <c r="AE659">
        <v>1</v>
      </c>
    </row>
    <row r="660" spans="1:31" x14ac:dyDescent="0.2">
      <c r="A660" s="27">
        <v>2007177</v>
      </c>
      <c r="C660" t="s">
        <v>2315</v>
      </c>
      <c r="D660" t="s">
        <v>2314</v>
      </c>
      <c r="E660" t="s">
        <v>901</v>
      </c>
      <c r="F660" t="s">
        <v>2243</v>
      </c>
      <c r="G660" t="s">
        <v>641</v>
      </c>
      <c r="H660" t="s">
        <v>641</v>
      </c>
      <c r="I660" t="s">
        <v>785</v>
      </c>
      <c r="J660" t="s">
        <v>643</v>
      </c>
      <c r="K660" t="s">
        <v>55</v>
      </c>
      <c r="L660" s="4">
        <v>41400</v>
      </c>
      <c r="M660" s="4"/>
      <c r="N660">
        <v>20.600000381469727</v>
      </c>
      <c r="T660">
        <v>23.5</v>
      </c>
      <c r="AE660">
        <v>1</v>
      </c>
    </row>
    <row r="661" spans="1:31" x14ac:dyDescent="0.2">
      <c r="A661" s="27">
        <v>2008986</v>
      </c>
      <c r="C661" t="s">
        <v>2313</v>
      </c>
      <c r="D661" t="s">
        <v>2314</v>
      </c>
      <c r="E661" t="s">
        <v>2243</v>
      </c>
      <c r="F661" t="s">
        <v>2243</v>
      </c>
      <c r="G661" t="s">
        <v>641</v>
      </c>
      <c r="H661" t="s">
        <v>641</v>
      </c>
      <c r="I661" t="s">
        <v>785</v>
      </c>
      <c r="J661" t="s">
        <v>643</v>
      </c>
      <c r="K661" t="s">
        <v>55</v>
      </c>
      <c r="L661" s="4">
        <v>43010</v>
      </c>
      <c r="M661" s="4"/>
      <c r="N661">
        <v>20.600000381469727</v>
      </c>
      <c r="T661">
        <v>59</v>
      </c>
      <c r="AE661">
        <v>1</v>
      </c>
    </row>
    <row r="662" spans="1:31" x14ac:dyDescent="0.2">
      <c r="A662" s="27">
        <v>2008987</v>
      </c>
      <c r="C662" t="s">
        <v>2317</v>
      </c>
      <c r="D662" t="s">
        <v>2318</v>
      </c>
      <c r="E662" t="s">
        <v>2243</v>
      </c>
      <c r="F662" t="s">
        <v>2243</v>
      </c>
      <c r="G662" t="s">
        <v>641</v>
      </c>
      <c r="H662" t="s">
        <v>641</v>
      </c>
      <c r="I662" t="s">
        <v>785</v>
      </c>
      <c r="J662" t="s">
        <v>643</v>
      </c>
      <c r="K662" t="s">
        <v>55</v>
      </c>
      <c r="L662" s="4">
        <v>43010</v>
      </c>
      <c r="M662" s="4"/>
      <c r="N662">
        <v>20.600000381469727</v>
      </c>
      <c r="T662">
        <v>59</v>
      </c>
      <c r="AE662">
        <v>1</v>
      </c>
    </row>
    <row r="663" spans="1:31" x14ac:dyDescent="0.2">
      <c r="A663" s="27">
        <v>2008988</v>
      </c>
      <c r="C663" t="s">
        <v>2319</v>
      </c>
      <c r="D663" t="s">
        <v>2320</v>
      </c>
      <c r="E663" t="s">
        <v>2243</v>
      </c>
      <c r="F663" t="s">
        <v>2243</v>
      </c>
      <c r="G663" t="s">
        <v>641</v>
      </c>
      <c r="H663" t="s">
        <v>641</v>
      </c>
      <c r="I663" t="s">
        <v>785</v>
      </c>
      <c r="J663" t="s">
        <v>643</v>
      </c>
      <c r="K663" t="s">
        <v>55</v>
      </c>
      <c r="L663" s="4">
        <v>43010</v>
      </c>
      <c r="M663" s="4"/>
      <c r="N663">
        <v>20.600000381469727</v>
      </c>
      <c r="T663">
        <v>59</v>
      </c>
      <c r="AE663">
        <v>1</v>
      </c>
    </row>
    <row r="664" spans="1:31" x14ac:dyDescent="0.2">
      <c r="A664" s="27">
        <v>2009991</v>
      </c>
      <c r="C664" t="s">
        <v>2321</v>
      </c>
      <c r="D664" t="s">
        <v>2322</v>
      </c>
      <c r="E664" t="s">
        <v>2323</v>
      </c>
      <c r="F664" t="s">
        <v>2324</v>
      </c>
      <c r="G664" t="s">
        <v>641</v>
      </c>
      <c r="H664" t="s">
        <v>641</v>
      </c>
      <c r="I664" t="s">
        <v>1284</v>
      </c>
      <c r="J664" t="s">
        <v>649</v>
      </c>
      <c r="K664" t="s">
        <v>55</v>
      </c>
      <c r="L664" s="4">
        <v>2</v>
      </c>
      <c r="M664" s="4"/>
      <c r="O664">
        <v>12</v>
      </c>
      <c r="P664">
        <v>24</v>
      </c>
      <c r="Q664">
        <v>13</v>
      </c>
      <c r="T664">
        <v>15</v>
      </c>
      <c r="AE664">
        <v>1</v>
      </c>
    </row>
    <row r="665" spans="1:31" x14ac:dyDescent="0.2">
      <c r="A665" s="27">
        <v>2008317</v>
      </c>
      <c r="C665" t="s">
        <v>2325</v>
      </c>
      <c r="D665" t="s">
        <v>2326</v>
      </c>
      <c r="E665" t="s">
        <v>2327</v>
      </c>
      <c r="F665" t="s">
        <v>2327</v>
      </c>
      <c r="G665" t="s">
        <v>641</v>
      </c>
      <c r="H665" t="s">
        <v>641</v>
      </c>
      <c r="I665" t="s">
        <v>785</v>
      </c>
      <c r="J665" t="s">
        <v>643</v>
      </c>
      <c r="K665" t="s">
        <v>55</v>
      </c>
      <c r="L665" s="4">
        <v>42384</v>
      </c>
      <c r="M665" s="4"/>
      <c r="N665">
        <v>46</v>
      </c>
      <c r="AE665">
        <v>1</v>
      </c>
    </row>
    <row r="666" spans="1:31" x14ac:dyDescent="0.2">
      <c r="A666" s="27">
        <v>2008471</v>
      </c>
      <c r="C666" t="s">
        <v>2328</v>
      </c>
      <c r="D666" t="s">
        <v>2329</v>
      </c>
      <c r="E666" t="s">
        <v>2330</v>
      </c>
      <c r="F666" t="s">
        <v>2331</v>
      </c>
      <c r="G666" t="s">
        <v>641</v>
      </c>
      <c r="H666" t="s">
        <v>641</v>
      </c>
      <c r="I666" t="s">
        <v>774</v>
      </c>
      <c r="J666" t="s">
        <v>731</v>
      </c>
      <c r="K666" t="s">
        <v>56</v>
      </c>
      <c r="L666" s="4">
        <v>2</v>
      </c>
      <c r="M666" s="4"/>
      <c r="AE666">
        <v>1</v>
      </c>
    </row>
    <row r="667" spans="1:31" x14ac:dyDescent="0.2">
      <c r="A667" s="27">
        <v>2008137</v>
      </c>
      <c r="C667" t="s">
        <v>2332</v>
      </c>
      <c r="D667" t="s">
        <v>2333</v>
      </c>
      <c r="E667" t="s">
        <v>783</v>
      </c>
      <c r="F667" t="s">
        <v>784</v>
      </c>
      <c r="G667" t="s">
        <v>641</v>
      </c>
      <c r="H667" t="s">
        <v>641</v>
      </c>
      <c r="I667" t="s">
        <v>785</v>
      </c>
      <c r="J667" t="s">
        <v>643</v>
      </c>
      <c r="K667" t="s">
        <v>56</v>
      </c>
      <c r="L667" s="4">
        <v>42221</v>
      </c>
      <c r="M667" s="4"/>
      <c r="N667">
        <v>10</v>
      </c>
      <c r="O667">
        <v>21</v>
      </c>
      <c r="V667">
        <v>0.43999999761581421</v>
      </c>
      <c r="AE667">
        <v>1.36</v>
      </c>
    </row>
    <row r="668" spans="1:31" x14ac:dyDescent="0.2">
      <c r="A668" s="27">
        <v>2010419</v>
      </c>
      <c r="C668" t="s">
        <v>2334</v>
      </c>
      <c r="D668" t="s">
        <v>2335</v>
      </c>
      <c r="E668" t="s">
        <v>980</v>
      </c>
      <c r="F668" t="s">
        <v>1463</v>
      </c>
      <c r="G668" t="s">
        <v>641</v>
      </c>
      <c r="H668" t="s">
        <v>641</v>
      </c>
      <c r="I668" t="s">
        <v>774</v>
      </c>
      <c r="J668" t="s">
        <v>731</v>
      </c>
      <c r="K668" t="s">
        <v>56</v>
      </c>
      <c r="L668" s="4">
        <v>2</v>
      </c>
      <c r="M668" s="4"/>
      <c r="N668">
        <v>0.10000000149011612</v>
      </c>
      <c r="P668">
        <v>5</v>
      </c>
      <c r="AC668">
        <v>13</v>
      </c>
      <c r="AE668">
        <v>1.1599999999999999</v>
      </c>
    </row>
    <row r="669" spans="1:31" x14ac:dyDescent="0.2">
      <c r="A669" s="27">
        <v>2010624</v>
      </c>
      <c r="C669" t="s">
        <v>2336</v>
      </c>
      <c r="D669" t="s">
        <v>2337</v>
      </c>
      <c r="E669" t="s">
        <v>933</v>
      </c>
      <c r="F669" t="s">
        <v>933</v>
      </c>
      <c r="G669" t="s">
        <v>641</v>
      </c>
      <c r="H669" t="s">
        <v>641</v>
      </c>
      <c r="I669" t="s">
        <v>785</v>
      </c>
      <c r="J669" t="s">
        <v>643</v>
      </c>
      <c r="K669" t="s">
        <v>56</v>
      </c>
      <c r="L669" s="4">
        <v>44449</v>
      </c>
      <c r="M669" s="4"/>
      <c r="N669">
        <v>5.5</v>
      </c>
      <c r="P669">
        <v>9.5</v>
      </c>
      <c r="AE669">
        <v>1</v>
      </c>
    </row>
    <row r="670" spans="1:31" x14ac:dyDescent="0.2">
      <c r="A670" s="27">
        <v>2010734</v>
      </c>
      <c r="C670" t="s">
        <v>2338</v>
      </c>
      <c r="D670" t="s">
        <v>2339</v>
      </c>
      <c r="E670" t="s">
        <v>974</v>
      </c>
      <c r="F670" t="s">
        <v>1468</v>
      </c>
      <c r="G670" t="s">
        <v>641</v>
      </c>
      <c r="H670" t="s">
        <v>641</v>
      </c>
      <c r="I670" t="s">
        <v>774</v>
      </c>
      <c r="J670" t="s">
        <v>731</v>
      </c>
      <c r="K670" t="s">
        <v>56</v>
      </c>
      <c r="L670" s="4">
        <v>2</v>
      </c>
      <c r="M670" s="4"/>
      <c r="AE670">
        <v>1</v>
      </c>
    </row>
    <row r="671" spans="1:31" x14ac:dyDescent="0.2">
      <c r="A671" s="27">
        <v>2008062</v>
      </c>
      <c r="C671" t="s">
        <v>2340</v>
      </c>
      <c r="D671" t="s">
        <v>2341</v>
      </c>
      <c r="E671" t="s">
        <v>1223</v>
      </c>
      <c r="F671" t="s">
        <v>2342</v>
      </c>
      <c r="G671" t="s">
        <v>641</v>
      </c>
      <c r="H671" t="s">
        <v>641</v>
      </c>
      <c r="I671" t="s">
        <v>774</v>
      </c>
      <c r="J671" t="s">
        <v>731</v>
      </c>
      <c r="K671" t="s">
        <v>55</v>
      </c>
      <c r="L671" s="4">
        <v>2</v>
      </c>
      <c r="M671" s="4"/>
      <c r="AE671">
        <v>1</v>
      </c>
    </row>
    <row r="672" spans="1:31" x14ac:dyDescent="0.2">
      <c r="A672" s="27">
        <v>2008061</v>
      </c>
      <c r="C672" t="s">
        <v>2343</v>
      </c>
      <c r="D672" t="s">
        <v>2344</v>
      </c>
      <c r="E672" t="s">
        <v>1223</v>
      </c>
      <c r="F672" t="s">
        <v>2342</v>
      </c>
      <c r="G672" t="s">
        <v>641</v>
      </c>
      <c r="H672" t="s">
        <v>641</v>
      </c>
      <c r="I672" t="s">
        <v>774</v>
      </c>
      <c r="J672" t="s">
        <v>731</v>
      </c>
      <c r="K672" t="s">
        <v>55</v>
      </c>
      <c r="L672" s="4">
        <v>2</v>
      </c>
      <c r="M672" s="4"/>
      <c r="AE672">
        <v>1</v>
      </c>
    </row>
    <row r="673" spans="1:31" x14ac:dyDescent="0.2">
      <c r="A673" s="27">
        <v>2007645</v>
      </c>
      <c r="C673" t="s">
        <v>2345</v>
      </c>
      <c r="D673" t="s">
        <v>2346</v>
      </c>
      <c r="E673" t="s">
        <v>841</v>
      </c>
      <c r="F673" t="s">
        <v>842</v>
      </c>
      <c r="G673" t="s">
        <v>641</v>
      </c>
      <c r="H673" t="s">
        <v>641</v>
      </c>
      <c r="I673" t="s">
        <v>774</v>
      </c>
      <c r="J673" t="s">
        <v>731</v>
      </c>
      <c r="K673" t="s">
        <v>55</v>
      </c>
      <c r="L673" s="4">
        <v>2</v>
      </c>
      <c r="M673" s="4"/>
      <c r="V673">
        <v>0.60000002384185791</v>
      </c>
      <c r="W673">
        <v>0.30000001192092896</v>
      </c>
      <c r="X673">
        <v>0.40000000596046448</v>
      </c>
      <c r="Z673">
        <v>0.5</v>
      </c>
      <c r="AA673">
        <v>0.10000000149011612</v>
      </c>
      <c r="AE673">
        <v>1</v>
      </c>
    </row>
    <row r="674" spans="1:31" x14ac:dyDescent="0.2">
      <c r="A674" s="27">
        <v>2010270</v>
      </c>
      <c r="C674" t="s">
        <v>2347</v>
      </c>
      <c r="D674" t="s">
        <v>2348</v>
      </c>
      <c r="E674" t="s">
        <v>2349</v>
      </c>
      <c r="F674" t="s">
        <v>2350</v>
      </c>
      <c r="G674" t="s">
        <v>641</v>
      </c>
      <c r="H674" t="s">
        <v>686</v>
      </c>
      <c r="I674" t="s">
        <v>774</v>
      </c>
      <c r="J674" t="s">
        <v>696</v>
      </c>
      <c r="K674" t="s">
        <v>55</v>
      </c>
      <c r="L674" s="4">
        <v>2</v>
      </c>
      <c r="M674" s="4"/>
      <c r="N674">
        <v>8</v>
      </c>
      <c r="O674">
        <v>6</v>
      </c>
      <c r="P674">
        <v>7</v>
      </c>
      <c r="Q674">
        <v>6</v>
      </c>
      <c r="AC674">
        <v>60</v>
      </c>
      <c r="AE674">
        <v>1</v>
      </c>
    </row>
    <row r="675" spans="1:31" x14ac:dyDescent="0.2">
      <c r="A675" s="27">
        <v>2010271</v>
      </c>
      <c r="C675" t="s">
        <v>2351</v>
      </c>
      <c r="D675" t="s">
        <v>2352</v>
      </c>
      <c r="E675" t="s">
        <v>2349</v>
      </c>
      <c r="F675" t="s">
        <v>2350</v>
      </c>
      <c r="G675" t="s">
        <v>641</v>
      </c>
      <c r="H675" t="s">
        <v>686</v>
      </c>
      <c r="I675" t="s">
        <v>774</v>
      </c>
      <c r="J675" t="s">
        <v>696</v>
      </c>
      <c r="K675" t="s">
        <v>55</v>
      </c>
      <c r="L675" s="4">
        <v>2</v>
      </c>
      <c r="M675" s="4"/>
      <c r="N675">
        <v>7.5</v>
      </c>
      <c r="O675">
        <v>11</v>
      </c>
      <c r="P675">
        <v>0.20000000298023224</v>
      </c>
      <c r="Q675">
        <v>12</v>
      </c>
      <c r="AC675">
        <v>70</v>
      </c>
      <c r="AE675">
        <v>1</v>
      </c>
    </row>
    <row r="676" spans="1:31" x14ac:dyDescent="0.2">
      <c r="A676" s="27">
        <v>2010269</v>
      </c>
      <c r="C676" t="s">
        <v>2353</v>
      </c>
      <c r="D676" t="s">
        <v>2354</v>
      </c>
      <c r="E676" t="s">
        <v>2349</v>
      </c>
      <c r="F676" t="s">
        <v>2350</v>
      </c>
      <c r="G676" t="s">
        <v>641</v>
      </c>
      <c r="H676" t="s">
        <v>686</v>
      </c>
      <c r="I676" t="s">
        <v>774</v>
      </c>
      <c r="J676" t="s">
        <v>696</v>
      </c>
      <c r="K676" t="s">
        <v>55</v>
      </c>
      <c r="L676" s="4">
        <v>2</v>
      </c>
      <c r="M676" s="4"/>
      <c r="N676">
        <v>3.5</v>
      </c>
      <c r="O676">
        <v>5</v>
      </c>
      <c r="P676">
        <v>2</v>
      </c>
      <c r="Q676">
        <v>7</v>
      </c>
      <c r="R676">
        <v>0.80000001192092896</v>
      </c>
      <c r="T676">
        <v>5</v>
      </c>
      <c r="AC676">
        <v>65</v>
      </c>
      <c r="AE676">
        <v>1</v>
      </c>
    </row>
    <row r="677" spans="1:31" x14ac:dyDescent="0.2">
      <c r="A677" s="27">
        <v>2005208</v>
      </c>
      <c r="C677" t="s">
        <v>2355</v>
      </c>
      <c r="D677" t="s">
        <v>2356</v>
      </c>
      <c r="E677" t="s">
        <v>2357</v>
      </c>
      <c r="F677" t="s">
        <v>2358</v>
      </c>
      <c r="G677" t="s">
        <v>641</v>
      </c>
      <c r="H677" t="s">
        <v>641</v>
      </c>
      <c r="I677" t="s">
        <v>774</v>
      </c>
      <c r="J677" t="s">
        <v>731</v>
      </c>
      <c r="K677" t="s">
        <v>55</v>
      </c>
      <c r="L677" s="4">
        <v>40487</v>
      </c>
      <c r="M677" s="4"/>
      <c r="AC677">
        <v>70</v>
      </c>
      <c r="AE677">
        <v>1</v>
      </c>
    </row>
    <row r="678" spans="1:31" x14ac:dyDescent="0.2">
      <c r="A678" s="27">
        <v>2006789</v>
      </c>
      <c r="C678" t="s">
        <v>2359</v>
      </c>
      <c r="D678" t="s">
        <v>2360</v>
      </c>
      <c r="E678" t="s">
        <v>2361</v>
      </c>
      <c r="F678" t="s">
        <v>2361</v>
      </c>
      <c r="G678" t="s">
        <v>641</v>
      </c>
      <c r="H678" t="s">
        <v>641</v>
      </c>
      <c r="I678" t="s">
        <v>774</v>
      </c>
      <c r="J678" t="s">
        <v>731</v>
      </c>
      <c r="K678" t="s">
        <v>55</v>
      </c>
      <c r="L678" s="4">
        <v>2</v>
      </c>
      <c r="M678" s="4"/>
      <c r="AE678">
        <v>1</v>
      </c>
    </row>
    <row r="679" spans="1:31" x14ac:dyDescent="0.2">
      <c r="A679" s="27">
        <v>2007511</v>
      </c>
      <c r="C679" t="s">
        <v>2362</v>
      </c>
      <c r="D679" t="s">
        <v>2363</v>
      </c>
      <c r="E679" t="s">
        <v>1637</v>
      </c>
      <c r="F679" t="s">
        <v>1638</v>
      </c>
      <c r="G679" t="s">
        <v>641</v>
      </c>
      <c r="H679" t="s">
        <v>641</v>
      </c>
      <c r="I679" t="s">
        <v>774</v>
      </c>
      <c r="J679" t="s">
        <v>649</v>
      </c>
      <c r="K679" t="s">
        <v>56</v>
      </c>
      <c r="L679" s="4">
        <v>2</v>
      </c>
      <c r="M679" s="4"/>
      <c r="AC679">
        <v>40</v>
      </c>
      <c r="AE679">
        <v>1</v>
      </c>
    </row>
    <row r="680" spans="1:31" x14ac:dyDescent="0.2">
      <c r="A680" s="27">
        <v>2010672</v>
      </c>
      <c r="C680" t="s">
        <v>2364</v>
      </c>
      <c r="D680" t="s">
        <v>2365</v>
      </c>
      <c r="E680" t="s">
        <v>2058</v>
      </c>
      <c r="F680" t="s">
        <v>2059</v>
      </c>
      <c r="G680" t="s">
        <v>641</v>
      </c>
      <c r="H680" t="s">
        <v>641</v>
      </c>
      <c r="I680" t="s">
        <v>785</v>
      </c>
      <c r="J680" t="s">
        <v>649</v>
      </c>
      <c r="K680" t="s">
        <v>55</v>
      </c>
      <c r="L680" s="4">
        <v>44494</v>
      </c>
      <c r="M680" s="4"/>
      <c r="Q680">
        <v>29</v>
      </c>
      <c r="T680">
        <v>15</v>
      </c>
      <c r="AE680">
        <v>1</v>
      </c>
    </row>
    <row r="681" spans="1:31" x14ac:dyDescent="0.2">
      <c r="A681" s="27">
        <v>2007518</v>
      </c>
      <c r="C681" t="s">
        <v>2366</v>
      </c>
      <c r="D681" t="s">
        <v>2367</v>
      </c>
      <c r="E681" t="s">
        <v>901</v>
      </c>
      <c r="F681" t="s">
        <v>1267</v>
      </c>
      <c r="G681" t="s">
        <v>641</v>
      </c>
      <c r="H681" t="s">
        <v>641</v>
      </c>
      <c r="I681" t="s">
        <v>785</v>
      </c>
      <c r="J681" t="s">
        <v>649</v>
      </c>
      <c r="K681" t="s">
        <v>55</v>
      </c>
      <c r="L681" s="4">
        <v>41683</v>
      </c>
      <c r="M681" s="4"/>
      <c r="O681">
        <v>18</v>
      </c>
      <c r="AE681">
        <v>1</v>
      </c>
    </row>
    <row r="682" spans="1:31" x14ac:dyDescent="0.2">
      <c r="A682" s="27">
        <v>2007517</v>
      </c>
      <c r="C682" t="s">
        <v>2368</v>
      </c>
      <c r="D682" t="s">
        <v>2369</v>
      </c>
      <c r="E682" t="s">
        <v>901</v>
      </c>
      <c r="F682" t="s">
        <v>2370</v>
      </c>
      <c r="G682" t="s">
        <v>641</v>
      </c>
      <c r="H682" t="s">
        <v>641</v>
      </c>
      <c r="I682" t="s">
        <v>785</v>
      </c>
      <c r="J682" t="s">
        <v>649</v>
      </c>
      <c r="K682" t="s">
        <v>55</v>
      </c>
      <c r="L682" s="4">
        <v>41683</v>
      </c>
      <c r="M682" s="4"/>
      <c r="O682">
        <v>19</v>
      </c>
      <c r="AE682">
        <v>1</v>
      </c>
    </row>
    <row r="683" spans="1:31" x14ac:dyDescent="0.2">
      <c r="A683" s="27">
        <v>2007516</v>
      </c>
      <c r="C683" t="s">
        <v>2371</v>
      </c>
      <c r="D683" t="s">
        <v>2369</v>
      </c>
      <c r="E683" t="s">
        <v>901</v>
      </c>
      <c r="F683" t="s">
        <v>1756</v>
      </c>
      <c r="G683" t="s">
        <v>641</v>
      </c>
      <c r="H683" t="s">
        <v>641</v>
      </c>
      <c r="I683" t="s">
        <v>785</v>
      </c>
      <c r="J683" t="s">
        <v>649</v>
      </c>
      <c r="K683" t="s">
        <v>55</v>
      </c>
      <c r="L683" s="4">
        <v>41683</v>
      </c>
      <c r="M683" s="4"/>
      <c r="O683">
        <v>18.5</v>
      </c>
      <c r="AE683">
        <v>1</v>
      </c>
    </row>
    <row r="684" spans="1:31" x14ac:dyDescent="0.2">
      <c r="A684" s="27">
        <v>2010479</v>
      </c>
      <c r="C684" t="s">
        <v>2372</v>
      </c>
      <c r="D684" t="s">
        <v>2373</v>
      </c>
      <c r="E684" t="s">
        <v>901</v>
      </c>
      <c r="F684" t="s">
        <v>2086</v>
      </c>
      <c r="G684" t="s">
        <v>641</v>
      </c>
      <c r="H684" t="s">
        <v>641</v>
      </c>
      <c r="I684" t="s">
        <v>785</v>
      </c>
      <c r="J684" t="s">
        <v>649</v>
      </c>
      <c r="K684" t="s">
        <v>55</v>
      </c>
      <c r="L684" s="4">
        <v>44355</v>
      </c>
      <c r="M684" s="4"/>
      <c r="O684">
        <v>25</v>
      </c>
      <c r="AE684">
        <v>1</v>
      </c>
    </row>
    <row r="685" spans="1:31" x14ac:dyDescent="0.2">
      <c r="A685" s="27">
        <v>2007919</v>
      </c>
      <c r="C685" t="s">
        <v>2374</v>
      </c>
      <c r="D685" t="s">
        <v>2375</v>
      </c>
      <c r="E685" t="s">
        <v>901</v>
      </c>
      <c r="F685" t="s">
        <v>1756</v>
      </c>
      <c r="G685" t="s">
        <v>641</v>
      </c>
      <c r="H685" t="s">
        <v>641</v>
      </c>
      <c r="I685" t="s">
        <v>785</v>
      </c>
      <c r="J685" t="s">
        <v>649</v>
      </c>
      <c r="K685" t="s">
        <v>55</v>
      </c>
      <c r="L685" s="4">
        <v>42011</v>
      </c>
      <c r="M685" s="4"/>
      <c r="O685">
        <v>19</v>
      </c>
      <c r="Q685">
        <v>25</v>
      </c>
      <c r="T685">
        <v>13</v>
      </c>
      <c r="AE685">
        <v>1</v>
      </c>
    </row>
    <row r="686" spans="1:31" x14ac:dyDescent="0.2">
      <c r="A686" s="27">
        <v>2007890</v>
      </c>
      <c r="C686" t="s">
        <v>2376</v>
      </c>
      <c r="D686" t="s">
        <v>2377</v>
      </c>
      <c r="E686" t="s">
        <v>901</v>
      </c>
      <c r="F686" t="s">
        <v>2378</v>
      </c>
      <c r="G686" t="s">
        <v>641</v>
      </c>
      <c r="H686" t="s">
        <v>641</v>
      </c>
      <c r="I686" t="s">
        <v>785</v>
      </c>
      <c r="J686" t="s">
        <v>649</v>
      </c>
      <c r="K686" t="s">
        <v>55</v>
      </c>
      <c r="L686" s="4">
        <v>41967</v>
      </c>
      <c r="M686" s="4"/>
      <c r="O686">
        <v>40</v>
      </c>
      <c r="Q686">
        <v>10</v>
      </c>
      <c r="AE686">
        <v>1</v>
      </c>
    </row>
    <row r="687" spans="1:31" x14ac:dyDescent="0.2">
      <c r="A687" s="27">
        <v>2009710</v>
      </c>
      <c r="C687" t="s">
        <v>2379</v>
      </c>
      <c r="D687" t="s">
        <v>2380</v>
      </c>
      <c r="E687" t="s">
        <v>849</v>
      </c>
      <c r="F687" t="s">
        <v>854</v>
      </c>
      <c r="G687" t="s">
        <v>641</v>
      </c>
      <c r="H687" t="s">
        <v>641</v>
      </c>
      <c r="I687" t="s">
        <v>785</v>
      </c>
      <c r="J687" t="s">
        <v>649</v>
      </c>
      <c r="K687" t="s">
        <v>55</v>
      </c>
      <c r="L687" s="4">
        <v>43675</v>
      </c>
      <c r="M687" s="4"/>
      <c r="Q687">
        <v>22</v>
      </c>
      <c r="R687">
        <v>12</v>
      </c>
      <c r="AE687">
        <v>1</v>
      </c>
    </row>
    <row r="688" spans="1:31" x14ac:dyDescent="0.2">
      <c r="A688" s="27">
        <v>2010316</v>
      </c>
      <c r="C688" t="s">
        <v>2381</v>
      </c>
      <c r="D688" t="s">
        <v>2382</v>
      </c>
      <c r="E688" t="s">
        <v>2383</v>
      </c>
      <c r="F688" t="s">
        <v>2384</v>
      </c>
      <c r="G688" t="s">
        <v>641</v>
      </c>
      <c r="H688" t="s">
        <v>686</v>
      </c>
      <c r="I688" t="s">
        <v>774</v>
      </c>
      <c r="J688" t="s">
        <v>688</v>
      </c>
      <c r="K688" t="s">
        <v>55</v>
      </c>
      <c r="L688" s="4">
        <v>2</v>
      </c>
      <c r="M688" s="4"/>
      <c r="N688">
        <v>5</v>
      </c>
      <c r="O688">
        <v>5</v>
      </c>
      <c r="P688">
        <v>20</v>
      </c>
      <c r="R688">
        <v>3</v>
      </c>
      <c r="AE688">
        <v>1</v>
      </c>
    </row>
    <row r="689" spans="1:31" x14ac:dyDescent="0.2">
      <c r="A689" s="27">
        <v>2010315</v>
      </c>
      <c r="C689" t="s">
        <v>2385</v>
      </c>
      <c r="D689" t="s">
        <v>2386</v>
      </c>
      <c r="E689" t="s">
        <v>2383</v>
      </c>
      <c r="F689" t="s">
        <v>2384</v>
      </c>
      <c r="G689" t="s">
        <v>641</v>
      </c>
      <c r="H689" t="s">
        <v>686</v>
      </c>
      <c r="I689" t="s">
        <v>774</v>
      </c>
      <c r="J689" t="s">
        <v>688</v>
      </c>
      <c r="K689" t="s">
        <v>55</v>
      </c>
      <c r="L689" s="4">
        <v>2</v>
      </c>
      <c r="M689" s="4"/>
      <c r="N689">
        <v>16</v>
      </c>
      <c r="O689">
        <v>3</v>
      </c>
      <c r="P689">
        <v>8</v>
      </c>
      <c r="R689">
        <v>1</v>
      </c>
      <c r="X689">
        <v>2</v>
      </c>
      <c r="AE689">
        <v>1</v>
      </c>
    </row>
    <row r="690" spans="1:31" x14ac:dyDescent="0.2">
      <c r="A690" s="27">
        <v>2009981</v>
      </c>
      <c r="C690" t="s">
        <v>2387</v>
      </c>
      <c r="D690" t="s">
        <v>2388</v>
      </c>
      <c r="E690" t="s">
        <v>2389</v>
      </c>
      <c r="F690" t="s">
        <v>2390</v>
      </c>
      <c r="G690" t="s">
        <v>641</v>
      </c>
      <c r="H690" t="s">
        <v>641</v>
      </c>
      <c r="I690" t="s">
        <v>774</v>
      </c>
      <c r="J690" t="s">
        <v>643</v>
      </c>
      <c r="K690" t="s">
        <v>56</v>
      </c>
      <c r="L690" s="4">
        <v>2</v>
      </c>
      <c r="M690" s="4"/>
      <c r="N690">
        <v>11.600000381469727</v>
      </c>
      <c r="O690">
        <v>6.0999999046325684</v>
      </c>
      <c r="P690">
        <v>6.0999999046325684</v>
      </c>
      <c r="T690">
        <v>0.20000000298023224</v>
      </c>
      <c r="V690">
        <v>5.000000074505806E-2</v>
      </c>
      <c r="W690">
        <v>5.000000074505806E-2</v>
      </c>
      <c r="Y690">
        <v>2.500000037252903E-2</v>
      </c>
      <c r="Z690">
        <v>5.000000074505806E-2</v>
      </c>
      <c r="AA690">
        <v>3.2999999821186066E-3</v>
      </c>
      <c r="AE690">
        <v>1</v>
      </c>
    </row>
    <row r="691" spans="1:31" x14ac:dyDescent="0.2">
      <c r="A691" s="27">
        <v>2006946</v>
      </c>
      <c r="C691" t="s">
        <v>2391</v>
      </c>
      <c r="D691" t="s">
        <v>2392</v>
      </c>
      <c r="E691" t="s">
        <v>806</v>
      </c>
      <c r="F691" t="s">
        <v>806</v>
      </c>
      <c r="G691" t="s">
        <v>641</v>
      </c>
      <c r="H691" t="s">
        <v>641</v>
      </c>
      <c r="I691" t="s">
        <v>774</v>
      </c>
      <c r="J691" t="s">
        <v>731</v>
      </c>
      <c r="K691" t="s">
        <v>56</v>
      </c>
      <c r="L691" s="4">
        <v>2</v>
      </c>
      <c r="M691" s="4"/>
      <c r="N691">
        <v>3</v>
      </c>
      <c r="O691">
        <v>10</v>
      </c>
      <c r="Y691">
        <v>1</v>
      </c>
      <c r="AA691">
        <v>0.5</v>
      </c>
      <c r="AE691">
        <v>1.1000000000000001</v>
      </c>
    </row>
    <row r="692" spans="1:31" x14ac:dyDescent="0.2">
      <c r="A692" s="27">
        <v>2007750</v>
      </c>
      <c r="C692" t="s">
        <v>2393</v>
      </c>
      <c r="D692" t="s">
        <v>2394</v>
      </c>
      <c r="E692" t="s">
        <v>805</v>
      </c>
      <c r="F692" t="s">
        <v>806</v>
      </c>
      <c r="G692" t="s">
        <v>641</v>
      </c>
      <c r="H692" t="s">
        <v>641</v>
      </c>
      <c r="I692" t="s">
        <v>774</v>
      </c>
      <c r="J692" t="s">
        <v>731</v>
      </c>
      <c r="K692" t="s">
        <v>56</v>
      </c>
      <c r="L692" s="4">
        <v>2</v>
      </c>
      <c r="M692" s="4"/>
      <c r="N692">
        <v>3</v>
      </c>
      <c r="O692">
        <v>10</v>
      </c>
      <c r="Y692">
        <v>1</v>
      </c>
      <c r="AA692">
        <v>0.5</v>
      </c>
      <c r="AE692">
        <v>1.1000000000000001</v>
      </c>
    </row>
    <row r="693" spans="1:31" x14ac:dyDescent="0.2">
      <c r="A693" s="27">
        <v>2006947</v>
      </c>
      <c r="C693" t="s">
        <v>2395</v>
      </c>
      <c r="D693" t="s">
        <v>2396</v>
      </c>
      <c r="E693" t="s">
        <v>806</v>
      </c>
      <c r="F693" t="s">
        <v>806</v>
      </c>
      <c r="G693" t="s">
        <v>641</v>
      </c>
      <c r="H693" t="s">
        <v>641</v>
      </c>
      <c r="I693" t="s">
        <v>774</v>
      </c>
      <c r="J693" t="s">
        <v>731</v>
      </c>
      <c r="K693" t="s">
        <v>56</v>
      </c>
      <c r="L693" s="4">
        <v>2</v>
      </c>
      <c r="M693" s="4"/>
      <c r="N693">
        <v>7</v>
      </c>
      <c r="AC693">
        <v>60</v>
      </c>
      <c r="AE693">
        <v>1.1000000000000001</v>
      </c>
    </row>
    <row r="694" spans="1:31" x14ac:dyDescent="0.2">
      <c r="A694" s="27">
        <v>2007753</v>
      </c>
      <c r="C694" t="s">
        <v>2397</v>
      </c>
      <c r="D694" t="s">
        <v>2398</v>
      </c>
      <c r="E694" t="s">
        <v>805</v>
      </c>
      <c r="F694" t="s">
        <v>806</v>
      </c>
      <c r="G694" t="s">
        <v>641</v>
      </c>
      <c r="H694" t="s">
        <v>641</v>
      </c>
      <c r="I694" t="s">
        <v>774</v>
      </c>
      <c r="J694" t="s">
        <v>731</v>
      </c>
      <c r="K694" t="s">
        <v>56</v>
      </c>
      <c r="L694" s="4">
        <v>2</v>
      </c>
      <c r="M694" s="4"/>
      <c r="N694">
        <v>7</v>
      </c>
      <c r="AC694">
        <v>60</v>
      </c>
      <c r="AE694">
        <v>1.1000000000000001</v>
      </c>
    </row>
    <row r="695" spans="1:31" x14ac:dyDescent="0.2">
      <c r="A695" s="27">
        <v>2008511</v>
      </c>
      <c r="C695" t="s">
        <v>2399</v>
      </c>
      <c r="D695" t="s">
        <v>2400</v>
      </c>
      <c r="E695" t="s">
        <v>805</v>
      </c>
      <c r="F695" t="s">
        <v>806</v>
      </c>
      <c r="G695" t="s">
        <v>641</v>
      </c>
      <c r="H695" t="s">
        <v>641</v>
      </c>
      <c r="I695" t="s">
        <v>774</v>
      </c>
      <c r="J695" t="s">
        <v>731</v>
      </c>
      <c r="K695" t="s">
        <v>56</v>
      </c>
      <c r="L695" s="4">
        <v>2</v>
      </c>
      <c r="M695" s="4"/>
      <c r="N695">
        <v>9</v>
      </c>
      <c r="AE695">
        <v>1.2</v>
      </c>
    </row>
    <row r="696" spans="1:31" x14ac:dyDescent="0.2">
      <c r="A696" s="27">
        <v>2009290</v>
      </c>
      <c r="C696" t="s">
        <v>2401</v>
      </c>
      <c r="D696" t="s">
        <v>2402</v>
      </c>
      <c r="E696" t="s">
        <v>805</v>
      </c>
      <c r="F696" t="s">
        <v>806</v>
      </c>
      <c r="G696" t="s">
        <v>641</v>
      </c>
      <c r="H696" t="s">
        <v>641</v>
      </c>
      <c r="I696" t="s">
        <v>785</v>
      </c>
      <c r="J696" t="s">
        <v>649</v>
      </c>
      <c r="K696" t="s">
        <v>56</v>
      </c>
      <c r="L696" s="4">
        <v>43263</v>
      </c>
      <c r="M696" s="4"/>
      <c r="Y696">
        <v>10</v>
      </c>
      <c r="AE696">
        <v>1</v>
      </c>
    </row>
    <row r="697" spans="1:31" x14ac:dyDescent="0.2">
      <c r="A697" s="27">
        <v>2007749</v>
      </c>
      <c r="C697" t="s">
        <v>2405</v>
      </c>
      <c r="D697" t="s">
        <v>2404</v>
      </c>
      <c r="E697" t="s">
        <v>805</v>
      </c>
      <c r="F697" t="s">
        <v>806</v>
      </c>
      <c r="G697" t="s">
        <v>641</v>
      </c>
      <c r="H697" t="s">
        <v>641</v>
      </c>
      <c r="I697" t="s">
        <v>774</v>
      </c>
      <c r="J697" t="s">
        <v>649</v>
      </c>
      <c r="K697" t="s">
        <v>56</v>
      </c>
      <c r="L697" s="4">
        <v>2</v>
      </c>
      <c r="M697" s="4"/>
      <c r="Q697">
        <v>10</v>
      </c>
      <c r="Y697">
        <v>0.20000000298023224</v>
      </c>
      <c r="AE697">
        <v>1.1000000000000001</v>
      </c>
    </row>
    <row r="698" spans="1:31" x14ac:dyDescent="0.2">
      <c r="A698" s="27">
        <v>2007289</v>
      </c>
      <c r="C698" t="s">
        <v>2403</v>
      </c>
      <c r="D698" t="s">
        <v>2404</v>
      </c>
      <c r="E698" t="s">
        <v>806</v>
      </c>
      <c r="F698" t="s">
        <v>806</v>
      </c>
      <c r="G698" t="s">
        <v>641</v>
      </c>
      <c r="H698" t="s">
        <v>641</v>
      </c>
      <c r="I698" t="s">
        <v>774</v>
      </c>
      <c r="J698" t="s">
        <v>649</v>
      </c>
      <c r="K698" t="s">
        <v>56</v>
      </c>
      <c r="L698" s="4">
        <v>2</v>
      </c>
      <c r="M698" s="4"/>
      <c r="Q698">
        <v>10</v>
      </c>
      <c r="Y698">
        <v>0.20000000298023224</v>
      </c>
      <c r="AE698">
        <v>1.1000000000000001</v>
      </c>
    </row>
    <row r="699" spans="1:31" x14ac:dyDescent="0.2">
      <c r="A699" s="27">
        <v>2008474</v>
      </c>
      <c r="C699" t="s">
        <v>2406</v>
      </c>
      <c r="D699" t="s">
        <v>2407</v>
      </c>
      <c r="E699" t="s">
        <v>805</v>
      </c>
      <c r="F699" t="s">
        <v>806</v>
      </c>
      <c r="G699" t="s">
        <v>641</v>
      </c>
      <c r="H699" t="s">
        <v>641</v>
      </c>
      <c r="I699" t="s">
        <v>774</v>
      </c>
      <c r="J699" t="s">
        <v>731</v>
      </c>
      <c r="K699" t="s">
        <v>56</v>
      </c>
      <c r="L699" s="4">
        <v>2</v>
      </c>
      <c r="M699" s="4"/>
      <c r="N699">
        <v>2</v>
      </c>
      <c r="X699">
        <v>6</v>
      </c>
      <c r="AE699">
        <v>1.3</v>
      </c>
    </row>
    <row r="700" spans="1:31" x14ac:dyDescent="0.2">
      <c r="A700" s="27">
        <v>2008472</v>
      </c>
      <c r="C700" t="s">
        <v>2408</v>
      </c>
      <c r="D700" t="s">
        <v>2409</v>
      </c>
      <c r="E700" t="s">
        <v>805</v>
      </c>
      <c r="F700" t="s">
        <v>806</v>
      </c>
      <c r="G700" t="s">
        <v>641</v>
      </c>
      <c r="H700" t="s">
        <v>641</v>
      </c>
      <c r="I700" t="s">
        <v>774</v>
      </c>
      <c r="J700" t="s">
        <v>643</v>
      </c>
      <c r="K700" t="s">
        <v>56</v>
      </c>
      <c r="L700" s="4">
        <v>2</v>
      </c>
      <c r="M700" s="4"/>
      <c r="N700">
        <v>6</v>
      </c>
      <c r="R700">
        <v>6</v>
      </c>
      <c r="AE700">
        <v>1.2</v>
      </c>
    </row>
    <row r="701" spans="1:31" x14ac:dyDescent="0.2">
      <c r="A701" s="27">
        <v>2008473</v>
      </c>
      <c r="C701" t="s">
        <v>2410</v>
      </c>
      <c r="D701" t="s">
        <v>2411</v>
      </c>
      <c r="E701" t="s">
        <v>805</v>
      </c>
      <c r="F701" t="s">
        <v>806</v>
      </c>
      <c r="G701" t="s">
        <v>641</v>
      </c>
      <c r="H701" t="s">
        <v>641</v>
      </c>
      <c r="I701" t="s">
        <v>774</v>
      </c>
      <c r="J701" t="s">
        <v>731</v>
      </c>
      <c r="K701" t="s">
        <v>56</v>
      </c>
      <c r="L701" s="4">
        <v>2</v>
      </c>
      <c r="M701" s="4"/>
      <c r="N701">
        <v>3</v>
      </c>
      <c r="Z701">
        <v>4</v>
      </c>
      <c r="AE701">
        <v>1.3</v>
      </c>
    </row>
    <row r="702" spans="1:31" x14ac:dyDescent="0.2">
      <c r="A702" s="27">
        <v>2007699</v>
      </c>
      <c r="C702" t="s">
        <v>2412</v>
      </c>
      <c r="D702" t="s">
        <v>2413</v>
      </c>
      <c r="E702" t="s">
        <v>805</v>
      </c>
      <c r="F702" t="s">
        <v>806</v>
      </c>
      <c r="G702" t="s">
        <v>641</v>
      </c>
      <c r="H702" t="s">
        <v>641</v>
      </c>
      <c r="I702" t="s">
        <v>774</v>
      </c>
      <c r="J702" t="s">
        <v>649</v>
      </c>
      <c r="K702" t="s">
        <v>56</v>
      </c>
      <c r="L702" s="4">
        <v>2</v>
      </c>
      <c r="M702" s="4"/>
      <c r="V702">
        <v>8</v>
      </c>
      <c r="AE702">
        <v>1</v>
      </c>
    </row>
    <row r="703" spans="1:31" x14ac:dyDescent="0.2">
      <c r="A703" s="27">
        <v>2010372</v>
      </c>
      <c r="C703" t="s">
        <v>2414</v>
      </c>
      <c r="D703" t="s">
        <v>2415</v>
      </c>
      <c r="E703" t="s">
        <v>805</v>
      </c>
      <c r="F703" t="s">
        <v>806</v>
      </c>
      <c r="G703" t="s">
        <v>641</v>
      </c>
      <c r="H703" t="s">
        <v>641</v>
      </c>
      <c r="I703" t="s">
        <v>774</v>
      </c>
      <c r="J703" t="s">
        <v>643</v>
      </c>
      <c r="K703" t="s">
        <v>56</v>
      </c>
      <c r="L703" s="4">
        <v>2</v>
      </c>
      <c r="M703" s="4"/>
      <c r="N703">
        <v>12</v>
      </c>
      <c r="T703">
        <v>26</v>
      </c>
      <c r="AE703">
        <v>1.33</v>
      </c>
    </row>
    <row r="704" spans="1:31" x14ac:dyDescent="0.2">
      <c r="A704" s="27">
        <v>2007705</v>
      </c>
      <c r="C704" t="s">
        <v>2416</v>
      </c>
      <c r="D704" t="s">
        <v>2417</v>
      </c>
      <c r="E704" t="s">
        <v>805</v>
      </c>
      <c r="F704" t="s">
        <v>806</v>
      </c>
      <c r="G704" t="s">
        <v>641</v>
      </c>
      <c r="H704" t="s">
        <v>641</v>
      </c>
      <c r="I704" t="s">
        <v>785</v>
      </c>
      <c r="J704" t="s">
        <v>643</v>
      </c>
      <c r="K704" t="s">
        <v>56</v>
      </c>
      <c r="L704" s="4">
        <v>41789</v>
      </c>
      <c r="M704" s="4"/>
      <c r="N704">
        <v>3</v>
      </c>
      <c r="O704">
        <v>17</v>
      </c>
      <c r="AE704">
        <v>1</v>
      </c>
    </row>
    <row r="705" spans="1:31" x14ac:dyDescent="0.2">
      <c r="A705" s="27">
        <v>2010254</v>
      </c>
      <c r="C705" t="s">
        <v>2418</v>
      </c>
      <c r="D705" t="s">
        <v>2419</v>
      </c>
      <c r="E705" t="s">
        <v>990</v>
      </c>
      <c r="F705" t="s">
        <v>991</v>
      </c>
      <c r="G705" t="s">
        <v>641</v>
      </c>
      <c r="H705" t="s">
        <v>641</v>
      </c>
      <c r="I705" t="s">
        <v>774</v>
      </c>
      <c r="J705" t="s">
        <v>643</v>
      </c>
      <c r="K705" t="s">
        <v>56</v>
      </c>
      <c r="L705" s="4">
        <v>2</v>
      </c>
      <c r="M705" s="4"/>
      <c r="N705">
        <v>7</v>
      </c>
      <c r="T705">
        <v>8</v>
      </c>
      <c r="AE705">
        <v>1.23</v>
      </c>
    </row>
    <row r="706" spans="1:31" x14ac:dyDescent="0.2">
      <c r="A706" s="27">
        <v>2010735</v>
      </c>
      <c r="C706" t="s">
        <v>2420</v>
      </c>
      <c r="D706" t="s">
        <v>2421</v>
      </c>
      <c r="E706" t="s">
        <v>974</v>
      </c>
      <c r="F706" t="s">
        <v>1468</v>
      </c>
      <c r="G706" t="s">
        <v>641</v>
      </c>
      <c r="H706" t="s">
        <v>641</v>
      </c>
      <c r="I706" t="s">
        <v>774</v>
      </c>
      <c r="J706" t="s">
        <v>731</v>
      </c>
      <c r="K706" t="s">
        <v>56</v>
      </c>
      <c r="L706" s="4">
        <v>2</v>
      </c>
      <c r="M706" s="4"/>
      <c r="T706">
        <v>0.15999999642372131</v>
      </c>
      <c r="AE706">
        <v>1</v>
      </c>
    </row>
    <row r="707" spans="1:31" x14ac:dyDescent="0.2">
      <c r="A707" s="27">
        <v>2008074</v>
      </c>
      <c r="C707" t="s">
        <v>2422</v>
      </c>
      <c r="D707" t="s">
        <v>2423</v>
      </c>
      <c r="E707" t="s">
        <v>2424</v>
      </c>
      <c r="F707" t="s">
        <v>2425</v>
      </c>
      <c r="G707" t="s">
        <v>641</v>
      </c>
      <c r="H707" t="s">
        <v>641</v>
      </c>
      <c r="I707" t="s">
        <v>774</v>
      </c>
      <c r="J707" t="s">
        <v>731</v>
      </c>
      <c r="K707" t="s">
        <v>56</v>
      </c>
      <c r="L707" s="4">
        <v>2</v>
      </c>
      <c r="M707" s="4"/>
      <c r="N707">
        <v>5.5</v>
      </c>
      <c r="R707">
        <v>0.80000001192092896</v>
      </c>
      <c r="V707">
        <v>0.10000000149011612</v>
      </c>
      <c r="X707">
        <v>1</v>
      </c>
      <c r="Y707">
        <v>1.5</v>
      </c>
      <c r="Z707">
        <v>0.10000000149011612</v>
      </c>
      <c r="AA707">
        <v>1.0000000474974513E-3</v>
      </c>
      <c r="AE707">
        <v>1.34</v>
      </c>
    </row>
    <row r="708" spans="1:31" x14ac:dyDescent="0.2">
      <c r="A708" s="27">
        <v>2009198</v>
      </c>
      <c r="C708" t="s">
        <v>2426</v>
      </c>
      <c r="D708" t="s">
        <v>2427</v>
      </c>
      <c r="E708" t="s">
        <v>917</v>
      </c>
      <c r="F708" t="s">
        <v>918</v>
      </c>
      <c r="G708" t="s">
        <v>641</v>
      </c>
      <c r="H708" t="s">
        <v>641</v>
      </c>
      <c r="I708" t="s">
        <v>774</v>
      </c>
      <c r="J708" t="s">
        <v>731</v>
      </c>
      <c r="K708" t="s">
        <v>56</v>
      </c>
      <c r="L708" s="4">
        <v>2</v>
      </c>
      <c r="M708" s="4"/>
      <c r="N708">
        <v>5.5</v>
      </c>
      <c r="V708">
        <v>0.10000000149011612</v>
      </c>
      <c r="X708">
        <v>1</v>
      </c>
      <c r="Z708">
        <v>0.10000000149011612</v>
      </c>
      <c r="AA708">
        <v>1.0000000474974513E-3</v>
      </c>
      <c r="AE708">
        <v>1.3</v>
      </c>
    </row>
    <row r="709" spans="1:31" x14ac:dyDescent="0.2">
      <c r="A709" s="27">
        <v>2009199</v>
      </c>
      <c r="C709" t="s">
        <v>2428</v>
      </c>
      <c r="D709" t="s">
        <v>2429</v>
      </c>
      <c r="E709" t="s">
        <v>917</v>
      </c>
      <c r="F709" t="s">
        <v>918</v>
      </c>
      <c r="G709" t="s">
        <v>641</v>
      </c>
      <c r="H709" t="s">
        <v>641</v>
      </c>
      <c r="I709" t="s">
        <v>774</v>
      </c>
      <c r="J709" t="s">
        <v>731</v>
      </c>
      <c r="K709" t="s">
        <v>56</v>
      </c>
      <c r="L709" s="4">
        <v>2</v>
      </c>
      <c r="M709" s="4"/>
      <c r="N709">
        <v>3</v>
      </c>
      <c r="O709">
        <v>1</v>
      </c>
      <c r="AE709">
        <v>1.1599999999999999</v>
      </c>
    </row>
    <row r="710" spans="1:31" x14ac:dyDescent="0.2">
      <c r="A710" s="27">
        <v>2008138</v>
      </c>
      <c r="C710" t="s">
        <v>2430</v>
      </c>
      <c r="D710" t="s">
        <v>2431</v>
      </c>
      <c r="E710" t="s">
        <v>783</v>
      </c>
      <c r="F710" t="s">
        <v>784</v>
      </c>
      <c r="G710" t="s">
        <v>641</v>
      </c>
      <c r="H710" t="s">
        <v>641</v>
      </c>
      <c r="I710" t="s">
        <v>785</v>
      </c>
      <c r="J710" t="s">
        <v>649</v>
      </c>
      <c r="K710" t="s">
        <v>56</v>
      </c>
      <c r="L710" s="4">
        <v>42221</v>
      </c>
      <c r="M710" s="4"/>
      <c r="T710">
        <v>73.699996948242188</v>
      </c>
      <c r="Z710">
        <v>3</v>
      </c>
      <c r="AE710">
        <v>1.35</v>
      </c>
    </row>
    <row r="711" spans="1:31" x14ac:dyDescent="0.2">
      <c r="A711" s="27">
        <v>2006797</v>
      </c>
      <c r="C711" t="s">
        <v>2432</v>
      </c>
      <c r="D711" t="s">
        <v>2433</v>
      </c>
      <c r="E711" t="s">
        <v>888</v>
      </c>
      <c r="F711" t="s">
        <v>889</v>
      </c>
      <c r="G711" t="s">
        <v>641</v>
      </c>
      <c r="H711" t="s">
        <v>641</v>
      </c>
      <c r="I711" t="s">
        <v>774</v>
      </c>
      <c r="J711" t="s">
        <v>731</v>
      </c>
      <c r="K711" t="s">
        <v>56</v>
      </c>
      <c r="L711" s="4">
        <v>2</v>
      </c>
      <c r="M711" s="4"/>
      <c r="N711">
        <v>0.10000000149011612</v>
      </c>
      <c r="O711">
        <v>9.9999997764825821E-3</v>
      </c>
      <c r="P711">
        <v>0.10000000149011612</v>
      </c>
      <c r="W711">
        <v>1.0000000474974513E-3</v>
      </c>
      <c r="X711">
        <v>8.999999612569809E-3</v>
      </c>
      <c r="Y711">
        <v>1.0999999940395355E-2</v>
      </c>
      <c r="Z711">
        <v>1.0000000474974513E-3</v>
      </c>
      <c r="AE711">
        <v>1.1000000000000001</v>
      </c>
    </row>
    <row r="712" spans="1:31" x14ac:dyDescent="0.2">
      <c r="A712" s="27">
        <v>2008462</v>
      </c>
      <c r="C712" t="s">
        <v>2434</v>
      </c>
      <c r="D712" t="s">
        <v>2435</v>
      </c>
      <c r="E712" t="s">
        <v>2436</v>
      </c>
      <c r="F712" t="s">
        <v>2436</v>
      </c>
      <c r="G712" t="s">
        <v>641</v>
      </c>
      <c r="H712" t="s">
        <v>641</v>
      </c>
      <c r="I712" t="s">
        <v>774</v>
      </c>
      <c r="J712" t="s">
        <v>649</v>
      </c>
      <c r="K712" t="s">
        <v>55</v>
      </c>
      <c r="L712" s="4">
        <v>2</v>
      </c>
      <c r="M712" s="4"/>
      <c r="AE712">
        <v>1</v>
      </c>
    </row>
    <row r="713" spans="1:31" x14ac:dyDescent="0.2">
      <c r="A713" s="27">
        <v>2009611</v>
      </c>
      <c r="C713" t="s">
        <v>2437</v>
      </c>
      <c r="D713" t="s">
        <v>2438</v>
      </c>
      <c r="E713" t="s">
        <v>913</v>
      </c>
      <c r="F713" t="s">
        <v>1682</v>
      </c>
      <c r="G713" t="s">
        <v>641</v>
      </c>
      <c r="H713" t="s">
        <v>641</v>
      </c>
      <c r="I713" t="s">
        <v>785</v>
      </c>
      <c r="J713" t="s">
        <v>643</v>
      </c>
      <c r="K713" t="s">
        <v>55</v>
      </c>
      <c r="L713" s="4">
        <v>43564</v>
      </c>
      <c r="M713" s="4"/>
      <c r="N713">
        <v>20</v>
      </c>
      <c r="O713">
        <v>8</v>
      </c>
      <c r="P713">
        <v>8</v>
      </c>
      <c r="R713">
        <v>3</v>
      </c>
      <c r="T713">
        <v>10</v>
      </c>
      <c r="AE713">
        <v>1</v>
      </c>
    </row>
    <row r="714" spans="1:31" x14ac:dyDescent="0.2">
      <c r="A714" s="27">
        <v>2007605</v>
      </c>
      <c r="C714" t="s">
        <v>2439</v>
      </c>
      <c r="D714" t="s">
        <v>2440</v>
      </c>
      <c r="E714" t="s">
        <v>990</v>
      </c>
      <c r="F714" t="s">
        <v>2441</v>
      </c>
      <c r="G714" t="s">
        <v>641</v>
      </c>
      <c r="H714" t="s">
        <v>686</v>
      </c>
      <c r="I714" t="s">
        <v>774</v>
      </c>
      <c r="J714" t="s">
        <v>696</v>
      </c>
      <c r="K714" t="s">
        <v>55</v>
      </c>
      <c r="L714" s="4">
        <v>2</v>
      </c>
      <c r="M714" s="4"/>
      <c r="N714">
        <v>3</v>
      </c>
      <c r="O714">
        <v>3</v>
      </c>
      <c r="P714">
        <v>3</v>
      </c>
      <c r="Q714">
        <v>2.5</v>
      </c>
      <c r="R714">
        <v>0.5</v>
      </c>
      <c r="AC714">
        <v>65</v>
      </c>
      <c r="AE714">
        <v>1</v>
      </c>
    </row>
    <row r="715" spans="1:31" x14ac:dyDescent="0.2">
      <c r="A715" s="27">
        <v>2009982</v>
      </c>
      <c r="C715" t="s">
        <v>2442</v>
      </c>
      <c r="D715" t="s">
        <v>2443</v>
      </c>
      <c r="E715" t="s">
        <v>1013</v>
      </c>
      <c r="F715" t="s">
        <v>1013</v>
      </c>
      <c r="G715" t="s">
        <v>641</v>
      </c>
      <c r="H715" t="s">
        <v>641</v>
      </c>
      <c r="I715" t="s">
        <v>774</v>
      </c>
      <c r="J715" t="s">
        <v>731</v>
      </c>
      <c r="K715" t="s">
        <v>56</v>
      </c>
      <c r="L715" s="4">
        <v>2</v>
      </c>
      <c r="M715" s="4"/>
      <c r="AE715">
        <v>1</v>
      </c>
    </row>
    <row r="716" spans="1:31" x14ac:dyDescent="0.2">
      <c r="A716" s="27">
        <v>2010151</v>
      </c>
      <c r="C716" t="s">
        <v>2444</v>
      </c>
      <c r="D716" t="s">
        <v>2445</v>
      </c>
      <c r="E716" t="s">
        <v>950</v>
      </c>
      <c r="F716" t="s">
        <v>2086</v>
      </c>
      <c r="G716" t="s">
        <v>641</v>
      </c>
      <c r="H716" t="s">
        <v>641</v>
      </c>
      <c r="I716" t="s">
        <v>785</v>
      </c>
      <c r="J716" t="s">
        <v>649</v>
      </c>
      <c r="K716" t="s">
        <v>55</v>
      </c>
      <c r="L716" s="4">
        <v>44041</v>
      </c>
      <c r="M716" s="4"/>
      <c r="O716">
        <v>46</v>
      </c>
      <c r="Q716">
        <v>24</v>
      </c>
      <c r="AE716">
        <v>1</v>
      </c>
    </row>
    <row r="717" spans="1:31" x14ac:dyDescent="0.2">
      <c r="A717" s="27">
        <v>2007814</v>
      </c>
      <c r="C717" t="s">
        <v>2446</v>
      </c>
      <c r="D717" t="s">
        <v>2447</v>
      </c>
      <c r="E717" t="s">
        <v>1647</v>
      </c>
      <c r="F717" t="s">
        <v>2093</v>
      </c>
      <c r="G717" t="s">
        <v>641</v>
      </c>
      <c r="H717" t="s">
        <v>641</v>
      </c>
      <c r="I717" t="s">
        <v>785</v>
      </c>
      <c r="J717" t="s">
        <v>649</v>
      </c>
      <c r="K717" t="s">
        <v>55</v>
      </c>
      <c r="L717" s="4">
        <v>41856</v>
      </c>
      <c r="M717" s="4"/>
      <c r="O717">
        <v>45</v>
      </c>
      <c r="AE717">
        <v>1</v>
      </c>
    </row>
    <row r="718" spans="1:31" x14ac:dyDescent="0.2">
      <c r="A718" s="27">
        <v>2008215</v>
      </c>
      <c r="C718" t="s">
        <v>2448</v>
      </c>
      <c r="D718" t="s">
        <v>2449</v>
      </c>
      <c r="E718" t="s">
        <v>901</v>
      </c>
      <c r="F718" t="s">
        <v>2086</v>
      </c>
      <c r="G718" t="s">
        <v>641</v>
      </c>
      <c r="H718" t="s">
        <v>641</v>
      </c>
      <c r="I718" t="s">
        <v>785</v>
      </c>
      <c r="J718" t="s">
        <v>649</v>
      </c>
      <c r="K718" t="s">
        <v>55</v>
      </c>
      <c r="L718" s="4">
        <v>42304</v>
      </c>
      <c r="M718" s="4"/>
      <c r="O718">
        <v>46</v>
      </c>
      <c r="Q718">
        <v>24</v>
      </c>
      <c r="AE718">
        <v>1</v>
      </c>
    </row>
    <row r="719" spans="1:31" x14ac:dyDescent="0.2">
      <c r="A719" s="27">
        <v>2006959</v>
      </c>
      <c r="C719" t="s">
        <v>2450</v>
      </c>
      <c r="D719" t="s">
        <v>2451</v>
      </c>
      <c r="E719" t="s">
        <v>950</v>
      </c>
      <c r="F719" t="s">
        <v>2452</v>
      </c>
      <c r="G719" t="s">
        <v>641</v>
      </c>
      <c r="H719" t="s">
        <v>641</v>
      </c>
      <c r="I719" t="s">
        <v>785</v>
      </c>
      <c r="J719" t="s">
        <v>649</v>
      </c>
      <c r="K719" t="s">
        <v>55</v>
      </c>
      <c r="L719" s="4">
        <v>41253</v>
      </c>
      <c r="M719" s="4"/>
      <c r="O719">
        <v>45</v>
      </c>
      <c r="AE719">
        <v>1</v>
      </c>
    </row>
    <row r="720" spans="1:31" x14ac:dyDescent="0.2">
      <c r="A720" s="27">
        <v>2007652</v>
      </c>
      <c r="C720" t="s">
        <v>2453</v>
      </c>
      <c r="D720" t="s">
        <v>2454</v>
      </c>
      <c r="E720" t="s">
        <v>990</v>
      </c>
      <c r="F720" t="s">
        <v>991</v>
      </c>
      <c r="G720" t="s">
        <v>641</v>
      </c>
      <c r="H720" t="s">
        <v>641</v>
      </c>
      <c r="I720" t="s">
        <v>774</v>
      </c>
      <c r="J720" t="s">
        <v>731</v>
      </c>
      <c r="K720" t="s">
        <v>56</v>
      </c>
      <c r="L720" s="4">
        <v>2</v>
      </c>
      <c r="M720" s="4"/>
      <c r="V720">
        <v>0.5</v>
      </c>
      <c r="Y720">
        <v>0.40000000596046448</v>
      </c>
      <c r="Z720">
        <v>1.2999999523162842</v>
      </c>
      <c r="AE720">
        <v>1.05</v>
      </c>
    </row>
    <row r="721" spans="1:31" x14ac:dyDescent="0.2">
      <c r="A721" s="27">
        <v>2007650</v>
      </c>
      <c r="C721" t="s">
        <v>2455</v>
      </c>
      <c r="D721" t="s">
        <v>2456</v>
      </c>
      <c r="E721" t="s">
        <v>950</v>
      </c>
      <c r="F721" t="s">
        <v>1973</v>
      </c>
      <c r="G721" t="s">
        <v>641</v>
      </c>
      <c r="H721" t="s">
        <v>641</v>
      </c>
      <c r="I721" t="s">
        <v>785</v>
      </c>
      <c r="J721" t="s">
        <v>643</v>
      </c>
      <c r="K721" t="s">
        <v>55</v>
      </c>
      <c r="L721" s="4">
        <v>41739</v>
      </c>
      <c r="M721" s="4"/>
      <c r="N721">
        <v>17</v>
      </c>
      <c r="O721">
        <v>20</v>
      </c>
      <c r="T721">
        <v>14</v>
      </c>
      <c r="AE721">
        <v>1</v>
      </c>
    </row>
    <row r="722" spans="1:31" x14ac:dyDescent="0.2">
      <c r="A722" s="27">
        <v>2008573</v>
      </c>
      <c r="C722" t="s">
        <v>2457</v>
      </c>
      <c r="D722" t="s">
        <v>2458</v>
      </c>
      <c r="E722" t="s">
        <v>950</v>
      </c>
      <c r="F722" t="s">
        <v>1973</v>
      </c>
      <c r="G722" t="s">
        <v>641</v>
      </c>
      <c r="H722" t="s">
        <v>641</v>
      </c>
      <c r="I722" t="s">
        <v>785</v>
      </c>
      <c r="J722" t="s">
        <v>643</v>
      </c>
      <c r="K722" t="s">
        <v>55</v>
      </c>
      <c r="L722" s="4">
        <v>42626</v>
      </c>
      <c r="M722" s="4"/>
      <c r="N722">
        <v>16</v>
      </c>
      <c r="O722">
        <v>34</v>
      </c>
      <c r="T722">
        <v>6</v>
      </c>
      <c r="AE722">
        <v>1</v>
      </c>
    </row>
    <row r="723" spans="1:31" x14ac:dyDescent="0.2">
      <c r="A723" s="27">
        <v>2009058</v>
      </c>
      <c r="C723" t="s">
        <v>2459</v>
      </c>
      <c r="D723" t="s">
        <v>2460</v>
      </c>
      <c r="E723" t="s">
        <v>950</v>
      </c>
      <c r="F723" t="s">
        <v>948</v>
      </c>
      <c r="G723" t="s">
        <v>641</v>
      </c>
      <c r="H723" t="s">
        <v>641</v>
      </c>
      <c r="I723" t="s">
        <v>785</v>
      </c>
      <c r="J723" t="s">
        <v>643</v>
      </c>
      <c r="K723" t="s">
        <v>55</v>
      </c>
      <c r="L723" s="4">
        <v>43059</v>
      </c>
      <c r="M723" s="4"/>
      <c r="N723">
        <v>20</v>
      </c>
      <c r="O723">
        <v>20</v>
      </c>
      <c r="T723">
        <v>35</v>
      </c>
      <c r="AE723">
        <v>1</v>
      </c>
    </row>
    <row r="724" spans="1:31" x14ac:dyDescent="0.2">
      <c r="A724" s="27">
        <v>2009779</v>
      </c>
      <c r="C724" t="s">
        <v>2461</v>
      </c>
      <c r="D724" t="s">
        <v>2462</v>
      </c>
      <c r="E724" t="s">
        <v>2463</v>
      </c>
      <c r="F724" t="s">
        <v>2463</v>
      </c>
      <c r="G724" t="s">
        <v>641</v>
      </c>
      <c r="H724" t="s">
        <v>641</v>
      </c>
      <c r="I724" t="s">
        <v>774</v>
      </c>
      <c r="J724" t="s">
        <v>731</v>
      </c>
      <c r="K724" t="s">
        <v>56</v>
      </c>
      <c r="L724" s="4">
        <v>2</v>
      </c>
      <c r="M724" s="4"/>
      <c r="AC724">
        <v>50</v>
      </c>
      <c r="AE724">
        <v>1</v>
      </c>
    </row>
    <row r="725" spans="1:31" x14ac:dyDescent="0.2">
      <c r="A725" s="27">
        <v>2009930</v>
      </c>
      <c r="C725" t="s">
        <v>2464</v>
      </c>
      <c r="D725" t="s">
        <v>2465</v>
      </c>
      <c r="E725" t="s">
        <v>901</v>
      </c>
      <c r="F725" t="s">
        <v>2466</v>
      </c>
      <c r="G725" t="s">
        <v>641</v>
      </c>
      <c r="H725" t="s">
        <v>641</v>
      </c>
      <c r="I725" t="s">
        <v>785</v>
      </c>
      <c r="J725" t="s">
        <v>643</v>
      </c>
      <c r="K725" t="s">
        <v>55</v>
      </c>
      <c r="L725" s="4">
        <v>43864</v>
      </c>
      <c r="M725" s="4"/>
      <c r="N725">
        <v>46</v>
      </c>
      <c r="AE725">
        <v>1</v>
      </c>
    </row>
    <row r="726" spans="1:31" x14ac:dyDescent="0.2">
      <c r="A726" s="27">
        <v>2009929</v>
      </c>
      <c r="C726" t="s">
        <v>2467</v>
      </c>
      <c r="D726" t="s">
        <v>2468</v>
      </c>
      <c r="E726" t="s">
        <v>901</v>
      </c>
      <c r="F726" t="s">
        <v>2466</v>
      </c>
      <c r="G726" t="s">
        <v>641</v>
      </c>
      <c r="H726" t="s">
        <v>641</v>
      </c>
      <c r="I726" t="s">
        <v>785</v>
      </c>
      <c r="J726" t="s">
        <v>643</v>
      </c>
      <c r="K726" t="s">
        <v>55</v>
      </c>
      <c r="L726" s="4">
        <v>43864</v>
      </c>
      <c r="M726" s="4"/>
      <c r="N726">
        <v>46</v>
      </c>
      <c r="AE726">
        <v>1</v>
      </c>
    </row>
    <row r="727" spans="1:31" x14ac:dyDescent="0.2">
      <c r="A727" s="27">
        <v>2010280</v>
      </c>
      <c r="C727" t="s">
        <v>2469</v>
      </c>
      <c r="D727" t="s">
        <v>2470</v>
      </c>
      <c r="E727" t="s">
        <v>933</v>
      </c>
      <c r="F727" t="s">
        <v>933</v>
      </c>
      <c r="G727" t="s">
        <v>641</v>
      </c>
      <c r="H727" t="s">
        <v>641</v>
      </c>
      <c r="I727" t="s">
        <v>785</v>
      </c>
      <c r="J727" t="s">
        <v>643</v>
      </c>
      <c r="K727" t="s">
        <v>55</v>
      </c>
      <c r="L727" s="4">
        <v>44202</v>
      </c>
      <c r="M727" s="4"/>
      <c r="N727">
        <v>46</v>
      </c>
      <c r="AE727">
        <v>1</v>
      </c>
    </row>
    <row r="728" spans="1:31" x14ac:dyDescent="0.2">
      <c r="A728" s="27">
        <v>2009392</v>
      </c>
      <c r="C728" t="s">
        <v>2471</v>
      </c>
      <c r="D728" t="s">
        <v>2472</v>
      </c>
      <c r="E728" t="s">
        <v>1879</v>
      </c>
      <c r="F728" t="s">
        <v>1880</v>
      </c>
      <c r="G728" t="s">
        <v>641</v>
      </c>
      <c r="H728" t="s">
        <v>641</v>
      </c>
      <c r="I728" t="s">
        <v>785</v>
      </c>
      <c r="J728" t="s">
        <v>643</v>
      </c>
      <c r="K728" t="s">
        <v>56</v>
      </c>
      <c r="L728" s="4">
        <v>43360</v>
      </c>
      <c r="M728" s="4"/>
      <c r="N728">
        <v>8</v>
      </c>
      <c r="Q728">
        <v>13.899999618530273</v>
      </c>
      <c r="R728">
        <v>2</v>
      </c>
      <c r="V728">
        <v>2.9999999329447746E-2</v>
      </c>
      <c r="W728">
        <v>2.9999999329447746E-2</v>
      </c>
      <c r="X728">
        <v>1.9999999552965164E-2</v>
      </c>
      <c r="Y728">
        <v>0.20000000298023224</v>
      </c>
      <c r="Z728">
        <v>9.9999997764825821E-3</v>
      </c>
      <c r="AA728">
        <v>1.0000000474974513E-3</v>
      </c>
      <c r="AE728">
        <v>1.44</v>
      </c>
    </row>
    <row r="729" spans="1:31" x14ac:dyDescent="0.2">
      <c r="A729" s="27">
        <v>2008198</v>
      </c>
      <c r="C729" t="s">
        <v>2473</v>
      </c>
      <c r="D729" t="s">
        <v>2474</v>
      </c>
      <c r="E729" t="s">
        <v>2475</v>
      </c>
      <c r="F729" t="s">
        <v>2475</v>
      </c>
      <c r="G729" t="s">
        <v>641</v>
      </c>
      <c r="H729" t="s">
        <v>641</v>
      </c>
      <c r="I729" t="s">
        <v>785</v>
      </c>
      <c r="J729" t="s">
        <v>649</v>
      </c>
      <c r="K729" t="s">
        <v>55</v>
      </c>
      <c r="L729" s="4">
        <v>42293</v>
      </c>
      <c r="M729" s="4"/>
      <c r="Q729">
        <v>70.5</v>
      </c>
      <c r="R729">
        <v>1.8999999761581421</v>
      </c>
      <c r="AE729">
        <v>1</v>
      </c>
    </row>
    <row r="730" spans="1:31" x14ac:dyDescent="0.2">
      <c r="A730" s="27">
        <v>2009614</v>
      </c>
      <c r="C730" t="s">
        <v>2476</v>
      </c>
      <c r="D730" t="s">
        <v>2477</v>
      </c>
      <c r="E730" t="s">
        <v>1817</v>
      </c>
      <c r="F730" t="s">
        <v>1817</v>
      </c>
      <c r="G730" t="s">
        <v>641</v>
      </c>
      <c r="H730" t="s">
        <v>641</v>
      </c>
      <c r="I730" t="s">
        <v>785</v>
      </c>
      <c r="J730" t="s">
        <v>649</v>
      </c>
      <c r="K730" t="s">
        <v>55</v>
      </c>
      <c r="L730" s="4">
        <v>43584</v>
      </c>
      <c r="M730" s="4"/>
      <c r="Q730">
        <v>38</v>
      </c>
      <c r="AE730">
        <v>1.49</v>
      </c>
    </row>
    <row r="731" spans="1:31" x14ac:dyDescent="0.2">
      <c r="A731" s="27">
        <v>2010753</v>
      </c>
      <c r="C731" t="s">
        <v>2478</v>
      </c>
      <c r="D731" t="s">
        <v>2479</v>
      </c>
      <c r="E731" t="s">
        <v>980</v>
      </c>
      <c r="F731" t="s">
        <v>981</v>
      </c>
      <c r="G731" t="s">
        <v>641</v>
      </c>
      <c r="H731" t="s">
        <v>641</v>
      </c>
      <c r="I731" t="s">
        <v>774</v>
      </c>
      <c r="J731" t="s">
        <v>731</v>
      </c>
      <c r="K731" t="s">
        <v>56</v>
      </c>
      <c r="L731" s="4">
        <v>2</v>
      </c>
      <c r="M731" s="4"/>
      <c r="AE731">
        <v>1</v>
      </c>
    </row>
    <row r="732" spans="1:31" x14ac:dyDescent="0.2">
      <c r="A732" s="27">
        <v>2010465</v>
      </c>
      <c r="C732" t="s">
        <v>2480</v>
      </c>
      <c r="D732" t="s">
        <v>2481</v>
      </c>
      <c r="E732" t="s">
        <v>980</v>
      </c>
      <c r="F732" t="s">
        <v>981</v>
      </c>
      <c r="G732" t="s">
        <v>641</v>
      </c>
      <c r="H732" t="s">
        <v>641</v>
      </c>
      <c r="I732" t="s">
        <v>774</v>
      </c>
      <c r="J732" t="s">
        <v>731</v>
      </c>
      <c r="K732" t="s">
        <v>56</v>
      </c>
      <c r="L732" s="4">
        <v>2</v>
      </c>
      <c r="M732" s="4"/>
      <c r="AE732">
        <v>1</v>
      </c>
    </row>
    <row r="733" spans="1:31" x14ac:dyDescent="0.2">
      <c r="A733" s="27">
        <v>2010433</v>
      </c>
      <c r="C733" t="s">
        <v>2482</v>
      </c>
      <c r="D733" t="s">
        <v>2483</v>
      </c>
      <c r="E733" t="s">
        <v>795</v>
      </c>
      <c r="F733" t="s">
        <v>795</v>
      </c>
      <c r="G733" t="s">
        <v>641</v>
      </c>
      <c r="H733" t="s">
        <v>641</v>
      </c>
      <c r="I733" t="s">
        <v>774</v>
      </c>
      <c r="J733" t="s">
        <v>731</v>
      </c>
      <c r="K733" t="s">
        <v>55</v>
      </c>
      <c r="L733" s="4">
        <v>2</v>
      </c>
      <c r="M733" s="4"/>
      <c r="AE733">
        <v>1</v>
      </c>
    </row>
    <row r="734" spans="1:31" x14ac:dyDescent="0.2">
      <c r="A734" s="27">
        <v>2007771</v>
      </c>
      <c r="C734" t="s">
        <v>2484</v>
      </c>
      <c r="D734" t="s">
        <v>2485</v>
      </c>
      <c r="E734" t="s">
        <v>933</v>
      </c>
      <c r="F734" t="s">
        <v>933</v>
      </c>
      <c r="G734" t="s">
        <v>641</v>
      </c>
      <c r="H734" t="s">
        <v>641</v>
      </c>
      <c r="I734" t="s">
        <v>785</v>
      </c>
      <c r="J734" t="s">
        <v>643</v>
      </c>
      <c r="K734" t="s">
        <v>56</v>
      </c>
      <c r="L734" s="4">
        <v>41913</v>
      </c>
      <c r="M734" s="4"/>
      <c r="N734">
        <v>4</v>
      </c>
      <c r="O734">
        <v>5.4000000953674316</v>
      </c>
      <c r="P734">
        <v>5.5999999046325684</v>
      </c>
      <c r="AE734">
        <v>1.1000000000000001</v>
      </c>
    </row>
    <row r="735" spans="1:31" x14ac:dyDescent="0.2">
      <c r="A735" s="27">
        <v>2008819</v>
      </c>
      <c r="C735" t="s">
        <v>2486</v>
      </c>
      <c r="D735" t="s">
        <v>2487</v>
      </c>
      <c r="E735" t="s">
        <v>913</v>
      </c>
      <c r="F735" t="s">
        <v>913</v>
      </c>
      <c r="G735" t="s">
        <v>641</v>
      </c>
      <c r="H735" t="s">
        <v>641</v>
      </c>
      <c r="I735" t="s">
        <v>785</v>
      </c>
      <c r="J735" t="s">
        <v>688</v>
      </c>
      <c r="K735" t="s">
        <v>55</v>
      </c>
      <c r="L735" s="4">
        <v>42846</v>
      </c>
      <c r="M735" s="4"/>
      <c r="N735">
        <v>12</v>
      </c>
      <c r="O735">
        <v>61</v>
      </c>
      <c r="AE735">
        <v>1</v>
      </c>
    </row>
    <row r="736" spans="1:31" x14ac:dyDescent="0.2">
      <c r="A736" s="27">
        <v>2010078</v>
      </c>
      <c r="C736" t="s">
        <v>2488</v>
      </c>
      <c r="D736" t="s">
        <v>2489</v>
      </c>
      <c r="E736" t="s">
        <v>990</v>
      </c>
      <c r="F736" t="s">
        <v>991</v>
      </c>
      <c r="G736" t="s">
        <v>641</v>
      </c>
      <c r="H736" t="s">
        <v>686</v>
      </c>
      <c r="I736" t="s">
        <v>774</v>
      </c>
      <c r="J736" t="s">
        <v>696</v>
      </c>
      <c r="K736" t="s">
        <v>55</v>
      </c>
      <c r="L736" s="4">
        <v>2</v>
      </c>
      <c r="M736" s="4"/>
      <c r="N736">
        <v>3</v>
      </c>
      <c r="O736">
        <v>3</v>
      </c>
      <c r="P736">
        <v>3</v>
      </c>
      <c r="R736">
        <v>2</v>
      </c>
      <c r="T736">
        <v>4.4000000953674316</v>
      </c>
      <c r="X736">
        <v>5</v>
      </c>
      <c r="AE736">
        <v>1</v>
      </c>
    </row>
    <row r="737" spans="1:31" x14ac:dyDescent="0.2">
      <c r="A737" s="27">
        <v>2007510</v>
      </c>
      <c r="C737" t="s">
        <v>2490</v>
      </c>
      <c r="D737" t="s">
        <v>2491</v>
      </c>
      <c r="E737" t="s">
        <v>1637</v>
      </c>
      <c r="F737" t="s">
        <v>1638</v>
      </c>
      <c r="G737" t="s">
        <v>641</v>
      </c>
      <c r="H737" t="s">
        <v>641</v>
      </c>
      <c r="I737" t="s">
        <v>774</v>
      </c>
      <c r="J737" t="s">
        <v>649</v>
      </c>
      <c r="K737" t="s">
        <v>56</v>
      </c>
      <c r="L737" s="4">
        <v>2</v>
      </c>
      <c r="M737" s="4"/>
      <c r="AC737">
        <v>70</v>
      </c>
      <c r="AE737">
        <v>1</v>
      </c>
    </row>
    <row r="738" spans="1:31" x14ac:dyDescent="0.2">
      <c r="A738" s="27">
        <v>2007647</v>
      </c>
      <c r="C738" t="s">
        <v>2492</v>
      </c>
      <c r="D738" t="s">
        <v>2493</v>
      </c>
      <c r="E738" t="s">
        <v>841</v>
      </c>
      <c r="F738" t="s">
        <v>842</v>
      </c>
      <c r="G738" t="s">
        <v>641</v>
      </c>
      <c r="H738" t="s">
        <v>641</v>
      </c>
      <c r="I738" t="s">
        <v>774</v>
      </c>
      <c r="J738" t="s">
        <v>731</v>
      </c>
      <c r="K738" t="s">
        <v>55</v>
      </c>
      <c r="L738" s="4">
        <v>2</v>
      </c>
      <c r="M738" s="4"/>
      <c r="V738">
        <v>3.9999999105930328E-2</v>
      </c>
      <c r="W738">
        <v>1.9999999552965164E-2</v>
      </c>
      <c r="AE738">
        <v>1</v>
      </c>
    </row>
    <row r="739" spans="1:31" x14ac:dyDescent="0.2">
      <c r="A739" s="27">
        <v>2010084</v>
      </c>
      <c r="C739" t="s">
        <v>2494</v>
      </c>
      <c r="D739" t="s">
        <v>2495</v>
      </c>
      <c r="E739" t="s">
        <v>1752</v>
      </c>
      <c r="F739" t="s">
        <v>1753</v>
      </c>
      <c r="G739" t="s">
        <v>641</v>
      </c>
      <c r="H739" t="s">
        <v>641</v>
      </c>
      <c r="I739" t="s">
        <v>774</v>
      </c>
      <c r="J739" t="s">
        <v>731</v>
      </c>
      <c r="K739" t="s">
        <v>56</v>
      </c>
      <c r="L739" s="4">
        <v>2</v>
      </c>
      <c r="M739" s="4"/>
      <c r="N739">
        <v>4</v>
      </c>
      <c r="AE739">
        <v>1.1499999999999999</v>
      </c>
    </row>
    <row r="740" spans="1:31" x14ac:dyDescent="0.2">
      <c r="A740" s="27">
        <v>2008952</v>
      </c>
      <c r="C740" t="s">
        <v>2496</v>
      </c>
      <c r="D740" t="s">
        <v>2497</v>
      </c>
      <c r="E740" t="s">
        <v>2498</v>
      </c>
      <c r="F740" t="s">
        <v>1385</v>
      </c>
      <c r="G740" t="s">
        <v>641</v>
      </c>
      <c r="H740" t="s">
        <v>641</v>
      </c>
      <c r="I740" t="s">
        <v>774</v>
      </c>
      <c r="J740" t="s">
        <v>649</v>
      </c>
      <c r="K740" t="s">
        <v>55</v>
      </c>
      <c r="L740" s="4">
        <v>2</v>
      </c>
      <c r="M740" s="4"/>
      <c r="T740">
        <v>90</v>
      </c>
      <c r="AE740">
        <v>1</v>
      </c>
    </row>
    <row r="741" spans="1:31" x14ac:dyDescent="0.2">
      <c r="A741" s="27">
        <v>2010814</v>
      </c>
      <c r="C741" t="s">
        <v>2499</v>
      </c>
      <c r="D741" t="s">
        <v>2500</v>
      </c>
      <c r="E741" t="s">
        <v>974</v>
      </c>
      <c r="F741" t="s">
        <v>975</v>
      </c>
      <c r="G741" t="s">
        <v>641</v>
      </c>
      <c r="H741" t="s">
        <v>641</v>
      </c>
      <c r="I741" t="s">
        <v>774</v>
      </c>
      <c r="J741" t="s">
        <v>731</v>
      </c>
      <c r="K741" t="s">
        <v>56</v>
      </c>
      <c r="L741" s="4">
        <v>2</v>
      </c>
      <c r="M741" s="4"/>
      <c r="N741">
        <v>2.0000000949949026E-3</v>
      </c>
      <c r="O741">
        <v>1.0000000474974513E-3</v>
      </c>
      <c r="P741">
        <v>2.4000000208616257E-2</v>
      </c>
      <c r="Q741">
        <v>4.0000001899898052E-3</v>
      </c>
      <c r="R741">
        <v>2.0000000949949026E-3</v>
      </c>
      <c r="T741">
        <v>3.0000000260770321E-3</v>
      </c>
      <c r="AE741">
        <v>1</v>
      </c>
    </row>
    <row r="742" spans="1:31" x14ac:dyDescent="0.2">
      <c r="A742" s="27">
        <v>2008666</v>
      </c>
      <c r="C742" t="s">
        <v>2501</v>
      </c>
      <c r="D742" t="s">
        <v>2502</v>
      </c>
      <c r="E742" t="s">
        <v>783</v>
      </c>
      <c r="F742" t="s">
        <v>2503</v>
      </c>
      <c r="G742" t="s">
        <v>641</v>
      </c>
      <c r="H742" t="s">
        <v>641</v>
      </c>
      <c r="I742" t="s">
        <v>774</v>
      </c>
      <c r="J742" t="s">
        <v>731</v>
      </c>
      <c r="K742" t="s">
        <v>56</v>
      </c>
      <c r="L742" s="4">
        <v>2</v>
      </c>
      <c r="M742" s="4"/>
      <c r="N742">
        <v>9</v>
      </c>
      <c r="AE742">
        <v>1.26</v>
      </c>
    </row>
    <row r="743" spans="1:31" x14ac:dyDescent="0.2">
      <c r="A743" s="27">
        <v>2008496</v>
      </c>
      <c r="C743" t="s">
        <v>2504</v>
      </c>
      <c r="D743" t="s">
        <v>2505</v>
      </c>
      <c r="E743" t="s">
        <v>783</v>
      </c>
      <c r="F743" t="s">
        <v>2506</v>
      </c>
      <c r="G743" t="s">
        <v>641</v>
      </c>
      <c r="H743" t="s">
        <v>641</v>
      </c>
      <c r="I743" t="s">
        <v>785</v>
      </c>
      <c r="J743" t="s">
        <v>649</v>
      </c>
      <c r="K743" t="s">
        <v>56</v>
      </c>
      <c r="L743" s="4">
        <v>42542</v>
      </c>
      <c r="M743" s="4"/>
      <c r="Q743">
        <v>15</v>
      </c>
      <c r="V743">
        <v>0.5</v>
      </c>
      <c r="Z743">
        <v>0.5</v>
      </c>
      <c r="AE743">
        <v>1.35</v>
      </c>
    </row>
    <row r="744" spans="1:31" x14ac:dyDescent="0.2">
      <c r="A744" s="27">
        <v>2010275</v>
      </c>
      <c r="C744" t="s">
        <v>2507</v>
      </c>
      <c r="D744" t="s">
        <v>2508</v>
      </c>
      <c r="E744" t="s">
        <v>783</v>
      </c>
      <c r="F744" t="s">
        <v>2503</v>
      </c>
      <c r="G744" t="s">
        <v>641</v>
      </c>
      <c r="H744" t="s">
        <v>641</v>
      </c>
      <c r="I744" t="s">
        <v>774</v>
      </c>
      <c r="J744" t="s">
        <v>731</v>
      </c>
      <c r="K744" t="s">
        <v>56</v>
      </c>
      <c r="L744" s="4">
        <v>2</v>
      </c>
      <c r="M744" s="4"/>
      <c r="N744">
        <v>2</v>
      </c>
      <c r="O744">
        <v>2</v>
      </c>
      <c r="P744">
        <v>2</v>
      </c>
      <c r="AE744">
        <v>1.1399999999999999</v>
      </c>
    </row>
    <row r="745" spans="1:31" x14ac:dyDescent="0.2">
      <c r="A745" s="27">
        <v>2008750</v>
      </c>
      <c r="C745" t="s">
        <v>2509</v>
      </c>
      <c r="D745" t="s">
        <v>2510</v>
      </c>
      <c r="E745" t="s">
        <v>2503</v>
      </c>
      <c r="F745" t="s">
        <v>2503</v>
      </c>
      <c r="G745" t="s">
        <v>641</v>
      </c>
      <c r="H745" t="s">
        <v>641</v>
      </c>
      <c r="I745" t="s">
        <v>785</v>
      </c>
      <c r="J745" t="s">
        <v>643</v>
      </c>
      <c r="K745" t="s">
        <v>56</v>
      </c>
      <c r="L745" s="4">
        <v>42769</v>
      </c>
      <c r="M745" s="4"/>
      <c r="N745">
        <v>5</v>
      </c>
      <c r="P745">
        <v>10</v>
      </c>
      <c r="R745">
        <v>3</v>
      </c>
      <c r="T745">
        <v>5.1999998092651367</v>
      </c>
      <c r="V745">
        <v>1</v>
      </c>
      <c r="W745">
        <v>0.5</v>
      </c>
      <c r="X745">
        <v>1</v>
      </c>
      <c r="Y745">
        <v>0.30000001192092896</v>
      </c>
      <c r="Z745">
        <v>1.5</v>
      </c>
      <c r="AA745">
        <v>9.9999997764825821E-3</v>
      </c>
      <c r="AE745">
        <v>1.6</v>
      </c>
    </row>
    <row r="746" spans="1:31" x14ac:dyDescent="0.2">
      <c r="A746" s="27">
        <v>2008650</v>
      </c>
      <c r="C746" t="s">
        <v>2511</v>
      </c>
      <c r="D746" t="s">
        <v>2512</v>
      </c>
      <c r="E746" t="s">
        <v>783</v>
      </c>
      <c r="F746" t="s">
        <v>2506</v>
      </c>
      <c r="G746" t="s">
        <v>641</v>
      </c>
      <c r="H746" t="s">
        <v>641</v>
      </c>
      <c r="I746" t="s">
        <v>785</v>
      </c>
      <c r="J746" t="s">
        <v>649</v>
      </c>
      <c r="K746" t="s">
        <v>56</v>
      </c>
      <c r="L746" s="4">
        <v>42697</v>
      </c>
      <c r="M746" s="4"/>
      <c r="Y746">
        <v>6</v>
      </c>
      <c r="Z746">
        <v>5</v>
      </c>
      <c r="AA746">
        <v>0.25</v>
      </c>
      <c r="AE746">
        <v>1.4</v>
      </c>
    </row>
    <row r="747" spans="1:31" x14ac:dyDescent="0.2">
      <c r="A747" s="27">
        <v>2008655</v>
      </c>
      <c r="C747" t="s">
        <v>2513</v>
      </c>
      <c r="D747" t="s">
        <v>2514</v>
      </c>
      <c r="E747" t="s">
        <v>783</v>
      </c>
      <c r="F747" t="s">
        <v>2506</v>
      </c>
      <c r="G747" t="s">
        <v>641</v>
      </c>
      <c r="H747" t="s">
        <v>641</v>
      </c>
      <c r="I747" t="s">
        <v>785</v>
      </c>
      <c r="J747" t="s">
        <v>643</v>
      </c>
      <c r="K747" t="s">
        <v>56</v>
      </c>
      <c r="L747" s="4">
        <v>42702</v>
      </c>
      <c r="M747" s="4"/>
      <c r="N747">
        <v>15</v>
      </c>
      <c r="T747">
        <v>21</v>
      </c>
      <c r="V747">
        <v>4.0000001899898052E-3</v>
      </c>
      <c r="W747">
        <v>4.0000001899898052E-3</v>
      </c>
      <c r="X747">
        <v>1.9999999552965164E-2</v>
      </c>
      <c r="Y747">
        <v>9.9999997764825821E-3</v>
      </c>
      <c r="Z747">
        <v>1.2000000104308128E-2</v>
      </c>
      <c r="AA747">
        <v>1.0000000474974513E-3</v>
      </c>
      <c r="AE747">
        <v>1.64</v>
      </c>
    </row>
    <row r="748" spans="1:31" x14ac:dyDescent="0.2">
      <c r="A748" s="27">
        <v>2008654</v>
      </c>
      <c r="C748" t="s">
        <v>2515</v>
      </c>
      <c r="D748" t="s">
        <v>2516</v>
      </c>
      <c r="E748" t="s">
        <v>783</v>
      </c>
      <c r="F748" t="s">
        <v>2506</v>
      </c>
      <c r="G748" t="s">
        <v>641</v>
      </c>
      <c r="H748" t="s">
        <v>641</v>
      </c>
      <c r="I748" t="s">
        <v>785</v>
      </c>
      <c r="J748" t="s">
        <v>643</v>
      </c>
      <c r="K748" t="s">
        <v>56</v>
      </c>
      <c r="L748" s="4">
        <v>42699</v>
      </c>
      <c r="M748" s="4"/>
      <c r="N748">
        <v>8</v>
      </c>
      <c r="O748">
        <v>8</v>
      </c>
      <c r="P748">
        <v>6</v>
      </c>
      <c r="V748">
        <v>4.0000001899898052E-3</v>
      </c>
      <c r="W748">
        <v>4.0000001899898052E-3</v>
      </c>
      <c r="X748">
        <v>1.9999999552965164E-2</v>
      </c>
      <c r="Y748">
        <v>9.9999997764825821E-3</v>
      </c>
      <c r="Z748">
        <v>1.2000000104308128E-2</v>
      </c>
      <c r="AA748">
        <v>1.0000000474974513E-3</v>
      </c>
      <c r="AE748">
        <v>1.2</v>
      </c>
    </row>
    <row r="749" spans="1:31" x14ac:dyDescent="0.2">
      <c r="A749" s="27">
        <v>2008653</v>
      </c>
      <c r="C749" t="s">
        <v>2517</v>
      </c>
      <c r="D749" t="s">
        <v>2518</v>
      </c>
      <c r="E749" t="s">
        <v>783</v>
      </c>
      <c r="F749" t="s">
        <v>2506</v>
      </c>
      <c r="G749" t="s">
        <v>641</v>
      </c>
      <c r="H749" t="s">
        <v>641</v>
      </c>
      <c r="I749" t="s">
        <v>785</v>
      </c>
      <c r="J749" t="s">
        <v>643</v>
      </c>
      <c r="K749" t="s">
        <v>56</v>
      </c>
      <c r="L749" s="4">
        <v>42699</v>
      </c>
      <c r="M749" s="4"/>
      <c r="N749">
        <v>8</v>
      </c>
      <c r="O749">
        <v>10</v>
      </c>
      <c r="V749">
        <v>5.000000074505806E-2</v>
      </c>
      <c r="W749">
        <v>5.000000074505806E-2</v>
      </c>
      <c r="X749">
        <v>0.10000000149011612</v>
      </c>
      <c r="Y749">
        <v>7</v>
      </c>
      <c r="Z749">
        <v>5.000000074505806E-2</v>
      </c>
      <c r="AA749">
        <v>1.0000000474974513E-3</v>
      </c>
      <c r="AE749">
        <v>1.35</v>
      </c>
    </row>
    <row r="750" spans="1:31" x14ac:dyDescent="0.2">
      <c r="A750" s="27">
        <v>2008757</v>
      </c>
      <c r="C750" t="s">
        <v>2519</v>
      </c>
      <c r="D750" t="s">
        <v>2520</v>
      </c>
      <c r="E750" t="s">
        <v>783</v>
      </c>
      <c r="F750" t="s">
        <v>2503</v>
      </c>
      <c r="G750" t="s">
        <v>641</v>
      </c>
      <c r="H750" t="s">
        <v>641</v>
      </c>
      <c r="I750" t="s">
        <v>774</v>
      </c>
      <c r="J750" t="s">
        <v>643</v>
      </c>
      <c r="K750" t="s">
        <v>55</v>
      </c>
      <c r="L750" s="4">
        <v>2</v>
      </c>
      <c r="M750" s="4"/>
      <c r="N750">
        <v>10</v>
      </c>
      <c r="Q750">
        <v>15</v>
      </c>
      <c r="R750">
        <v>2</v>
      </c>
      <c r="V750">
        <v>1.9999999552965164E-2</v>
      </c>
      <c r="W750">
        <v>3.9999999105930328E-2</v>
      </c>
      <c r="X750">
        <v>5.000000074505806E-2</v>
      </c>
      <c r="Y750">
        <v>5.000000074505806E-2</v>
      </c>
      <c r="Z750">
        <v>0.10000000149011612</v>
      </c>
      <c r="AA750">
        <v>1.0000000474974513E-3</v>
      </c>
      <c r="AE750">
        <v>1</v>
      </c>
    </row>
    <row r="751" spans="1:31" x14ac:dyDescent="0.2">
      <c r="A751" s="27">
        <v>2008652</v>
      </c>
      <c r="C751" t="s">
        <v>2521</v>
      </c>
      <c r="D751" t="s">
        <v>2522</v>
      </c>
      <c r="E751" t="s">
        <v>783</v>
      </c>
      <c r="F751" t="s">
        <v>2506</v>
      </c>
      <c r="G751" t="s">
        <v>641</v>
      </c>
      <c r="H751" t="s">
        <v>641</v>
      </c>
      <c r="I751" t="s">
        <v>785</v>
      </c>
      <c r="J751" t="s">
        <v>643</v>
      </c>
      <c r="K751" t="s">
        <v>56</v>
      </c>
      <c r="L751" s="4">
        <v>42698</v>
      </c>
      <c r="M751" s="4"/>
      <c r="N751">
        <v>20</v>
      </c>
      <c r="P751">
        <v>15</v>
      </c>
      <c r="R751">
        <v>4</v>
      </c>
      <c r="V751">
        <v>5.000000074505806E-2</v>
      </c>
      <c r="W751">
        <v>5.000000074505806E-2</v>
      </c>
      <c r="X751">
        <v>0.10000000149011612</v>
      </c>
      <c r="Y751">
        <v>1.9999999552965164E-2</v>
      </c>
      <c r="Z751">
        <v>5.000000074505806E-2</v>
      </c>
      <c r="AA751">
        <v>1.0000000474974513E-3</v>
      </c>
      <c r="AE751">
        <v>1.5</v>
      </c>
    </row>
    <row r="752" spans="1:31" x14ac:dyDescent="0.2">
      <c r="A752" s="27">
        <v>2008651</v>
      </c>
      <c r="C752" t="s">
        <v>2523</v>
      </c>
      <c r="D752" t="s">
        <v>2524</v>
      </c>
      <c r="E752" t="s">
        <v>783</v>
      </c>
      <c r="F752" t="s">
        <v>2506</v>
      </c>
      <c r="G752" t="s">
        <v>641</v>
      </c>
      <c r="H752" t="s">
        <v>641</v>
      </c>
      <c r="I752" t="s">
        <v>785</v>
      </c>
      <c r="J752" t="s">
        <v>643</v>
      </c>
      <c r="K752" t="s">
        <v>56</v>
      </c>
      <c r="L752" s="4">
        <v>42697</v>
      </c>
      <c r="M752" s="4"/>
      <c r="N752">
        <v>5</v>
      </c>
      <c r="O752">
        <v>20</v>
      </c>
      <c r="P752">
        <v>5</v>
      </c>
      <c r="V752">
        <v>4.0000001899898052E-3</v>
      </c>
      <c r="W752">
        <v>4.0000001899898052E-3</v>
      </c>
      <c r="X752">
        <v>1.9999999552965164E-2</v>
      </c>
      <c r="Y752">
        <v>9.9999997764825821E-3</v>
      </c>
      <c r="Z752">
        <v>1.2000000104308128E-2</v>
      </c>
      <c r="AA752">
        <v>1.0000000474974513E-3</v>
      </c>
      <c r="AE752">
        <v>1.3</v>
      </c>
    </row>
    <row r="753" spans="1:31" x14ac:dyDescent="0.2">
      <c r="A753" s="27">
        <v>2006079</v>
      </c>
      <c r="C753" t="s">
        <v>2525</v>
      </c>
      <c r="D753" t="s">
        <v>2526</v>
      </c>
      <c r="E753" t="s">
        <v>1647</v>
      </c>
      <c r="F753" t="s">
        <v>1647</v>
      </c>
      <c r="G753" t="s">
        <v>641</v>
      </c>
      <c r="H753" t="s">
        <v>641</v>
      </c>
      <c r="I753" t="s">
        <v>785</v>
      </c>
      <c r="J753" t="s">
        <v>643</v>
      </c>
      <c r="K753" t="s">
        <v>55</v>
      </c>
      <c r="L753" s="4">
        <v>40667</v>
      </c>
      <c r="M753" s="4"/>
      <c r="N753">
        <v>27</v>
      </c>
      <c r="Q753">
        <v>7</v>
      </c>
      <c r="R753">
        <v>4</v>
      </c>
      <c r="AE753">
        <v>1</v>
      </c>
    </row>
    <row r="754" spans="1:31" x14ac:dyDescent="0.2">
      <c r="A754" s="27">
        <v>2009399</v>
      </c>
      <c r="C754" t="s">
        <v>2527</v>
      </c>
      <c r="D754" t="s">
        <v>2528</v>
      </c>
      <c r="E754" t="s">
        <v>1647</v>
      </c>
      <c r="F754" t="s">
        <v>2529</v>
      </c>
      <c r="G754" t="s">
        <v>641</v>
      </c>
      <c r="H754" t="s">
        <v>641</v>
      </c>
      <c r="I754" t="s">
        <v>785</v>
      </c>
      <c r="J754" t="s">
        <v>643</v>
      </c>
      <c r="K754" t="s">
        <v>55</v>
      </c>
      <c r="L754" s="4">
        <v>43367</v>
      </c>
      <c r="M754" s="4"/>
      <c r="N754">
        <v>27</v>
      </c>
      <c r="Q754">
        <v>7</v>
      </c>
      <c r="R754">
        <v>4</v>
      </c>
      <c r="AE754">
        <v>1</v>
      </c>
    </row>
    <row r="755" spans="1:31" x14ac:dyDescent="0.2">
      <c r="A755" s="27">
        <v>2006107</v>
      </c>
      <c r="C755" t="s">
        <v>2530</v>
      </c>
      <c r="D755" t="s">
        <v>2531</v>
      </c>
      <c r="E755" t="s">
        <v>1647</v>
      </c>
      <c r="F755" t="s">
        <v>2529</v>
      </c>
      <c r="G755" t="s">
        <v>641</v>
      </c>
      <c r="H755" t="s">
        <v>641</v>
      </c>
      <c r="I755" t="s">
        <v>785</v>
      </c>
      <c r="J755" t="s">
        <v>643</v>
      </c>
      <c r="K755" t="s">
        <v>55</v>
      </c>
      <c r="L755" s="4">
        <v>40700</v>
      </c>
      <c r="M755" s="4"/>
      <c r="N755">
        <v>24</v>
      </c>
      <c r="T755">
        <v>6</v>
      </c>
      <c r="AE755">
        <v>1</v>
      </c>
    </row>
    <row r="756" spans="1:31" x14ac:dyDescent="0.2">
      <c r="A756" s="27">
        <v>2009289</v>
      </c>
      <c r="C756" t="s">
        <v>2532</v>
      </c>
      <c r="D756" t="s">
        <v>2533</v>
      </c>
      <c r="E756" t="s">
        <v>1647</v>
      </c>
      <c r="F756" t="s">
        <v>2534</v>
      </c>
      <c r="G756" t="s">
        <v>641</v>
      </c>
      <c r="H756" t="s">
        <v>641</v>
      </c>
      <c r="I756" t="s">
        <v>785</v>
      </c>
      <c r="J756" t="s">
        <v>643</v>
      </c>
      <c r="K756" t="s">
        <v>55</v>
      </c>
      <c r="L756" s="4">
        <v>43255</v>
      </c>
      <c r="M756" s="4"/>
      <c r="N756">
        <v>15.5</v>
      </c>
      <c r="Q756">
        <v>26.5</v>
      </c>
      <c r="AE756">
        <v>1</v>
      </c>
    </row>
    <row r="757" spans="1:31" x14ac:dyDescent="0.2">
      <c r="A757" s="27">
        <v>2008101</v>
      </c>
      <c r="C757" t="s">
        <v>2535</v>
      </c>
      <c r="D757" t="s">
        <v>2536</v>
      </c>
      <c r="E757" t="s">
        <v>1647</v>
      </c>
      <c r="F757" t="s">
        <v>2537</v>
      </c>
      <c r="G757" t="s">
        <v>641</v>
      </c>
      <c r="H757" t="s">
        <v>641</v>
      </c>
      <c r="I757" t="s">
        <v>785</v>
      </c>
      <c r="J757" t="s">
        <v>643</v>
      </c>
      <c r="K757" t="s">
        <v>55</v>
      </c>
      <c r="L757" s="4">
        <v>42187</v>
      </c>
      <c r="M757" s="4"/>
      <c r="N757">
        <v>12</v>
      </c>
      <c r="O757">
        <v>11</v>
      </c>
      <c r="P757">
        <v>18</v>
      </c>
      <c r="R757">
        <v>2.7000000476837158</v>
      </c>
      <c r="T757">
        <v>8</v>
      </c>
      <c r="V757">
        <v>1.9999999552965164E-2</v>
      </c>
      <c r="X757">
        <v>0.20000000298023224</v>
      </c>
      <c r="Y757">
        <v>1.4999999664723873E-2</v>
      </c>
      <c r="Z757">
        <v>1.9999999552965164E-2</v>
      </c>
      <c r="AE757">
        <v>1</v>
      </c>
    </row>
    <row r="758" spans="1:31" x14ac:dyDescent="0.2">
      <c r="A758" s="27">
        <v>2009100</v>
      </c>
      <c r="C758" t="s">
        <v>2538</v>
      </c>
      <c r="D758" t="s">
        <v>2539</v>
      </c>
      <c r="E758" t="s">
        <v>1647</v>
      </c>
      <c r="F758" t="s">
        <v>1647</v>
      </c>
      <c r="G758" t="s">
        <v>641</v>
      </c>
      <c r="H758" t="s">
        <v>641</v>
      </c>
      <c r="I758" t="s">
        <v>785</v>
      </c>
      <c r="J758" t="s">
        <v>643</v>
      </c>
      <c r="K758" t="s">
        <v>55</v>
      </c>
      <c r="L758" s="4">
        <v>43104</v>
      </c>
      <c r="M758" s="4"/>
      <c r="N758">
        <v>19</v>
      </c>
      <c r="O758">
        <v>17.399999618530273</v>
      </c>
      <c r="R758">
        <v>4</v>
      </c>
      <c r="T758">
        <v>6</v>
      </c>
      <c r="V758">
        <v>0.10000000149011612</v>
      </c>
      <c r="Y758">
        <v>0.15000000596046448</v>
      </c>
      <c r="AE758">
        <v>1</v>
      </c>
    </row>
    <row r="759" spans="1:31" x14ac:dyDescent="0.2">
      <c r="A759" s="27">
        <v>2007987</v>
      </c>
      <c r="C759" t="s">
        <v>2540</v>
      </c>
      <c r="D759" t="s">
        <v>2541</v>
      </c>
      <c r="E759" t="s">
        <v>1647</v>
      </c>
      <c r="F759" t="s">
        <v>2542</v>
      </c>
      <c r="G759" t="s">
        <v>641</v>
      </c>
      <c r="H759" t="s">
        <v>641</v>
      </c>
      <c r="I759" t="s">
        <v>785</v>
      </c>
      <c r="J759" t="s">
        <v>643</v>
      </c>
      <c r="K759" t="s">
        <v>55</v>
      </c>
      <c r="L759" s="4">
        <v>42079</v>
      </c>
      <c r="M759" s="4"/>
      <c r="N759">
        <v>20</v>
      </c>
      <c r="O759">
        <v>20</v>
      </c>
      <c r="T759">
        <v>3.5999999046325684</v>
      </c>
      <c r="Y759">
        <v>1.9999999552965164E-2</v>
      </c>
      <c r="AE759">
        <v>1</v>
      </c>
    </row>
    <row r="760" spans="1:31" x14ac:dyDescent="0.2">
      <c r="A760" s="27">
        <v>2006713</v>
      </c>
      <c r="C760" t="s">
        <v>2543</v>
      </c>
      <c r="D760" t="s">
        <v>2544</v>
      </c>
      <c r="E760" t="s">
        <v>1647</v>
      </c>
      <c r="F760" t="s">
        <v>2542</v>
      </c>
      <c r="G760" t="s">
        <v>641</v>
      </c>
      <c r="H760" t="s">
        <v>641</v>
      </c>
      <c r="I760" t="s">
        <v>785</v>
      </c>
      <c r="J760" t="s">
        <v>643</v>
      </c>
      <c r="K760" t="s">
        <v>55</v>
      </c>
      <c r="L760" s="4">
        <v>40998</v>
      </c>
      <c r="M760" s="4"/>
      <c r="N760">
        <v>26</v>
      </c>
      <c r="O760">
        <v>14</v>
      </c>
      <c r="T760">
        <v>2</v>
      </c>
      <c r="AE760">
        <v>1</v>
      </c>
    </row>
    <row r="761" spans="1:31" x14ac:dyDescent="0.2">
      <c r="A761" s="27">
        <v>2008144</v>
      </c>
      <c r="C761" t="s">
        <v>2545</v>
      </c>
      <c r="D761" t="s">
        <v>2546</v>
      </c>
      <c r="E761" t="s">
        <v>1647</v>
      </c>
      <c r="F761" t="s">
        <v>2542</v>
      </c>
      <c r="G761" t="s">
        <v>641</v>
      </c>
      <c r="H761" t="s">
        <v>641</v>
      </c>
      <c r="I761" t="s">
        <v>785</v>
      </c>
      <c r="J761" t="s">
        <v>643</v>
      </c>
      <c r="K761" t="s">
        <v>55</v>
      </c>
      <c r="L761" s="4">
        <v>42222</v>
      </c>
      <c r="M761" s="4"/>
      <c r="N761">
        <v>12</v>
      </c>
      <c r="O761">
        <v>24</v>
      </c>
      <c r="P761">
        <v>12</v>
      </c>
      <c r="R761">
        <v>2</v>
      </c>
      <c r="T761">
        <v>2</v>
      </c>
      <c r="AE761">
        <v>1</v>
      </c>
    </row>
    <row r="762" spans="1:31" x14ac:dyDescent="0.2">
      <c r="A762" s="27">
        <v>2006123</v>
      </c>
      <c r="C762" t="s">
        <v>2547</v>
      </c>
      <c r="D762" t="s">
        <v>2548</v>
      </c>
      <c r="E762" t="s">
        <v>1647</v>
      </c>
      <c r="F762" t="s">
        <v>2537</v>
      </c>
      <c r="G762" t="s">
        <v>641</v>
      </c>
      <c r="H762" t="s">
        <v>641</v>
      </c>
      <c r="I762" t="s">
        <v>785</v>
      </c>
      <c r="J762" t="s">
        <v>643</v>
      </c>
      <c r="K762" t="s">
        <v>55</v>
      </c>
      <c r="L762" s="4">
        <v>40723</v>
      </c>
      <c r="M762" s="4"/>
      <c r="N762">
        <v>14</v>
      </c>
      <c r="O762">
        <v>14</v>
      </c>
      <c r="P762">
        <v>21</v>
      </c>
      <c r="Y762">
        <v>1.9999999552965164E-2</v>
      </c>
      <c r="AE762">
        <v>1</v>
      </c>
    </row>
    <row r="763" spans="1:31" x14ac:dyDescent="0.2">
      <c r="A763" s="27">
        <v>2006122</v>
      </c>
      <c r="C763" t="s">
        <v>2549</v>
      </c>
      <c r="D763" t="s">
        <v>2550</v>
      </c>
      <c r="E763" t="s">
        <v>1647</v>
      </c>
      <c r="F763" t="s">
        <v>2537</v>
      </c>
      <c r="G763" t="s">
        <v>641</v>
      </c>
      <c r="H763" t="s">
        <v>641</v>
      </c>
      <c r="I763" t="s">
        <v>785</v>
      </c>
      <c r="J763" t="s">
        <v>643</v>
      </c>
      <c r="K763" t="s">
        <v>55</v>
      </c>
      <c r="L763" s="4">
        <v>40723</v>
      </c>
      <c r="M763" s="4"/>
      <c r="N763">
        <v>16</v>
      </c>
      <c r="O763">
        <v>16</v>
      </c>
      <c r="P763">
        <v>16</v>
      </c>
      <c r="AE763">
        <v>1</v>
      </c>
    </row>
    <row r="764" spans="1:31" x14ac:dyDescent="0.2">
      <c r="A764" s="27">
        <v>2008388</v>
      </c>
      <c r="C764" t="s">
        <v>2551</v>
      </c>
      <c r="D764" t="s">
        <v>2552</v>
      </c>
      <c r="E764" t="s">
        <v>1647</v>
      </c>
      <c r="F764" t="s">
        <v>2542</v>
      </c>
      <c r="G764" t="s">
        <v>641</v>
      </c>
      <c r="H764" t="s">
        <v>641</v>
      </c>
      <c r="I764" t="s">
        <v>785</v>
      </c>
      <c r="J764" t="s">
        <v>643</v>
      </c>
      <c r="K764" t="s">
        <v>55</v>
      </c>
      <c r="L764" s="4">
        <v>42451</v>
      </c>
      <c r="M764" s="4"/>
      <c r="N764">
        <v>18</v>
      </c>
      <c r="O764">
        <v>8</v>
      </c>
      <c r="P764">
        <v>16</v>
      </c>
      <c r="T764">
        <v>3</v>
      </c>
      <c r="Y764">
        <v>1.9999999552965164E-2</v>
      </c>
      <c r="AE764">
        <v>1</v>
      </c>
    </row>
    <row r="765" spans="1:31" x14ac:dyDescent="0.2">
      <c r="A765" s="27">
        <v>2006125</v>
      </c>
      <c r="C765" t="s">
        <v>2553</v>
      </c>
      <c r="D765" t="s">
        <v>2554</v>
      </c>
      <c r="E765" t="s">
        <v>1647</v>
      </c>
      <c r="F765" t="s">
        <v>2542</v>
      </c>
      <c r="G765" t="s">
        <v>641</v>
      </c>
      <c r="H765" t="s">
        <v>641</v>
      </c>
      <c r="I765" t="s">
        <v>785</v>
      </c>
      <c r="J765" t="s">
        <v>643</v>
      </c>
      <c r="K765" t="s">
        <v>55</v>
      </c>
      <c r="L765" s="4">
        <v>40723</v>
      </c>
      <c r="M765" s="4"/>
      <c r="N765">
        <v>7</v>
      </c>
      <c r="O765">
        <v>12</v>
      </c>
      <c r="P765">
        <v>25</v>
      </c>
      <c r="R765">
        <v>2</v>
      </c>
      <c r="T765">
        <v>2.5999999046325684</v>
      </c>
      <c r="Y765">
        <v>1.9999999552965164E-2</v>
      </c>
      <c r="AE765">
        <v>1</v>
      </c>
    </row>
    <row r="766" spans="1:31" x14ac:dyDescent="0.2">
      <c r="A766" s="27">
        <v>2006124</v>
      </c>
      <c r="C766" t="s">
        <v>2555</v>
      </c>
      <c r="D766" t="s">
        <v>2556</v>
      </c>
      <c r="E766" t="s">
        <v>1647</v>
      </c>
      <c r="F766" t="s">
        <v>2542</v>
      </c>
      <c r="G766" t="s">
        <v>641</v>
      </c>
      <c r="H766" t="s">
        <v>641</v>
      </c>
      <c r="I766" t="s">
        <v>785</v>
      </c>
      <c r="J766" t="s">
        <v>643</v>
      </c>
      <c r="K766" t="s">
        <v>55</v>
      </c>
      <c r="L766" s="4">
        <v>40723</v>
      </c>
      <c r="M766" s="4"/>
      <c r="N766">
        <v>7</v>
      </c>
      <c r="O766">
        <v>20</v>
      </c>
      <c r="P766">
        <v>28</v>
      </c>
      <c r="R766">
        <v>2</v>
      </c>
      <c r="T766">
        <v>3</v>
      </c>
      <c r="V766">
        <v>1.9999999552965164E-2</v>
      </c>
      <c r="Y766">
        <v>1.9999999552965164E-2</v>
      </c>
      <c r="AE766">
        <v>1</v>
      </c>
    </row>
    <row r="767" spans="1:31" x14ac:dyDescent="0.2">
      <c r="A767" s="27">
        <v>2009325</v>
      </c>
      <c r="C767" t="s">
        <v>2557</v>
      </c>
      <c r="D767" t="s">
        <v>2558</v>
      </c>
      <c r="E767" t="s">
        <v>1647</v>
      </c>
      <c r="F767" t="s">
        <v>2542</v>
      </c>
      <c r="G767" t="s">
        <v>641</v>
      </c>
      <c r="H767" t="s">
        <v>641</v>
      </c>
      <c r="I767" t="s">
        <v>785</v>
      </c>
      <c r="J767" t="s">
        <v>643</v>
      </c>
      <c r="K767" t="s">
        <v>55</v>
      </c>
      <c r="L767" s="4">
        <v>43318</v>
      </c>
      <c r="M767" s="4"/>
      <c r="N767">
        <v>8</v>
      </c>
      <c r="O767">
        <v>24</v>
      </c>
      <c r="P767">
        <v>24</v>
      </c>
      <c r="T767">
        <v>2</v>
      </c>
      <c r="V767">
        <v>1.9999999552965164E-2</v>
      </c>
      <c r="Y767">
        <v>9.9999997764825821E-3</v>
      </c>
      <c r="Z767">
        <v>9.9999997764825821E-3</v>
      </c>
      <c r="AE767">
        <v>1</v>
      </c>
    </row>
    <row r="768" spans="1:31" x14ac:dyDescent="0.2">
      <c r="A768" s="27">
        <v>2008909</v>
      </c>
      <c r="C768" t="s">
        <v>2559</v>
      </c>
      <c r="D768" t="s">
        <v>2560</v>
      </c>
      <c r="E768" t="s">
        <v>1647</v>
      </c>
      <c r="F768" t="s">
        <v>2542</v>
      </c>
      <c r="G768" t="s">
        <v>641</v>
      </c>
      <c r="H768" t="s">
        <v>641</v>
      </c>
      <c r="I768" t="s">
        <v>785</v>
      </c>
      <c r="J768" t="s">
        <v>643</v>
      </c>
      <c r="K768" t="s">
        <v>55</v>
      </c>
      <c r="L768" s="4">
        <v>42944</v>
      </c>
      <c r="M768" s="4"/>
      <c r="N768">
        <v>9</v>
      </c>
      <c r="O768">
        <v>12</v>
      </c>
      <c r="P768">
        <v>25</v>
      </c>
      <c r="R768">
        <v>2</v>
      </c>
      <c r="T768">
        <v>2.5999999046325684</v>
      </c>
      <c r="Y768">
        <v>1.9999999552965164E-2</v>
      </c>
      <c r="AE768">
        <v>1</v>
      </c>
    </row>
    <row r="769" spans="1:31" x14ac:dyDescent="0.2">
      <c r="A769" s="27">
        <v>2008648</v>
      </c>
      <c r="C769" t="s">
        <v>2561</v>
      </c>
      <c r="D769" t="s">
        <v>2562</v>
      </c>
      <c r="E769" t="s">
        <v>1647</v>
      </c>
      <c r="F769" t="s">
        <v>2542</v>
      </c>
      <c r="G769" t="s">
        <v>641</v>
      </c>
      <c r="H769" t="s">
        <v>641</v>
      </c>
      <c r="I769" t="s">
        <v>785</v>
      </c>
      <c r="J769" t="s">
        <v>643</v>
      </c>
      <c r="K769" t="s">
        <v>55</v>
      </c>
      <c r="L769" s="4">
        <v>42696</v>
      </c>
      <c r="M769" s="4"/>
      <c r="N769">
        <v>16</v>
      </c>
      <c r="O769">
        <v>8</v>
      </c>
      <c r="P769">
        <v>16</v>
      </c>
      <c r="T769">
        <v>5</v>
      </c>
      <c r="Y769">
        <v>0.10000000149011612</v>
      </c>
      <c r="AE769">
        <v>1</v>
      </c>
    </row>
    <row r="770" spans="1:31" x14ac:dyDescent="0.2">
      <c r="A770" s="27">
        <v>2009706</v>
      </c>
      <c r="C770" t="s">
        <v>2563</v>
      </c>
      <c r="D770" t="s">
        <v>2564</v>
      </c>
      <c r="E770" t="s">
        <v>1647</v>
      </c>
      <c r="F770" t="s">
        <v>2542</v>
      </c>
      <c r="G770" t="s">
        <v>641</v>
      </c>
      <c r="H770" t="s">
        <v>641</v>
      </c>
      <c r="I770" t="s">
        <v>785</v>
      </c>
      <c r="J770" t="s">
        <v>643</v>
      </c>
      <c r="K770" t="s">
        <v>55</v>
      </c>
      <c r="L770" s="4">
        <v>43669</v>
      </c>
      <c r="M770" s="4"/>
      <c r="N770">
        <v>13</v>
      </c>
      <c r="O770">
        <v>24</v>
      </c>
      <c r="P770">
        <v>12</v>
      </c>
      <c r="R770">
        <v>2</v>
      </c>
      <c r="T770">
        <v>3</v>
      </c>
      <c r="AE770">
        <v>1</v>
      </c>
    </row>
    <row r="771" spans="1:31" x14ac:dyDescent="0.2">
      <c r="A771" s="27">
        <v>2010677</v>
      </c>
      <c r="C771" t="s">
        <v>2565</v>
      </c>
      <c r="D771" t="s">
        <v>2566</v>
      </c>
      <c r="E771" t="s">
        <v>1647</v>
      </c>
      <c r="F771" t="s">
        <v>2567</v>
      </c>
      <c r="G771" t="s">
        <v>641</v>
      </c>
      <c r="H771" t="s">
        <v>641</v>
      </c>
      <c r="I771" t="s">
        <v>785</v>
      </c>
      <c r="J771" t="s">
        <v>643</v>
      </c>
      <c r="K771" t="s">
        <v>55</v>
      </c>
      <c r="L771" s="4">
        <v>44503</v>
      </c>
      <c r="M771" s="4"/>
      <c r="N771">
        <v>40</v>
      </c>
      <c r="T771">
        <v>5.5999999046325684</v>
      </c>
      <c r="AE771">
        <v>1</v>
      </c>
    </row>
    <row r="772" spans="1:31" x14ac:dyDescent="0.2">
      <c r="A772" s="27">
        <v>2008991</v>
      </c>
      <c r="C772" t="s">
        <v>2568</v>
      </c>
      <c r="D772" t="s">
        <v>2569</v>
      </c>
      <c r="E772" t="s">
        <v>1647</v>
      </c>
      <c r="F772" t="s">
        <v>2570</v>
      </c>
      <c r="G772" t="s">
        <v>641</v>
      </c>
      <c r="H772" t="s">
        <v>641</v>
      </c>
      <c r="I772" t="s">
        <v>785</v>
      </c>
      <c r="J772" t="s">
        <v>643</v>
      </c>
      <c r="K772" t="s">
        <v>55</v>
      </c>
      <c r="L772" s="4">
        <v>43010</v>
      </c>
      <c r="M772" s="4"/>
      <c r="N772">
        <v>46</v>
      </c>
      <c r="AE772">
        <v>1</v>
      </c>
    </row>
    <row r="773" spans="1:31" x14ac:dyDescent="0.2">
      <c r="A773" s="27">
        <v>2008992</v>
      </c>
      <c r="C773" t="s">
        <v>2571</v>
      </c>
      <c r="D773" t="s">
        <v>2572</v>
      </c>
      <c r="E773" t="s">
        <v>1647</v>
      </c>
      <c r="F773" t="s">
        <v>2570</v>
      </c>
      <c r="G773" t="s">
        <v>641</v>
      </c>
      <c r="H773" t="s">
        <v>641</v>
      </c>
      <c r="I773" t="s">
        <v>785</v>
      </c>
      <c r="J773" t="s">
        <v>643</v>
      </c>
      <c r="K773" t="s">
        <v>55</v>
      </c>
      <c r="L773" s="4">
        <v>43010</v>
      </c>
      <c r="M773" s="4"/>
      <c r="N773">
        <v>46</v>
      </c>
      <c r="AE773">
        <v>1</v>
      </c>
    </row>
    <row r="774" spans="1:31" x14ac:dyDescent="0.2">
      <c r="A774" s="27">
        <v>2007936</v>
      </c>
      <c r="C774" t="s">
        <v>2573</v>
      </c>
      <c r="D774" t="s">
        <v>2574</v>
      </c>
      <c r="E774" t="s">
        <v>1647</v>
      </c>
      <c r="F774" t="s">
        <v>2567</v>
      </c>
      <c r="G774" t="s">
        <v>641</v>
      </c>
      <c r="H774" t="s">
        <v>641</v>
      </c>
      <c r="I774" t="s">
        <v>785</v>
      </c>
      <c r="J774" t="s">
        <v>643</v>
      </c>
      <c r="K774" t="s">
        <v>55</v>
      </c>
      <c r="L774" s="4">
        <v>42048</v>
      </c>
      <c r="M774" s="4"/>
      <c r="N774">
        <v>38</v>
      </c>
      <c r="T774">
        <v>7</v>
      </c>
      <c r="AE774">
        <v>1</v>
      </c>
    </row>
    <row r="775" spans="1:31" x14ac:dyDescent="0.2">
      <c r="A775" s="27">
        <v>2006771</v>
      </c>
      <c r="C775" t="s">
        <v>2575</v>
      </c>
      <c r="D775" t="s">
        <v>2576</v>
      </c>
      <c r="E775" t="s">
        <v>1647</v>
      </c>
      <c r="F775" t="s">
        <v>2577</v>
      </c>
      <c r="G775" t="s">
        <v>641</v>
      </c>
      <c r="H775" t="s">
        <v>641</v>
      </c>
      <c r="I775" t="s">
        <v>785</v>
      </c>
      <c r="J775" t="s">
        <v>643</v>
      </c>
      <c r="K775" t="s">
        <v>55</v>
      </c>
      <c r="L775" s="4">
        <v>41060</v>
      </c>
      <c r="M775" s="4"/>
      <c r="N775">
        <v>5</v>
      </c>
      <c r="R775">
        <v>16.600000381469727</v>
      </c>
      <c r="S775">
        <v>20</v>
      </c>
      <c r="Y775">
        <v>4</v>
      </c>
      <c r="Z775">
        <v>4</v>
      </c>
      <c r="AE775">
        <v>1</v>
      </c>
    </row>
    <row r="776" spans="1:31" x14ac:dyDescent="0.2">
      <c r="A776" s="27">
        <v>2008443</v>
      </c>
      <c r="C776" t="s">
        <v>2578</v>
      </c>
      <c r="D776" t="s">
        <v>2579</v>
      </c>
      <c r="E776" t="s">
        <v>1647</v>
      </c>
      <c r="F776" t="s">
        <v>2577</v>
      </c>
      <c r="G776" t="s">
        <v>641</v>
      </c>
      <c r="H776" t="s">
        <v>641</v>
      </c>
      <c r="I776" t="s">
        <v>785</v>
      </c>
      <c r="J776" t="s">
        <v>649</v>
      </c>
      <c r="K776" t="s">
        <v>56</v>
      </c>
      <c r="L776" s="4">
        <v>42510</v>
      </c>
      <c r="M776" s="4"/>
      <c r="R776">
        <v>16.600000381469727</v>
      </c>
      <c r="S776">
        <v>13.5</v>
      </c>
      <c r="T776">
        <v>6.8000001907348633</v>
      </c>
      <c r="Y776">
        <v>4</v>
      </c>
      <c r="Z776">
        <v>4</v>
      </c>
      <c r="AE776">
        <v>1</v>
      </c>
    </row>
    <row r="777" spans="1:31" x14ac:dyDescent="0.2">
      <c r="A777" s="27">
        <v>2006711</v>
      </c>
      <c r="C777" t="s">
        <v>2580</v>
      </c>
      <c r="D777" t="s">
        <v>2581</v>
      </c>
      <c r="E777" t="s">
        <v>1647</v>
      </c>
      <c r="F777" t="s">
        <v>2582</v>
      </c>
      <c r="G777" t="s">
        <v>641</v>
      </c>
      <c r="H777" t="s">
        <v>641</v>
      </c>
      <c r="I777" t="s">
        <v>785</v>
      </c>
      <c r="J777" t="s">
        <v>649</v>
      </c>
      <c r="K777" t="s">
        <v>56</v>
      </c>
      <c r="L777" s="4">
        <v>40998</v>
      </c>
      <c r="M777" s="4"/>
      <c r="Y777">
        <v>10.949999809265137</v>
      </c>
      <c r="AE777">
        <v>1.37</v>
      </c>
    </row>
    <row r="778" spans="1:31" x14ac:dyDescent="0.2">
      <c r="A778" s="27">
        <v>2007684</v>
      </c>
      <c r="C778" t="s">
        <v>2583</v>
      </c>
      <c r="D778" t="s">
        <v>2584</v>
      </c>
      <c r="E778" t="s">
        <v>1647</v>
      </c>
      <c r="F778" t="s">
        <v>2577</v>
      </c>
      <c r="G778" t="s">
        <v>641</v>
      </c>
      <c r="H778" t="s">
        <v>641</v>
      </c>
      <c r="I778" t="s">
        <v>785</v>
      </c>
      <c r="J778" t="s">
        <v>643</v>
      </c>
      <c r="K778" t="s">
        <v>56</v>
      </c>
      <c r="L778" s="4">
        <v>41774</v>
      </c>
      <c r="M778" s="4"/>
      <c r="N778">
        <v>4.5</v>
      </c>
      <c r="Q778">
        <v>8.1000003814697266</v>
      </c>
      <c r="R778">
        <v>7.6999998092651367</v>
      </c>
      <c r="Y778">
        <v>3.9000000953674316</v>
      </c>
      <c r="Z778">
        <v>4.5999999046325684</v>
      </c>
      <c r="AA778">
        <v>0.30000001192092896</v>
      </c>
      <c r="AE778">
        <v>1.5369999999999999</v>
      </c>
    </row>
    <row r="779" spans="1:31" x14ac:dyDescent="0.2">
      <c r="A779" s="27">
        <v>2006723</v>
      </c>
      <c r="C779" t="s">
        <v>2585</v>
      </c>
      <c r="D779" t="s">
        <v>25</v>
      </c>
      <c r="E779" t="s">
        <v>1647</v>
      </c>
      <c r="F779" t="s">
        <v>2577</v>
      </c>
      <c r="G779" t="s">
        <v>641</v>
      </c>
      <c r="H779" t="s">
        <v>641</v>
      </c>
      <c r="I779" t="s">
        <v>785</v>
      </c>
      <c r="J779" t="s">
        <v>649</v>
      </c>
      <c r="K779" t="s">
        <v>56</v>
      </c>
      <c r="L779" s="4">
        <v>41026</v>
      </c>
      <c r="M779" s="4"/>
      <c r="W779">
        <v>32.799999237060547</v>
      </c>
      <c r="AE779">
        <v>1.522</v>
      </c>
    </row>
    <row r="780" spans="1:31" x14ac:dyDescent="0.2">
      <c r="A780" s="27">
        <v>2006726</v>
      </c>
      <c r="C780" t="s">
        <v>2586</v>
      </c>
      <c r="D780" t="s">
        <v>2587</v>
      </c>
      <c r="E780" t="s">
        <v>1647</v>
      </c>
      <c r="F780" t="s">
        <v>2577</v>
      </c>
      <c r="G780" t="s">
        <v>641</v>
      </c>
      <c r="H780" t="s">
        <v>641</v>
      </c>
      <c r="I780" t="s">
        <v>785</v>
      </c>
      <c r="J780" t="s">
        <v>643</v>
      </c>
      <c r="K780" t="s">
        <v>56</v>
      </c>
      <c r="L780" s="4">
        <v>41026</v>
      </c>
      <c r="M780" s="4"/>
      <c r="N780">
        <v>4.3000001907348633</v>
      </c>
      <c r="O780">
        <v>15</v>
      </c>
      <c r="Q780">
        <v>17.5</v>
      </c>
      <c r="R780">
        <v>6.1999998092651367</v>
      </c>
      <c r="V780">
        <v>2.5</v>
      </c>
      <c r="Y780">
        <v>1.2999999523162842</v>
      </c>
      <c r="AE780">
        <v>1.595</v>
      </c>
    </row>
    <row r="781" spans="1:31" x14ac:dyDescent="0.2">
      <c r="A781" s="27">
        <v>2006727</v>
      </c>
      <c r="C781" t="s">
        <v>2588</v>
      </c>
      <c r="D781" t="s">
        <v>2589</v>
      </c>
      <c r="E781" t="s">
        <v>1647</v>
      </c>
      <c r="F781" t="s">
        <v>2577</v>
      </c>
      <c r="G781" t="s">
        <v>641</v>
      </c>
      <c r="H781" t="s">
        <v>641</v>
      </c>
      <c r="I781" t="s">
        <v>785</v>
      </c>
      <c r="J781" t="s">
        <v>643</v>
      </c>
      <c r="K781" t="s">
        <v>56</v>
      </c>
      <c r="L781" s="4">
        <v>41026</v>
      </c>
      <c r="M781" s="4"/>
      <c r="N781">
        <v>3.9000000953674316</v>
      </c>
      <c r="R781">
        <v>15.199999809265137</v>
      </c>
      <c r="V781">
        <v>4.9000000953674316</v>
      </c>
      <c r="W781">
        <v>3</v>
      </c>
      <c r="Z781">
        <v>9.1000003814697266</v>
      </c>
      <c r="AE781">
        <v>1.6459999999999999</v>
      </c>
    </row>
    <row r="782" spans="1:31" x14ac:dyDescent="0.2">
      <c r="A782" s="27">
        <v>2006717</v>
      </c>
      <c r="C782" t="s">
        <v>2590</v>
      </c>
      <c r="D782" t="s">
        <v>2591</v>
      </c>
      <c r="E782" t="s">
        <v>1647</v>
      </c>
      <c r="F782" t="s">
        <v>2577</v>
      </c>
      <c r="G782" t="s">
        <v>641</v>
      </c>
      <c r="H782" t="s">
        <v>641</v>
      </c>
      <c r="I782" t="s">
        <v>785</v>
      </c>
      <c r="J782" t="s">
        <v>649</v>
      </c>
      <c r="K782" t="s">
        <v>56</v>
      </c>
      <c r="L782" s="4">
        <v>41016</v>
      </c>
      <c r="M782" s="4"/>
      <c r="O782">
        <v>29.799999237060547</v>
      </c>
      <c r="P782">
        <v>5.0999999046325684</v>
      </c>
      <c r="R782">
        <v>4.5</v>
      </c>
      <c r="V782">
        <v>0.30000001192092896</v>
      </c>
      <c r="Z782">
        <v>0.69999998807907104</v>
      </c>
      <c r="AE782">
        <v>1.4750000000000001</v>
      </c>
    </row>
    <row r="783" spans="1:31" x14ac:dyDescent="0.2">
      <c r="A783" s="27">
        <v>2006724</v>
      </c>
      <c r="C783" t="s">
        <v>2592</v>
      </c>
      <c r="D783" t="s">
        <v>2593</v>
      </c>
      <c r="E783" t="s">
        <v>1647</v>
      </c>
      <c r="F783" t="s">
        <v>2577</v>
      </c>
      <c r="G783" t="s">
        <v>641</v>
      </c>
      <c r="H783" t="s">
        <v>641</v>
      </c>
      <c r="I783" t="s">
        <v>785</v>
      </c>
      <c r="J783" t="s">
        <v>649</v>
      </c>
      <c r="K783" t="s">
        <v>56</v>
      </c>
      <c r="L783" s="4">
        <v>41026</v>
      </c>
      <c r="M783" s="4"/>
      <c r="Z783">
        <v>27.399999618530273</v>
      </c>
      <c r="AE783">
        <v>1.827</v>
      </c>
    </row>
    <row r="784" spans="1:31" x14ac:dyDescent="0.2">
      <c r="A784" s="27">
        <v>2008099</v>
      </c>
      <c r="C784" t="s">
        <v>2594</v>
      </c>
      <c r="D784" t="s">
        <v>2595</v>
      </c>
      <c r="E784" t="s">
        <v>1647</v>
      </c>
      <c r="F784" t="s">
        <v>2577</v>
      </c>
      <c r="G784" t="s">
        <v>641</v>
      </c>
      <c r="H784" t="s">
        <v>641</v>
      </c>
      <c r="I784" t="s">
        <v>785</v>
      </c>
      <c r="J784" t="s">
        <v>649</v>
      </c>
      <c r="K784" t="s">
        <v>56</v>
      </c>
      <c r="L784" s="4">
        <v>42187</v>
      </c>
      <c r="M784" s="4"/>
      <c r="AA784">
        <v>15.5</v>
      </c>
      <c r="AE784">
        <v>1.61</v>
      </c>
    </row>
    <row r="785" spans="1:31" x14ac:dyDescent="0.2">
      <c r="A785" s="27">
        <v>2006117</v>
      </c>
      <c r="C785" t="s">
        <v>2596</v>
      </c>
      <c r="D785" t="s">
        <v>2597</v>
      </c>
      <c r="E785" t="s">
        <v>1647</v>
      </c>
      <c r="F785" t="s">
        <v>2582</v>
      </c>
      <c r="G785" t="s">
        <v>641</v>
      </c>
      <c r="H785" t="s">
        <v>641</v>
      </c>
      <c r="I785" t="s">
        <v>785</v>
      </c>
      <c r="J785" t="s">
        <v>643</v>
      </c>
      <c r="K785" t="s">
        <v>56</v>
      </c>
      <c r="L785" s="4">
        <v>40714</v>
      </c>
      <c r="M785" s="4"/>
      <c r="N785">
        <v>15.199999809265137</v>
      </c>
      <c r="T785">
        <v>22.799999237060547</v>
      </c>
      <c r="AE785">
        <v>1.32</v>
      </c>
    </row>
    <row r="786" spans="1:31" x14ac:dyDescent="0.2">
      <c r="A786" s="27">
        <v>2007261</v>
      </c>
      <c r="C786" t="s">
        <v>2598</v>
      </c>
      <c r="D786" t="s">
        <v>2599</v>
      </c>
      <c r="E786" t="s">
        <v>1647</v>
      </c>
      <c r="F786" t="s">
        <v>2582</v>
      </c>
      <c r="G786" t="s">
        <v>641</v>
      </c>
      <c r="H786" t="s">
        <v>641</v>
      </c>
      <c r="I786" t="s">
        <v>785</v>
      </c>
      <c r="J786" t="s">
        <v>649</v>
      </c>
      <c r="K786" t="s">
        <v>56</v>
      </c>
      <c r="L786" s="4">
        <v>41446</v>
      </c>
      <c r="M786" s="4"/>
      <c r="O786">
        <v>29.5</v>
      </c>
      <c r="P786">
        <v>5</v>
      </c>
      <c r="R786">
        <v>4.5</v>
      </c>
      <c r="V786">
        <v>3.0999999046325684</v>
      </c>
      <c r="AE786">
        <v>1.49</v>
      </c>
    </row>
    <row r="787" spans="1:31" x14ac:dyDescent="0.2">
      <c r="A787" s="27">
        <v>2006725</v>
      </c>
      <c r="C787" t="s">
        <v>2600</v>
      </c>
      <c r="D787" t="s">
        <v>2601</v>
      </c>
      <c r="E787" t="s">
        <v>1647</v>
      </c>
      <c r="F787" t="s">
        <v>2577</v>
      </c>
      <c r="G787" t="s">
        <v>641</v>
      </c>
      <c r="H787" t="s">
        <v>641</v>
      </c>
      <c r="I787" t="s">
        <v>785</v>
      </c>
      <c r="J787" t="s">
        <v>649</v>
      </c>
      <c r="K787" t="s">
        <v>56</v>
      </c>
      <c r="L787" s="4">
        <v>41026</v>
      </c>
      <c r="M787" s="4"/>
      <c r="V787">
        <v>40</v>
      </c>
      <c r="AE787">
        <v>1.764</v>
      </c>
    </row>
    <row r="788" spans="1:31" x14ac:dyDescent="0.2">
      <c r="A788" s="27">
        <v>2007512</v>
      </c>
      <c r="C788" t="s">
        <v>2602</v>
      </c>
      <c r="D788" t="s">
        <v>2603</v>
      </c>
      <c r="E788" t="s">
        <v>1637</v>
      </c>
      <c r="F788" t="s">
        <v>1638</v>
      </c>
      <c r="G788" t="s">
        <v>641</v>
      </c>
      <c r="H788" t="s">
        <v>641</v>
      </c>
      <c r="I788" t="s">
        <v>774</v>
      </c>
      <c r="J788" t="s">
        <v>649</v>
      </c>
      <c r="K788" t="s">
        <v>56</v>
      </c>
      <c r="L788" s="4">
        <v>2</v>
      </c>
      <c r="M788" s="4"/>
      <c r="AC788">
        <v>90</v>
      </c>
      <c r="AE788">
        <v>1</v>
      </c>
    </row>
    <row r="789" spans="1:31" x14ac:dyDescent="0.2">
      <c r="A789" s="27">
        <v>2006790</v>
      </c>
      <c r="C789" t="s">
        <v>2604</v>
      </c>
      <c r="D789" t="s">
        <v>2605</v>
      </c>
      <c r="E789" t="s">
        <v>2361</v>
      </c>
      <c r="F789" t="s">
        <v>2361</v>
      </c>
      <c r="G789" t="s">
        <v>641</v>
      </c>
      <c r="H789" t="s">
        <v>641</v>
      </c>
      <c r="I789" t="s">
        <v>774</v>
      </c>
      <c r="J789" t="s">
        <v>731</v>
      </c>
      <c r="K789" t="s">
        <v>55</v>
      </c>
      <c r="L789" s="4">
        <v>2</v>
      </c>
      <c r="M789" s="4"/>
      <c r="AE789">
        <v>1</v>
      </c>
    </row>
    <row r="790" spans="1:31" x14ac:dyDescent="0.2">
      <c r="A790" s="27">
        <v>2006842</v>
      </c>
      <c r="C790" t="s">
        <v>2606</v>
      </c>
      <c r="D790" t="s">
        <v>2607</v>
      </c>
      <c r="E790" t="s">
        <v>2608</v>
      </c>
      <c r="F790" t="s">
        <v>2608</v>
      </c>
      <c r="G790" t="s">
        <v>641</v>
      </c>
      <c r="H790" t="s">
        <v>641</v>
      </c>
      <c r="I790" t="s">
        <v>774</v>
      </c>
      <c r="J790" t="s">
        <v>649</v>
      </c>
      <c r="K790" t="s">
        <v>56</v>
      </c>
      <c r="L790" s="4">
        <v>2</v>
      </c>
      <c r="M790" s="4"/>
      <c r="AE790">
        <v>1.1000000000000001</v>
      </c>
    </row>
    <row r="791" spans="1:31" x14ac:dyDescent="0.2">
      <c r="A791" s="27">
        <v>2006845</v>
      </c>
      <c r="C791" t="s">
        <v>2609</v>
      </c>
      <c r="D791" t="s">
        <v>2610</v>
      </c>
      <c r="E791" t="s">
        <v>2608</v>
      </c>
      <c r="F791" t="s">
        <v>2608</v>
      </c>
      <c r="G791" t="s">
        <v>641</v>
      </c>
      <c r="H791" t="s">
        <v>641</v>
      </c>
      <c r="I791" t="s">
        <v>774</v>
      </c>
      <c r="J791" t="s">
        <v>731</v>
      </c>
      <c r="K791" t="s">
        <v>56</v>
      </c>
      <c r="L791" s="4">
        <v>2</v>
      </c>
      <c r="M791" s="4"/>
      <c r="AE791">
        <v>1.1000000000000001</v>
      </c>
    </row>
    <row r="792" spans="1:31" x14ac:dyDescent="0.2">
      <c r="A792" s="27">
        <v>2006843</v>
      </c>
      <c r="C792" t="s">
        <v>2611</v>
      </c>
      <c r="D792" t="s">
        <v>2612</v>
      </c>
      <c r="E792" t="s">
        <v>2608</v>
      </c>
      <c r="F792" t="s">
        <v>2608</v>
      </c>
      <c r="G792" t="s">
        <v>641</v>
      </c>
      <c r="H792" t="s">
        <v>641</v>
      </c>
      <c r="I792" t="s">
        <v>774</v>
      </c>
      <c r="J792" t="s">
        <v>649</v>
      </c>
      <c r="K792" t="s">
        <v>56</v>
      </c>
      <c r="L792" s="4">
        <v>2</v>
      </c>
      <c r="M792" s="4"/>
      <c r="AE792">
        <v>1.1000000000000001</v>
      </c>
    </row>
    <row r="793" spans="1:31" x14ac:dyDescent="0.2">
      <c r="A793" s="27">
        <v>2007772</v>
      </c>
      <c r="C793" t="s">
        <v>2613</v>
      </c>
      <c r="D793" t="s">
        <v>2614</v>
      </c>
      <c r="E793" t="s">
        <v>933</v>
      </c>
      <c r="F793" t="s">
        <v>933</v>
      </c>
      <c r="G793" t="s">
        <v>641</v>
      </c>
      <c r="H793" t="s">
        <v>641</v>
      </c>
      <c r="I793" t="s">
        <v>785</v>
      </c>
      <c r="J793" t="s">
        <v>649</v>
      </c>
      <c r="K793" t="s">
        <v>56</v>
      </c>
      <c r="L793" s="4">
        <v>41913</v>
      </c>
      <c r="M793" s="4"/>
      <c r="T793">
        <v>4.5</v>
      </c>
      <c r="V793">
        <v>9.5</v>
      </c>
      <c r="AE793">
        <v>1.1000000000000001</v>
      </c>
    </row>
    <row r="794" spans="1:31" x14ac:dyDescent="0.2">
      <c r="A794" s="27">
        <v>2006709</v>
      </c>
      <c r="C794" t="s">
        <v>2615</v>
      </c>
      <c r="D794" t="s">
        <v>2616</v>
      </c>
      <c r="E794" t="s">
        <v>2617</v>
      </c>
      <c r="F794" t="s">
        <v>2617</v>
      </c>
      <c r="G794" t="s">
        <v>641</v>
      </c>
      <c r="H794" t="s">
        <v>641</v>
      </c>
      <c r="I794" t="s">
        <v>785</v>
      </c>
      <c r="J794" t="s">
        <v>649</v>
      </c>
      <c r="K794" t="s">
        <v>55</v>
      </c>
      <c r="L794" s="4">
        <v>41004</v>
      </c>
      <c r="M794" s="4"/>
      <c r="T794">
        <v>4.6999998092651367</v>
      </c>
      <c r="V794">
        <v>50</v>
      </c>
      <c r="AE794">
        <v>1</v>
      </c>
    </row>
    <row r="795" spans="1:31" x14ac:dyDescent="0.2">
      <c r="A795" s="27">
        <v>2008068</v>
      </c>
      <c r="C795" t="s">
        <v>2618</v>
      </c>
      <c r="D795" t="s">
        <v>2619</v>
      </c>
      <c r="E795" t="s">
        <v>792</v>
      </c>
      <c r="F795" t="s">
        <v>784</v>
      </c>
      <c r="G795" t="s">
        <v>641</v>
      </c>
      <c r="H795" t="s">
        <v>641</v>
      </c>
      <c r="I795" t="s">
        <v>785</v>
      </c>
      <c r="J795" t="s">
        <v>649</v>
      </c>
      <c r="K795" t="s">
        <v>56</v>
      </c>
      <c r="L795" s="4">
        <v>42158</v>
      </c>
      <c r="M795" s="4"/>
      <c r="T795">
        <v>4.5999999046325684</v>
      </c>
      <c r="V795">
        <v>9.1999998092651367</v>
      </c>
      <c r="AE795">
        <v>1</v>
      </c>
    </row>
    <row r="796" spans="1:31" x14ac:dyDescent="0.2">
      <c r="A796" s="27">
        <v>2010830</v>
      </c>
      <c r="C796" t="s">
        <v>2620</v>
      </c>
      <c r="D796" t="s">
        <v>2621</v>
      </c>
      <c r="E796" t="s">
        <v>2622</v>
      </c>
      <c r="F796" t="s">
        <v>2622</v>
      </c>
      <c r="G796" t="s">
        <v>641</v>
      </c>
      <c r="H796" t="s">
        <v>686</v>
      </c>
      <c r="I796" t="s">
        <v>1284</v>
      </c>
      <c r="J796" t="s">
        <v>696</v>
      </c>
      <c r="K796" t="s">
        <v>55</v>
      </c>
      <c r="L796" s="4">
        <v>2</v>
      </c>
      <c r="M796" s="4"/>
      <c r="AC796">
        <v>17.5</v>
      </c>
    </row>
    <row r="797" spans="1:31" x14ac:dyDescent="0.2">
      <c r="A797" s="27">
        <v>2010751</v>
      </c>
      <c r="C797" t="s">
        <v>2623</v>
      </c>
      <c r="D797" t="s">
        <v>2624</v>
      </c>
      <c r="E797" t="s">
        <v>907</v>
      </c>
      <c r="F797" t="s">
        <v>908</v>
      </c>
      <c r="G797" t="s">
        <v>641</v>
      </c>
      <c r="H797" t="s">
        <v>641</v>
      </c>
      <c r="I797" t="s">
        <v>774</v>
      </c>
      <c r="J797" t="s">
        <v>688</v>
      </c>
      <c r="K797" t="s">
        <v>55</v>
      </c>
      <c r="L797" s="4">
        <v>2</v>
      </c>
      <c r="M797" s="4">
        <v>48160</v>
      </c>
      <c r="N797">
        <v>5</v>
      </c>
      <c r="O797">
        <v>24</v>
      </c>
      <c r="P797">
        <v>0.60000002384185791</v>
      </c>
      <c r="Q797">
        <v>1.7000000476837158</v>
      </c>
      <c r="R797">
        <v>8.8999996185302734</v>
      </c>
      <c r="T797">
        <v>0.5</v>
      </c>
      <c r="V797">
        <v>2</v>
      </c>
      <c r="X797">
        <v>0.69999998807907104</v>
      </c>
      <c r="AE797">
        <v>1</v>
      </c>
    </row>
    <row r="798" spans="1:31" x14ac:dyDescent="0.2">
      <c r="A798" s="27">
        <v>2010820</v>
      </c>
      <c r="C798" t="s">
        <v>2625</v>
      </c>
      <c r="D798" t="s">
        <v>2626</v>
      </c>
      <c r="E798" t="s">
        <v>1245</v>
      </c>
      <c r="F798" t="s">
        <v>2627</v>
      </c>
      <c r="G798" t="s">
        <v>641</v>
      </c>
      <c r="H798" t="s">
        <v>641</v>
      </c>
      <c r="I798" t="s">
        <v>774</v>
      </c>
      <c r="J798" t="s">
        <v>731</v>
      </c>
      <c r="K798" t="s">
        <v>55</v>
      </c>
      <c r="L798" s="4">
        <v>2</v>
      </c>
      <c r="M798" s="4">
        <v>47947</v>
      </c>
      <c r="AE798">
        <v>1</v>
      </c>
    </row>
    <row r="799" spans="1:31" x14ac:dyDescent="0.2">
      <c r="A799" s="27">
        <v>2010475</v>
      </c>
      <c r="C799" t="s">
        <v>2628</v>
      </c>
      <c r="D799" t="s">
        <v>2629</v>
      </c>
      <c r="E799" t="s">
        <v>2630</v>
      </c>
      <c r="F799" t="s">
        <v>2631</v>
      </c>
      <c r="G799" t="s">
        <v>641</v>
      </c>
      <c r="H799" t="s">
        <v>641</v>
      </c>
      <c r="I799" t="s">
        <v>774</v>
      </c>
      <c r="J799" t="s">
        <v>731</v>
      </c>
      <c r="K799" t="s">
        <v>56</v>
      </c>
      <c r="L799" s="4">
        <v>2</v>
      </c>
      <c r="M799" s="4">
        <v>47910</v>
      </c>
      <c r="AE799">
        <v>1.19</v>
      </c>
    </row>
    <row r="800" spans="1:31" x14ac:dyDescent="0.2">
      <c r="A800" s="27">
        <v>2010822</v>
      </c>
      <c r="C800" t="s">
        <v>2632</v>
      </c>
      <c r="D800" t="s">
        <v>2633</v>
      </c>
      <c r="E800" t="s">
        <v>1245</v>
      </c>
      <c r="F800" t="s">
        <v>2627</v>
      </c>
      <c r="G800" t="s">
        <v>641</v>
      </c>
      <c r="H800" t="s">
        <v>641</v>
      </c>
      <c r="I800" t="s">
        <v>774</v>
      </c>
      <c r="J800" t="s">
        <v>731</v>
      </c>
      <c r="K800" t="s">
        <v>55</v>
      </c>
      <c r="L800" s="4">
        <v>2</v>
      </c>
      <c r="M800" s="4">
        <v>47901</v>
      </c>
      <c r="AC800">
        <v>0.4</v>
      </c>
    </row>
    <row r="801" spans="1:31" x14ac:dyDescent="0.2">
      <c r="A801" s="27">
        <v>2010821</v>
      </c>
      <c r="C801" t="s">
        <v>2634</v>
      </c>
      <c r="D801" t="s">
        <v>2635</v>
      </c>
      <c r="E801" t="s">
        <v>1245</v>
      </c>
      <c r="F801" t="s">
        <v>2627</v>
      </c>
      <c r="G801" t="s">
        <v>641</v>
      </c>
      <c r="H801" t="s">
        <v>641</v>
      </c>
      <c r="I801" t="s">
        <v>774</v>
      </c>
      <c r="J801" t="s">
        <v>731</v>
      </c>
      <c r="K801" t="s">
        <v>55</v>
      </c>
      <c r="L801" s="4">
        <v>2</v>
      </c>
      <c r="M801" s="4">
        <v>47896</v>
      </c>
      <c r="AC801">
        <v>0.7</v>
      </c>
      <c r="AE801">
        <v>1</v>
      </c>
    </row>
    <row r="802" spans="1:31" x14ac:dyDescent="0.2">
      <c r="A802" s="27">
        <v>2010619</v>
      </c>
      <c r="C802" t="s">
        <v>2636</v>
      </c>
      <c r="D802" t="s">
        <v>2637</v>
      </c>
      <c r="E802" t="s">
        <v>1191</v>
      </c>
      <c r="F802" t="s">
        <v>1191</v>
      </c>
      <c r="G802" t="s">
        <v>641</v>
      </c>
      <c r="H802" t="s">
        <v>641</v>
      </c>
      <c r="I802" t="s">
        <v>774</v>
      </c>
      <c r="J802" t="s">
        <v>731</v>
      </c>
      <c r="K802" t="s">
        <v>56</v>
      </c>
      <c r="L802" s="4">
        <v>2</v>
      </c>
      <c r="M802" s="4">
        <v>47895</v>
      </c>
      <c r="N802">
        <v>1.2999999523162842</v>
      </c>
      <c r="AE802">
        <v>1</v>
      </c>
    </row>
    <row r="803" spans="1:31" x14ac:dyDescent="0.2">
      <c r="A803" s="27">
        <v>2009824</v>
      </c>
      <c r="C803" t="s">
        <v>2638</v>
      </c>
      <c r="D803" t="s">
        <v>2639</v>
      </c>
      <c r="E803" t="s">
        <v>813</v>
      </c>
      <c r="F803" t="s">
        <v>2640</v>
      </c>
      <c r="G803" t="s">
        <v>641</v>
      </c>
      <c r="H803" t="s">
        <v>686</v>
      </c>
      <c r="I803" t="s">
        <v>774</v>
      </c>
      <c r="J803" t="s">
        <v>643</v>
      </c>
      <c r="K803" t="s">
        <v>55</v>
      </c>
      <c r="L803" s="4">
        <v>2</v>
      </c>
      <c r="M803" s="4">
        <v>47126</v>
      </c>
      <c r="N803">
        <v>10</v>
      </c>
      <c r="Q803">
        <v>9</v>
      </c>
      <c r="R803">
        <v>5</v>
      </c>
      <c r="T803">
        <v>10.399999618530273</v>
      </c>
      <c r="AE803">
        <v>1</v>
      </c>
    </row>
    <row r="804" spans="1:31" x14ac:dyDescent="0.2">
      <c r="A804" s="27">
        <v>2007200</v>
      </c>
      <c r="C804" t="s">
        <v>2641</v>
      </c>
      <c r="D804" t="s">
        <v>2642</v>
      </c>
      <c r="E804" t="s">
        <v>2643</v>
      </c>
      <c r="F804" t="s">
        <v>2643</v>
      </c>
      <c r="G804" t="s">
        <v>641</v>
      </c>
      <c r="H804" t="s">
        <v>641</v>
      </c>
      <c r="I804" t="s">
        <v>774</v>
      </c>
      <c r="J804" t="s">
        <v>731</v>
      </c>
      <c r="K804" t="s">
        <v>56</v>
      </c>
      <c r="L804" s="4">
        <v>2</v>
      </c>
      <c r="M804" s="4">
        <v>46992</v>
      </c>
      <c r="AC804">
        <v>1.3</v>
      </c>
      <c r="AE804">
        <v>0.9</v>
      </c>
    </row>
    <row r="805" spans="1:31" x14ac:dyDescent="0.2">
      <c r="A805" s="27">
        <v>2009352</v>
      </c>
      <c r="C805" t="s">
        <v>2644</v>
      </c>
      <c r="D805" t="s">
        <v>2645</v>
      </c>
      <c r="E805" t="s">
        <v>2098</v>
      </c>
      <c r="F805" t="s">
        <v>2646</v>
      </c>
      <c r="G805" t="s">
        <v>641</v>
      </c>
      <c r="H805" t="s">
        <v>641</v>
      </c>
      <c r="I805" t="s">
        <v>774</v>
      </c>
      <c r="J805" t="s">
        <v>731</v>
      </c>
      <c r="K805" t="s">
        <v>56</v>
      </c>
      <c r="L805" s="4">
        <v>2</v>
      </c>
      <c r="M805" s="4">
        <v>46804</v>
      </c>
      <c r="AC805">
        <v>12</v>
      </c>
      <c r="AE805">
        <v>1</v>
      </c>
    </row>
    <row r="806" spans="1:31" x14ac:dyDescent="0.2">
      <c r="A806" s="27">
        <v>2009385</v>
      </c>
      <c r="C806" t="s">
        <v>2647</v>
      </c>
      <c r="D806" t="s">
        <v>2648</v>
      </c>
      <c r="E806" t="s">
        <v>1266</v>
      </c>
      <c r="F806" t="s">
        <v>2649</v>
      </c>
      <c r="G806" t="s">
        <v>641</v>
      </c>
      <c r="H806" t="s">
        <v>641</v>
      </c>
      <c r="I806" t="s">
        <v>774</v>
      </c>
      <c r="J806" t="s">
        <v>649</v>
      </c>
      <c r="K806" t="s">
        <v>56</v>
      </c>
      <c r="L806" s="4">
        <v>2</v>
      </c>
      <c r="M806" s="4">
        <v>46757</v>
      </c>
      <c r="Y806">
        <v>2</v>
      </c>
      <c r="AE806">
        <v>1</v>
      </c>
    </row>
    <row r="807" spans="1:31" x14ac:dyDescent="0.2">
      <c r="A807" s="27">
        <v>2009387</v>
      </c>
      <c r="C807" t="s">
        <v>2650</v>
      </c>
      <c r="D807" t="s">
        <v>2651</v>
      </c>
      <c r="E807" t="s">
        <v>1266</v>
      </c>
      <c r="F807" t="s">
        <v>2649</v>
      </c>
      <c r="G807" t="s">
        <v>641</v>
      </c>
      <c r="H807" t="s">
        <v>641</v>
      </c>
      <c r="I807" t="s">
        <v>774</v>
      </c>
      <c r="J807" t="s">
        <v>649</v>
      </c>
      <c r="K807" t="s">
        <v>56</v>
      </c>
      <c r="L807" s="4">
        <v>2</v>
      </c>
      <c r="M807" s="4">
        <v>46757</v>
      </c>
      <c r="T807">
        <v>1.2000000476837158</v>
      </c>
      <c r="X807">
        <v>3</v>
      </c>
      <c r="AE807">
        <v>1</v>
      </c>
    </row>
    <row r="808" spans="1:31" x14ac:dyDescent="0.2">
      <c r="A808" s="27">
        <v>2009384</v>
      </c>
      <c r="C808" t="s">
        <v>2652</v>
      </c>
      <c r="D808" t="s">
        <v>2653</v>
      </c>
      <c r="E808" t="s">
        <v>1266</v>
      </c>
      <c r="F808" t="s">
        <v>2649</v>
      </c>
      <c r="G808" t="s">
        <v>641</v>
      </c>
      <c r="H808" t="s">
        <v>641</v>
      </c>
      <c r="I808" t="s">
        <v>774</v>
      </c>
      <c r="J808" t="s">
        <v>649</v>
      </c>
      <c r="K808" t="s">
        <v>56</v>
      </c>
      <c r="L808" s="4">
        <v>2</v>
      </c>
      <c r="M808" s="4">
        <v>46757</v>
      </c>
      <c r="R808">
        <v>5</v>
      </c>
      <c r="T808">
        <v>4</v>
      </c>
      <c r="AE808">
        <v>1</v>
      </c>
    </row>
    <row r="809" spans="1:31" x14ac:dyDescent="0.2">
      <c r="A809" s="27">
        <v>2009383</v>
      </c>
      <c r="C809" t="s">
        <v>2654</v>
      </c>
      <c r="D809" t="s">
        <v>2655</v>
      </c>
      <c r="E809" t="s">
        <v>1266</v>
      </c>
      <c r="F809" t="s">
        <v>2649</v>
      </c>
      <c r="G809" t="s">
        <v>641</v>
      </c>
      <c r="H809" t="s">
        <v>641</v>
      </c>
      <c r="I809" t="s">
        <v>774</v>
      </c>
      <c r="J809" t="s">
        <v>649</v>
      </c>
      <c r="K809" t="s">
        <v>56</v>
      </c>
      <c r="L809" s="4">
        <v>2</v>
      </c>
      <c r="M809" s="4">
        <v>46757</v>
      </c>
      <c r="V809">
        <v>2</v>
      </c>
      <c r="AE809">
        <v>1</v>
      </c>
    </row>
    <row r="810" spans="1:31" x14ac:dyDescent="0.2">
      <c r="A810" s="27">
        <v>2007893</v>
      </c>
      <c r="C810" t="s">
        <v>2656</v>
      </c>
      <c r="D810" t="s">
        <v>2657</v>
      </c>
      <c r="E810" t="s">
        <v>1590</v>
      </c>
      <c r="F810" t="s">
        <v>1590</v>
      </c>
      <c r="G810" t="s">
        <v>641</v>
      </c>
      <c r="H810" t="s">
        <v>641</v>
      </c>
      <c r="I810" t="s">
        <v>774</v>
      </c>
      <c r="J810" t="s">
        <v>731</v>
      </c>
      <c r="K810" t="s">
        <v>56</v>
      </c>
      <c r="L810" s="4">
        <v>2</v>
      </c>
      <c r="M810" s="4">
        <v>46732</v>
      </c>
      <c r="AE810">
        <v>1.25</v>
      </c>
    </row>
    <row r="811" spans="1:31" x14ac:dyDescent="0.2">
      <c r="A811" s="27">
        <v>2008993</v>
      </c>
      <c r="C811" t="s">
        <v>2658</v>
      </c>
      <c r="D811" t="s">
        <v>2659</v>
      </c>
      <c r="E811" t="s">
        <v>2660</v>
      </c>
      <c r="F811" t="s">
        <v>2660</v>
      </c>
      <c r="G811" t="s">
        <v>641</v>
      </c>
      <c r="H811" t="s">
        <v>641</v>
      </c>
      <c r="I811" t="s">
        <v>1284</v>
      </c>
      <c r="J811" t="s">
        <v>731</v>
      </c>
      <c r="K811" t="s">
        <v>56</v>
      </c>
      <c r="L811" s="4">
        <v>44838</v>
      </c>
      <c r="M811" s="4">
        <v>46664</v>
      </c>
      <c r="AE811">
        <v>1</v>
      </c>
    </row>
    <row r="812" spans="1:31" x14ac:dyDescent="0.2">
      <c r="A812" s="27">
        <v>2007894</v>
      </c>
      <c r="C812" t="s">
        <v>2661</v>
      </c>
      <c r="D812" t="s">
        <v>2662</v>
      </c>
      <c r="E812" t="s">
        <v>1590</v>
      </c>
      <c r="F812" t="s">
        <v>1590</v>
      </c>
      <c r="G812" t="s">
        <v>641</v>
      </c>
      <c r="H812" t="s">
        <v>641</v>
      </c>
      <c r="I812" t="s">
        <v>774</v>
      </c>
      <c r="J812" t="s">
        <v>731</v>
      </c>
      <c r="K812" t="s">
        <v>56</v>
      </c>
      <c r="L812" s="4">
        <v>2</v>
      </c>
      <c r="M812" s="4">
        <v>46580</v>
      </c>
      <c r="N812">
        <v>3.5</v>
      </c>
      <c r="R812">
        <v>5</v>
      </c>
      <c r="Y812">
        <v>0.89999997615814209</v>
      </c>
      <c r="AA812">
        <v>0.20000000298023224</v>
      </c>
      <c r="AE812">
        <v>1.25</v>
      </c>
    </row>
    <row r="813" spans="1:31" x14ac:dyDescent="0.2">
      <c r="A813" s="27">
        <v>2009388</v>
      </c>
      <c r="C813" t="s">
        <v>2663</v>
      </c>
      <c r="D813" t="s">
        <v>2664</v>
      </c>
      <c r="E813" t="s">
        <v>1266</v>
      </c>
      <c r="F813" t="s">
        <v>2649</v>
      </c>
      <c r="G813" t="s">
        <v>641</v>
      </c>
      <c r="H813" t="s">
        <v>641</v>
      </c>
      <c r="I813" t="s">
        <v>774</v>
      </c>
      <c r="J813" t="s">
        <v>649</v>
      </c>
      <c r="K813" t="s">
        <v>56</v>
      </c>
      <c r="L813" s="4">
        <v>2</v>
      </c>
      <c r="M813" s="4">
        <v>46565</v>
      </c>
      <c r="Q813">
        <v>15</v>
      </c>
      <c r="AE813">
        <v>1</v>
      </c>
    </row>
    <row r="814" spans="1:31" x14ac:dyDescent="0.2">
      <c r="A814" s="27">
        <v>2009113</v>
      </c>
      <c r="C814" t="s">
        <v>2665</v>
      </c>
      <c r="D814" t="s">
        <v>2666</v>
      </c>
      <c r="E814" t="s">
        <v>2667</v>
      </c>
      <c r="F814" t="s">
        <v>2667</v>
      </c>
      <c r="G814" t="s">
        <v>641</v>
      </c>
      <c r="H814" t="s">
        <v>641</v>
      </c>
      <c r="I814" t="s">
        <v>774</v>
      </c>
      <c r="J814" t="s">
        <v>731</v>
      </c>
      <c r="K814" t="s">
        <v>56</v>
      </c>
      <c r="L814" s="4">
        <v>2</v>
      </c>
      <c r="M814" s="4">
        <v>46557</v>
      </c>
      <c r="AE814">
        <v>1</v>
      </c>
    </row>
    <row r="815" spans="1:31" x14ac:dyDescent="0.2">
      <c r="A815" s="27">
        <v>2009154</v>
      </c>
      <c r="C815" t="s">
        <v>2668</v>
      </c>
      <c r="D815" t="s">
        <v>2669</v>
      </c>
      <c r="E815" t="s">
        <v>1266</v>
      </c>
      <c r="F815" t="s">
        <v>2670</v>
      </c>
      <c r="G815" t="s">
        <v>641</v>
      </c>
      <c r="H815" t="s">
        <v>641</v>
      </c>
      <c r="I815" t="s">
        <v>774</v>
      </c>
      <c r="J815" t="s">
        <v>643</v>
      </c>
      <c r="K815" t="s">
        <v>55</v>
      </c>
      <c r="L815" s="4">
        <v>2</v>
      </c>
      <c r="M815" s="4">
        <v>46490</v>
      </c>
      <c r="N815">
        <v>8</v>
      </c>
      <c r="O815">
        <v>16</v>
      </c>
      <c r="P815">
        <v>42</v>
      </c>
      <c r="V815">
        <v>0.10000000149011612</v>
      </c>
      <c r="X815">
        <v>0.10000000149011612</v>
      </c>
      <c r="Z815">
        <v>5.000000074505806E-2</v>
      </c>
      <c r="AE815">
        <v>1</v>
      </c>
    </row>
    <row r="816" spans="1:31" x14ac:dyDescent="0.2">
      <c r="A816" s="27">
        <v>2006828</v>
      </c>
      <c r="C816" t="s">
        <v>7656</v>
      </c>
      <c r="D816" t="s">
        <v>1286</v>
      </c>
      <c r="E816" t="s">
        <v>7657</v>
      </c>
      <c r="F816" t="s">
        <v>7657</v>
      </c>
      <c r="G816" t="s">
        <v>641</v>
      </c>
      <c r="H816" t="s">
        <v>686</v>
      </c>
      <c r="I816" t="s">
        <v>1284</v>
      </c>
      <c r="J816" t="s">
        <v>688</v>
      </c>
      <c r="K816" t="s">
        <v>55</v>
      </c>
      <c r="L816" s="4">
        <v>44653</v>
      </c>
      <c r="M816" s="4">
        <v>46479</v>
      </c>
      <c r="N816">
        <v>0.30000001192092896</v>
      </c>
      <c r="O816">
        <v>0.10000000149011612</v>
      </c>
      <c r="P816">
        <v>0.30000001192092896</v>
      </c>
      <c r="AC816">
        <v>3</v>
      </c>
      <c r="AE816">
        <v>1</v>
      </c>
    </row>
    <row r="817" spans="1:31" x14ac:dyDescent="0.2">
      <c r="A817" s="27">
        <v>2008906</v>
      </c>
      <c r="C817" t="s">
        <v>7616</v>
      </c>
      <c r="D817" t="s">
        <v>7617</v>
      </c>
      <c r="E817" t="s">
        <v>7618</v>
      </c>
      <c r="F817" t="s">
        <v>7618</v>
      </c>
      <c r="G817" t="s">
        <v>641</v>
      </c>
      <c r="H817" t="s">
        <v>686</v>
      </c>
      <c r="I817" t="s">
        <v>1284</v>
      </c>
      <c r="J817" t="s">
        <v>688</v>
      </c>
      <c r="K817" t="s">
        <v>55</v>
      </c>
      <c r="L817" s="4">
        <v>44653</v>
      </c>
      <c r="M817" s="4">
        <v>46479</v>
      </c>
      <c r="N817">
        <v>0.30000001192092896</v>
      </c>
      <c r="P817">
        <v>0.20000000298023224</v>
      </c>
      <c r="AC817">
        <v>2</v>
      </c>
      <c r="AE817">
        <v>1</v>
      </c>
    </row>
    <row r="818" spans="1:31" x14ac:dyDescent="0.2">
      <c r="A818" s="27">
        <v>2006635</v>
      </c>
      <c r="C818" t="s">
        <v>7679</v>
      </c>
      <c r="D818" t="s">
        <v>11</v>
      </c>
      <c r="E818" t="s">
        <v>7680</v>
      </c>
      <c r="F818" t="s">
        <v>7680</v>
      </c>
      <c r="G818" t="s">
        <v>641</v>
      </c>
      <c r="H818" t="s">
        <v>686</v>
      </c>
      <c r="I818" t="s">
        <v>1284</v>
      </c>
      <c r="J818" t="s">
        <v>688</v>
      </c>
      <c r="K818" t="s">
        <v>56</v>
      </c>
      <c r="L818" s="4">
        <v>44653</v>
      </c>
      <c r="M818" s="4">
        <v>46479</v>
      </c>
      <c r="N818">
        <v>0.30000001192092896</v>
      </c>
      <c r="P818">
        <v>0.40000000596046448</v>
      </c>
      <c r="AC818">
        <v>2.9</v>
      </c>
      <c r="AE818">
        <v>1.1000000000000001</v>
      </c>
    </row>
    <row r="819" spans="1:31" x14ac:dyDescent="0.2">
      <c r="A819" s="27">
        <v>2008638</v>
      </c>
      <c r="C819" t="s">
        <v>7875</v>
      </c>
      <c r="D819" t="s">
        <v>1286</v>
      </c>
      <c r="E819" t="s">
        <v>7876</v>
      </c>
      <c r="F819" t="s">
        <v>7876</v>
      </c>
      <c r="G819" t="s">
        <v>641</v>
      </c>
      <c r="H819" t="s">
        <v>686</v>
      </c>
      <c r="I819" t="s">
        <v>1284</v>
      </c>
      <c r="J819" t="s">
        <v>688</v>
      </c>
      <c r="K819" t="s">
        <v>56</v>
      </c>
      <c r="L819" s="4">
        <v>44651</v>
      </c>
      <c r="M819" s="4">
        <v>46477</v>
      </c>
      <c r="N819">
        <v>0.30000001192092896</v>
      </c>
      <c r="P819">
        <v>0.25</v>
      </c>
      <c r="AC819">
        <v>2</v>
      </c>
      <c r="AE819">
        <v>1</v>
      </c>
    </row>
    <row r="820" spans="1:31" x14ac:dyDescent="0.2">
      <c r="A820" s="27">
        <v>2008896</v>
      </c>
      <c r="C820" t="s">
        <v>7877</v>
      </c>
      <c r="D820" t="s">
        <v>7878</v>
      </c>
      <c r="E820" t="s">
        <v>7879</v>
      </c>
      <c r="F820" t="s">
        <v>7879</v>
      </c>
      <c r="G820" t="s">
        <v>641</v>
      </c>
      <c r="H820" t="s">
        <v>641</v>
      </c>
      <c r="I820" t="s">
        <v>1284</v>
      </c>
      <c r="J820" t="s">
        <v>731</v>
      </c>
      <c r="K820" t="s">
        <v>56</v>
      </c>
      <c r="L820" s="4">
        <v>44643</v>
      </c>
      <c r="M820" s="4">
        <v>46469</v>
      </c>
      <c r="AC820">
        <v>85</v>
      </c>
      <c r="AE820">
        <v>1</v>
      </c>
    </row>
    <row r="821" spans="1:31" x14ac:dyDescent="0.2">
      <c r="A821" s="27">
        <v>2008895</v>
      </c>
      <c r="C821" t="s">
        <v>7880</v>
      </c>
      <c r="D821" t="s">
        <v>7881</v>
      </c>
      <c r="E821" t="s">
        <v>7879</v>
      </c>
      <c r="F821" t="s">
        <v>7879</v>
      </c>
      <c r="G821" t="s">
        <v>641</v>
      </c>
      <c r="H821" t="s">
        <v>641</v>
      </c>
      <c r="I821" t="s">
        <v>1284</v>
      </c>
      <c r="J821" t="s">
        <v>731</v>
      </c>
      <c r="K821" t="s">
        <v>56</v>
      </c>
      <c r="L821" s="4">
        <v>44643</v>
      </c>
      <c r="M821" s="4">
        <v>46469</v>
      </c>
      <c r="AC821">
        <v>70</v>
      </c>
      <c r="AE821">
        <v>1</v>
      </c>
    </row>
    <row r="822" spans="1:31" x14ac:dyDescent="0.2">
      <c r="A822" s="27">
        <v>2008554</v>
      </c>
      <c r="C822" t="s">
        <v>2671</v>
      </c>
      <c r="D822" t="s">
        <v>2672</v>
      </c>
      <c r="E822" t="s">
        <v>2673</v>
      </c>
      <c r="F822" t="s">
        <v>2673</v>
      </c>
      <c r="G822" t="s">
        <v>641</v>
      </c>
      <c r="H822" t="s">
        <v>641</v>
      </c>
      <c r="I822" t="s">
        <v>1284</v>
      </c>
      <c r="J822" t="s">
        <v>731</v>
      </c>
      <c r="K822" t="s">
        <v>56</v>
      </c>
      <c r="L822" s="4">
        <v>44643</v>
      </c>
      <c r="M822" s="4">
        <v>46469</v>
      </c>
      <c r="AC822">
        <v>10</v>
      </c>
      <c r="AE822">
        <v>1</v>
      </c>
    </row>
    <row r="823" spans="1:31" x14ac:dyDescent="0.2">
      <c r="A823" s="27">
        <v>2008665</v>
      </c>
      <c r="C823" t="s">
        <v>2674</v>
      </c>
      <c r="D823" t="s">
        <v>2675</v>
      </c>
      <c r="E823" t="s">
        <v>2673</v>
      </c>
      <c r="F823" t="s">
        <v>2673</v>
      </c>
      <c r="G823" t="s">
        <v>641</v>
      </c>
      <c r="H823" t="s">
        <v>641</v>
      </c>
      <c r="I823" t="s">
        <v>1284</v>
      </c>
      <c r="J823" t="s">
        <v>731</v>
      </c>
      <c r="K823" t="s">
        <v>56</v>
      </c>
      <c r="L823" s="4">
        <v>44643</v>
      </c>
      <c r="M823" s="4">
        <v>46469</v>
      </c>
      <c r="AC823">
        <v>15</v>
      </c>
      <c r="AE823">
        <v>1</v>
      </c>
    </row>
    <row r="824" spans="1:31" x14ac:dyDescent="0.2">
      <c r="A824" s="27">
        <v>2009052</v>
      </c>
      <c r="C824" t="s">
        <v>2676</v>
      </c>
      <c r="D824" t="s">
        <v>2677</v>
      </c>
      <c r="E824" t="s">
        <v>2678</v>
      </c>
      <c r="F824" t="s">
        <v>2679</v>
      </c>
      <c r="G824" t="s">
        <v>641</v>
      </c>
      <c r="H824" t="s">
        <v>641</v>
      </c>
      <c r="I824" t="s">
        <v>1284</v>
      </c>
      <c r="J824" t="s">
        <v>649</v>
      </c>
      <c r="K824" t="s">
        <v>55</v>
      </c>
      <c r="L824" s="4">
        <v>44639</v>
      </c>
      <c r="M824" s="4">
        <v>46465</v>
      </c>
      <c r="W824">
        <v>28</v>
      </c>
      <c r="AE824">
        <v>1</v>
      </c>
    </row>
    <row r="825" spans="1:31" x14ac:dyDescent="0.2">
      <c r="A825" s="27">
        <v>2009157</v>
      </c>
      <c r="C825" t="s">
        <v>2680</v>
      </c>
      <c r="D825" t="s">
        <v>2681</v>
      </c>
      <c r="E825" t="s">
        <v>1266</v>
      </c>
      <c r="F825" t="s">
        <v>2670</v>
      </c>
      <c r="G825" t="s">
        <v>641</v>
      </c>
      <c r="H825" t="s">
        <v>641</v>
      </c>
      <c r="I825" t="s">
        <v>774</v>
      </c>
      <c r="J825" t="s">
        <v>643</v>
      </c>
      <c r="K825" t="s">
        <v>55</v>
      </c>
      <c r="L825" s="4">
        <v>2</v>
      </c>
      <c r="M825" s="4">
        <v>46459</v>
      </c>
      <c r="N825">
        <v>14</v>
      </c>
      <c r="O825">
        <v>40</v>
      </c>
      <c r="P825">
        <v>5</v>
      </c>
      <c r="T825">
        <v>5.1999998092651367</v>
      </c>
      <c r="V825">
        <v>0.10000000149011612</v>
      </c>
      <c r="W825">
        <v>5.000000074505806E-2</v>
      </c>
      <c r="X825">
        <v>0.10000000149011612</v>
      </c>
      <c r="Y825">
        <v>0.10000000149011612</v>
      </c>
      <c r="AA825">
        <v>9.9999997764825821E-3</v>
      </c>
      <c r="AE825">
        <v>1</v>
      </c>
    </row>
    <row r="826" spans="1:31" x14ac:dyDescent="0.2">
      <c r="A826" s="27">
        <v>2009156</v>
      </c>
      <c r="C826" t="s">
        <v>2682</v>
      </c>
      <c r="D826" t="s">
        <v>2683</v>
      </c>
      <c r="E826" t="s">
        <v>1266</v>
      </c>
      <c r="F826" t="s">
        <v>2670</v>
      </c>
      <c r="G826" t="s">
        <v>641</v>
      </c>
      <c r="H826" t="s">
        <v>641</v>
      </c>
      <c r="I826" t="s">
        <v>774</v>
      </c>
      <c r="J826" t="s">
        <v>643</v>
      </c>
      <c r="K826" t="s">
        <v>55</v>
      </c>
      <c r="L826" s="4">
        <v>2</v>
      </c>
      <c r="M826" s="4">
        <v>46459</v>
      </c>
      <c r="N826">
        <v>23</v>
      </c>
      <c r="O826">
        <v>5</v>
      </c>
      <c r="P826">
        <v>5</v>
      </c>
      <c r="T826">
        <v>11.600000381469727</v>
      </c>
      <c r="V826">
        <v>0.10000000149011612</v>
      </c>
      <c r="X826">
        <v>0.10000000149011612</v>
      </c>
      <c r="Z826">
        <v>5.000000074505806E-2</v>
      </c>
      <c r="AE826">
        <v>1</v>
      </c>
    </row>
    <row r="827" spans="1:31" x14ac:dyDescent="0.2">
      <c r="A827" s="27">
        <v>2009155</v>
      </c>
      <c r="C827" t="s">
        <v>2684</v>
      </c>
      <c r="D827" t="s">
        <v>2685</v>
      </c>
      <c r="E827" t="s">
        <v>1266</v>
      </c>
      <c r="F827" t="s">
        <v>2670</v>
      </c>
      <c r="G827" t="s">
        <v>641</v>
      </c>
      <c r="H827" t="s">
        <v>641</v>
      </c>
      <c r="I827" t="s">
        <v>774</v>
      </c>
      <c r="J827" t="s">
        <v>643</v>
      </c>
      <c r="K827" t="s">
        <v>55</v>
      </c>
      <c r="L827" s="4">
        <v>2</v>
      </c>
      <c r="M827" s="4">
        <v>46459</v>
      </c>
      <c r="N827">
        <v>15</v>
      </c>
      <c r="O827">
        <v>5</v>
      </c>
      <c r="P827">
        <v>35</v>
      </c>
      <c r="X827">
        <v>0.10000000149011612</v>
      </c>
      <c r="Y827">
        <v>0.10000000149011612</v>
      </c>
      <c r="AA827">
        <v>9.9999997764825821E-3</v>
      </c>
      <c r="AE827">
        <v>1</v>
      </c>
    </row>
    <row r="828" spans="1:31" x14ac:dyDescent="0.2">
      <c r="A828" s="27">
        <v>2009153</v>
      </c>
      <c r="C828" t="s">
        <v>2686</v>
      </c>
      <c r="D828" t="s">
        <v>2687</v>
      </c>
      <c r="E828" t="s">
        <v>1266</v>
      </c>
      <c r="F828" t="s">
        <v>2670</v>
      </c>
      <c r="G828" t="s">
        <v>641</v>
      </c>
      <c r="H828" t="s">
        <v>641</v>
      </c>
      <c r="I828" t="s">
        <v>774</v>
      </c>
      <c r="J828" t="s">
        <v>649</v>
      </c>
      <c r="K828" t="s">
        <v>55</v>
      </c>
      <c r="L828" s="4">
        <v>2</v>
      </c>
      <c r="M828" s="4">
        <v>46459</v>
      </c>
      <c r="R828">
        <v>15</v>
      </c>
      <c r="T828">
        <v>11.199999809265137</v>
      </c>
      <c r="V828">
        <v>1.5</v>
      </c>
      <c r="W828">
        <v>0.5</v>
      </c>
      <c r="X828">
        <v>2.5</v>
      </c>
      <c r="Y828">
        <v>0.5</v>
      </c>
      <c r="Z828">
        <v>2</v>
      </c>
      <c r="AA828">
        <v>0.20000000298023224</v>
      </c>
      <c r="AE828">
        <v>1</v>
      </c>
    </row>
    <row r="829" spans="1:31" x14ac:dyDescent="0.2">
      <c r="A829" s="27">
        <v>2010076</v>
      </c>
      <c r="C829" t="s">
        <v>2688</v>
      </c>
      <c r="D829" t="s">
        <v>2689</v>
      </c>
      <c r="E829" t="s">
        <v>2690</v>
      </c>
      <c r="F829" t="s">
        <v>2690</v>
      </c>
      <c r="G829" t="s">
        <v>641</v>
      </c>
      <c r="H829" t="s">
        <v>641</v>
      </c>
      <c r="I829" t="s">
        <v>774</v>
      </c>
      <c r="J829" t="s">
        <v>731</v>
      </c>
      <c r="K829" t="s">
        <v>56</v>
      </c>
      <c r="L829" s="4">
        <v>2</v>
      </c>
      <c r="M829" s="4">
        <v>46446</v>
      </c>
      <c r="AE829">
        <v>1.07</v>
      </c>
    </row>
    <row r="830" spans="1:31" x14ac:dyDescent="0.2">
      <c r="A830" s="27">
        <v>2008788</v>
      </c>
      <c r="C830" t="s">
        <v>2691</v>
      </c>
      <c r="D830" t="s">
        <v>2692</v>
      </c>
      <c r="E830" t="s">
        <v>1704</v>
      </c>
      <c r="F830" t="s">
        <v>1704</v>
      </c>
      <c r="G830" t="s">
        <v>641</v>
      </c>
      <c r="H830" t="s">
        <v>641</v>
      </c>
      <c r="I830" t="s">
        <v>1284</v>
      </c>
      <c r="J830" t="s">
        <v>731</v>
      </c>
      <c r="K830" t="s">
        <v>56</v>
      </c>
      <c r="L830" s="4">
        <v>44616</v>
      </c>
      <c r="M830" s="4">
        <v>46442</v>
      </c>
      <c r="AC830">
        <v>15</v>
      </c>
      <c r="AE830">
        <v>1</v>
      </c>
    </row>
    <row r="831" spans="1:31" x14ac:dyDescent="0.2">
      <c r="A831" s="27">
        <v>2009319</v>
      </c>
      <c r="C831" t="s">
        <v>2693</v>
      </c>
      <c r="D831" t="s">
        <v>2694</v>
      </c>
      <c r="E831" t="s">
        <v>1266</v>
      </c>
      <c r="F831" t="s">
        <v>2649</v>
      </c>
      <c r="G831" t="s">
        <v>641</v>
      </c>
      <c r="H831" t="s">
        <v>641</v>
      </c>
      <c r="I831" t="s">
        <v>774</v>
      </c>
      <c r="J831" t="s">
        <v>649</v>
      </c>
      <c r="K831" t="s">
        <v>55</v>
      </c>
      <c r="L831" s="4">
        <v>2</v>
      </c>
      <c r="M831" s="4">
        <v>46440</v>
      </c>
      <c r="O831">
        <v>12.5</v>
      </c>
      <c r="Q831">
        <v>27.5</v>
      </c>
      <c r="R831">
        <v>9.5</v>
      </c>
      <c r="T831">
        <v>6.3600001335144043</v>
      </c>
      <c r="AE831">
        <v>1</v>
      </c>
    </row>
    <row r="832" spans="1:31" x14ac:dyDescent="0.2">
      <c r="A832" s="27">
        <v>2009320</v>
      </c>
      <c r="C832" t="s">
        <v>2695</v>
      </c>
      <c r="D832" t="s">
        <v>2696</v>
      </c>
      <c r="E832" t="s">
        <v>1266</v>
      </c>
      <c r="F832" t="s">
        <v>2649</v>
      </c>
      <c r="G832" t="s">
        <v>641</v>
      </c>
      <c r="H832" t="s">
        <v>641</v>
      </c>
      <c r="I832" t="s">
        <v>774</v>
      </c>
      <c r="J832" t="s">
        <v>649</v>
      </c>
      <c r="K832" t="s">
        <v>55</v>
      </c>
      <c r="L832" s="4">
        <v>2</v>
      </c>
      <c r="M832" s="4">
        <v>46440</v>
      </c>
      <c r="Q832">
        <v>40</v>
      </c>
      <c r="R832">
        <v>3</v>
      </c>
      <c r="AE832">
        <v>1</v>
      </c>
    </row>
    <row r="833" spans="1:31" x14ac:dyDescent="0.2">
      <c r="A833" s="27">
        <v>2006699</v>
      </c>
      <c r="C833" t="s">
        <v>2697</v>
      </c>
      <c r="D833" t="s">
        <v>2698</v>
      </c>
      <c r="E833" t="s">
        <v>960</v>
      </c>
      <c r="F833" t="s">
        <v>1178</v>
      </c>
      <c r="G833" t="s">
        <v>641</v>
      </c>
      <c r="H833" t="s">
        <v>641</v>
      </c>
      <c r="I833" t="s">
        <v>1284</v>
      </c>
      <c r="J833" t="s">
        <v>649</v>
      </c>
      <c r="K833" t="s">
        <v>55</v>
      </c>
      <c r="L833" s="4">
        <v>44601</v>
      </c>
      <c r="M833" s="4">
        <v>46427</v>
      </c>
      <c r="R833">
        <v>24</v>
      </c>
      <c r="AE833">
        <v>1</v>
      </c>
    </row>
    <row r="834" spans="1:31" x14ac:dyDescent="0.2">
      <c r="A834" s="27">
        <v>2008855</v>
      </c>
      <c r="C834" t="s">
        <v>2699</v>
      </c>
      <c r="D834" t="s">
        <v>2700</v>
      </c>
      <c r="E834" t="s">
        <v>1266</v>
      </c>
      <c r="F834" t="s">
        <v>1267</v>
      </c>
      <c r="G834" t="s">
        <v>641</v>
      </c>
      <c r="H834" t="s">
        <v>641</v>
      </c>
      <c r="I834" t="s">
        <v>774</v>
      </c>
      <c r="J834" t="s">
        <v>643</v>
      </c>
      <c r="K834" t="s">
        <v>55</v>
      </c>
      <c r="L834" s="4">
        <v>2</v>
      </c>
      <c r="M834" s="4">
        <v>46426</v>
      </c>
      <c r="N834">
        <v>10</v>
      </c>
      <c r="O834">
        <v>20</v>
      </c>
      <c r="T834">
        <v>12</v>
      </c>
      <c r="V834">
        <v>0.10000000149011612</v>
      </c>
      <c r="W834">
        <v>5.000000074505806E-2</v>
      </c>
      <c r="AE834">
        <v>1</v>
      </c>
    </row>
    <row r="835" spans="1:31" x14ac:dyDescent="0.2">
      <c r="A835" s="27">
        <v>2008854</v>
      </c>
      <c r="C835" t="s">
        <v>2701</v>
      </c>
      <c r="D835" t="s">
        <v>2702</v>
      </c>
      <c r="E835" t="s">
        <v>1266</v>
      </c>
      <c r="F835" t="s">
        <v>1267</v>
      </c>
      <c r="G835" t="s">
        <v>641</v>
      </c>
      <c r="H835" t="s">
        <v>641</v>
      </c>
      <c r="I835" t="s">
        <v>774</v>
      </c>
      <c r="J835" t="s">
        <v>643</v>
      </c>
      <c r="K835" t="s">
        <v>55</v>
      </c>
      <c r="L835" s="4">
        <v>2</v>
      </c>
      <c r="M835" s="4">
        <v>46426</v>
      </c>
      <c r="N835">
        <v>5</v>
      </c>
      <c r="O835">
        <v>19</v>
      </c>
      <c r="P835">
        <v>10</v>
      </c>
      <c r="T835">
        <v>7.5999999046325684</v>
      </c>
      <c r="V835">
        <v>0.10000000149011612</v>
      </c>
      <c r="Y835">
        <v>0.10000000149011612</v>
      </c>
      <c r="AE835">
        <v>1</v>
      </c>
    </row>
    <row r="836" spans="1:31" x14ac:dyDescent="0.2">
      <c r="A836" s="27">
        <v>2008853</v>
      </c>
      <c r="C836" t="s">
        <v>2703</v>
      </c>
      <c r="D836" t="s">
        <v>2704</v>
      </c>
      <c r="E836" t="s">
        <v>1266</v>
      </c>
      <c r="F836" t="s">
        <v>1267</v>
      </c>
      <c r="G836" t="s">
        <v>641</v>
      </c>
      <c r="H836" t="s">
        <v>641</v>
      </c>
      <c r="I836" t="s">
        <v>774</v>
      </c>
      <c r="J836" t="s">
        <v>643</v>
      </c>
      <c r="K836" t="s">
        <v>55</v>
      </c>
      <c r="L836" s="4">
        <v>2</v>
      </c>
      <c r="M836" s="4">
        <v>46426</v>
      </c>
      <c r="N836">
        <v>8</v>
      </c>
      <c r="O836">
        <v>30</v>
      </c>
      <c r="R836">
        <v>2</v>
      </c>
      <c r="T836">
        <v>3.2000000476837158</v>
      </c>
      <c r="V836">
        <v>0.10000000149011612</v>
      </c>
      <c r="Y836">
        <v>0.15000000596046448</v>
      </c>
      <c r="AE836">
        <v>1</v>
      </c>
    </row>
    <row r="837" spans="1:31" x14ac:dyDescent="0.2">
      <c r="A837" s="27">
        <v>2010749</v>
      </c>
      <c r="C837" t="s">
        <v>2705</v>
      </c>
      <c r="D837" t="s">
        <v>1286</v>
      </c>
      <c r="E837" t="s">
        <v>2706</v>
      </c>
      <c r="F837" t="s">
        <v>2706</v>
      </c>
      <c r="G837" t="s">
        <v>641</v>
      </c>
      <c r="H837" t="s">
        <v>686</v>
      </c>
      <c r="I837" t="s">
        <v>1284</v>
      </c>
      <c r="J837" t="s">
        <v>688</v>
      </c>
      <c r="K837" t="s">
        <v>56</v>
      </c>
      <c r="L837" s="4">
        <v>44595</v>
      </c>
      <c r="M837" s="4">
        <v>46421</v>
      </c>
      <c r="N837">
        <v>0.30000001192092896</v>
      </c>
      <c r="AC837">
        <v>2</v>
      </c>
      <c r="AE837">
        <v>1</v>
      </c>
    </row>
    <row r="838" spans="1:31" x14ac:dyDescent="0.2">
      <c r="A838" s="27">
        <v>2008728</v>
      </c>
      <c r="C838" t="s">
        <v>2707</v>
      </c>
      <c r="D838" t="s">
        <v>2708</v>
      </c>
      <c r="E838" t="s">
        <v>2709</v>
      </c>
      <c r="F838" t="s">
        <v>2709</v>
      </c>
      <c r="G838" t="s">
        <v>641</v>
      </c>
      <c r="H838" t="s">
        <v>686</v>
      </c>
      <c r="I838" t="s">
        <v>1284</v>
      </c>
      <c r="J838" t="s">
        <v>688</v>
      </c>
      <c r="K838" t="s">
        <v>56</v>
      </c>
      <c r="L838" s="4">
        <v>44594</v>
      </c>
      <c r="M838" s="4">
        <v>46420</v>
      </c>
      <c r="N838">
        <v>0.30000001192092896</v>
      </c>
      <c r="AC838">
        <v>2</v>
      </c>
      <c r="AE838">
        <v>1</v>
      </c>
    </row>
    <row r="839" spans="1:31" x14ac:dyDescent="0.2">
      <c r="A839" s="27">
        <v>2010818</v>
      </c>
      <c r="C839" t="s">
        <v>2710</v>
      </c>
      <c r="D839" t="s">
        <v>2711</v>
      </c>
      <c r="E839" t="s">
        <v>2712</v>
      </c>
      <c r="F839" t="s">
        <v>2712</v>
      </c>
      <c r="G839" t="s">
        <v>641</v>
      </c>
      <c r="H839" t="s">
        <v>641</v>
      </c>
      <c r="I839" t="s">
        <v>774</v>
      </c>
      <c r="J839" t="s">
        <v>731</v>
      </c>
      <c r="K839" t="s">
        <v>55</v>
      </c>
      <c r="L839" s="4">
        <v>2</v>
      </c>
      <c r="M839" s="4">
        <v>46406</v>
      </c>
      <c r="AE839">
        <v>1</v>
      </c>
    </row>
    <row r="840" spans="1:31" x14ac:dyDescent="0.2">
      <c r="A840" s="27">
        <v>2010750</v>
      </c>
      <c r="C840" t="s">
        <v>2713</v>
      </c>
      <c r="D840" t="s">
        <v>2714</v>
      </c>
      <c r="E840" t="s">
        <v>1704</v>
      </c>
      <c r="F840" t="s">
        <v>1704</v>
      </c>
      <c r="G840" t="s">
        <v>641</v>
      </c>
      <c r="H840" t="s">
        <v>641</v>
      </c>
      <c r="I840" t="s">
        <v>1284</v>
      </c>
      <c r="J840" t="s">
        <v>731</v>
      </c>
      <c r="K840" t="s">
        <v>56</v>
      </c>
      <c r="L840" s="4">
        <v>44580</v>
      </c>
      <c r="M840" s="4">
        <v>46406</v>
      </c>
      <c r="AC840">
        <v>45</v>
      </c>
      <c r="AE840">
        <v>1</v>
      </c>
    </row>
    <row r="841" spans="1:31" x14ac:dyDescent="0.2">
      <c r="A841" s="27">
        <v>2008566</v>
      </c>
      <c r="C841" t="s">
        <v>2715</v>
      </c>
      <c r="D841" t="s">
        <v>2716</v>
      </c>
      <c r="E841" t="s">
        <v>2717</v>
      </c>
      <c r="F841" t="s">
        <v>2717</v>
      </c>
      <c r="G841" t="s">
        <v>641</v>
      </c>
      <c r="H841" t="s">
        <v>686</v>
      </c>
      <c r="I841" t="s">
        <v>1284</v>
      </c>
      <c r="J841" t="s">
        <v>688</v>
      </c>
      <c r="K841" t="s">
        <v>56</v>
      </c>
      <c r="L841" s="4">
        <v>44574</v>
      </c>
      <c r="M841" s="4">
        <v>46400</v>
      </c>
      <c r="N841">
        <v>0.30000001192092896</v>
      </c>
      <c r="P841">
        <v>0.30000001192092896</v>
      </c>
      <c r="AC841">
        <v>2</v>
      </c>
      <c r="AE841">
        <v>1</v>
      </c>
    </row>
    <row r="842" spans="1:31" x14ac:dyDescent="0.2">
      <c r="A842" s="27">
        <v>2008565</v>
      </c>
      <c r="C842" t="s">
        <v>2718</v>
      </c>
      <c r="D842" t="s">
        <v>2716</v>
      </c>
      <c r="E842" t="s">
        <v>2719</v>
      </c>
      <c r="F842" t="s">
        <v>2719</v>
      </c>
      <c r="G842" t="s">
        <v>641</v>
      </c>
      <c r="H842" t="s">
        <v>686</v>
      </c>
      <c r="I842" t="s">
        <v>1284</v>
      </c>
      <c r="J842" t="s">
        <v>688</v>
      </c>
      <c r="K842" t="s">
        <v>56</v>
      </c>
      <c r="L842" s="4">
        <v>44574</v>
      </c>
      <c r="M842" s="4">
        <v>46400</v>
      </c>
      <c r="N842">
        <v>0.30000001192092896</v>
      </c>
      <c r="P842">
        <v>0.30000001192092896</v>
      </c>
      <c r="AC842">
        <v>2</v>
      </c>
      <c r="AE842">
        <v>1</v>
      </c>
    </row>
    <row r="843" spans="1:31" x14ac:dyDescent="0.2">
      <c r="A843" s="27">
        <v>2005163</v>
      </c>
      <c r="C843" t="s">
        <v>2720</v>
      </c>
      <c r="D843" t="s">
        <v>1286</v>
      </c>
      <c r="E843" t="s">
        <v>2721</v>
      </c>
      <c r="F843" t="s">
        <v>2721</v>
      </c>
      <c r="G843" t="s">
        <v>641</v>
      </c>
      <c r="H843" t="s">
        <v>686</v>
      </c>
      <c r="I843" t="s">
        <v>1284</v>
      </c>
      <c r="J843" t="s">
        <v>688</v>
      </c>
      <c r="K843" t="s">
        <v>56</v>
      </c>
      <c r="L843" s="4">
        <v>44571</v>
      </c>
      <c r="M843" s="4">
        <v>46397</v>
      </c>
      <c r="N843">
        <v>0.30000001192092896</v>
      </c>
      <c r="O843">
        <v>7.0000000298023224E-2</v>
      </c>
      <c r="P843">
        <v>0.5</v>
      </c>
      <c r="AE843">
        <v>1.1000000000000001</v>
      </c>
    </row>
    <row r="844" spans="1:31" x14ac:dyDescent="0.2">
      <c r="A844" s="27">
        <v>2008416</v>
      </c>
      <c r="C844" t="s">
        <v>2722</v>
      </c>
      <c r="D844" t="s">
        <v>2723</v>
      </c>
      <c r="E844" t="s">
        <v>2724</v>
      </c>
      <c r="F844" t="s">
        <v>2724</v>
      </c>
      <c r="G844" t="s">
        <v>641</v>
      </c>
      <c r="H844" t="s">
        <v>641</v>
      </c>
      <c r="I844" t="s">
        <v>1284</v>
      </c>
      <c r="J844" t="s">
        <v>731</v>
      </c>
      <c r="K844" t="s">
        <v>56</v>
      </c>
      <c r="L844" s="4">
        <v>44567</v>
      </c>
      <c r="M844" s="4">
        <v>46393</v>
      </c>
      <c r="AC844">
        <v>2</v>
      </c>
      <c r="AE844">
        <v>1</v>
      </c>
    </row>
    <row r="845" spans="1:31" x14ac:dyDescent="0.2">
      <c r="A845" s="27">
        <v>2008420</v>
      </c>
      <c r="C845" t="s">
        <v>2725</v>
      </c>
      <c r="D845" t="s">
        <v>2726</v>
      </c>
      <c r="E845" t="s">
        <v>2724</v>
      </c>
      <c r="F845" t="s">
        <v>2724</v>
      </c>
      <c r="G845" t="s">
        <v>641</v>
      </c>
      <c r="H845" t="s">
        <v>641</v>
      </c>
      <c r="I845" t="s">
        <v>1284</v>
      </c>
      <c r="J845" t="s">
        <v>731</v>
      </c>
      <c r="K845" t="s">
        <v>56</v>
      </c>
      <c r="L845" s="4">
        <v>44567</v>
      </c>
      <c r="M845" s="4">
        <v>46393</v>
      </c>
      <c r="AC845">
        <v>2</v>
      </c>
      <c r="AE845">
        <v>1</v>
      </c>
    </row>
    <row r="846" spans="1:31" x14ac:dyDescent="0.2">
      <c r="A846" s="27">
        <v>2010722</v>
      </c>
      <c r="C846" t="s">
        <v>2727</v>
      </c>
      <c r="D846" t="s">
        <v>2728</v>
      </c>
      <c r="E846" t="s">
        <v>2729</v>
      </c>
      <c r="F846" t="s">
        <v>2729</v>
      </c>
      <c r="G846" t="s">
        <v>641</v>
      </c>
      <c r="H846" t="s">
        <v>641</v>
      </c>
      <c r="I846" t="s">
        <v>1284</v>
      </c>
      <c r="J846" t="s">
        <v>731</v>
      </c>
      <c r="K846" t="s">
        <v>56</v>
      </c>
      <c r="L846" s="4">
        <v>44566</v>
      </c>
      <c r="M846" s="4">
        <v>46392</v>
      </c>
      <c r="AC846">
        <v>10</v>
      </c>
      <c r="AE846">
        <v>1</v>
      </c>
    </row>
    <row r="847" spans="1:31" x14ac:dyDescent="0.2">
      <c r="A847" s="27">
        <v>2010332</v>
      </c>
      <c r="B847">
        <v>5307</v>
      </c>
      <c r="C847" t="s">
        <v>2730</v>
      </c>
      <c r="D847" t="s">
        <v>2731</v>
      </c>
      <c r="E847" t="s">
        <v>2732</v>
      </c>
      <c r="F847" t="s">
        <v>2733</v>
      </c>
      <c r="G847" t="s">
        <v>641</v>
      </c>
      <c r="H847" t="s">
        <v>641</v>
      </c>
      <c r="I847" t="s">
        <v>2734</v>
      </c>
      <c r="J847" t="s">
        <v>731</v>
      </c>
      <c r="K847" t="s">
        <v>56</v>
      </c>
      <c r="L847" s="4">
        <v>2</v>
      </c>
      <c r="M847" s="4">
        <v>46387</v>
      </c>
      <c r="N847">
        <v>1</v>
      </c>
      <c r="R847">
        <v>4</v>
      </c>
      <c r="AE847">
        <v>1.1000000000000001</v>
      </c>
    </row>
    <row r="848" spans="1:31" x14ac:dyDescent="0.2">
      <c r="A848" s="27">
        <v>2010250</v>
      </c>
      <c r="B848">
        <v>5316</v>
      </c>
      <c r="C848" t="s">
        <v>2735</v>
      </c>
      <c r="D848" t="s">
        <v>2736</v>
      </c>
      <c r="E848" t="s">
        <v>991</v>
      </c>
      <c r="F848" t="s">
        <v>991</v>
      </c>
      <c r="G848" t="s">
        <v>641</v>
      </c>
      <c r="H848" t="s">
        <v>641</v>
      </c>
      <c r="I848" t="s">
        <v>2734</v>
      </c>
      <c r="J848" t="s">
        <v>731</v>
      </c>
      <c r="K848" t="s">
        <v>56</v>
      </c>
      <c r="L848" s="4">
        <v>2</v>
      </c>
      <c r="M848" s="4">
        <v>46387</v>
      </c>
      <c r="N848">
        <v>10</v>
      </c>
      <c r="AE848">
        <v>1.1000000000000001</v>
      </c>
    </row>
    <row r="849" spans="1:31" x14ac:dyDescent="0.2">
      <c r="A849" s="27">
        <v>2010245</v>
      </c>
      <c r="B849">
        <v>5312</v>
      </c>
      <c r="C849" t="s">
        <v>2737</v>
      </c>
      <c r="D849" t="s">
        <v>2738</v>
      </c>
      <c r="E849" t="s">
        <v>991</v>
      </c>
      <c r="F849" t="s">
        <v>991</v>
      </c>
      <c r="G849" t="s">
        <v>641</v>
      </c>
      <c r="H849" t="s">
        <v>641</v>
      </c>
      <c r="I849" t="s">
        <v>2734</v>
      </c>
      <c r="J849" t="s">
        <v>731</v>
      </c>
      <c r="K849" t="s">
        <v>56</v>
      </c>
      <c r="L849" s="4">
        <v>2</v>
      </c>
      <c r="M849" s="4">
        <v>46387</v>
      </c>
      <c r="AE849">
        <v>1.1000000000000001</v>
      </c>
    </row>
    <row r="850" spans="1:31" x14ac:dyDescent="0.2">
      <c r="A850" s="27">
        <v>2010249</v>
      </c>
      <c r="B850">
        <v>5315</v>
      </c>
      <c r="C850" t="s">
        <v>2739</v>
      </c>
      <c r="D850" t="s">
        <v>2740</v>
      </c>
      <c r="E850" t="s">
        <v>991</v>
      </c>
      <c r="F850" t="s">
        <v>991</v>
      </c>
      <c r="G850" t="s">
        <v>641</v>
      </c>
      <c r="H850" t="s">
        <v>641</v>
      </c>
      <c r="I850" t="s">
        <v>2734</v>
      </c>
      <c r="J850" t="s">
        <v>731</v>
      </c>
      <c r="K850" t="s">
        <v>56</v>
      </c>
      <c r="L850" s="4">
        <v>2</v>
      </c>
      <c r="M850" s="4">
        <v>46387</v>
      </c>
      <c r="AE850">
        <v>1.1000000000000001</v>
      </c>
    </row>
    <row r="851" spans="1:31" x14ac:dyDescent="0.2">
      <c r="A851" s="27">
        <v>2010248</v>
      </c>
      <c r="B851">
        <v>5314</v>
      </c>
      <c r="C851" t="s">
        <v>2741</v>
      </c>
      <c r="D851" t="s">
        <v>2742</v>
      </c>
      <c r="E851" t="s">
        <v>991</v>
      </c>
      <c r="F851" t="s">
        <v>991</v>
      </c>
      <c r="G851" t="s">
        <v>641</v>
      </c>
      <c r="H851" t="s">
        <v>641</v>
      </c>
      <c r="I851" t="s">
        <v>2734</v>
      </c>
      <c r="J851" t="s">
        <v>731</v>
      </c>
      <c r="K851" t="s">
        <v>56</v>
      </c>
      <c r="L851" s="4">
        <v>2</v>
      </c>
      <c r="M851" s="4">
        <v>46387</v>
      </c>
      <c r="AE851">
        <v>1.1000000000000001</v>
      </c>
    </row>
    <row r="852" spans="1:31" x14ac:dyDescent="0.2">
      <c r="A852" s="27">
        <v>2010553</v>
      </c>
      <c r="B852">
        <v>5304</v>
      </c>
      <c r="C852" t="s">
        <v>2743</v>
      </c>
      <c r="D852" t="s">
        <v>2744</v>
      </c>
      <c r="E852" t="s">
        <v>2745</v>
      </c>
      <c r="F852" t="s">
        <v>2745</v>
      </c>
      <c r="G852" t="s">
        <v>641</v>
      </c>
      <c r="H852" t="s">
        <v>641</v>
      </c>
      <c r="I852" t="s">
        <v>2734</v>
      </c>
      <c r="J852" t="s">
        <v>731</v>
      </c>
      <c r="K852" t="s">
        <v>56</v>
      </c>
      <c r="L852" s="4">
        <v>2</v>
      </c>
      <c r="M852" s="4">
        <v>46387</v>
      </c>
      <c r="R852">
        <v>0.80000001192092896</v>
      </c>
      <c r="AE852">
        <v>1.1000000000000001</v>
      </c>
    </row>
    <row r="853" spans="1:31" x14ac:dyDescent="0.2">
      <c r="A853" s="27">
        <v>2010555</v>
      </c>
      <c r="B853">
        <v>5305</v>
      </c>
      <c r="C853" t="s">
        <v>2746</v>
      </c>
      <c r="D853" t="s">
        <v>2747</v>
      </c>
      <c r="E853" t="s">
        <v>2745</v>
      </c>
      <c r="F853" t="s">
        <v>2745</v>
      </c>
      <c r="G853" t="s">
        <v>641</v>
      </c>
      <c r="H853" t="s">
        <v>641</v>
      </c>
      <c r="I853" t="s">
        <v>2734</v>
      </c>
      <c r="J853" t="s">
        <v>731</v>
      </c>
      <c r="K853" t="s">
        <v>56</v>
      </c>
      <c r="L853" s="4">
        <v>2</v>
      </c>
      <c r="M853" s="4">
        <v>46387</v>
      </c>
      <c r="AE853">
        <v>1.1000000000000001</v>
      </c>
    </row>
    <row r="854" spans="1:31" x14ac:dyDescent="0.2">
      <c r="A854" s="27">
        <v>2010243</v>
      </c>
      <c r="B854">
        <v>5310</v>
      </c>
      <c r="C854" t="s">
        <v>2748</v>
      </c>
      <c r="D854" t="s">
        <v>2749</v>
      </c>
      <c r="E854" t="s">
        <v>991</v>
      </c>
      <c r="F854" t="s">
        <v>991</v>
      </c>
      <c r="G854" t="s">
        <v>641</v>
      </c>
      <c r="H854" t="s">
        <v>641</v>
      </c>
      <c r="I854" t="s">
        <v>2734</v>
      </c>
      <c r="J854" t="s">
        <v>731</v>
      </c>
      <c r="K854" t="s">
        <v>56</v>
      </c>
      <c r="L854" s="4">
        <v>2</v>
      </c>
      <c r="M854" s="4">
        <v>46387</v>
      </c>
      <c r="AE854">
        <v>1.1000000000000001</v>
      </c>
    </row>
    <row r="855" spans="1:31" x14ac:dyDescent="0.2">
      <c r="A855" s="27">
        <v>2010771</v>
      </c>
      <c r="B855">
        <v>5404</v>
      </c>
      <c r="C855" t="s">
        <v>2750</v>
      </c>
      <c r="D855" t="s">
        <v>2751</v>
      </c>
      <c r="E855" t="s">
        <v>2752</v>
      </c>
      <c r="F855" t="s">
        <v>2752</v>
      </c>
      <c r="G855" t="s">
        <v>641</v>
      </c>
      <c r="H855" t="s">
        <v>686</v>
      </c>
      <c r="I855" t="s">
        <v>2734</v>
      </c>
      <c r="J855" t="s">
        <v>696</v>
      </c>
      <c r="K855" t="s">
        <v>55</v>
      </c>
      <c r="L855" s="4">
        <v>2</v>
      </c>
      <c r="M855" s="4">
        <v>46387</v>
      </c>
      <c r="N855">
        <v>0.30000001192092896</v>
      </c>
      <c r="AC855">
        <v>13.1</v>
      </c>
    </row>
    <row r="856" spans="1:31" x14ac:dyDescent="0.2">
      <c r="A856" s="27">
        <v>2010171</v>
      </c>
      <c r="B856">
        <v>5270</v>
      </c>
      <c r="C856" t="s">
        <v>2753</v>
      </c>
      <c r="D856" t="s">
        <v>2754</v>
      </c>
      <c r="E856" t="s">
        <v>2475</v>
      </c>
      <c r="F856" t="s">
        <v>2475</v>
      </c>
      <c r="G856" t="s">
        <v>641</v>
      </c>
      <c r="H856" t="s">
        <v>641</v>
      </c>
      <c r="I856" t="s">
        <v>2734</v>
      </c>
      <c r="J856" t="s">
        <v>731</v>
      </c>
      <c r="K856" t="s">
        <v>55</v>
      </c>
      <c r="L856" s="4">
        <v>2</v>
      </c>
      <c r="M856" s="4">
        <v>46387</v>
      </c>
      <c r="AE856">
        <v>1</v>
      </c>
    </row>
    <row r="857" spans="1:31" x14ac:dyDescent="0.2">
      <c r="A857" s="27">
        <v>2010631</v>
      </c>
      <c r="B857">
        <v>5269</v>
      </c>
      <c r="C857" t="s">
        <v>2755</v>
      </c>
      <c r="D857" t="s">
        <v>2756</v>
      </c>
      <c r="E857" t="s">
        <v>2757</v>
      </c>
      <c r="F857" t="s">
        <v>2757</v>
      </c>
      <c r="G857" t="s">
        <v>641</v>
      </c>
      <c r="H857" t="s">
        <v>641</v>
      </c>
      <c r="I857" t="s">
        <v>2734</v>
      </c>
      <c r="J857" t="s">
        <v>731</v>
      </c>
      <c r="K857" t="s">
        <v>55</v>
      </c>
      <c r="L857" s="4">
        <v>2</v>
      </c>
      <c r="M857" s="4">
        <v>46387</v>
      </c>
      <c r="AE857">
        <v>1</v>
      </c>
    </row>
    <row r="858" spans="1:31" x14ac:dyDescent="0.2">
      <c r="A858" s="27">
        <v>2004650</v>
      </c>
      <c r="B858">
        <v>1331</v>
      </c>
      <c r="C858" t="s">
        <v>2758</v>
      </c>
      <c r="D858" t="s">
        <v>2759</v>
      </c>
      <c r="E858" t="s">
        <v>2760</v>
      </c>
      <c r="F858" t="s">
        <v>2760</v>
      </c>
      <c r="G858" t="s">
        <v>641</v>
      </c>
      <c r="H858" t="s">
        <v>641</v>
      </c>
      <c r="I858" t="s">
        <v>2734</v>
      </c>
      <c r="J858" t="s">
        <v>731</v>
      </c>
      <c r="K858" t="s">
        <v>56</v>
      </c>
      <c r="L858" s="4">
        <v>40008</v>
      </c>
      <c r="M858" s="4">
        <v>46387</v>
      </c>
      <c r="AC858">
        <v>30</v>
      </c>
      <c r="AE858">
        <v>1</v>
      </c>
    </row>
    <row r="859" spans="1:31" x14ac:dyDescent="0.2">
      <c r="A859" s="27">
        <v>2008226</v>
      </c>
      <c r="B859">
        <v>4304</v>
      </c>
      <c r="C859" t="s">
        <v>2761</v>
      </c>
      <c r="D859" t="s">
        <v>2762</v>
      </c>
      <c r="E859" t="s">
        <v>2763</v>
      </c>
      <c r="F859" t="s">
        <v>2763</v>
      </c>
      <c r="G859" t="s">
        <v>641</v>
      </c>
      <c r="H859" t="s">
        <v>686</v>
      </c>
      <c r="I859" t="s">
        <v>2734</v>
      </c>
      <c r="J859" t="s">
        <v>688</v>
      </c>
      <c r="K859" t="s">
        <v>56</v>
      </c>
      <c r="L859" s="4">
        <v>2</v>
      </c>
      <c r="M859" s="4">
        <v>46387</v>
      </c>
      <c r="N859">
        <v>0.30000001192092896</v>
      </c>
      <c r="AC859">
        <v>1</v>
      </c>
      <c r="AE859">
        <v>1</v>
      </c>
    </row>
    <row r="860" spans="1:31" x14ac:dyDescent="0.2">
      <c r="A860" s="27">
        <v>2008826</v>
      </c>
      <c r="B860">
        <v>4554</v>
      </c>
      <c r="C860" t="s">
        <v>2764</v>
      </c>
      <c r="D860" t="s">
        <v>2765</v>
      </c>
      <c r="E860" t="s">
        <v>2766</v>
      </c>
      <c r="F860" t="s">
        <v>2766</v>
      </c>
      <c r="G860" t="s">
        <v>641</v>
      </c>
      <c r="H860" t="s">
        <v>686</v>
      </c>
      <c r="I860" t="s">
        <v>2734</v>
      </c>
      <c r="J860" t="s">
        <v>688</v>
      </c>
      <c r="K860" t="s">
        <v>56</v>
      </c>
      <c r="L860" s="4">
        <v>2</v>
      </c>
      <c r="M860" s="4">
        <v>46387</v>
      </c>
      <c r="N860">
        <v>0.30000001192092896</v>
      </c>
      <c r="AC860">
        <v>3</v>
      </c>
      <c r="AE860">
        <v>1</v>
      </c>
    </row>
    <row r="861" spans="1:31" x14ac:dyDescent="0.2">
      <c r="A861" s="27">
        <v>2010562</v>
      </c>
      <c r="B861">
        <v>5308</v>
      </c>
      <c r="C861" t="s">
        <v>2767</v>
      </c>
      <c r="D861" t="s">
        <v>2768</v>
      </c>
      <c r="E861" t="s">
        <v>2769</v>
      </c>
      <c r="F861" t="s">
        <v>2769</v>
      </c>
      <c r="G861" t="s">
        <v>641</v>
      </c>
      <c r="H861" t="s">
        <v>641</v>
      </c>
      <c r="I861" t="s">
        <v>2734</v>
      </c>
      <c r="J861" t="s">
        <v>731</v>
      </c>
      <c r="K861" t="s">
        <v>56</v>
      </c>
      <c r="L861" s="4">
        <v>2</v>
      </c>
      <c r="M861" s="4">
        <v>46387</v>
      </c>
      <c r="N861">
        <v>0.30000001192092896</v>
      </c>
      <c r="P861">
        <v>0.20000000298023224</v>
      </c>
      <c r="AE861">
        <v>1.1000000000000001</v>
      </c>
    </row>
    <row r="862" spans="1:31" x14ac:dyDescent="0.2">
      <c r="A862" s="27">
        <v>2010556</v>
      </c>
      <c r="B862">
        <v>5306</v>
      </c>
      <c r="C862" t="s">
        <v>2770</v>
      </c>
      <c r="D862" t="s">
        <v>2771</v>
      </c>
      <c r="E862" t="s">
        <v>2745</v>
      </c>
      <c r="F862" t="s">
        <v>2745</v>
      </c>
      <c r="G862" t="s">
        <v>641</v>
      </c>
      <c r="H862" t="s">
        <v>641</v>
      </c>
      <c r="I862" t="s">
        <v>2734</v>
      </c>
      <c r="J862" t="s">
        <v>731</v>
      </c>
      <c r="K862" t="s">
        <v>56</v>
      </c>
      <c r="L862" s="4">
        <v>2</v>
      </c>
      <c r="M862" s="4">
        <v>46387</v>
      </c>
      <c r="P862">
        <v>0.40000000596046448</v>
      </c>
      <c r="AE862">
        <v>1.1000000000000001</v>
      </c>
    </row>
    <row r="863" spans="1:31" x14ac:dyDescent="0.2">
      <c r="A863" s="27">
        <v>2010780</v>
      </c>
      <c r="B863">
        <v>5405</v>
      </c>
      <c r="C863" t="s">
        <v>2772</v>
      </c>
      <c r="D863" t="s">
        <v>2773</v>
      </c>
      <c r="E863" t="s">
        <v>2774</v>
      </c>
      <c r="F863" t="s">
        <v>2774</v>
      </c>
      <c r="G863" t="s">
        <v>641</v>
      </c>
      <c r="H863" t="s">
        <v>641</v>
      </c>
      <c r="I863" t="s">
        <v>2734</v>
      </c>
      <c r="J863" t="s">
        <v>731</v>
      </c>
      <c r="K863" t="s">
        <v>56</v>
      </c>
      <c r="L863" s="4">
        <v>2</v>
      </c>
      <c r="M863" s="4">
        <v>46387</v>
      </c>
    </row>
    <row r="864" spans="1:31" x14ac:dyDescent="0.2">
      <c r="A864" s="27">
        <v>2008514</v>
      </c>
      <c r="B864">
        <v>4424</v>
      </c>
      <c r="C864" t="s">
        <v>2775</v>
      </c>
      <c r="D864" t="s">
        <v>2776</v>
      </c>
      <c r="E864" t="s">
        <v>2777</v>
      </c>
      <c r="F864" t="s">
        <v>2777</v>
      </c>
      <c r="G864" t="s">
        <v>641</v>
      </c>
      <c r="H864" t="s">
        <v>641</v>
      </c>
      <c r="I864" t="s">
        <v>2734</v>
      </c>
      <c r="J864" t="s">
        <v>643</v>
      </c>
      <c r="K864" t="s">
        <v>56</v>
      </c>
      <c r="L864" s="4">
        <v>2</v>
      </c>
      <c r="M864" s="4">
        <v>46387</v>
      </c>
      <c r="N864">
        <v>4</v>
      </c>
      <c r="O864">
        <v>13</v>
      </c>
      <c r="T864">
        <v>20</v>
      </c>
      <c r="V864">
        <v>2.5</v>
      </c>
      <c r="AE864">
        <v>1</v>
      </c>
    </row>
    <row r="865" spans="1:31" x14ac:dyDescent="0.2">
      <c r="A865" s="27">
        <v>2010242</v>
      </c>
      <c r="B865">
        <v>5309</v>
      </c>
      <c r="C865" t="s">
        <v>2778</v>
      </c>
      <c r="D865" t="s">
        <v>2779</v>
      </c>
      <c r="E865" t="s">
        <v>991</v>
      </c>
      <c r="F865" t="s">
        <v>991</v>
      </c>
      <c r="G865" t="s">
        <v>641</v>
      </c>
      <c r="H865" t="s">
        <v>641</v>
      </c>
      <c r="I865" t="s">
        <v>2734</v>
      </c>
      <c r="J865" t="s">
        <v>731</v>
      </c>
      <c r="K865" t="s">
        <v>56</v>
      </c>
      <c r="L865" s="4">
        <v>2</v>
      </c>
      <c r="M865" s="4">
        <v>46387</v>
      </c>
      <c r="AE865">
        <v>1.1000000000000001</v>
      </c>
    </row>
    <row r="866" spans="1:31" x14ac:dyDescent="0.2">
      <c r="A866" s="27">
        <v>2010246</v>
      </c>
      <c r="B866">
        <v>5313</v>
      </c>
      <c r="C866" t="s">
        <v>2780</v>
      </c>
      <c r="D866" t="s">
        <v>2781</v>
      </c>
      <c r="E866" t="s">
        <v>991</v>
      </c>
      <c r="F866" t="s">
        <v>991</v>
      </c>
      <c r="G866" t="s">
        <v>641</v>
      </c>
      <c r="H866" t="s">
        <v>641</v>
      </c>
      <c r="I866" t="s">
        <v>2734</v>
      </c>
      <c r="J866" t="s">
        <v>731</v>
      </c>
      <c r="K866" t="s">
        <v>56</v>
      </c>
      <c r="L866" s="4">
        <v>2</v>
      </c>
      <c r="M866" s="4">
        <v>46387</v>
      </c>
      <c r="AE866">
        <v>1.1000000000000001</v>
      </c>
    </row>
    <row r="867" spans="1:31" x14ac:dyDescent="0.2">
      <c r="A867" s="27">
        <v>2010244</v>
      </c>
      <c r="B867">
        <v>5311</v>
      </c>
      <c r="C867" t="s">
        <v>2782</v>
      </c>
      <c r="D867" t="s">
        <v>2783</v>
      </c>
      <c r="E867" t="s">
        <v>991</v>
      </c>
      <c r="F867" t="s">
        <v>991</v>
      </c>
      <c r="G867" t="s">
        <v>641</v>
      </c>
      <c r="H867" t="s">
        <v>641</v>
      </c>
      <c r="I867" t="s">
        <v>2734</v>
      </c>
      <c r="J867" t="s">
        <v>731</v>
      </c>
      <c r="K867" t="s">
        <v>56</v>
      </c>
      <c r="L867" s="4">
        <v>2</v>
      </c>
      <c r="M867" s="4">
        <v>46387</v>
      </c>
      <c r="AE867">
        <v>1.1000000000000001</v>
      </c>
    </row>
    <row r="868" spans="1:31" x14ac:dyDescent="0.2">
      <c r="A868" s="27">
        <v>2010451</v>
      </c>
      <c r="B868">
        <v>5268</v>
      </c>
      <c r="C868" t="s">
        <v>2784</v>
      </c>
      <c r="D868" t="s">
        <v>2785</v>
      </c>
      <c r="E868" t="s">
        <v>2786</v>
      </c>
      <c r="F868" t="s">
        <v>2786</v>
      </c>
      <c r="G868" t="s">
        <v>641</v>
      </c>
      <c r="H868" t="s">
        <v>641</v>
      </c>
      <c r="I868" t="s">
        <v>2734</v>
      </c>
      <c r="J868" t="s">
        <v>731</v>
      </c>
      <c r="K868" t="s">
        <v>56</v>
      </c>
      <c r="L868" s="4">
        <v>2</v>
      </c>
      <c r="M868" s="4">
        <v>46387</v>
      </c>
      <c r="AE868">
        <v>1.1000000000000001</v>
      </c>
    </row>
    <row r="869" spans="1:31" x14ac:dyDescent="0.2">
      <c r="A869" s="27">
        <v>2008725</v>
      </c>
      <c r="B869">
        <v>4476</v>
      </c>
      <c r="C869" t="s">
        <v>2787</v>
      </c>
      <c r="D869" t="s">
        <v>2788</v>
      </c>
      <c r="E869" t="s">
        <v>2789</v>
      </c>
      <c r="F869" t="s">
        <v>2789</v>
      </c>
      <c r="G869" t="s">
        <v>641</v>
      </c>
      <c r="H869" t="s">
        <v>686</v>
      </c>
      <c r="I869" t="s">
        <v>2734</v>
      </c>
      <c r="J869" t="s">
        <v>696</v>
      </c>
      <c r="K869" t="s">
        <v>55</v>
      </c>
      <c r="L869" s="4">
        <v>2</v>
      </c>
      <c r="M869" s="4">
        <v>46387</v>
      </c>
      <c r="N869">
        <v>0.60000002384185791</v>
      </c>
      <c r="AC869">
        <v>14.9</v>
      </c>
      <c r="AE869">
        <v>1</v>
      </c>
    </row>
    <row r="870" spans="1:31" x14ac:dyDescent="0.2">
      <c r="A870" s="27">
        <v>2001028</v>
      </c>
      <c r="B870">
        <v>1317</v>
      </c>
      <c r="C870" t="s">
        <v>2790</v>
      </c>
      <c r="D870" t="s">
        <v>2791</v>
      </c>
      <c r="E870" t="s">
        <v>2760</v>
      </c>
      <c r="F870" t="s">
        <v>2760</v>
      </c>
      <c r="G870" t="s">
        <v>641</v>
      </c>
      <c r="H870" t="s">
        <v>641</v>
      </c>
      <c r="I870" t="s">
        <v>2734</v>
      </c>
      <c r="J870" t="s">
        <v>731</v>
      </c>
      <c r="K870" t="s">
        <v>55</v>
      </c>
      <c r="L870" s="4">
        <v>40008</v>
      </c>
      <c r="M870" s="4">
        <v>46387</v>
      </c>
      <c r="N870">
        <v>0</v>
      </c>
      <c r="O870">
        <v>0</v>
      </c>
      <c r="P870">
        <v>0</v>
      </c>
      <c r="Q870">
        <v>0</v>
      </c>
      <c r="R870">
        <v>0</v>
      </c>
      <c r="T870">
        <v>0</v>
      </c>
      <c r="AC870">
        <v>40</v>
      </c>
      <c r="AE870">
        <v>1</v>
      </c>
    </row>
    <row r="871" spans="1:31" x14ac:dyDescent="0.2">
      <c r="A871" s="27">
        <v>2008726</v>
      </c>
      <c r="B871">
        <v>4502</v>
      </c>
      <c r="C871" t="s">
        <v>2792</v>
      </c>
      <c r="D871" t="s">
        <v>2793</v>
      </c>
      <c r="E871" t="s">
        <v>2794</v>
      </c>
      <c r="F871" t="s">
        <v>2794</v>
      </c>
      <c r="G871" t="s">
        <v>641</v>
      </c>
      <c r="H871" t="s">
        <v>641</v>
      </c>
      <c r="I871" t="s">
        <v>2734</v>
      </c>
      <c r="J871" t="s">
        <v>649</v>
      </c>
      <c r="K871" t="s">
        <v>55</v>
      </c>
      <c r="L871" s="4">
        <v>2</v>
      </c>
      <c r="M871" s="4">
        <v>46387</v>
      </c>
      <c r="Q871">
        <v>50</v>
      </c>
      <c r="AE871">
        <v>1</v>
      </c>
    </row>
    <row r="872" spans="1:31" x14ac:dyDescent="0.2">
      <c r="A872" s="27">
        <v>2010779</v>
      </c>
      <c r="B872">
        <v>5402</v>
      </c>
      <c r="C872" t="s">
        <v>2795</v>
      </c>
      <c r="D872" t="s">
        <v>2796</v>
      </c>
      <c r="E872" t="s">
        <v>1009</v>
      </c>
      <c r="F872" t="s">
        <v>2797</v>
      </c>
      <c r="G872" t="s">
        <v>641</v>
      </c>
      <c r="H872" t="s">
        <v>686</v>
      </c>
      <c r="I872" t="s">
        <v>2734</v>
      </c>
      <c r="J872" t="s">
        <v>696</v>
      </c>
      <c r="K872" t="s">
        <v>55</v>
      </c>
      <c r="L872" s="4">
        <v>2</v>
      </c>
      <c r="M872" s="4">
        <v>46387</v>
      </c>
      <c r="N872">
        <v>1.0499999523162842</v>
      </c>
      <c r="O872">
        <v>1.309999942779541</v>
      </c>
      <c r="P872">
        <v>0.62999999523162842</v>
      </c>
      <c r="AC872">
        <v>13.1</v>
      </c>
      <c r="AE872">
        <v>1</v>
      </c>
    </row>
    <row r="873" spans="1:31" x14ac:dyDescent="0.2">
      <c r="A873" s="27">
        <v>2001055</v>
      </c>
      <c r="B873">
        <v>1316</v>
      </c>
      <c r="C873" t="s">
        <v>2798</v>
      </c>
      <c r="D873" t="s">
        <v>2799</v>
      </c>
      <c r="E873" t="s">
        <v>2760</v>
      </c>
      <c r="F873" t="s">
        <v>2760</v>
      </c>
      <c r="G873" t="s">
        <v>641</v>
      </c>
      <c r="H873" t="s">
        <v>641</v>
      </c>
      <c r="I873" t="s">
        <v>2734</v>
      </c>
      <c r="J873" t="s">
        <v>731</v>
      </c>
      <c r="K873" t="s">
        <v>56</v>
      </c>
      <c r="L873" s="4">
        <v>40008</v>
      </c>
      <c r="M873" s="4">
        <v>46387</v>
      </c>
      <c r="AC873">
        <v>25</v>
      </c>
      <c r="AE873">
        <v>1</v>
      </c>
    </row>
    <row r="874" spans="1:31" x14ac:dyDescent="0.2">
      <c r="A874" s="27">
        <v>2010598</v>
      </c>
      <c r="B874">
        <v>5274</v>
      </c>
      <c r="C874" t="s">
        <v>2800</v>
      </c>
      <c r="D874" t="s">
        <v>2801</v>
      </c>
      <c r="E874" t="s">
        <v>1542</v>
      </c>
      <c r="F874" t="s">
        <v>1542</v>
      </c>
      <c r="G874" t="s">
        <v>641</v>
      </c>
      <c r="H874" t="s">
        <v>641</v>
      </c>
      <c r="I874" t="s">
        <v>2734</v>
      </c>
      <c r="J874" t="s">
        <v>643</v>
      </c>
      <c r="K874" t="s">
        <v>55</v>
      </c>
      <c r="L874" s="4">
        <v>2</v>
      </c>
      <c r="M874" s="4">
        <v>46387</v>
      </c>
      <c r="N874">
        <v>13</v>
      </c>
      <c r="Q874">
        <v>4.5</v>
      </c>
      <c r="T874">
        <v>11.5</v>
      </c>
      <c r="AE874">
        <v>1</v>
      </c>
    </row>
    <row r="875" spans="1:31" x14ac:dyDescent="0.2">
      <c r="A875" s="27">
        <v>2010706</v>
      </c>
      <c r="C875" t="s">
        <v>2802</v>
      </c>
      <c r="D875" t="s">
        <v>1286</v>
      </c>
      <c r="E875" t="s">
        <v>2803</v>
      </c>
      <c r="F875" t="s">
        <v>2803</v>
      </c>
      <c r="G875" t="s">
        <v>641</v>
      </c>
      <c r="H875" t="s">
        <v>686</v>
      </c>
      <c r="I875" t="s">
        <v>1284</v>
      </c>
      <c r="J875" t="s">
        <v>688</v>
      </c>
      <c r="K875" t="s">
        <v>56</v>
      </c>
      <c r="L875" s="4">
        <v>44545</v>
      </c>
      <c r="M875" s="4">
        <v>46371</v>
      </c>
      <c r="N875">
        <v>0.30000001192092896</v>
      </c>
      <c r="O875">
        <v>5.000000074505806E-2</v>
      </c>
      <c r="P875">
        <v>0.30000001192092896</v>
      </c>
      <c r="AC875">
        <v>3</v>
      </c>
      <c r="AE875">
        <v>1.01</v>
      </c>
    </row>
    <row r="876" spans="1:31" x14ac:dyDescent="0.2">
      <c r="A876" s="27">
        <v>2010718</v>
      </c>
      <c r="C876" t="s">
        <v>2804</v>
      </c>
      <c r="D876" t="s">
        <v>2805</v>
      </c>
      <c r="E876" t="s">
        <v>1643</v>
      </c>
      <c r="F876" t="s">
        <v>1643</v>
      </c>
      <c r="G876" t="s">
        <v>641</v>
      </c>
      <c r="H876" t="s">
        <v>641</v>
      </c>
      <c r="I876" t="s">
        <v>1284</v>
      </c>
      <c r="J876" t="s">
        <v>731</v>
      </c>
      <c r="K876" t="s">
        <v>56</v>
      </c>
      <c r="L876" s="4">
        <v>44543</v>
      </c>
      <c r="M876" s="4">
        <v>46369</v>
      </c>
      <c r="AC876">
        <v>45</v>
      </c>
      <c r="AE876">
        <v>1</v>
      </c>
    </row>
    <row r="877" spans="1:31" x14ac:dyDescent="0.2">
      <c r="A877" s="27">
        <v>2008600</v>
      </c>
      <c r="C877" t="s">
        <v>2806</v>
      </c>
      <c r="D877" t="s">
        <v>1286</v>
      </c>
      <c r="E877" t="s">
        <v>2807</v>
      </c>
      <c r="F877" t="s">
        <v>2807</v>
      </c>
      <c r="G877" t="s">
        <v>641</v>
      </c>
      <c r="H877" t="s">
        <v>686</v>
      </c>
      <c r="I877" t="s">
        <v>1284</v>
      </c>
      <c r="J877" t="s">
        <v>688</v>
      </c>
      <c r="K877" t="s">
        <v>56</v>
      </c>
      <c r="L877" s="4">
        <v>44543</v>
      </c>
      <c r="M877" s="4">
        <v>46369</v>
      </c>
      <c r="N877">
        <v>0.5</v>
      </c>
      <c r="O877">
        <v>1.2000000476837158</v>
      </c>
      <c r="P877">
        <v>3.2000000476837158</v>
      </c>
      <c r="AE877">
        <v>1</v>
      </c>
    </row>
    <row r="878" spans="1:31" x14ac:dyDescent="0.2">
      <c r="A878" s="27">
        <v>2008601</v>
      </c>
      <c r="C878" t="s">
        <v>2808</v>
      </c>
      <c r="D878" t="s">
        <v>2809</v>
      </c>
      <c r="E878" t="s">
        <v>2807</v>
      </c>
      <c r="F878" t="s">
        <v>2807</v>
      </c>
      <c r="G878" t="s">
        <v>641</v>
      </c>
      <c r="H878" t="s">
        <v>686</v>
      </c>
      <c r="I878" t="s">
        <v>1284</v>
      </c>
      <c r="J878" t="s">
        <v>688</v>
      </c>
      <c r="K878" t="s">
        <v>56</v>
      </c>
      <c r="L878" s="4">
        <v>44543</v>
      </c>
      <c r="M878" s="4">
        <v>46369</v>
      </c>
      <c r="N878">
        <v>0.25999999046325684</v>
      </c>
      <c r="O878">
        <v>1.3999999761581421</v>
      </c>
      <c r="P878">
        <v>2.5</v>
      </c>
      <c r="AE878">
        <v>1</v>
      </c>
    </row>
    <row r="879" spans="1:31" x14ac:dyDescent="0.2">
      <c r="A879" s="27">
        <v>2008602</v>
      </c>
      <c r="C879" t="s">
        <v>2810</v>
      </c>
      <c r="D879" t="s">
        <v>2811</v>
      </c>
      <c r="E879" t="s">
        <v>2807</v>
      </c>
      <c r="F879" t="s">
        <v>2807</v>
      </c>
      <c r="G879" t="s">
        <v>641</v>
      </c>
      <c r="H879" t="s">
        <v>686</v>
      </c>
      <c r="I879" t="s">
        <v>1284</v>
      </c>
      <c r="J879" t="s">
        <v>696</v>
      </c>
      <c r="K879" t="s">
        <v>55</v>
      </c>
      <c r="L879" s="4">
        <v>44543</v>
      </c>
      <c r="M879" s="4">
        <v>46369</v>
      </c>
      <c r="N879">
        <v>0.51999998092651367</v>
      </c>
      <c r="O879">
        <v>0.20000000298023224</v>
      </c>
      <c r="P879">
        <v>0.37000000476837158</v>
      </c>
      <c r="AE879">
        <v>1</v>
      </c>
    </row>
    <row r="880" spans="1:31" x14ac:dyDescent="0.2">
      <c r="A880" s="27">
        <v>2010717</v>
      </c>
      <c r="C880" t="s">
        <v>2812</v>
      </c>
      <c r="D880" t="s">
        <v>2659</v>
      </c>
      <c r="E880" t="s">
        <v>2813</v>
      </c>
      <c r="F880" t="s">
        <v>2813</v>
      </c>
      <c r="G880" t="s">
        <v>641</v>
      </c>
      <c r="H880" t="s">
        <v>641</v>
      </c>
      <c r="I880" t="s">
        <v>1284</v>
      </c>
      <c r="J880" t="s">
        <v>731</v>
      </c>
      <c r="K880" t="s">
        <v>56</v>
      </c>
      <c r="L880" s="4">
        <v>44543</v>
      </c>
      <c r="M880" s="4">
        <v>46369</v>
      </c>
      <c r="AC880">
        <v>10</v>
      </c>
      <c r="AE880">
        <v>1</v>
      </c>
    </row>
    <row r="881" spans="1:31" x14ac:dyDescent="0.2">
      <c r="A881" s="27">
        <v>2009845</v>
      </c>
      <c r="C881" t="s">
        <v>2814</v>
      </c>
      <c r="D881" t="s">
        <v>2815</v>
      </c>
      <c r="E881" t="s">
        <v>2098</v>
      </c>
      <c r="F881" t="s">
        <v>2816</v>
      </c>
      <c r="G881" t="s">
        <v>641</v>
      </c>
      <c r="H881" t="s">
        <v>641</v>
      </c>
      <c r="I881" t="s">
        <v>1284</v>
      </c>
      <c r="J881" t="s">
        <v>643</v>
      </c>
      <c r="K881" t="s">
        <v>56</v>
      </c>
      <c r="L881" s="4">
        <v>44541</v>
      </c>
      <c r="M881" s="4">
        <v>46367</v>
      </c>
      <c r="N881">
        <v>28</v>
      </c>
      <c r="AE881">
        <v>1.1000000000000001</v>
      </c>
    </row>
    <row r="882" spans="1:31" x14ac:dyDescent="0.2">
      <c r="A882" s="27">
        <v>2010127</v>
      </c>
      <c r="C882" t="s">
        <v>2817</v>
      </c>
      <c r="D882" t="s">
        <v>2818</v>
      </c>
      <c r="E882" t="s">
        <v>2098</v>
      </c>
      <c r="F882" t="s">
        <v>2816</v>
      </c>
      <c r="G882" t="s">
        <v>641</v>
      </c>
      <c r="H882" t="s">
        <v>641</v>
      </c>
      <c r="I882" t="s">
        <v>1284</v>
      </c>
      <c r="J882" t="s">
        <v>643</v>
      </c>
      <c r="K882" t="s">
        <v>56</v>
      </c>
      <c r="L882" s="4">
        <v>44541</v>
      </c>
      <c r="M882" s="4">
        <v>46367</v>
      </c>
      <c r="N882">
        <v>23.200000762939453</v>
      </c>
      <c r="Y882">
        <v>1.1499999761581421</v>
      </c>
      <c r="AE882">
        <v>1.01</v>
      </c>
    </row>
    <row r="883" spans="1:31" x14ac:dyDescent="0.2">
      <c r="A883" s="27">
        <v>2007157</v>
      </c>
      <c r="C883" t="s">
        <v>2819</v>
      </c>
      <c r="D883" t="s">
        <v>1286</v>
      </c>
      <c r="E883" t="s">
        <v>2820</v>
      </c>
      <c r="F883" t="s">
        <v>2820</v>
      </c>
      <c r="G883" t="s">
        <v>641</v>
      </c>
      <c r="H883" t="s">
        <v>686</v>
      </c>
      <c r="I883" t="s">
        <v>1284</v>
      </c>
      <c r="J883" t="s">
        <v>688</v>
      </c>
      <c r="K883" t="s">
        <v>56</v>
      </c>
      <c r="L883" s="4">
        <v>44540</v>
      </c>
      <c r="M883" s="4">
        <v>46366</v>
      </c>
      <c r="N883">
        <v>0.30000001192092896</v>
      </c>
      <c r="P883">
        <v>0.10000000149011612</v>
      </c>
      <c r="AC883">
        <v>1</v>
      </c>
      <c r="AE883">
        <v>1.1000000000000001</v>
      </c>
    </row>
    <row r="884" spans="1:31" x14ac:dyDescent="0.2">
      <c r="A884" s="27">
        <v>2007026</v>
      </c>
      <c r="C884" t="s">
        <v>2821</v>
      </c>
      <c r="D884" t="s">
        <v>2822</v>
      </c>
      <c r="E884" t="s">
        <v>2078</v>
      </c>
      <c r="F884" t="s">
        <v>2079</v>
      </c>
      <c r="G884" t="s">
        <v>641</v>
      </c>
      <c r="H884" t="s">
        <v>641</v>
      </c>
      <c r="I884" t="s">
        <v>774</v>
      </c>
      <c r="J884" t="s">
        <v>731</v>
      </c>
      <c r="K884" t="s">
        <v>56</v>
      </c>
      <c r="L884" s="4">
        <v>2</v>
      </c>
      <c r="M884" s="4">
        <v>46356</v>
      </c>
      <c r="N884">
        <v>3</v>
      </c>
      <c r="P884">
        <v>1</v>
      </c>
      <c r="V884">
        <v>9.9999997764825821E-3</v>
      </c>
      <c r="W884">
        <v>0.15000000596046448</v>
      </c>
      <c r="X884">
        <v>0.20000000298023224</v>
      </c>
      <c r="Y884">
        <v>1.9999999552965164E-2</v>
      </c>
      <c r="Z884">
        <v>0.15000000596046448</v>
      </c>
      <c r="AE884">
        <v>1.2</v>
      </c>
    </row>
    <row r="885" spans="1:31" x14ac:dyDescent="0.2">
      <c r="A885" s="27">
        <v>2010737</v>
      </c>
      <c r="C885" t="s">
        <v>2823</v>
      </c>
      <c r="D885" t="s">
        <v>2824</v>
      </c>
      <c r="E885" t="s">
        <v>2078</v>
      </c>
      <c r="F885" t="s">
        <v>2079</v>
      </c>
      <c r="G885" t="s">
        <v>641</v>
      </c>
      <c r="H885" t="s">
        <v>641</v>
      </c>
      <c r="I885" t="s">
        <v>774</v>
      </c>
      <c r="J885" t="s">
        <v>731</v>
      </c>
      <c r="K885" t="s">
        <v>56</v>
      </c>
      <c r="L885" s="4">
        <v>2</v>
      </c>
      <c r="M885" s="4">
        <v>46356</v>
      </c>
      <c r="P885">
        <v>3</v>
      </c>
      <c r="AC885">
        <v>15</v>
      </c>
      <c r="AE885">
        <v>1.1499999999999999</v>
      </c>
    </row>
    <row r="886" spans="1:31" x14ac:dyDescent="0.2">
      <c r="A886" s="27">
        <v>2010738</v>
      </c>
      <c r="C886" t="s">
        <v>2825</v>
      </c>
      <c r="D886" t="s">
        <v>2826</v>
      </c>
      <c r="E886" t="s">
        <v>2078</v>
      </c>
      <c r="F886" t="s">
        <v>2079</v>
      </c>
      <c r="G886" t="s">
        <v>641</v>
      </c>
      <c r="H886" t="s">
        <v>641</v>
      </c>
      <c r="I886" t="s">
        <v>774</v>
      </c>
      <c r="J886" t="s">
        <v>731</v>
      </c>
      <c r="K886" t="s">
        <v>56</v>
      </c>
      <c r="L886" s="4">
        <v>2</v>
      </c>
      <c r="M886" s="4">
        <v>46356</v>
      </c>
      <c r="AE886">
        <v>1.1499999999999999</v>
      </c>
    </row>
    <row r="887" spans="1:31" x14ac:dyDescent="0.2">
      <c r="A887" s="27">
        <v>2010114</v>
      </c>
      <c r="C887" t="s">
        <v>2827</v>
      </c>
      <c r="D887" t="s">
        <v>2828</v>
      </c>
      <c r="E887" t="s">
        <v>1647</v>
      </c>
      <c r="F887" t="s">
        <v>2829</v>
      </c>
      <c r="G887" t="s">
        <v>641</v>
      </c>
      <c r="H887" t="s">
        <v>641</v>
      </c>
      <c r="I887" t="s">
        <v>774</v>
      </c>
      <c r="J887" t="s">
        <v>731</v>
      </c>
      <c r="K887" t="s">
        <v>56</v>
      </c>
      <c r="L887" s="4">
        <v>2</v>
      </c>
      <c r="M887" s="4">
        <v>46356</v>
      </c>
      <c r="AE887">
        <v>1.1200000000000001</v>
      </c>
    </row>
    <row r="888" spans="1:31" x14ac:dyDescent="0.2">
      <c r="A888" s="27">
        <v>2010689</v>
      </c>
      <c r="C888" t="s">
        <v>2830</v>
      </c>
      <c r="D888" t="s">
        <v>2831</v>
      </c>
      <c r="E888" t="s">
        <v>2832</v>
      </c>
      <c r="F888" t="s">
        <v>2832</v>
      </c>
      <c r="G888" t="s">
        <v>641</v>
      </c>
      <c r="H888" t="s">
        <v>641</v>
      </c>
      <c r="I888" t="s">
        <v>1284</v>
      </c>
      <c r="J888" t="s">
        <v>731</v>
      </c>
      <c r="K888" t="s">
        <v>56</v>
      </c>
      <c r="L888" s="4">
        <v>44522</v>
      </c>
      <c r="M888" s="4">
        <v>46348</v>
      </c>
      <c r="AC888">
        <v>45</v>
      </c>
      <c r="AE888">
        <v>1</v>
      </c>
    </row>
    <row r="889" spans="1:31" x14ac:dyDescent="0.2">
      <c r="A889" s="27">
        <v>2010690</v>
      </c>
      <c r="C889" t="s">
        <v>2833</v>
      </c>
      <c r="D889" t="s">
        <v>2834</v>
      </c>
      <c r="E889" t="s">
        <v>2832</v>
      </c>
      <c r="F889" t="s">
        <v>2832</v>
      </c>
      <c r="G889" t="s">
        <v>641</v>
      </c>
      <c r="H889" t="s">
        <v>641</v>
      </c>
      <c r="I889" t="s">
        <v>1284</v>
      </c>
      <c r="J889" t="s">
        <v>731</v>
      </c>
      <c r="K889" t="s">
        <v>56</v>
      </c>
      <c r="L889" s="4">
        <v>44522</v>
      </c>
      <c r="M889" s="4">
        <v>46348</v>
      </c>
      <c r="AC889">
        <v>45</v>
      </c>
      <c r="AE889">
        <v>1</v>
      </c>
    </row>
    <row r="890" spans="1:31" x14ac:dyDescent="0.2">
      <c r="A890" s="27">
        <v>2010691</v>
      </c>
      <c r="C890" t="s">
        <v>2835</v>
      </c>
      <c r="D890" t="s">
        <v>2836</v>
      </c>
      <c r="E890" t="s">
        <v>2832</v>
      </c>
      <c r="F890" t="s">
        <v>2832</v>
      </c>
      <c r="G890" t="s">
        <v>641</v>
      </c>
      <c r="H890" t="s">
        <v>641</v>
      </c>
      <c r="I890" t="s">
        <v>1284</v>
      </c>
      <c r="J890" t="s">
        <v>731</v>
      </c>
      <c r="K890" t="s">
        <v>56</v>
      </c>
      <c r="L890" s="4">
        <v>44522</v>
      </c>
      <c r="M890" s="4">
        <v>46348</v>
      </c>
      <c r="AC890">
        <v>45</v>
      </c>
      <c r="AE890">
        <v>1</v>
      </c>
    </row>
    <row r="891" spans="1:31" x14ac:dyDescent="0.2">
      <c r="A891" s="27">
        <v>2010685</v>
      </c>
      <c r="C891" t="s">
        <v>2837</v>
      </c>
      <c r="D891" t="s">
        <v>2838</v>
      </c>
      <c r="E891" t="s">
        <v>1704</v>
      </c>
      <c r="F891" t="s">
        <v>1704</v>
      </c>
      <c r="G891" t="s">
        <v>641</v>
      </c>
      <c r="H891" t="s">
        <v>641</v>
      </c>
      <c r="I891" t="s">
        <v>1284</v>
      </c>
      <c r="J891" t="s">
        <v>731</v>
      </c>
      <c r="K891" t="s">
        <v>56</v>
      </c>
      <c r="L891" s="4">
        <v>44518</v>
      </c>
      <c r="M891" s="4">
        <v>46344</v>
      </c>
      <c r="AC891">
        <v>45</v>
      </c>
      <c r="AE891">
        <v>1</v>
      </c>
    </row>
    <row r="892" spans="1:31" x14ac:dyDescent="0.2">
      <c r="A892" s="27">
        <v>2010686</v>
      </c>
      <c r="C892" t="s">
        <v>2839</v>
      </c>
      <c r="D892" t="s">
        <v>2840</v>
      </c>
      <c r="E892" t="s">
        <v>1704</v>
      </c>
      <c r="F892" t="s">
        <v>1704</v>
      </c>
      <c r="G892" t="s">
        <v>641</v>
      </c>
      <c r="H892" t="s">
        <v>641</v>
      </c>
      <c r="I892" t="s">
        <v>1284</v>
      </c>
      <c r="J892" t="s">
        <v>731</v>
      </c>
      <c r="K892" t="s">
        <v>56</v>
      </c>
      <c r="L892" s="4">
        <v>44518</v>
      </c>
      <c r="M892" s="4">
        <v>46344</v>
      </c>
      <c r="AC892">
        <v>45</v>
      </c>
      <c r="AE892">
        <v>1</v>
      </c>
    </row>
    <row r="893" spans="1:31" x14ac:dyDescent="0.2">
      <c r="A893" s="27">
        <v>2010687</v>
      </c>
      <c r="C893" t="s">
        <v>2841</v>
      </c>
      <c r="D893" t="s">
        <v>2842</v>
      </c>
      <c r="E893" t="s">
        <v>1704</v>
      </c>
      <c r="F893" t="s">
        <v>1704</v>
      </c>
      <c r="G893" t="s">
        <v>641</v>
      </c>
      <c r="H893" t="s">
        <v>641</v>
      </c>
      <c r="I893" t="s">
        <v>1284</v>
      </c>
      <c r="J893" t="s">
        <v>731</v>
      </c>
      <c r="K893" t="s">
        <v>56</v>
      </c>
      <c r="L893" s="4">
        <v>44518</v>
      </c>
      <c r="M893" s="4">
        <v>46344</v>
      </c>
      <c r="AC893">
        <v>45</v>
      </c>
      <c r="AE893">
        <v>1</v>
      </c>
    </row>
    <row r="894" spans="1:31" x14ac:dyDescent="0.2">
      <c r="A894" s="27">
        <v>2010688</v>
      </c>
      <c r="C894" t="s">
        <v>2843</v>
      </c>
      <c r="D894" t="s">
        <v>2844</v>
      </c>
      <c r="E894" t="s">
        <v>1704</v>
      </c>
      <c r="F894" t="s">
        <v>1704</v>
      </c>
      <c r="G894" t="s">
        <v>641</v>
      </c>
      <c r="H894" t="s">
        <v>641</v>
      </c>
      <c r="I894" t="s">
        <v>1284</v>
      </c>
      <c r="J894" t="s">
        <v>731</v>
      </c>
      <c r="K894" t="s">
        <v>56</v>
      </c>
      <c r="L894" s="4">
        <v>44518</v>
      </c>
      <c r="M894" s="4">
        <v>46344</v>
      </c>
      <c r="AC894">
        <v>45</v>
      </c>
      <c r="AE894">
        <v>1</v>
      </c>
    </row>
    <row r="895" spans="1:31" x14ac:dyDescent="0.2">
      <c r="A895" s="27">
        <v>2008515</v>
      </c>
      <c r="B895">
        <v>4412</v>
      </c>
      <c r="C895" t="s">
        <v>2845</v>
      </c>
      <c r="D895" t="s">
        <v>2846</v>
      </c>
      <c r="E895" t="s">
        <v>2678</v>
      </c>
      <c r="F895" t="s">
        <v>2312</v>
      </c>
      <c r="G895" t="s">
        <v>641</v>
      </c>
      <c r="H895" t="s">
        <v>641</v>
      </c>
      <c r="I895" t="s">
        <v>2734</v>
      </c>
      <c r="J895" t="s">
        <v>649</v>
      </c>
      <c r="K895" t="s">
        <v>56</v>
      </c>
      <c r="L895" s="4">
        <v>2</v>
      </c>
      <c r="M895" s="4">
        <v>46337</v>
      </c>
      <c r="T895">
        <v>55</v>
      </c>
      <c r="AE895">
        <v>1.4</v>
      </c>
    </row>
    <row r="896" spans="1:31" x14ac:dyDescent="0.2">
      <c r="A896" s="27">
        <v>2010680</v>
      </c>
      <c r="C896" t="s">
        <v>2847</v>
      </c>
      <c r="D896" t="s">
        <v>2848</v>
      </c>
      <c r="E896" t="s">
        <v>1704</v>
      </c>
      <c r="F896" t="s">
        <v>1704</v>
      </c>
      <c r="G896" t="s">
        <v>641</v>
      </c>
      <c r="H896" t="s">
        <v>641</v>
      </c>
      <c r="I896" t="s">
        <v>1284</v>
      </c>
      <c r="J896" t="s">
        <v>731</v>
      </c>
      <c r="K896" t="s">
        <v>56</v>
      </c>
      <c r="L896" s="4">
        <v>44510</v>
      </c>
      <c r="M896" s="4">
        <v>46336</v>
      </c>
      <c r="AC896">
        <v>45</v>
      </c>
      <c r="AE896">
        <v>1</v>
      </c>
    </row>
    <row r="897" spans="1:31" x14ac:dyDescent="0.2">
      <c r="A897" s="27">
        <v>2010679</v>
      </c>
      <c r="C897" t="s">
        <v>2849</v>
      </c>
      <c r="D897" t="s">
        <v>2850</v>
      </c>
      <c r="E897" t="s">
        <v>1704</v>
      </c>
      <c r="F897" t="s">
        <v>1704</v>
      </c>
      <c r="G897" t="s">
        <v>641</v>
      </c>
      <c r="H897" t="s">
        <v>641</v>
      </c>
      <c r="I897" t="s">
        <v>1284</v>
      </c>
      <c r="J897" t="s">
        <v>731</v>
      </c>
      <c r="K897" t="s">
        <v>56</v>
      </c>
      <c r="L897" s="4">
        <v>44510</v>
      </c>
      <c r="M897" s="4">
        <v>46336</v>
      </c>
      <c r="AC897">
        <v>45</v>
      </c>
      <c r="AE897">
        <v>1</v>
      </c>
    </row>
    <row r="898" spans="1:31" x14ac:dyDescent="0.2">
      <c r="A898" s="27">
        <v>2010644</v>
      </c>
      <c r="C898" t="s">
        <v>2851</v>
      </c>
      <c r="D898" t="s">
        <v>2852</v>
      </c>
      <c r="E898" t="s">
        <v>2853</v>
      </c>
      <c r="F898" t="s">
        <v>2853</v>
      </c>
      <c r="G898" t="s">
        <v>641</v>
      </c>
      <c r="H898" t="s">
        <v>686</v>
      </c>
      <c r="I898" t="s">
        <v>1284</v>
      </c>
      <c r="J898" t="s">
        <v>688</v>
      </c>
      <c r="K898" t="s">
        <v>56</v>
      </c>
      <c r="L898" s="4">
        <v>44491</v>
      </c>
      <c r="M898" s="4">
        <v>46317</v>
      </c>
      <c r="N898">
        <v>0.10000000149011612</v>
      </c>
      <c r="P898">
        <v>0.20000000298023224</v>
      </c>
      <c r="AE898">
        <v>1</v>
      </c>
    </row>
    <row r="899" spans="1:31" x14ac:dyDescent="0.2">
      <c r="A899" s="27">
        <v>2010642</v>
      </c>
      <c r="C899" t="s">
        <v>2854</v>
      </c>
      <c r="D899" t="s">
        <v>1286</v>
      </c>
      <c r="E899" t="s">
        <v>2855</v>
      </c>
      <c r="F899" t="s">
        <v>2855</v>
      </c>
      <c r="G899" t="s">
        <v>641</v>
      </c>
      <c r="H899" t="s">
        <v>686</v>
      </c>
      <c r="I899" t="s">
        <v>1284</v>
      </c>
      <c r="J899" t="s">
        <v>688</v>
      </c>
      <c r="K899" t="s">
        <v>55</v>
      </c>
      <c r="L899" s="4">
        <v>44490</v>
      </c>
      <c r="M899" s="4">
        <v>46316</v>
      </c>
      <c r="N899">
        <v>0.30000001192092896</v>
      </c>
      <c r="O899">
        <v>0.10000000149011612</v>
      </c>
      <c r="P899">
        <v>0.30000001192092896</v>
      </c>
      <c r="AC899">
        <v>2</v>
      </c>
      <c r="AE899">
        <v>1</v>
      </c>
    </row>
    <row r="900" spans="1:31" x14ac:dyDescent="0.2">
      <c r="A900" s="27">
        <v>2008627</v>
      </c>
      <c r="C900" t="s">
        <v>2856</v>
      </c>
      <c r="D900" t="s">
        <v>2857</v>
      </c>
      <c r="E900" t="s">
        <v>2660</v>
      </c>
      <c r="F900" t="s">
        <v>2660</v>
      </c>
      <c r="G900" t="s">
        <v>641</v>
      </c>
      <c r="H900" t="s">
        <v>641</v>
      </c>
      <c r="I900" t="s">
        <v>1284</v>
      </c>
      <c r="J900" t="s">
        <v>731</v>
      </c>
      <c r="K900" t="s">
        <v>56</v>
      </c>
      <c r="L900" s="4">
        <v>44490</v>
      </c>
      <c r="M900" s="4">
        <v>46316</v>
      </c>
      <c r="AC900">
        <v>85</v>
      </c>
      <c r="AE900">
        <v>1</v>
      </c>
    </row>
    <row r="901" spans="1:31" x14ac:dyDescent="0.2">
      <c r="A901" s="27">
        <v>2009958</v>
      </c>
      <c r="C901" t="s">
        <v>2858</v>
      </c>
      <c r="D901" t="s">
        <v>2859</v>
      </c>
      <c r="E901" t="s">
        <v>2860</v>
      </c>
      <c r="F901" t="s">
        <v>2860</v>
      </c>
      <c r="G901" t="s">
        <v>641</v>
      </c>
      <c r="H901" t="s">
        <v>641</v>
      </c>
      <c r="I901" t="s">
        <v>774</v>
      </c>
      <c r="J901" t="s">
        <v>731</v>
      </c>
      <c r="K901" t="s">
        <v>55</v>
      </c>
      <c r="L901" s="4">
        <v>2</v>
      </c>
      <c r="M901" s="4">
        <v>46307</v>
      </c>
      <c r="AE901">
        <v>1</v>
      </c>
    </row>
    <row r="902" spans="1:31" x14ac:dyDescent="0.2">
      <c r="A902" s="27">
        <v>2009684</v>
      </c>
      <c r="C902" t="s">
        <v>2861</v>
      </c>
      <c r="D902" t="s">
        <v>2859</v>
      </c>
      <c r="E902" t="s">
        <v>841</v>
      </c>
      <c r="F902" t="s">
        <v>2860</v>
      </c>
      <c r="G902" t="s">
        <v>641</v>
      </c>
      <c r="H902" t="s">
        <v>641</v>
      </c>
      <c r="I902" t="s">
        <v>774</v>
      </c>
      <c r="J902" t="s">
        <v>731</v>
      </c>
      <c r="K902" t="s">
        <v>55</v>
      </c>
      <c r="L902" s="4">
        <v>2</v>
      </c>
      <c r="M902" s="4">
        <v>46307</v>
      </c>
      <c r="P902">
        <v>0.10000000149011612</v>
      </c>
      <c r="Q902">
        <v>0.10000000149011612</v>
      </c>
      <c r="R902">
        <v>0.10000000149011612</v>
      </c>
      <c r="S902">
        <v>0.10000000149011612</v>
      </c>
      <c r="X902">
        <v>7.0000000298023224E-2</v>
      </c>
      <c r="AE902">
        <v>1</v>
      </c>
    </row>
    <row r="903" spans="1:31" x14ac:dyDescent="0.2">
      <c r="A903" s="27">
        <v>2009683</v>
      </c>
      <c r="C903" t="s">
        <v>2864</v>
      </c>
      <c r="D903" t="s">
        <v>2863</v>
      </c>
      <c r="E903" t="s">
        <v>841</v>
      </c>
      <c r="F903" t="s">
        <v>2860</v>
      </c>
      <c r="G903" t="s">
        <v>641</v>
      </c>
      <c r="H903" t="s">
        <v>641</v>
      </c>
      <c r="I903" t="s">
        <v>774</v>
      </c>
      <c r="J903" t="s">
        <v>731</v>
      </c>
      <c r="K903" t="s">
        <v>55</v>
      </c>
      <c r="L903" s="4">
        <v>2</v>
      </c>
      <c r="M903" s="4">
        <v>46306</v>
      </c>
      <c r="P903">
        <v>0.10000000149011612</v>
      </c>
      <c r="Q903">
        <v>0.10000000149011612</v>
      </c>
      <c r="R903">
        <v>0.10000000149011612</v>
      </c>
      <c r="S903">
        <v>0.10000000149011612</v>
      </c>
      <c r="X903">
        <v>7.0000000298023224E-2</v>
      </c>
      <c r="AE903">
        <v>1</v>
      </c>
    </row>
    <row r="904" spans="1:31" x14ac:dyDescent="0.2">
      <c r="A904" s="27">
        <v>2009957</v>
      </c>
      <c r="C904" t="s">
        <v>2862</v>
      </c>
      <c r="D904" t="s">
        <v>2863</v>
      </c>
      <c r="E904" t="s">
        <v>2860</v>
      </c>
      <c r="F904" t="s">
        <v>2860</v>
      </c>
      <c r="G904" t="s">
        <v>641</v>
      </c>
      <c r="H904" t="s">
        <v>641</v>
      </c>
      <c r="I904" t="s">
        <v>774</v>
      </c>
      <c r="J904" t="s">
        <v>731</v>
      </c>
      <c r="K904" t="s">
        <v>55</v>
      </c>
      <c r="L904" s="4">
        <v>2</v>
      </c>
      <c r="M904" s="4">
        <v>46306</v>
      </c>
      <c r="AE904">
        <v>1</v>
      </c>
    </row>
    <row r="905" spans="1:31" x14ac:dyDescent="0.2">
      <c r="A905" s="27">
        <v>2008628</v>
      </c>
      <c r="C905" t="s">
        <v>2865</v>
      </c>
      <c r="D905" t="s">
        <v>2866</v>
      </c>
      <c r="E905" t="s">
        <v>1704</v>
      </c>
      <c r="F905" t="s">
        <v>1704</v>
      </c>
      <c r="G905" t="s">
        <v>641</v>
      </c>
      <c r="H905" t="s">
        <v>641</v>
      </c>
      <c r="I905" t="s">
        <v>1284</v>
      </c>
      <c r="J905" t="s">
        <v>731</v>
      </c>
      <c r="K905" t="s">
        <v>56</v>
      </c>
      <c r="L905" s="4">
        <v>44480</v>
      </c>
      <c r="M905" s="4">
        <v>46306</v>
      </c>
      <c r="AC905">
        <v>13</v>
      </c>
      <c r="AE905">
        <v>1</v>
      </c>
    </row>
    <row r="906" spans="1:31" x14ac:dyDescent="0.2">
      <c r="A906" s="27">
        <v>2010439</v>
      </c>
      <c r="B906">
        <v>5250</v>
      </c>
      <c r="C906" t="s">
        <v>2867</v>
      </c>
      <c r="D906" t="s">
        <v>2868</v>
      </c>
      <c r="E906" t="s">
        <v>2678</v>
      </c>
      <c r="F906" t="s">
        <v>2678</v>
      </c>
      <c r="G906" t="s">
        <v>641</v>
      </c>
      <c r="H906" t="s">
        <v>641</v>
      </c>
      <c r="I906" t="s">
        <v>2734</v>
      </c>
      <c r="J906" t="s">
        <v>731</v>
      </c>
      <c r="K906" t="s">
        <v>55</v>
      </c>
      <c r="L906" s="4">
        <v>2</v>
      </c>
      <c r="M906" s="4">
        <v>46302</v>
      </c>
      <c r="AE906">
        <v>1</v>
      </c>
    </row>
    <row r="907" spans="1:31" x14ac:dyDescent="0.2">
      <c r="A907" s="27">
        <v>2010639</v>
      </c>
      <c r="C907" t="s">
        <v>2869</v>
      </c>
      <c r="D907" t="s">
        <v>2870</v>
      </c>
      <c r="E907" t="s">
        <v>809</v>
      </c>
      <c r="F907" t="s">
        <v>810</v>
      </c>
      <c r="G907" t="s">
        <v>641</v>
      </c>
      <c r="H907" t="s">
        <v>641</v>
      </c>
      <c r="I907" t="s">
        <v>1284</v>
      </c>
      <c r="J907" t="s">
        <v>649</v>
      </c>
      <c r="K907" t="s">
        <v>55</v>
      </c>
      <c r="L907" s="4">
        <v>44476</v>
      </c>
      <c r="M907" s="4">
        <v>46302</v>
      </c>
      <c r="Q907">
        <v>50</v>
      </c>
      <c r="AE907">
        <v>1</v>
      </c>
    </row>
    <row r="908" spans="1:31" x14ac:dyDescent="0.2">
      <c r="A908" s="27">
        <v>2010635</v>
      </c>
      <c r="C908" t="s">
        <v>2871</v>
      </c>
      <c r="D908" t="s">
        <v>2872</v>
      </c>
      <c r="E908" t="s">
        <v>1643</v>
      </c>
      <c r="F908" t="s">
        <v>1643</v>
      </c>
      <c r="G908" t="s">
        <v>641</v>
      </c>
      <c r="H908" t="s">
        <v>641</v>
      </c>
      <c r="I908" t="s">
        <v>1284</v>
      </c>
      <c r="J908" t="s">
        <v>731</v>
      </c>
      <c r="K908" t="s">
        <v>56</v>
      </c>
      <c r="L908" s="4">
        <v>44468</v>
      </c>
      <c r="M908" s="4">
        <v>46294</v>
      </c>
      <c r="AC908">
        <v>45</v>
      </c>
      <c r="AE908">
        <v>1</v>
      </c>
    </row>
    <row r="909" spans="1:31" x14ac:dyDescent="0.2">
      <c r="A909" s="27">
        <v>2010634</v>
      </c>
      <c r="C909" t="s">
        <v>2873</v>
      </c>
      <c r="D909" t="s">
        <v>2874</v>
      </c>
      <c r="E909" t="s">
        <v>1643</v>
      </c>
      <c r="F909" t="s">
        <v>1643</v>
      </c>
      <c r="G909" t="s">
        <v>641</v>
      </c>
      <c r="H909" t="s">
        <v>641</v>
      </c>
      <c r="I909" t="s">
        <v>1284</v>
      </c>
      <c r="J909" t="s">
        <v>731</v>
      </c>
      <c r="K909" t="s">
        <v>56</v>
      </c>
      <c r="L909" s="4">
        <v>44468</v>
      </c>
      <c r="M909" s="4">
        <v>46294</v>
      </c>
      <c r="AC909">
        <v>45</v>
      </c>
      <c r="AE909">
        <v>1</v>
      </c>
    </row>
    <row r="910" spans="1:31" x14ac:dyDescent="0.2">
      <c r="A910" s="27">
        <v>2010636</v>
      </c>
      <c r="C910" t="s">
        <v>2875</v>
      </c>
      <c r="D910" t="s">
        <v>2876</v>
      </c>
      <c r="E910" t="s">
        <v>1643</v>
      </c>
      <c r="F910" t="s">
        <v>1643</v>
      </c>
      <c r="G910" t="s">
        <v>641</v>
      </c>
      <c r="H910" t="s">
        <v>641</v>
      </c>
      <c r="I910" t="s">
        <v>1284</v>
      </c>
      <c r="J910" t="s">
        <v>731</v>
      </c>
      <c r="K910" t="s">
        <v>56</v>
      </c>
      <c r="L910" s="4">
        <v>44468</v>
      </c>
      <c r="M910" s="4">
        <v>46294</v>
      </c>
      <c r="AC910">
        <v>45</v>
      </c>
      <c r="AE910">
        <v>1</v>
      </c>
    </row>
    <row r="911" spans="1:31" x14ac:dyDescent="0.2">
      <c r="A911" s="27">
        <v>2010633</v>
      </c>
      <c r="C911" t="s">
        <v>2877</v>
      </c>
      <c r="D911" t="s">
        <v>2878</v>
      </c>
      <c r="E911" t="s">
        <v>2673</v>
      </c>
      <c r="F911" t="s">
        <v>2673</v>
      </c>
      <c r="G911" t="s">
        <v>641</v>
      </c>
      <c r="H911" t="s">
        <v>641</v>
      </c>
      <c r="I911" t="s">
        <v>1284</v>
      </c>
      <c r="J911" t="s">
        <v>731</v>
      </c>
      <c r="K911" t="s">
        <v>56</v>
      </c>
      <c r="L911" s="4">
        <v>44463</v>
      </c>
      <c r="M911" s="4">
        <v>46289</v>
      </c>
      <c r="AC911">
        <v>15</v>
      </c>
      <c r="AE911">
        <v>1</v>
      </c>
    </row>
    <row r="912" spans="1:31" x14ac:dyDescent="0.2">
      <c r="A912" s="27">
        <v>2010632</v>
      </c>
      <c r="C912" t="s">
        <v>2879</v>
      </c>
      <c r="D912" t="s">
        <v>2880</v>
      </c>
      <c r="E912" t="s">
        <v>2673</v>
      </c>
      <c r="F912" t="s">
        <v>2673</v>
      </c>
      <c r="G912" t="s">
        <v>641</v>
      </c>
      <c r="H912" t="s">
        <v>641</v>
      </c>
      <c r="I912" t="s">
        <v>1284</v>
      </c>
      <c r="J912" t="s">
        <v>731</v>
      </c>
      <c r="K912" t="s">
        <v>56</v>
      </c>
      <c r="L912" s="4">
        <v>44463</v>
      </c>
      <c r="M912" s="4">
        <v>46289</v>
      </c>
      <c r="AC912">
        <v>15</v>
      </c>
      <c r="AE912">
        <v>1</v>
      </c>
    </row>
    <row r="913" spans="1:31" x14ac:dyDescent="0.2">
      <c r="A913" s="27">
        <v>2010629</v>
      </c>
      <c r="C913" t="s">
        <v>2881</v>
      </c>
      <c r="D913" t="s">
        <v>2882</v>
      </c>
      <c r="E913" t="s">
        <v>2883</v>
      </c>
      <c r="F913" t="s">
        <v>2883</v>
      </c>
      <c r="G913" t="s">
        <v>641</v>
      </c>
      <c r="H913" t="s">
        <v>686</v>
      </c>
      <c r="I913" t="s">
        <v>1284</v>
      </c>
      <c r="J913" t="s">
        <v>688</v>
      </c>
      <c r="K913" t="s">
        <v>56</v>
      </c>
      <c r="L913" s="4">
        <v>44457</v>
      </c>
      <c r="M913" s="4">
        <v>46283</v>
      </c>
      <c r="N913">
        <v>0.30000001192092896</v>
      </c>
      <c r="O913">
        <v>0.10000000149011612</v>
      </c>
      <c r="P913">
        <v>0.30000001192092896</v>
      </c>
      <c r="AC913">
        <v>2</v>
      </c>
      <c r="AE913">
        <v>1.05</v>
      </c>
    </row>
    <row r="914" spans="1:31" x14ac:dyDescent="0.2">
      <c r="A914" s="27">
        <v>2010630</v>
      </c>
      <c r="C914" t="s">
        <v>2884</v>
      </c>
      <c r="D914" t="s">
        <v>2885</v>
      </c>
      <c r="E914" t="s">
        <v>2883</v>
      </c>
      <c r="F914" t="s">
        <v>2883</v>
      </c>
      <c r="G914" t="s">
        <v>641</v>
      </c>
      <c r="H914" t="s">
        <v>641</v>
      </c>
      <c r="I914" t="s">
        <v>1284</v>
      </c>
      <c r="J914" t="s">
        <v>688</v>
      </c>
      <c r="K914" t="s">
        <v>56</v>
      </c>
      <c r="L914" s="4">
        <v>44457</v>
      </c>
      <c r="M914" s="4">
        <v>46283</v>
      </c>
      <c r="N914">
        <v>0.30000001192092896</v>
      </c>
      <c r="O914">
        <v>0.10000000149011612</v>
      </c>
      <c r="P914">
        <v>0.30000001192092896</v>
      </c>
      <c r="AC914">
        <v>2</v>
      </c>
      <c r="AE914">
        <v>1.05</v>
      </c>
    </row>
    <row r="915" spans="1:31" x14ac:dyDescent="0.2">
      <c r="A915" s="27">
        <v>2010616</v>
      </c>
      <c r="C915" t="s">
        <v>2886</v>
      </c>
      <c r="D915" t="s">
        <v>1286</v>
      </c>
      <c r="E915" t="s">
        <v>2887</v>
      </c>
      <c r="F915" t="s">
        <v>2887</v>
      </c>
      <c r="G915" t="s">
        <v>641</v>
      </c>
      <c r="H915" t="s">
        <v>686</v>
      </c>
      <c r="I915" t="s">
        <v>1284</v>
      </c>
      <c r="J915" t="s">
        <v>688</v>
      </c>
      <c r="K915" t="s">
        <v>55</v>
      </c>
      <c r="L915" s="4">
        <v>44453</v>
      </c>
      <c r="M915" s="4">
        <v>46279</v>
      </c>
      <c r="N915">
        <v>0.30000001192092896</v>
      </c>
      <c r="O915">
        <v>0.10000000149011612</v>
      </c>
      <c r="P915">
        <v>0.30000001192092896</v>
      </c>
      <c r="AE915">
        <v>1</v>
      </c>
    </row>
    <row r="916" spans="1:31" x14ac:dyDescent="0.2">
      <c r="A916" s="27">
        <v>2010615</v>
      </c>
      <c r="C916" t="s">
        <v>2888</v>
      </c>
      <c r="D916" t="s">
        <v>1286</v>
      </c>
      <c r="E916" t="s">
        <v>2889</v>
      </c>
      <c r="F916" t="s">
        <v>2889</v>
      </c>
      <c r="G916" t="s">
        <v>641</v>
      </c>
      <c r="H916" t="s">
        <v>686</v>
      </c>
      <c r="I916" t="s">
        <v>1284</v>
      </c>
      <c r="J916" t="s">
        <v>688</v>
      </c>
      <c r="K916" t="s">
        <v>56</v>
      </c>
      <c r="L916" s="4">
        <v>44451</v>
      </c>
      <c r="M916" s="4">
        <v>46277</v>
      </c>
      <c r="N916">
        <v>0.30000001192092896</v>
      </c>
      <c r="O916">
        <v>0.10000000149011612</v>
      </c>
      <c r="P916">
        <v>0.20000000298023224</v>
      </c>
      <c r="AE916">
        <v>1.05</v>
      </c>
    </row>
    <row r="917" spans="1:31" x14ac:dyDescent="0.2">
      <c r="A917" s="27">
        <v>2010614</v>
      </c>
      <c r="C917" t="s">
        <v>2890</v>
      </c>
      <c r="D917" t="s">
        <v>2891</v>
      </c>
      <c r="E917" t="s">
        <v>1542</v>
      </c>
      <c r="F917" t="s">
        <v>1542</v>
      </c>
      <c r="G917" t="s">
        <v>641</v>
      </c>
      <c r="H917" t="s">
        <v>641</v>
      </c>
      <c r="I917" t="s">
        <v>1284</v>
      </c>
      <c r="J917" t="s">
        <v>643</v>
      </c>
      <c r="K917" t="s">
        <v>55</v>
      </c>
      <c r="L917" s="4">
        <v>44448</v>
      </c>
      <c r="M917" s="4">
        <v>46274</v>
      </c>
      <c r="N917">
        <v>12</v>
      </c>
      <c r="P917">
        <v>6</v>
      </c>
      <c r="Q917">
        <v>4</v>
      </c>
      <c r="R917">
        <v>7.5</v>
      </c>
      <c r="T917">
        <v>18</v>
      </c>
      <c r="AE917">
        <v>1</v>
      </c>
    </row>
    <row r="918" spans="1:31" x14ac:dyDescent="0.2">
      <c r="A918" s="27">
        <v>2010604</v>
      </c>
      <c r="C918" t="s">
        <v>2892</v>
      </c>
      <c r="D918" t="s">
        <v>2893</v>
      </c>
      <c r="E918" t="s">
        <v>2894</v>
      </c>
      <c r="F918" t="s">
        <v>2894</v>
      </c>
      <c r="G918" t="s">
        <v>641</v>
      </c>
      <c r="H918" t="s">
        <v>686</v>
      </c>
      <c r="I918" t="s">
        <v>1284</v>
      </c>
      <c r="J918" t="s">
        <v>696</v>
      </c>
      <c r="K918" t="s">
        <v>55</v>
      </c>
      <c r="L918" s="4">
        <v>44447</v>
      </c>
      <c r="M918" s="4">
        <v>46273</v>
      </c>
      <c r="N918">
        <v>1</v>
      </c>
      <c r="O918">
        <v>1</v>
      </c>
      <c r="P918">
        <v>1</v>
      </c>
      <c r="AC918">
        <v>35</v>
      </c>
      <c r="AE918">
        <v>1</v>
      </c>
    </row>
    <row r="919" spans="1:31" x14ac:dyDescent="0.2">
      <c r="A919" s="27">
        <v>2010621</v>
      </c>
      <c r="C919" t="s">
        <v>2895</v>
      </c>
      <c r="D919" t="s">
        <v>2896</v>
      </c>
      <c r="E919" t="s">
        <v>1333</v>
      </c>
      <c r="F919" t="s">
        <v>1333</v>
      </c>
      <c r="G919" t="s">
        <v>641</v>
      </c>
      <c r="H919" t="s">
        <v>641</v>
      </c>
      <c r="I919" t="s">
        <v>1284</v>
      </c>
      <c r="J919" t="s">
        <v>731</v>
      </c>
      <c r="K919" t="s">
        <v>56</v>
      </c>
      <c r="L919" s="4">
        <v>44445</v>
      </c>
      <c r="M919" s="4">
        <v>46271</v>
      </c>
      <c r="AC919">
        <v>10</v>
      </c>
      <c r="AE919">
        <v>1</v>
      </c>
    </row>
    <row r="920" spans="1:31" x14ac:dyDescent="0.2">
      <c r="A920" s="27">
        <v>2010620</v>
      </c>
      <c r="C920" t="s">
        <v>2897</v>
      </c>
      <c r="D920" t="s">
        <v>2898</v>
      </c>
      <c r="E920" t="s">
        <v>1704</v>
      </c>
      <c r="F920" t="s">
        <v>1704</v>
      </c>
      <c r="G920" t="s">
        <v>641</v>
      </c>
      <c r="H920" t="s">
        <v>641</v>
      </c>
      <c r="I920" t="s">
        <v>1284</v>
      </c>
      <c r="J920" t="s">
        <v>731</v>
      </c>
      <c r="K920" t="s">
        <v>56</v>
      </c>
      <c r="L920" s="4">
        <v>44445</v>
      </c>
      <c r="M920" s="4">
        <v>46271</v>
      </c>
      <c r="AC920">
        <v>45</v>
      </c>
      <c r="AE920">
        <v>1</v>
      </c>
    </row>
    <row r="921" spans="1:31" x14ac:dyDescent="0.2">
      <c r="A921" s="27">
        <v>2010605</v>
      </c>
      <c r="C921" t="s">
        <v>2899</v>
      </c>
      <c r="D921" t="s">
        <v>2900</v>
      </c>
      <c r="E921" t="s">
        <v>960</v>
      </c>
      <c r="F921" t="s">
        <v>1302</v>
      </c>
      <c r="G921" t="s">
        <v>641</v>
      </c>
      <c r="H921" t="s">
        <v>641</v>
      </c>
      <c r="I921" t="s">
        <v>1284</v>
      </c>
      <c r="J921" t="s">
        <v>649</v>
      </c>
      <c r="K921" t="s">
        <v>55</v>
      </c>
      <c r="L921" s="4">
        <v>44442</v>
      </c>
      <c r="M921" s="4">
        <v>46268</v>
      </c>
      <c r="Q921">
        <v>33.599998474121094</v>
      </c>
      <c r="R921">
        <v>14.300000190734863</v>
      </c>
      <c r="AE921">
        <v>1</v>
      </c>
    </row>
    <row r="922" spans="1:31" x14ac:dyDescent="0.2">
      <c r="A922" s="27">
        <v>2010609</v>
      </c>
      <c r="C922" t="s">
        <v>2901</v>
      </c>
      <c r="D922" t="s">
        <v>2902</v>
      </c>
      <c r="E922" t="s">
        <v>960</v>
      </c>
      <c r="F922" t="s">
        <v>960</v>
      </c>
      <c r="G922" t="s">
        <v>641</v>
      </c>
      <c r="H922" t="s">
        <v>641</v>
      </c>
      <c r="I922" t="s">
        <v>1284</v>
      </c>
      <c r="J922" t="s">
        <v>643</v>
      </c>
      <c r="K922" t="s">
        <v>55</v>
      </c>
      <c r="L922" s="4">
        <v>44442</v>
      </c>
      <c r="M922" s="4">
        <v>46268</v>
      </c>
      <c r="N922">
        <v>15</v>
      </c>
      <c r="AE922">
        <v>1</v>
      </c>
    </row>
    <row r="923" spans="1:31" x14ac:dyDescent="0.2">
      <c r="A923" s="27">
        <v>2010610</v>
      </c>
      <c r="C923" t="s">
        <v>2903</v>
      </c>
      <c r="D923" t="s">
        <v>2904</v>
      </c>
      <c r="E923" t="s">
        <v>960</v>
      </c>
      <c r="F923" t="s">
        <v>960</v>
      </c>
      <c r="G923" t="s">
        <v>641</v>
      </c>
      <c r="H923" t="s">
        <v>641</v>
      </c>
      <c r="I923" t="s">
        <v>1284</v>
      </c>
      <c r="J923" t="s">
        <v>643</v>
      </c>
      <c r="K923" t="s">
        <v>55</v>
      </c>
      <c r="L923" s="4">
        <v>44442</v>
      </c>
      <c r="M923" s="4">
        <v>46268</v>
      </c>
      <c r="N923">
        <v>12.5</v>
      </c>
      <c r="O923">
        <v>12.5</v>
      </c>
      <c r="P923">
        <v>20</v>
      </c>
      <c r="T923">
        <v>8</v>
      </c>
      <c r="AE923">
        <v>1</v>
      </c>
    </row>
    <row r="924" spans="1:31" x14ac:dyDescent="0.2">
      <c r="A924" s="27">
        <v>2010611</v>
      </c>
      <c r="C924" t="s">
        <v>2905</v>
      </c>
      <c r="D924" t="s">
        <v>2906</v>
      </c>
      <c r="E924" t="s">
        <v>960</v>
      </c>
      <c r="F924" t="s">
        <v>960</v>
      </c>
      <c r="G924" t="s">
        <v>641</v>
      </c>
      <c r="H924" t="s">
        <v>641</v>
      </c>
      <c r="I924" t="s">
        <v>1284</v>
      </c>
      <c r="J924" t="s">
        <v>643</v>
      </c>
      <c r="K924" t="s">
        <v>55</v>
      </c>
      <c r="L924" s="4">
        <v>44442</v>
      </c>
      <c r="M924" s="4">
        <v>46268</v>
      </c>
      <c r="N924">
        <v>20.600000381469727</v>
      </c>
      <c r="AE924">
        <v>1</v>
      </c>
    </row>
    <row r="925" spans="1:31" x14ac:dyDescent="0.2">
      <c r="A925" s="27">
        <v>2010612</v>
      </c>
      <c r="C925" t="s">
        <v>2907</v>
      </c>
      <c r="D925" t="s">
        <v>2908</v>
      </c>
      <c r="E925" t="s">
        <v>960</v>
      </c>
      <c r="F925" t="s">
        <v>960</v>
      </c>
      <c r="G925" t="s">
        <v>641</v>
      </c>
      <c r="H925" t="s">
        <v>641</v>
      </c>
      <c r="I925" t="s">
        <v>1284</v>
      </c>
      <c r="J925" t="s">
        <v>643</v>
      </c>
      <c r="K925" t="s">
        <v>55</v>
      </c>
      <c r="L925" s="4">
        <v>44442</v>
      </c>
      <c r="M925" s="4">
        <v>46268</v>
      </c>
      <c r="N925">
        <v>10</v>
      </c>
      <c r="O925">
        <v>19</v>
      </c>
      <c r="P925">
        <v>26</v>
      </c>
      <c r="AE925">
        <v>1</v>
      </c>
    </row>
    <row r="926" spans="1:31" x14ac:dyDescent="0.2">
      <c r="A926" s="27">
        <v>2010613</v>
      </c>
      <c r="C926" t="s">
        <v>2909</v>
      </c>
      <c r="D926" t="s">
        <v>2910</v>
      </c>
      <c r="E926" t="s">
        <v>960</v>
      </c>
      <c r="F926" t="s">
        <v>960</v>
      </c>
      <c r="G926" t="s">
        <v>641</v>
      </c>
      <c r="H926" t="s">
        <v>641</v>
      </c>
      <c r="I926" t="s">
        <v>1284</v>
      </c>
      <c r="J926" t="s">
        <v>643</v>
      </c>
      <c r="K926" t="s">
        <v>55</v>
      </c>
      <c r="L926" s="4">
        <v>44442</v>
      </c>
      <c r="M926" s="4">
        <v>46268</v>
      </c>
      <c r="N926">
        <v>20</v>
      </c>
      <c r="O926">
        <v>10</v>
      </c>
      <c r="P926">
        <v>10</v>
      </c>
      <c r="AE926">
        <v>1</v>
      </c>
    </row>
    <row r="927" spans="1:31" x14ac:dyDescent="0.2">
      <c r="A927" s="27">
        <v>2010608</v>
      </c>
      <c r="C927" t="s">
        <v>2911</v>
      </c>
      <c r="D927" t="s">
        <v>2912</v>
      </c>
      <c r="E927" t="s">
        <v>960</v>
      </c>
      <c r="F927" t="s">
        <v>960</v>
      </c>
      <c r="G927" t="s">
        <v>641</v>
      </c>
      <c r="H927" t="s">
        <v>641</v>
      </c>
      <c r="I927" t="s">
        <v>1284</v>
      </c>
      <c r="J927" t="s">
        <v>643</v>
      </c>
      <c r="K927" t="s">
        <v>55</v>
      </c>
      <c r="L927" s="4">
        <v>44442</v>
      </c>
      <c r="M927" s="4">
        <v>46268</v>
      </c>
      <c r="N927">
        <v>8</v>
      </c>
      <c r="O927">
        <v>27</v>
      </c>
      <c r="P927">
        <v>25</v>
      </c>
      <c r="AE927">
        <v>1</v>
      </c>
    </row>
    <row r="928" spans="1:31" x14ac:dyDescent="0.2">
      <c r="A928" s="27">
        <v>2010607</v>
      </c>
      <c r="C928" t="s">
        <v>2913</v>
      </c>
      <c r="D928" t="s">
        <v>2914</v>
      </c>
      <c r="E928" t="s">
        <v>960</v>
      </c>
      <c r="F928" t="s">
        <v>960</v>
      </c>
      <c r="G928" t="s">
        <v>641</v>
      </c>
      <c r="H928" t="s">
        <v>641</v>
      </c>
      <c r="I928" t="s">
        <v>1284</v>
      </c>
      <c r="J928" t="s">
        <v>643</v>
      </c>
      <c r="K928" t="s">
        <v>55</v>
      </c>
      <c r="L928" s="4">
        <v>44442</v>
      </c>
      <c r="M928" s="4">
        <v>46268</v>
      </c>
      <c r="N928">
        <v>21</v>
      </c>
      <c r="O928">
        <v>21</v>
      </c>
      <c r="R928">
        <v>2.4000000953674316</v>
      </c>
      <c r="AE928">
        <v>1</v>
      </c>
    </row>
    <row r="929" spans="1:31" x14ac:dyDescent="0.2">
      <c r="A929" s="27">
        <v>2010617</v>
      </c>
      <c r="C929" t="s">
        <v>2915</v>
      </c>
      <c r="D929" t="s">
        <v>1286</v>
      </c>
      <c r="E929" t="s">
        <v>2916</v>
      </c>
      <c r="F929" t="s">
        <v>2916</v>
      </c>
      <c r="G929" t="s">
        <v>641</v>
      </c>
      <c r="H929" t="s">
        <v>686</v>
      </c>
      <c r="I929" t="s">
        <v>1284</v>
      </c>
      <c r="J929" t="s">
        <v>688</v>
      </c>
      <c r="K929" t="s">
        <v>55</v>
      </c>
      <c r="L929" s="4">
        <v>44441</v>
      </c>
      <c r="M929" s="4">
        <v>46267</v>
      </c>
      <c r="N929">
        <v>0.30000001192092896</v>
      </c>
      <c r="O929">
        <v>0.10000000149011612</v>
      </c>
      <c r="P929">
        <v>0.30000001192092896</v>
      </c>
      <c r="AC929">
        <v>3</v>
      </c>
      <c r="AE929">
        <v>1</v>
      </c>
    </row>
    <row r="930" spans="1:31" x14ac:dyDescent="0.2">
      <c r="A930" s="27">
        <v>2008583</v>
      </c>
      <c r="C930" t="s">
        <v>2917</v>
      </c>
      <c r="D930" t="s">
        <v>2918</v>
      </c>
      <c r="E930" t="s">
        <v>2660</v>
      </c>
      <c r="F930" t="s">
        <v>2660</v>
      </c>
      <c r="G930" t="s">
        <v>641</v>
      </c>
      <c r="H930" t="s">
        <v>641</v>
      </c>
      <c r="I930" t="s">
        <v>1284</v>
      </c>
      <c r="J930" t="s">
        <v>731</v>
      </c>
      <c r="K930" t="s">
        <v>56</v>
      </c>
      <c r="L930" s="4">
        <v>44438</v>
      </c>
      <c r="M930" s="4">
        <v>46264</v>
      </c>
      <c r="AC930">
        <v>70</v>
      </c>
      <c r="AE930">
        <v>1</v>
      </c>
    </row>
    <row r="931" spans="1:31" x14ac:dyDescent="0.2">
      <c r="A931" s="27">
        <v>2008581</v>
      </c>
      <c r="C931" t="s">
        <v>2919</v>
      </c>
      <c r="D931" t="s">
        <v>2874</v>
      </c>
      <c r="E931" t="s">
        <v>2660</v>
      </c>
      <c r="F931" t="s">
        <v>2660</v>
      </c>
      <c r="G931" t="s">
        <v>641</v>
      </c>
      <c r="H931" t="s">
        <v>641</v>
      </c>
      <c r="I931" t="s">
        <v>1284</v>
      </c>
      <c r="J931" t="s">
        <v>731</v>
      </c>
      <c r="K931" t="s">
        <v>56</v>
      </c>
      <c r="L931" s="4">
        <v>44438</v>
      </c>
      <c r="M931" s="4">
        <v>46264</v>
      </c>
      <c r="AC931">
        <v>70</v>
      </c>
      <c r="AE931">
        <v>1</v>
      </c>
    </row>
    <row r="932" spans="1:31" x14ac:dyDescent="0.2">
      <c r="A932" s="27">
        <v>2008582</v>
      </c>
      <c r="C932" t="s">
        <v>2920</v>
      </c>
      <c r="D932" t="s">
        <v>2921</v>
      </c>
      <c r="E932" t="s">
        <v>2660</v>
      </c>
      <c r="F932" t="s">
        <v>2660</v>
      </c>
      <c r="G932" t="s">
        <v>641</v>
      </c>
      <c r="H932" t="s">
        <v>641</v>
      </c>
      <c r="I932" t="s">
        <v>1284</v>
      </c>
      <c r="J932" t="s">
        <v>731</v>
      </c>
      <c r="K932" t="s">
        <v>56</v>
      </c>
      <c r="L932" s="4">
        <v>44438</v>
      </c>
      <c r="M932" s="4">
        <v>46264</v>
      </c>
      <c r="AC932">
        <v>70</v>
      </c>
      <c r="AE932">
        <v>1</v>
      </c>
    </row>
    <row r="933" spans="1:31" x14ac:dyDescent="0.2">
      <c r="A933" s="27">
        <v>2010603</v>
      </c>
      <c r="C933" t="s">
        <v>2922</v>
      </c>
      <c r="D933" t="s">
        <v>2923</v>
      </c>
      <c r="E933" t="s">
        <v>2729</v>
      </c>
      <c r="F933" t="s">
        <v>2729</v>
      </c>
      <c r="G933" t="s">
        <v>641</v>
      </c>
      <c r="H933" t="s">
        <v>641</v>
      </c>
      <c r="I933" t="s">
        <v>1284</v>
      </c>
      <c r="J933" t="s">
        <v>731</v>
      </c>
      <c r="K933" t="s">
        <v>56</v>
      </c>
      <c r="L933" s="4">
        <v>44434</v>
      </c>
      <c r="M933" s="4">
        <v>46260</v>
      </c>
      <c r="AC933">
        <v>45</v>
      </c>
      <c r="AE933">
        <v>1</v>
      </c>
    </row>
    <row r="934" spans="1:31" x14ac:dyDescent="0.2">
      <c r="A934" s="27">
        <v>2010600</v>
      </c>
      <c r="C934" t="s">
        <v>2924</v>
      </c>
      <c r="D934" t="s">
        <v>2925</v>
      </c>
      <c r="E934" t="s">
        <v>2729</v>
      </c>
      <c r="F934" t="s">
        <v>2729</v>
      </c>
      <c r="G934" t="s">
        <v>641</v>
      </c>
      <c r="H934" t="s">
        <v>641</v>
      </c>
      <c r="I934" t="s">
        <v>1284</v>
      </c>
      <c r="J934" t="s">
        <v>731</v>
      </c>
      <c r="K934" t="s">
        <v>56</v>
      </c>
      <c r="L934" s="4">
        <v>44434</v>
      </c>
      <c r="M934" s="4">
        <v>46260</v>
      </c>
      <c r="AC934">
        <v>45</v>
      </c>
      <c r="AE934">
        <v>1</v>
      </c>
    </row>
    <row r="935" spans="1:31" x14ac:dyDescent="0.2">
      <c r="A935" s="27">
        <v>2008555</v>
      </c>
      <c r="C935" t="s">
        <v>2926</v>
      </c>
      <c r="D935" t="s">
        <v>2927</v>
      </c>
      <c r="E935" t="s">
        <v>2673</v>
      </c>
      <c r="F935" t="s">
        <v>2673</v>
      </c>
      <c r="G935" t="s">
        <v>641</v>
      </c>
      <c r="H935" t="s">
        <v>641</v>
      </c>
      <c r="I935" t="s">
        <v>1284</v>
      </c>
      <c r="J935" t="s">
        <v>731</v>
      </c>
      <c r="K935" t="s">
        <v>56</v>
      </c>
      <c r="L935" s="4">
        <v>44434</v>
      </c>
      <c r="M935" s="4">
        <v>46260</v>
      </c>
      <c r="AC935">
        <v>10</v>
      </c>
      <c r="AE935">
        <v>1</v>
      </c>
    </row>
    <row r="936" spans="1:31" x14ac:dyDescent="0.2">
      <c r="A936" s="27">
        <v>2010599</v>
      </c>
      <c r="C936" t="s">
        <v>2928</v>
      </c>
      <c r="D936" t="s">
        <v>2929</v>
      </c>
      <c r="E936" t="s">
        <v>2729</v>
      </c>
      <c r="F936" t="s">
        <v>2729</v>
      </c>
      <c r="G936" t="s">
        <v>641</v>
      </c>
      <c r="H936" t="s">
        <v>641</v>
      </c>
      <c r="I936" t="s">
        <v>1284</v>
      </c>
      <c r="J936" t="s">
        <v>731</v>
      </c>
      <c r="K936" t="s">
        <v>56</v>
      </c>
      <c r="L936" s="4">
        <v>44433</v>
      </c>
      <c r="M936" s="4">
        <v>46259</v>
      </c>
      <c r="AC936">
        <v>45</v>
      </c>
      <c r="AE936">
        <v>1</v>
      </c>
    </row>
    <row r="937" spans="1:31" x14ac:dyDescent="0.2">
      <c r="A937" s="27">
        <v>2010623</v>
      </c>
      <c r="C937" t="s">
        <v>2930</v>
      </c>
      <c r="D937" t="s">
        <v>2931</v>
      </c>
      <c r="E937" t="s">
        <v>1214</v>
      </c>
      <c r="F937" t="s">
        <v>1214</v>
      </c>
      <c r="G937" t="s">
        <v>641</v>
      </c>
      <c r="H937" t="s">
        <v>641</v>
      </c>
      <c r="I937" t="s">
        <v>774</v>
      </c>
      <c r="J937" t="s">
        <v>643</v>
      </c>
      <c r="K937" t="s">
        <v>55</v>
      </c>
      <c r="L937" s="4">
        <v>2</v>
      </c>
      <c r="M937" s="4">
        <v>46254</v>
      </c>
      <c r="N937">
        <v>25.200000762939453</v>
      </c>
      <c r="T937">
        <v>12.640000343322754</v>
      </c>
      <c r="AE937">
        <v>1</v>
      </c>
    </row>
    <row r="938" spans="1:31" x14ac:dyDescent="0.2">
      <c r="A938" s="27">
        <v>2008621</v>
      </c>
      <c r="C938" t="s">
        <v>2932</v>
      </c>
      <c r="D938" t="s">
        <v>2933</v>
      </c>
      <c r="E938" t="s">
        <v>960</v>
      </c>
      <c r="F938" t="s">
        <v>960</v>
      </c>
      <c r="G938" t="s">
        <v>641</v>
      </c>
      <c r="H938" t="s">
        <v>641</v>
      </c>
      <c r="I938" t="s">
        <v>1284</v>
      </c>
      <c r="J938" t="s">
        <v>649</v>
      </c>
      <c r="K938" t="s">
        <v>55</v>
      </c>
      <c r="L938" s="4">
        <v>44426</v>
      </c>
      <c r="M938" s="4">
        <v>46252</v>
      </c>
      <c r="O938">
        <v>24.700000762939453</v>
      </c>
      <c r="P938">
        <v>20.399999618530273</v>
      </c>
      <c r="R938">
        <v>1.7000000476837158</v>
      </c>
      <c r="AE938">
        <v>1</v>
      </c>
    </row>
    <row r="939" spans="1:31" x14ac:dyDescent="0.2">
      <c r="A939" s="27">
        <v>2008747</v>
      </c>
      <c r="C939" t="s">
        <v>2934</v>
      </c>
      <c r="D939" t="s">
        <v>2935</v>
      </c>
      <c r="E939" t="s">
        <v>2078</v>
      </c>
      <c r="F939" t="s">
        <v>2079</v>
      </c>
      <c r="G939" t="s">
        <v>641</v>
      </c>
      <c r="H939" t="s">
        <v>641</v>
      </c>
      <c r="I939" t="s">
        <v>774</v>
      </c>
      <c r="J939" t="s">
        <v>731</v>
      </c>
      <c r="K939" t="s">
        <v>56</v>
      </c>
      <c r="L939" s="4">
        <v>2</v>
      </c>
      <c r="M939" s="4">
        <v>46234</v>
      </c>
      <c r="N939">
        <v>1</v>
      </c>
      <c r="O939">
        <v>2.5</v>
      </c>
      <c r="P939">
        <v>0.5</v>
      </c>
      <c r="T939">
        <v>0.40000000596046448</v>
      </c>
      <c r="V939">
        <v>7.0000000298023224E-2</v>
      </c>
      <c r="X939">
        <v>3.9999999105930328E-2</v>
      </c>
      <c r="Y939">
        <v>0.5</v>
      </c>
      <c r="Z939">
        <v>7.0000000298023224E-2</v>
      </c>
      <c r="AA939">
        <v>0.15000000596046448</v>
      </c>
      <c r="AE939">
        <v>1</v>
      </c>
    </row>
    <row r="940" spans="1:31" x14ac:dyDescent="0.2">
      <c r="A940" s="27">
        <v>2008661</v>
      </c>
      <c r="C940" t="s">
        <v>2936</v>
      </c>
      <c r="D940" t="s">
        <v>2937</v>
      </c>
      <c r="E940" t="s">
        <v>2938</v>
      </c>
      <c r="F940" t="s">
        <v>2938</v>
      </c>
      <c r="G940" t="s">
        <v>641</v>
      </c>
      <c r="H940" t="s">
        <v>641</v>
      </c>
      <c r="I940" t="s">
        <v>1284</v>
      </c>
      <c r="J940" t="s">
        <v>731</v>
      </c>
      <c r="K940" t="s">
        <v>56</v>
      </c>
      <c r="L940" s="4">
        <v>44407</v>
      </c>
      <c r="M940" s="4">
        <v>46233</v>
      </c>
      <c r="AC940">
        <v>50</v>
      </c>
      <c r="AE940">
        <v>1</v>
      </c>
    </row>
    <row r="941" spans="1:31" x14ac:dyDescent="0.2">
      <c r="A941" s="27">
        <v>2008662</v>
      </c>
      <c r="C941" t="s">
        <v>2939</v>
      </c>
      <c r="D941" t="s">
        <v>2940</v>
      </c>
      <c r="E941" t="s">
        <v>2938</v>
      </c>
      <c r="F941" t="s">
        <v>2938</v>
      </c>
      <c r="G941" t="s">
        <v>641</v>
      </c>
      <c r="H941" t="s">
        <v>641</v>
      </c>
      <c r="I941" t="s">
        <v>1284</v>
      </c>
      <c r="J941" t="s">
        <v>731</v>
      </c>
      <c r="K941" t="s">
        <v>56</v>
      </c>
      <c r="L941" s="4">
        <v>44407</v>
      </c>
      <c r="M941" s="4">
        <v>46233</v>
      </c>
      <c r="AC941">
        <v>50</v>
      </c>
      <c r="AE941">
        <v>1</v>
      </c>
    </row>
    <row r="942" spans="1:31" x14ac:dyDescent="0.2">
      <c r="A942" s="27">
        <v>2008675</v>
      </c>
      <c r="C942" t="s">
        <v>2941</v>
      </c>
      <c r="D942" t="s">
        <v>2942</v>
      </c>
      <c r="E942" t="s">
        <v>2938</v>
      </c>
      <c r="F942" t="s">
        <v>2938</v>
      </c>
      <c r="G942" t="s">
        <v>641</v>
      </c>
      <c r="H942" t="s">
        <v>641</v>
      </c>
      <c r="I942" t="s">
        <v>1284</v>
      </c>
      <c r="J942" t="s">
        <v>731</v>
      </c>
      <c r="K942" t="s">
        <v>56</v>
      </c>
      <c r="L942" s="4">
        <v>44407</v>
      </c>
      <c r="M942" s="4">
        <v>46233</v>
      </c>
      <c r="AC942">
        <v>45</v>
      </c>
      <c r="AE942">
        <v>1</v>
      </c>
    </row>
    <row r="943" spans="1:31" x14ac:dyDescent="0.2">
      <c r="A943" s="27">
        <v>2008544</v>
      </c>
      <c r="C943" t="s">
        <v>2943</v>
      </c>
      <c r="D943" t="s">
        <v>2944</v>
      </c>
      <c r="E943" t="s">
        <v>1704</v>
      </c>
      <c r="F943" t="s">
        <v>1704</v>
      </c>
      <c r="G943" t="s">
        <v>641</v>
      </c>
      <c r="H943" t="s">
        <v>641</v>
      </c>
      <c r="I943" t="s">
        <v>1284</v>
      </c>
      <c r="J943" t="s">
        <v>731</v>
      </c>
      <c r="K943" t="s">
        <v>56</v>
      </c>
      <c r="L943" s="4">
        <v>44405</v>
      </c>
      <c r="M943" s="4">
        <v>46231</v>
      </c>
      <c r="AC943">
        <v>13</v>
      </c>
      <c r="AE943">
        <v>1</v>
      </c>
    </row>
    <row r="944" spans="1:31" x14ac:dyDescent="0.2">
      <c r="A944" s="27">
        <v>2008549</v>
      </c>
      <c r="C944" t="s">
        <v>2947</v>
      </c>
      <c r="D944" t="s">
        <v>2946</v>
      </c>
      <c r="E944" t="s">
        <v>1704</v>
      </c>
      <c r="F944" t="s">
        <v>1704</v>
      </c>
      <c r="G944" t="s">
        <v>641</v>
      </c>
      <c r="H944" t="s">
        <v>641</v>
      </c>
      <c r="I944" t="s">
        <v>1284</v>
      </c>
      <c r="J944" t="s">
        <v>731</v>
      </c>
      <c r="K944" t="s">
        <v>56</v>
      </c>
      <c r="L944" s="4">
        <v>44405</v>
      </c>
      <c r="M944" s="4">
        <v>46231</v>
      </c>
      <c r="AC944">
        <v>45</v>
      </c>
      <c r="AE944">
        <v>1</v>
      </c>
    </row>
    <row r="945" spans="1:31" x14ac:dyDescent="0.2">
      <c r="A945" s="27">
        <v>2008547</v>
      </c>
      <c r="C945" t="s">
        <v>2945</v>
      </c>
      <c r="D945" t="s">
        <v>2946</v>
      </c>
      <c r="E945" t="s">
        <v>1704</v>
      </c>
      <c r="F945" t="s">
        <v>1704</v>
      </c>
      <c r="G945" t="s">
        <v>641</v>
      </c>
      <c r="H945" t="s">
        <v>641</v>
      </c>
      <c r="I945" t="s">
        <v>1284</v>
      </c>
      <c r="J945" t="s">
        <v>731</v>
      </c>
      <c r="K945" t="s">
        <v>56</v>
      </c>
      <c r="L945" s="4">
        <v>44405</v>
      </c>
      <c r="M945" s="4">
        <v>46231</v>
      </c>
      <c r="AC945">
        <v>13</v>
      </c>
      <c r="AE945">
        <v>1</v>
      </c>
    </row>
    <row r="946" spans="1:31" x14ac:dyDescent="0.2">
      <c r="A946" s="27">
        <v>2008543</v>
      </c>
      <c r="C946" t="s">
        <v>2948</v>
      </c>
      <c r="D946" t="s">
        <v>2949</v>
      </c>
      <c r="E946" t="s">
        <v>1704</v>
      </c>
      <c r="F946" t="s">
        <v>1704</v>
      </c>
      <c r="G946" t="s">
        <v>641</v>
      </c>
      <c r="H946" t="s">
        <v>641</v>
      </c>
      <c r="I946" t="s">
        <v>1284</v>
      </c>
      <c r="J946" t="s">
        <v>731</v>
      </c>
      <c r="K946" t="s">
        <v>56</v>
      </c>
      <c r="L946" s="4">
        <v>44405</v>
      </c>
      <c r="M946" s="4">
        <v>46231</v>
      </c>
      <c r="AC946">
        <v>45</v>
      </c>
      <c r="AE946">
        <v>1</v>
      </c>
    </row>
    <row r="947" spans="1:31" x14ac:dyDescent="0.2">
      <c r="A947" s="27">
        <v>2008551</v>
      </c>
      <c r="C947" t="s">
        <v>2950</v>
      </c>
      <c r="D947" t="s">
        <v>2951</v>
      </c>
      <c r="E947" t="s">
        <v>1704</v>
      </c>
      <c r="F947" t="s">
        <v>1704</v>
      </c>
      <c r="G947" t="s">
        <v>641</v>
      </c>
      <c r="H947" t="s">
        <v>641</v>
      </c>
      <c r="I947" t="s">
        <v>1284</v>
      </c>
      <c r="J947" t="s">
        <v>731</v>
      </c>
      <c r="K947" t="s">
        <v>56</v>
      </c>
      <c r="L947" s="4">
        <v>44405</v>
      </c>
      <c r="M947" s="4">
        <v>46231</v>
      </c>
      <c r="AC947">
        <v>45</v>
      </c>
      <c r="AE947">
        <v>1</v>
      </c>
    </row>
    <row r="948" spans="1:31" x14ac:dyDescent="0.2">
      <c r="A948" s="27">
        <v>2008623</v>
      </c>
      <c r="C948" t="s">
        <v>2952</v>
      </c>
      <c r="D948" t="s">
        <v>2953</v>
      </c>
      <c r="E948" t="s">
        <v>960</v>
      </c>
      <c r="F948" t="s">
        <v>960</v>
      </c>
      <c r="G948" t="s">
        <v>641</v>
      </c>
      <c r="H948" t="s">
        <v>641</v>
      </c>
      <c r="I948" t="s">
        <v>1284</v>
      </c>
      <c r="J948" t="s">
        <v>649</v>
      </c>
      <c r="K948" t="s">
        <v>55</v>
      </c>
      <c r="L948" s="4">
        <v>44397</v>
      </c>
      <c r="M948" s="4">
        <v>46223</v>
      </c>
      <c r="O948">
        <v>19.399999618530273</v>
      </c>
      <c r="P948">
        <v>28.799999237060547</v>
      </c>
      <c r="R948">
        <v>1.2999999523162842</v>
      </c>
      <c r="AE948">
        <v>1</v>
      </c>
    </row>
    <row r="949" spans="1:31" x14ac:dyDescent="0.2">
      <c r="A949" s="27">
        <v>2008624</v>
      </c>
      <c r="C949" t="s">
        <v>2954</v>
      </c>
      <c r="D949" t="s">
        <v>2955</v>
      </c>
      <c r="E949" t="s">
        <v>960</v>
      </c>
      <c r="F949" t="s">
        <v>960</v>
      </c>
      <c r="G949" t="s">
        <v>641</v>
      </c>
      <c r="H949" t="s">
        <v>641</v>
      </c>
      <c r="I949" t="s">
        <v>1284</v>
      </c>
      <c r="J949" t="s">
        <v>649</v>
      </c>
      <c r="K949" t="s">
        <v>55</v>
      </c>
      <c r="L949" s="4">
        <v>44397</v>
      </c>
      <c r="M949" s="4">
        <v>46223</v>
      </c>
      <c r="O949">
        <v>23.399999618530273</v>
      </c>
      <c r="P949">
        <v>23.399999618530273</v>
      </c>
      <c r="R949">
        <v>1.2999999523162842</v>
      </c>
      <c r="AE949">
        <v>1</v>
      </c>
    </row>
    <row r="950" spans="1:31" x14ac:dyDescent="0.2">
      <c r="A950" s="27">
        <v>2008620</v>
      </c>
      <c r="C950" t="s">
        <v>2956</v>
      </c>
      <c r="D950" t="s">
        <v>2957</v>
      </c>
      <c r="E950" t="s">
        <v>960</v>
      </c>
      <c r="F950" t="s">
        <v>960</v>
      </c>
      <c r="G950" t="s">
        <v>641</v>
      </c>
      <c r="H950" t="s">
        <v>641</v>
      </c>
      <c r="I950" t="s">
        <v>1284</v>
      </c>
      <c r="J950" t="s">
        <v>649</v>
      </c>
      <c r="K950" t="s">
        <v>55</v>
      </c>
      <c r="L950" s="4">
        <v>44397</v>
      </c>
      <c r="M950" s="4">
        <v>46223</v>
      </c>
      <c r="O950">
        <v>26.600000381469727</v>
      </c>
      <c r="P950">
        <v>18</v>
      </c>
      <c r="R950">
        <v>1.7000000476837158</v>
      </c>
      <c r="AE950">
        <v>1</v>
      </c>
    </row>
    <row r="951" spans="1:31" x14ac:dyDescent="0.2">
      <c r="A951" s="27">
        <v>2008622</v>
      </c>
      <c r="C951" t="s">
        <v>2958</v>
      </c>
      <c r="D951" t="s">
        <v>2959</v>
      </c>
      <c r="E951" t="s">
        <v>960</v>
      </c>
      <c r="F951" t="s">
        <v>960</v>
      </c>
      <c r="G951" t="s">
        <v>641</v>
      </c>
      <c r="H951" t="s">
        <v>641</v>
      </c>
      <c r="I951" t="s">
        <v>1284</v>
      </c>
      <c r="J951" t="s">
        <v>649</v>
      </c>
      <c r="K951" t="s">
        <v>55</v>
      </c>
      <c r="L951" s="4">
        <v>44397</v>
      </c>
      <c r="M951" s="4">
        <v>46223</v>
      </c>
      <c r="O951">
        <v>11.300000190734863</v>
      </c>
      <c r="P951">
        <v>45</v>
      </c>
      <c r="AE951">
        <v>1</v>
      </c>
    </row>
    <row r="952" spans="1:31" x14ac:dyDescent="0.2">
      <c r="A952" s="27">
        <v>2010501</v>
      </c>
      <c r="C952" t="s">
        <v>2960</v>
      </c>
      <c r="D952" t="s">
        <v>1286</v>
      </c>
      <c r="E952" t="s">
        <v>2961</v>
      </c>
      <c r="F952" t="s">
        <v>2961</v>
      </c>
      <c r="G952" t="s">
        <v>641</v>
      </c>
      <c r="H952" t="s">
        <v>686</v>
      </c>
      <c r="I952" t="s">
        <v>1284</v>
      </c>
      <c r="J952" t="s">
        <v>688</v>
      </c>
      <c r="K952" t="s">
        <v>55</v>
      </c>
      <c r="L952" s="4">
        <v>44391</v>
      </c>
      <c r="M952" s="4">
        <v>46217</v>
      </c>
      <c r="N952">
        <v>0.30000001192092896</v>
      </c>
      <c r="P952">
        <v>0.40000000596046448</v>
      </c>
      <c r="AC952">
        <v>2</v>
      </c>
      <c r="AE952">
        <v>1</v>
      </c>
    </row>
    <row r="953" spans="1:31" x14ac:dyDescent="0.2">
      <c r="A953" s="27">
        <v>2008676</v>
      </c>
      <c r="C953" t="s">
        <v>2962</v>
      </c>
      <c r="D953" t="s">
        <v>2963</v>
      </c>
      <c r="E953" t="s">
        <v>2964</v>
      </c>
      <c r="F953" t="s">
        <v>2964</v>
      </c>
      <c r="G953" t="s">
        <v>641</v>
      </c>
      <c r="H953" t="s">
        <v>641</v>
      </c>
      <c r="I953" t="s">
        <v>1284</v>
      </c>
      <c r="J953" t="s">
        <v>731</v>
      </c>
      <c r="K953" t="s">
        <v>56</v>
      </c>
      <c r="L953" s="4">
        <v>44391</v>
      </c>
      <c r="M953" s="4">
        <v>46217</v>
      </c>
      <c r="AC953">
        <v>13</v>
      </c>
      <c r="AE953">
        <v>1</v>
      </c>
    </row>
    <row r="954" spans="1:31" x14ac:dyDescent="0.2">
      <c r="A954" s="27">
        <v>2010502</v>
      </c>
      <c r="C954" t="s">
        <v>2965</v>
      </c>
      <c r="D954" t="s">
        <v>2811</v>
      </c>
      <c r="E954" t="s">
        <v>2961</v>
      </c>
      <c r="F954" t="s">
        <v>2961</v>
      </c>
      <c r="G954" t="s">
        <v>641</v>
      </c>
      <c r="H954" t="s">
        <v>686</v>
      </c>
      <c r="I954" t="s">
        <v>1284</v>
      </c>
      <c r="J954" t="s">
        <v>696</v>
      </c>
      <c r="K954" t="s">
        <v>55</v>
      </c>
      <c r="L954" s="4">
        <v>44391</v>
      </c>
      <c r="M954" s="4">
        <v>46217</v>
      </c>
      <c r="N954">
        <v>0.5</v>
      </c>
      <c r="AE954">
        <v>1</v>
      </c>
    </row>
    <row r="955" spans="1:31" x14ac:dyDescent="0.2">
      <c r="A955" s="27">
        <v>2008534</v>
      </c>
      <c r="C955" t="s">
        <v>2966</v>
      </c>
      <c r="D955" t="s">
        <v>2967</v>
      </c>
      <c r="E955" t="s">
        <v>960</v>
      </c>
      <c r="F955" t="s">
        <v>960</v>
      </c>
      <c r="G955" t="s">
        <v>641</v>
      </c>
      <c r="H955" t="s">
        <v>641</v>
      </c>
      <c r="I955" t="s">
        <v>1284</v>
      </c>
      <c r="J955" t="s">
        <v>643</v>
      </c>
      <c r="K955" t="s">
        <v>55</v>
      </c>
      <c r="L955" s="4">
        <v>44391</v>
      </c>
      <c r="M955" s="4">
        <v>46217</v>
      </c>
      <c r="N955">
        <v>13.699999809265137</v>
      </c>
      <c r="O955">
        <v>18.200000762939453</v>
      </c>
      <c r="P955">
        <v>18</v>
      </c>
      <c r="R955">
        <v>1.3999999761581421</v>
      </c>
      <c r="AE955">
        <v>1</v>
      </c>
    </row>
    <row r="956" spans="1:31" x14ac:dyDescent="0.2">
      <c r="A956" s="27">
        <v>2008519</v>
      </c>
      <c r="C956" t="s">
        <v>2968</v>
      </c>
      <c r="D956" t="s">
        <v>2969</v>
      </c>
      <c r="E956" t="s">
        <v>960</v>
      </c>
      <c r="F956" t="s">
        <v>960</v>
      </c>
      <c r="G956" t="s">
        <v>641</v>
      </c>
      <c r="H956" t="s">
        <v>641</v>
      </c>
      <c r="I956" t="s">
        <v>1284</v>
      </c>
      <c r="J956" t="s">
        <v>643</v>
      </c>
      <c r="K956" t="s">
        <v>55</v>
      </c>
      <c r="L956" s="4">
        <v>44391</v>
      </c>
      <c r="M956" s="4">
        <v>46217</v>
      </c>
      <c r="N956">
        <v>14.300000190734863</v>
      </c>
      <c r="O956">
        <v>15.100000381469727</v>
      </c>
      <c r="P956">
        <v>18.600000381469727</v>
      </c>
      <c r="R956">
        <v>1.6000000238418579</v>
      </c>
      <c r="AE956">
        <v>1</v>
      </c>
    </row>
    <row r="957" spans="1:31" x14ac:dyDescent="0.2">
      <c r="A957" s="27">
        <v>2008533</v>
      </c>
      <c r="C957" t="s">
        <v>2970</v>
      </c>
      <c r="D957" t="s">
        <v>2971</v>
      </c>
      <c r="E957" t="s">
        <v>960</v>
      </c>
      <c r="F957" t="s">
        <v>960</v>
      </c>
      <c r="G957" t="s">
        <v>641</v>
      </c>
      <c r="H957" t="s">
        <v>641</v>
      </c>
      <c r="I957" t="s">
        <v>1284</v>
      </c>
      <c r="J957" t="s">
        <v>643</v>
      </c>
      <c r="K957" t="s">
        <v>55</v>
      </c>
      <c r="L957" s="4">
        <v>44391</v>
      </c>
      <c r="M957" s="4">
        <v>46217</v>
      </c>
      <c r="N957">
        <v>15.5</v>
      </c>
      <c r="O957">
        <v>26</v>
      </c>
      <c r="P957">
        <v>9</v>
      </c>
      <c r="R957">
        <v>1.3999999761581421</v>
      </c>
      <c r="AE957">
        <v>1</v>
      </c>
    </row>
    <row r="958" spans="1:31" x14ac:dyDescent="0.2">
      <c r="A958" s="27">
        <v>2008536</v>
      </c>
      <c r="C958" t="s">
        <v>2972</v>
      </c>
      <c r="D958" t="s">
        <v>2973</v>
      </c>
      <c r="E958" t="s">
        <v>960</v>
      </c>
      <c r="F958" t="s">
        <v>960</v>
      </c>
      <c r="G958" t="s">
        <v>641</v>
      </c>
      <c r="H958" t="s">
        <v>641</v>
      </c>
      <c r="I958" t="s">
        <v>1284</v>
      </c>
      <c r="J958" t="s">
        <v>643</v>
      </c>
      <c r="K958" t="s">
        <v>55</v>
      </c>
      <c r="L958" s="4">
        <v>44391</v>
      </c>
      <c r="M958" s="4">
        <v>46217</v>
      </c>
      <c r="N958">
        <v>18.200000762939453</v>
      </c>
      <c r="O958">
        <v>12</v>
      </c>
      <c r="P958">
        <v>12</v>
      </c>
      <c r="R958">
        <v>2.2999999523162842</v>
      </c>
      <c r="AE958">
        <v>1</v>
      </c>
    </row>
    <row r="959" spans="1:31" x14ac:dyDescent="0.2">
      <c r="A959" s="27">
        <v>2008537</v>
      </c>
      <c r="C959" t="s">
        <v>2974</v>
      </c>
      <c r="D959" t="s">
        <v>2975</v>
      </c>
      <c r="E959" t="s">
        <v>960</v>
      </c>
      <c r="F959" t="s">
        <v>960</v>
      </c>
      <c r="G959" t="s">
        <v>641</v>
      </c>
      <c r="H959" t="s">
        <v>641</v>
      </c>
      <c r="I959" t="s">
        <v>1284</v>
      </c>
      <c r="J959" t="s">
        <v>643</v>
      </c>
      <c r="K959" t="s">
        <v>55</v>
      </c>
      <c r="L959" s="4">
        <v>44391</v>
      </c>
      <c r="M959" s="4">
        <v>46217</v>
      </c>
      <c r="N959">
        <v>19.700000762939453</v>
      </c>
      <c r="O959">
        <v>15.100000381469727</v>
      </c>
      <c r="P959">
        <v>6.5999999046325684</v>
      </c>
      <c r="R959">
        <v>2.4000000953674316</v>
      </c>
      <c r="AE959">
        <v>1</v>
      </c>
    </row>
    <row r="960" spans="1:31" x14ac:dyDescent="0.2">
      <c r="A960" s="27">
        <v>2008520</v>
      </c>
      <c r="C960" t="s">
        <v>2976</v>
      </c>
      <c r="D960" t="s">
        <v>2977</v>
      </c>
      <c r="E960" t="s">
        <v>960</v>
      </c>
      <c r="F960" t="s">
        <v>960</v>
      </c>
      <c r="G960" t="s">
        <v>641</v>
      </c>
      <c r="H960" t="s">
        <v>641</v>
      </c>
      <c r="I960" t="s">
        <v>1284</v>
      </c>
      <c r="J960" t="s">
        <v>643</v>
      </c>
      <c r="K960" t="s">
        <v>55</v>
      </c>
      <c r="L960" s="4">
        <v>44391</v>
      </c>
      <c r="M960" s="4">
        <v>46217</v>
      </c>
      <c r="N960">
        <v>6</v>
      </c>
      <c r="O960">
        <v>26</v>
      </c>
      <c r="P960">
        <v>19.799999237060547</v>
      </c>
      <c r="R960">
        <v>2.4000000953674316</v>
      </c>
      <c r="AE960">
        <v>1</v>
      </c>
    </row>
    <row r="961" spans="1:31" x14ac:dyDescent="0.2">
      <c r="A961" s="27">
        <v>2008588</v>
      </c>
      <c r="C961" t="s">
        <v>2978</v>
      </c>
      <c r="D961" t="s">
        <v>2979</v>
      </c>
      <c r="E961" t="s">
        <v>960</v>
      </c>
      <c r="F961" t="s">
        <v>960</v>
      </c>
      <c r="G961" t="s">
        <v>641</v>
      </c>
      <c r="H961" t="s">
        <v>641</v>
      </c>
      <c r="I961" t="s">
        <v>1284</v>
      </c>
      <c r="J961" t="s">
        <v>643</v>
      </c>
      <c r="K961" t="s">
        <v>55</v>
      </c>
      <c r="L961" s="4">
        <v>44391</v>
      </c>
      <c r="M961" s="4">
        <v>46217</v>
      </c>
      <c r="N961">
        <v>10.399999618530273</v>
      </c>
      <c r="O961">
        <v>19.799999237060547</v>
      </c>
      <c r="P961">
        <v>19.799999237060547</v>
      </c>
      <c r="T961">
        <v>7</v>
      </c>
      <c r="AE961">
        <v>1</v>
      </c>
    </row>
    <row r="962" spans="1:31" x14ac:dyDescent="0.2">
      <c r="A962" s="27">
        <v>2008590</v>
      </c>
      <c r="C962" t="s">
        <v>2980</v>
      </c>
      <c r="D962" t="s">
        <v>2981</v>
      </c>
      <c r="E962" t="s">
        <v>960</v>
      </c>
      <c r="F962" t="s">
        <v>960</v>
      </c>
      <c r="G962" t="s">
        <v>641</v>
      </c>
      <c r="H962" t="s">
        <v>641</v>
      </c>
      <c r="I962" t="s">
        <v>1284</v>
      </c>
      <c r="J962" t="s">
        <v>643</v>
      </c>
      <c r="K962" t="s">
        <v>55</v>
      </c>
      <c r="L962" s="4">
        <v>44391</v>
      </c>
      <c r="M962" s="4">
        <v>46217</v>
      </c>
      <c r="N962">
        <v>12.100000381469727</v>
      </c>
      <c r="O962">
        <v>5.6999998092651367</v>
      </c>
      <c r="P962">
        <v>24.5</v>
      </c>
      <c r="T962">
        <v>8.8000001907348633</v>
      </c>
      <c r="AE962">
        <v>1</v>
      </c>
    </row>
    <row r="963" spans="1:31" x14ac:dyDescent="0.2">
      <c r="A963" s="27">
        <v>2008594</v>
      </c>
      <c r="C963" t="s">
        <v>2982</v>
      </c>
      <c r="D963" t="s">
        <v>2983</v>
      </c>
      <c r="E963" t="s">
        <v>960</v>
      </c>
      <c r="F963" t="s">
        <v>960</v>
      </c>
      <c r="G963" t="s">
        <v>641</v>
      </c>
      <c r="H963" t="s">
        <v>641</v>
      </c>
      <c r="I963" t="s">
        <v>1284</v>
      </c>
      <c r="J963" t="s">
        <v>643</v>
      </c>
      <c r="K963" t="s">
        <v>55</v>
      </c>
      <c r="L963" s="4">
        <v>44391</v>
      </c>
      <c r="M963" s="4">
        <v>46217</v>
      </c>
      <c r="N963">
        <v>14.199999809265137</v>
      </c>
      <c r="O963">
        <v>13.399999618530273</v>
      </c>
      <c r="P963">
        <v>12</v>
      </c>
      <c r="T963">
        <v>13.699999809265137</v>
      </c>
      <c r="AE963">
        <v>1</v>
      </c>
    </row>
    <row r="964" spans="1:31" x14ac:dyDescent="0.2">
      <c r="A964" s="27">
        <v>2008587</v>
      </c>
      <c r="C964" t="s">
        <v>2984</v>
      </c>
      <c r="D964" t="s">
        <v>2985</v>
      </c>
      <c r="E964" t="s">
        <v>960</v>
      </c>
      <c r="F964" t="s">
        <v>960</v>
      </c>
      <c r="G964" t="s">
        <v>641</v>
      </c>
      <c r="H964" t="s">
        <v>641</v>
      </c>
      <c r="I964" t="s">
        <v>1284</v>
      </c>
      <c r="J964" t="s">
        <v>643</v>
      </c>
      <c r="K964" t="s">
        <v>55</v>
      </c>
      <c r="L964" s="4">
        <v>44391</v>
      </c>
      <c r="M964" s="4">
        <v>46217</v>
      </c>
      <c r="N964">
        <v>15.5</v>
      </c>
      <c r="O964">
        <v>15.100000381469727</v>
      </c>
      <c r="P964">
        <v>6.5999999046325684</v>
      </c>
      <c r="T964">
        <v>14.399999618530273</v>
      </c>
      <c r="AE964">
        <v>1</v>
      </c>
    </row>
    <row r="965" spans="1:31" x14ac:dyDescent="0.2">
      <c r="A965" s="27">
        <v>2008591</v>
      </c>
      <c r="C965" t="s">
        <v>2986</v>
      </c>
      <c r="D965" t="s">
        <v>2987</v>
      </c>
      <c r="E965" t="s">
        <v>960</v>
      </c>
      <c r="F965" t="s">
        <v>960</v>
      </c>
      <c r="G965" t="s">
        <v>641</v>
      </c>
      <c r="H965" t="s">
        <v>641</v>
      </c>
      <c r="I965" t="s">
        <v>1284</v>
      </c>
      <c r="J965" t="s">
        <v>643</v>
      </c>
      <c r="K965" t="s">
        <v>55</v>
      </c>
      <c r="L965" s="4">
        <v>44391</v>
      </c>
      <c r="M965" s="4">
        <v>46217</v>
      </c>
      <c r="N965">
        <v>7.6999998092651367</v>
      </c>
      <c r="O965">
        <v>15.100000381469727</v>
      </c>
      <c r="P965">
        <v>30</v>
      </c>
      <c r="T965">
        <v>5</v>
      </c>
      <c r="AE965">
        <v>1</v>
      </c>
    </row>
    <row r="966" spans="1:31" x14ac:dyDescent="0.2">
      <c r="A966" s="27">
        <v>2008595</v>
      </c>
      <c r="C966" t="s">
        <v>2988</v>
      </c>
      <c r="D966" t="s">
        <v>2989</v>
      </c>
      <c r="E966" t="s">
        <v>960</v>
      </c>
      <c r="F966" t="s">
        <v>960</v>
      </c>
      <c r="G966" t="s">
        <v>641</v>
      </c>
      <c r="H966" t="s">
        <v>641</v>
      </c>
      <c r="I966" t="s">
        <v>1284</v>
      </c>
      <c r="J966" t="s">
        <v>643</v>
      </c>
      <c r="K966" t="s">
        <v>55</v>
      </c>
      <c r="L966" s="4">
        <v>44391</v>
      </c>
      <c r="M966" s="4">
        <v>46217</v>
      </c>
      <c r="N966">
        <v>7.5</v>
      </c>
      <c r="O966">
        <v>19.799999237060547</v>
      </c>
      <c r="P966">
        <v>25.5</v>
      </c>
      <c r="T966">
        <v>9.1999998092651367</v>
      </c>
      <c r="AE966">
        <v>1</v>
      </c>
    </row>
    <row r="967" spans="1:31" x14ac:dyDescent="0.2">
      <c r="A967" s="27">
        <v>2008592</v>
      </c>
      <c r="C967" t="s">
        <v>2990</v>
      </c>
      <c r="D967" t="s">
        <v>2991</v>
      </c>
      <c r="E967" t="s">
        <v>960</v>
      </c>
      <c r="F967" t="s">
        <v>960</v>
      </c>
      <c r="G967" t="s">
        <v>641</v>
      </c>
      <c r="H967" t="s">
        <v>641</v>
      </c>
      <c r="I967" t="s">
        <v>1284</v>
      </c>
      <c r="J967" t="s">
        <v>643</v>
      </c>
      <c r="K967" t="s">
        <v>55</v>
      </c>
      <c r="L967" s="4">
        <v>44391</v>
      </c>
      <c r="M967" s="4">
        <v>46217</v>
      </c>
      <c r="N967">
        <v>7.8000001907348633</v>
      </c>
      <c r="O967">
        <v>25</v>
      </c>
      <c r="P967">
        <v>25.200000762939453</v>
      </c>
      <c r="T967">
        <v>2.4000000953674316</v>
      </c>
      <c r="AE967">
        <v>1</v>
      </c>
    </row>
    <row r="968" spans="1:31" x14ac:dyDescent="0.2">
      <c r="A968" s="27">
        <v>2008593</v>
      </c>
      <c r="C968" t="s">
        <v>2992</v>
      </c>
      <c r="D968" t="s">
        <v>2993</v>
      </c>
      <c r="E968" t="s">
        <v>960</v>
      </c>
      <c r="F968" t="s">
        <v>960</v>
      </c>
      <c r="G968" t="s">
        <v>641</v>
      </c>
      <c r="H968" t="s">
        <v>641</v>
      </c>
      <c r="I968" t="s">
        <v>1284</v>
      </c>
      <c r="J968" t="s">
        <v>643</v>
      </c>
      <c r="K968" t="s">
        <v>55</v>
      </c>
      <c r="L968" s="4">
        <v>44391</v>
      </c>
      <c r="M968" s="4">
        <v>46217</v>
      </c>
      <c r="N968">
        <v>8.5</v>
      </c>
      <c r="O968">
        <v>18.700000762939453</v>
      </c>
      <c r="P968">
        <v>25.799999237060547</v>
      </c>
      <c r="T968">
        <v>5</v>
      </c>
      <c r="AE968">
        <v>1</v>
      </c>
    </row>
    <row r="969" spans="1:31" x14ac:dyDescent="0.2">
      <c r="A969" s="27">
        <v>2008589</v>
      </c>
      <c r="C969" t="s">
        <v>2994</v>
      </c>
      <c r="D969" t="s">
        <v>2995</v>
      </c>
      <c r="E969" t="s">
        <v>960</v>
      </c>
      <c r="F969" t="s">
        <v>960</v>
      </c>
      <c r="G969" t="s">
        <v>641</v>
      </c>
      <c r="H969" t="s">
        <v>641</v>
      </c>
      <c r="I969" t="s">
        <v>1284</v>
      </c>
      <c r="J969" t="s">
        <v>643</v>
      </c>
      <c r="K969" t="s">
        <v>55</v>
      </c>
      <c r="L969" s="4">
        <v>44391</v>
      </c>
      <c r="M969" s="4">
        <v>46217</v>
      </c>
      <c r="N969">
        <v>9.6000003814697266</v>
      </c>
      <c r="O969">
        <v>25</v>
      </c>
      <c r="P969">
        <v>19.799999237060547</v>
      </c>
      <c r="T969">
        <v>4.5999999046325684</v>
      </c>
      <c r="AE969">
        <v>1</v>
      </c>
    </row>
    <row r="970" spans="1:31" x14ac:dyDescent="0.2">
      <c r="A970" s="27">
        <v>2008524</v>
      </c>
      <c r="C970" t="s">
        <v>2996</v>
      </c>
      <c r="D970" t="s">
        <v>2997</v>
      </c>
      <c r="E970" t="s">
        <v>960</v>
      </c>
      <c r="F970" t="s">
        <v>960</v>
      </c>
      <c r="G970" t="s">
        <v>641</v>
      </c>
      <c r="H970" t="s">
        <v>641</v>
      </c>
      <c r="I970" t="s">
        <v>1284</v>
      </c>
      <c r="J970" t="s">
        <v>643</v>
      </c>
      <c r="K970" t="s">
        <v>55</v>
      </c>
      <c r="L970" s="4">
        <v>44391</v>
      </c>
      <c r="M970" s="4">
        <v>46217</v>
      </c>
      <c r="N970">
        <v>9.5</v>
      </c>
      <c r="O970">
        <v>41.099998474121094</v>
      </c>
      <c r="P970">
        <v>12.600000381469727</v>
      </c>
      <c r="AE970">
        <v>1</v>
      </c>
    </row>
    <row r="971" spans="1:31" x14ac:dyDescent="0.2">
      <c r="A971" s="27">
        <v>2008538</v>
      </c>
      <c r="C971" t="s">
        <v>2998</v>
      </c>
      <c r="D971" t="s">
        <v>2999</v>
      </c>
      <c r="E971" t="s">
        <v>960</v>
      </c>
      <c r="F971" t="s">
        <v>960</v>
      </c>
      <c r="G971" t="s">
        <v>641</v>
      </c>
      <c r="H971" t="s">
        <v>641</v>
      </c>
      <c r="I971" t="s">
        <v>1284</v>
      </c>
      <c r="J971" t="s">
        <v>643</v>
      </c>
      <c r="K971" t="s">
        <v>55</v>
      </c>
      <c r="L971" s="4">
        <v>44391</v>
      </c>
      <c r="M971" s="4">
        <v>46217</v>
      </c>
      <c r="N971">
        <v>11</v>
      </c>
      <c r="O971">
        <v>21.799999237060547</v>
      </c>
      <c r="P971">
        <v>21.600000381469727</v>
      </c>
      <c r="R971">
        <v>0.89999997615814209</v>
      </c>
      <c r="AE971">
        <v>1</v>
      </c>
    </row>
    <row r="972" spans="1:31" x14ac:dyDescent="0.2">
      <c r="A972" s="27">
        <v>2008541</v>
      </c>
      <c r="C972" t="s">
        <v>3000</v>
      </c>
      <c r="D972" t="s">
        <v>3001</v>
      </c>
      <c r="E972" t="s">
        <v>960</v>
      </c>
      <c r="F972" t="s">
        <v>960</v>
      </c>
      <c r="G972" t="s">
        <v>641</v>
      </c>
      <c r="H972" t="s">
        <v>641</v>
      </c>
      <c r="I972" t="s">
        <v>1284</v>
      </c>
      <c r="J972" t="s">
        <v>643</v>
      </c>
      <c r="K972" t="s">
        <v>55</v>
      </c>
      <c r="L972" s="4">
        <v>44391</v>
      </c>
      <c r="M972" s="4">
        <v>46217</v>
      </c>
      <c r="N972">
        <v>10.899999618530273</v>
      </c>
      <c r="O972">
        <v>25</v>
      </c>
      <c r="P972">
        <v>19.799999237060547</v>
      </c>
      <c r="R972">
        <v>0.80000001192092896</v>
      </c>
      <c r="AE972">
        <v>1</v>
      </c>
    </row>
    <row r="973" spans="1:31" x14ac:dyDescent="0.2">
      <c r="A973" s="27">
        <v>2008525</v>
      </c>
      <c r="C973" t="s">
        <v>3002</v>
      </c>
      <c r="D973" t="s">
        <v>3003</v>
      </c>
      <c r="E973" t="s">
        <v>960</v>
      </c>
      <c r="F973" t="s">
        <v>960</v>
      </c>
      <c r="G973" t="s">
        <v>641</v>
      </c>
      <c r="H973" t="s">
        <v>641</v>
      </c>
      <c r="I973" t="s">
        <v>1284</v>
      </c>
      <c r="J973" t="s">
        <v>643</v>
      </c>
      <c r="K973" t="s">
        <v>55</v>
      </c>
      <c r="L973" s="4">
        <v>44391</v>
      </c>
      <c r="M973" s="4">
        <v>46217</v>
      </c>
      <c r="N973">
        <v>11</v>
      </c>
      <c r="O973">
        <v>27.600000381469727</v>
      </c>
      <c r="P973">
        <v>18</v>
      </c>
      <c r="R973">
        <v>0.69999998807907104</v>
      </c>
      <c r="AE973">
        <v>1</v>
      </c>
    </row>
    <row r="974" spans="1:31" x14ac:dyDescent="0.2">
      <c r="A974" s="27">
        <v>2008542</v>
      </c>
      <c r="C974" t="s">
        <v>3004</v>
      </c>
      <c r="D974" t="s">
        <v>3005</v>
      </c>
      <c r="E974" t="s">
        <v>960</v>
      </c>
      <c r="F974" t="s">
        <v>960</v>
      </c>
      <c r="G974" t="s">
        <v>641</v>
      </c>
      <c r="H974" t="s">
        <v>641</v>
      </c>
      <c r="I974" t="s">
        <v>1284</v>
      </c>
      <c r="J974" t="s">
        <v>643</v>
      </c>
      <c r="K974" t="s">
        <v>55</v>
      </c>
      <c r="L974" s="4">
        <v>44391</v>
      </c>
      <c r="M974" s="4">
        <v>46217</v>
      </c>
      <c r="N974">
        <v>12.399999618530273</v>
      </c>
      <c r="O974">
        <v>19.799999237060547</v>
      </c>
      <c r="P974">
        <v>19.799999237060547</v>
      </c>
      <c r="R974">
        <v>1.2000000476837158</v>
      </c>
      <c r="AE974">
        <v>1</v>
      </c>
    </row>
    <row r="975" spans="1:31" x14ac:dyDescent="0.2">
      <c r="A975" s="27">
        <v>2008527</v>
      </c>
      <c r="C975" t="s">
        <v>3006</v>
      </c>
      <c r="D975" t="s">
        <v>3007</v>
      </c>
      <c r="E975" t="s">
        <v>960</v>
      </c>
      <c r="F975" t="s">
        <v>960</v>
      </c>
      <c r="G975" t="s">
        <v>641</v>
      </c>
      <c r="H975" t="s">
        <v>641</v>
      </c>
      <c r="I975" t="s">
        <v>1284</v>
      </c>
      <c r="J975" t="s">
        <v>643</v>
      </c>
      <c r="K975" t="s">
        <v>55</v>
      </c>
      <c r="L975" s="4">
        <v>44391</v>
      </c>
      <c r="M975" s="4">
        <v>46217</v>
      </c>
      <c r="N975">
        <v>12.5</v>
      </c>
      <c r="O975">
        <v>25</v>
      </c>
      <c r="P975">
        <v>16.200000762939453</v>
      </c>
      <c r="R975">
        <v>1</v>
      </c>
      <c r="AE975">
        <v>1</v>
      </c>
    </row>
    <row r="976" spans="1:31" x14ac:dyDescent="0.2">
      <c r="A976" s="27">
        <v>2008518</v>
      </c>
      <c r="C976" t="s">
        <v>3008</v>
      </c>
      <c r="D976" t="s">
        <v>3009</v>
      </c>
      <c r="E976" t="s">
        <v>960</v>
      </c>
      <c r="F976" t="s">
        <v>960</v>
      </c>
      <c r="G976" t="s">
        <v>641</v>
      </c>
      <c r="H976" t="s">
        <v>641</v>
      </c>
      <c r="I976" t="s">
        <v>1284</v>
      </c>
      <c r="J976" t="s">
        <v>643</v>
      </c>
      <c r="K976" t="s">
        <v>55</v>
      </c>
      <c r="L976" s="4">
        <v>44391</v>
      </c>
      <c r="M976" s="4">
        <v>46217</v>
      </c>
      <c r="N976">
        <v>12.5</v>
      </c>
      <c r="O976">
        <v>30.700000762939453</v>
      </c>
      <c r="P976">
        <v>12.600000381469727</v>
      </c>
      <c r="R976">
        <v>0.80000001192092896</v>
      </c>
      <c r="AE976">
        <v>1</v>
      </c>
    </row>
    <row r="977" spans="1:31" x14ac:dyDescent="0.2">
      <c r="A977" s="27">
        <v>2008521</v>
      </c>
      <c r="C977" t="s">
        <v>3010</v>
      </c>
      <c r="D977" t="s">
        <v>3011</v>
      </c>
      <c r="E977" t="s">
        <v>960</v>
      </c>
      <c r="F977" t="s">
        <v>960</v>
      </c>
      <c r="G977" t="s">
        <v>641</v>
      </c>
      <c r="H977" t="s">
        <v>641</v>
      </c>
      <c r="I977" t="s">
        <v>1284</v>
      </c>
      <c r="J977" t="s">
        <v>643</v>
      </c>
      <c r="K977" t="s">
        <v>55</v>
      </c>
      <c r="L977" s="4">
        <v>44391</v>
      </c>
      <c r="M977" s="4">
        <v>46217</v>
      </c>
      <c r="N977">
        <v>7.1999998092651367</v>
      </c>
      <c r="O977">
        <v>31.200000762939453</v>
      </c>
      <c r="P977">
        <v>24</v>
      </c>
      <c r="AE977">
        <v>1</v>
      </c>
    </row>
    <row r="978" spans="1:31" x14ac:dyDescent="0.2">
      <c r="A978" s="27">
        <v>2008523</v>
      </c>
      <c r="C978" t="s">
        <v>3012</v>
      </c>
      <c r="D978" t="s">
        <v>3013</v>
      </c>
      <c r="E978" t="s">
        <v>960</v>
      </c>
      <c r="F978" t="s">
        <v>960</v>
      </c>
      <c r="G978" t="s">
        <v>641</v>
      </c>
      <c r="H978" t="s">
        <v>641</v>
      </c>
      <c r="I978" t="s">
        <v>1284</v>
      </c>
      <c r="J978" t="s">
        <v>643</v>
      </c>
      <c r="K978" t="s">
        <v>55</v>
      </c>
      <c r="L978" s="4">
        <v>44391</v>
      </c>
      <c r="M978" s="4">
        <v>46217</v>
      </c>
      <c r="N978">
        <v>8</v>
      </c>
      <c r="O978">
        <v>34.799999237060547</v>
      </c>
      <c r="P978">
        <v>19.799999237060547</v>
      </c>
      <c r="AE978">
        <v>1</v>
      </c>
    </row>
    <row r="979" spans="1:31" x14ac:dyDescent="0.2">
      <c r="A979" s="27">
        <v>2008643</v>
      </c>
      <c r="C979" t="s">
        <v>3014</v>
      </c>
      <c r="D979" t="s">
        <v>3015</v>
      </c>
      <c r="E979" t="s">
        <v>2964</v>
      </c>
      <c r="F979" t="s">
        <v>2964</v>
      </c>
      <c r="G979" t="s">
        <v>641</v>
      </c>
      <c r="H979" t="s">
        <v>641</v>
      </c>
      <c r="I979" t="s">
        <v>1284</v>
      </c>
      <c r="J979" t="s">
        <v>731</v>
      </c>
      <c r="K979" t="s">
        <v>56</v>
      </c>
      <c r="L979" s="4">
        <v>44391</v>
      </c>
      <c r="M979" s="4">
        <v>46217</v>
      </c>
      <c r="AC979">
        <v>45</v>
      </c>
      <c r="AE979">
        <v>1</v>
      </c>
    </row>
    <row r="980" spans="1:31" x14ac:dyDescent="0.2">
      <c r="A980" s="27">
        <v>2008644</v>
      </c>
      <c r="C980" t="s">
        <v>3016</v>
      </c>
      <c r="D980" t="s">
        <v>3017</v>
      </c>
      <c r="E980" t="s">
        <v>2964</v>
      </c>
      <c r="F980" t="s">
        <v>2964</v>
      </c>
      <c r="G980" t="s">
        <v>641</v>
      </c>
      <c r="H980" t="s">
        <v>641</v>
      </c>
      <c r="I980" t="s">
        <v>1284</v>
      </c>
      <c r="J980" t="s">
        <v>731</v>
      </c>
      <c r="K980" t="s">
        <v>56</v>
      </c>
      <c r="L980" s="4">
        <v>44391</v>
      </c>
      <c r="M980" s="4">
        <v>46217</v>
      </c>
      <c r="AC980">
        <v>45</v>
      </c>
      <c r="AE980">
        <v>1</v>
      </c>
    </row>
    <row r="981" spans="1:31" x14ac:dyDescent="0.2">
      <c r="A981" s="27">
        <v>2006168</v>
      </c>
      <c r="C981" t="s">
        <v>3018</v>
      </c>
      <c r="D981" t="s">
        <v>2716</v>
      </c>
      <c r="E981" t="s">
        <v>3019</v>
      </c>
      <c r="F981" t="s">
        <v>3019</v>
      </c>
      <c r="G981" t="s">
        <v>641</v>
      </c>
      <c r="H981" t="s">
        <v>686</v>
      </c>
      <c r="I981" t="s">
        <v>1284</v>
      </c>
      <c r="J981" t="s">
        <v>688</v>
      </c>
      <c r="K981" t="s">
        <v>56</v>
      </c>
      <c r="L981" s="4">
        <v>44390</v>
      </c>
      <c r="M981" s="4">
        <v>46216</v>
      </c>
      <c r="N981">
        <v>0.30000001192092896</v>
      </c>
      <c r="P981">
        <v>0.20000000298023224</v>
      </c>
      <c r="AC981">
        <v>1</v>
      </c>
      <c r="AE981">
        <v>1.1000000000000001</v>
      </c>
    </row>
    <row r="982" spans="1:31" x14ac:dyDescent="0.2">
      <c r="A982" s="27">
        <v>2008493</v>
      </c>
      <c r="C982" t="s">
        <v>3020</v>
      </c>
      <c r="D982" t="s">
        <v>3021</v>
      </c>
      <c r="E982" t="s">
        <v>1704</v>
      </c>
      <c r="F982" t="s">
        <v>1704</v>
      </c>
      <c r="G982" t="s">
        <v>641</v>
      </c>
      <c r="H982" t="s">
        <v>641</v>
      </c>
      <c r="I982" t="s">
        <v>1284</v>
      </c>
      <c r="J982" t="s">
        <v>731</v>
      </c>
      <c r="K982" t="s">
        <v>56</v>
      </c>
      <c r="L982" s="4">
        <v>44389</v>
      </c>
      <c r="M982" s="4">
        <v>46215</v>
      </c>
      <c r="AC982">
        <v>45</v>
      </c>
      <c r="AE982">
        <v>1</v>
      </c>
    </row>
    <row r="983" spans="1:31" x14ac:dyDescent="0.2">
      <c r="A983" s="27">
        <v>2008365</v>
      </c>
      <c r="C983" t="s">
        <v>3022</v>
      </c>
      <c r="D983" t="s">
        <v>3023</v>
      </c>
      <c r="E983" t="s">
        <v>3024</v>
      </c>
      <c r="F983" t="s">
        <v>3024</v>
      </c>
      <c r="G983" t="s">
        <v>641</v>
      </c>
      <c r="H983" t="s">
        <v>641</v>
      </c>
      <c r="I983" t="s">
        <v>1284</v>
      </c>
      <c r="J983" t="s">
        <v>731</v>
      </c>
      <c r="K983" t="s">
        <v>56</v>
      </c>
      <c r="L983" s="4">
        <v>44378</v>
      </c>
      <c r="M983" s="4">
        <v>46204</v>
      </c>
      <c r="AC983">
        <v>3</v>
      </c>
      <c r="AE983">
        <v>1</v>
      </c>
    </row>
    <row r="984" spans="1:31" x14ac:dyDescent="0.2">
      <c r="A984" s="27">
        <v>2008363</v>
      </c>
      <c r="C984" t="s">
        <v>3025</v>
      </c>
      <c r="D984" t="s">
        <v>3026</v>
      </c>
      <c r="E984" t="s">
        <v>3024</v>
      </c>
      <c r="F984" t="s">
        <v>3024</v>
      </c>
      <c r="G984" t="s">
        <v>641</v>
      </c>
      <c r="H984" t="s">
        <v>641</v>
      </c>
      <c r="I984" t="s">
        <v>1284</v>
      </c>
      <c r="J984" t="s">
        <v>731</v>
      </c>
      <c r="K984" t="s">
        <v>56</v>
      </c>
      <c r="L984" s="4">
        <v>44378</v>
      </c>
      <c r="M984" s="4">
        <v>46204</v>
      </c>
      <c r="AC984">
        <v>8</v>
      </c>
      <c r="AE984">
        <v>1</v>
      </c>
    </row>
    <row r="985" spans="1:31" x14ac:dyDescent="0.2">
      <c r="A985" s="27">
        <v>2008364</v>
      </c>
      <c r="C985" t="s">
        <v>3027</v>
      </c>
      <c r="D985" t="s">
        <v>3028</v>
      </c>
      <c r="E985" t="s">
        <v>3024</v>
      </c>
      <c r="F985" t="s">
        <v>3024</v>
      </c>
      <c r="G985" t="s">
        <v>641</v>
      </c>
      <c r="H985" t="s">
        <v>641</v>
      </c>
      <c r="I985" t="s">
        <v>1284</v>
      </c>
      <c r="J985" t="s">
        <v>731</v>
      </c>
      <c r="K985" t="s">
        <v>56</v>
      </c>
      <c r="L985" s="4">
        <v>44378</v>
      </c>
      <c r="M985" s="4">
        <v>46204</v>
      </c>
      <c r="AC985">
        <v>5</v>
      </c>
      <c r="AE985">
        <v>1</v>
      </c>
    </row>
    <row r="986" spans="1:31" x14ac:dyDescent="0.2">
      <c r="A986" s="27">
        <v>2008366</v>
      </c>
      <c r="C986" t="s">
        <v>3029</v>
      </c>
      <c r="D986" t="s">
        <v>3030</v>
      </c>
      <c r="E986" t="s">
        <v>3024</v>
      </c>
      <c r="F986" t="s">
        <v>3024</v>
      </c>
      <c r="G986" t="s">
        <v>641</v>
      </c>
      <c r="H986" t="s">
        <v>641</v>
      </c>
      <c r="I986" t="s">
        <v>1284</v>
      </c>
      <c r="J986" t="s">
        <v>731</v>
      </c>
      <c r="K986" t="s">
        <v>56</v>
      </c>
      <c r="L986" s="4">
        <v>44378</v>
      </c>
      <c r="M986" s="4">
        <v>46204</v>
      </c>
      <c r="AC986">
        <v>5</v>
      </c>
      <c r="AE986">
        <v>1</v>
      </c>
    </row>
    <row r="987" spans="1:31" x14ac:dyDescent="0.2">
      <c r="A987" s="27">
        <v>2008360</v>
      </c>
      <c r="C987" t="s">
        <v>3031</v>
      </c>
      <c r="D987" t="s">
        <v>3032</v>
      </c>
      <c r="E987" t="s">
        <v>3024</v>
      </c>
      <c r="F987" t="s">
        <v>3024</v>
      </c>
      <c r="G987" t="s">
        <v>641</v>
      </c>
      <c r="H987" t="s">
        <v>641</v>
      </c>
      <c r="I987" t="s">
        <v>1284</v>
      </c>
      <c r="J987" t="s">
        <v>731</v>
      </c>
      <c r="K987" t="s">
        <v>56</v>
      </c>
      <c r="L987" s="4">
        <v>44378</v>
      </c>
      <c r="M987" s="4">
        <v>46204</v>
      </c>
      <c r="AC987">
        <v>2</v>
      </c>
      <c r="AE987">
        <v>1</v>
      </c>
    </row>
    <row r="988" spans="1:31" x14ac:dyDescent="0.2">
      <c r="A988" s="27">
        <v>2008359</v>
      </c>
      <c r="C988" t="s">
        <v>3033</v>
      </c>
      <c r="D988" t="s">
        <v>3034</v>
      </c>
      <c r="E988" t="s">
        <v>3024</v>
      </c>
      <c r="F988" t="s">
        <v>3024</v>
      </c>
      <c r="G988" t="s">
        <v>641</v>
      </c>
      <c r="H988" t="s">
        <v>641</v>
      </c>
      <c r="I988" t="s">
        <v>1284</v>
      </c>
      <c r="J988" t="s">
        <v>731</v>
      </c>
      <c r="K988" t="s">
        <v>56</v>
      </c>
      <c r="L988" s="4">
        <v>44378</v>
      </c>
      <c r="M988" s="4">
        <v>46204</v>
      </c>
      <c r="AC988">
        <v>0</v>
      </c>
      <c r="AE988">
        <v>1</v>
      </c>
    </row>
    <row r="989" spans="1:31" x14ac:dyDescent="0.2">
      <c r="A989" s="27">
        <v>2008362</v>
      </c>
      <c r="C989" t="s">
        <v>3035</v>
      </c>
      <c r="D989" t="s">
        <v>3036</v>
      </c>
      <c r="E989" t="s">
        <v>3024</v>
      </c>
      <c r="F989" t="s">
        <v>3024</v>
      </c>
      <c r="G989" t="s">
        <v>641</v>
      </c>
      <c r="H989" t="s">
        <v>641</v>
      </c>
      <c r="I989" t="s">
        <v>1284</v>
      </c>
      <c r="J989" t="s">
        <v>731</v>
      </c>
      <c r="K989" t="s">
        <v>56</v>
      </c>
      <c r="L989" s="4">
        <v>44378</v>
      </c>
      <c r="M989" s="4">
        <v>46204</v>
      </c>
      <c r="AC989">
        <v>2</v>
      </c>
      <c r="AE989">
        <v>1</v>
      </c>
    </row>
    <row r="990" spans="1:31" x14ac:dyDescent="0.2">
      <c r="A990" s="27">
        <v>2008361</v>
      </c>
      <c r="C990" t="s">
        <v>3037</v>
      </c>
      <c r="D990" t="s">
        <v>3038</v>
      </c>
      <c r="E990" t="s">
        <v>3024</v>
      </c>
      <c r="F990" t="s">
        <v>3024</v>
      </c>
      <c r="G990" t="s">
        <v>641</v>
      </c>
      <c r="H990" t="s">
        <v>641</v>
      </c>
      <c r="I990" t="s">
        <v>1284</v>
      </c>
      <c r="J990" t="s">
        <v>731</v>
      </c>
      <c r="K990" t="s">
        <v>56</v>
      </c>
      <c r="L990" s="4">
        <v>44378</v>
      </c>
      <c r="M990" s="4">
        <v>46204</v>
      </c>
      <c r="AC990">
        <v>2</v>
      </c>
      <c r="AE990">
        <v>1</v>
      </c>
    </row>
    <row r="991" spans="1:31" x14ac:dyDescent="0.2">
      <c r="A991" s="27">
        <v>2008504</v>
      </c>
      <c r="C991" t="s">
        <v>3039</v>
      </c>
      <c r="D991" t="s">
        <v>3040</v>
      </c>
      <c r="E991" t="s">
        <v>1704</v>
      </c>
      <c r="F991" t="s">
        <v>1704</v>
      </c>
      <c r="G991" t="s">
        <v>641</v>
      </c>
      <c r="H991" t="s">
        <v>641</v>
      </c>
      <c r="I991" t="s">
        <v>1284</v>
      </c>
      <c r="J991" t="s">
        <v>731</v>
      </c>
      <c r="K991" t="s">
        <v>56</v>
      </c>
      <c r="L991" s="4">
        <v>44378</v>
      </c>
      <c r="M991" s="4">
        <v>46204</v>
      </c>
      <c r="AC991">
        <v>45</v>
      </c>
      <c r="AE991">
        <v>1</v>
      </c>
    </row>
    <row r="992" spans="1:31" x14ac:dyDescent="0.2">
      <c r="A992" s="27">
        <v>2008505</v>
      </c>
      <c r="C992" t="s">
        <v>3041</v>
      </c>
      <c r="D992" t="s">
        <v>3042</v>
      </c>
      <c r="E992" t="s">
        <v>1704</v>
      </c>
      <c r="F992" t="s">
        <v>1704</v>
      </c>
      <c r="G992" t="s">
        <v>641</v>
      </c>
      <c r="H992" t="s">
        <v>641</v>
      </c>
      <c r="I992" t="s">
        <v>1284</v>
      </c>
      <c r="J992" t="s">
        <v>731</v>
      </c>
      <c r="K992" t="s">
        <v>56</v>
      </c>
      <c r="L992" s="4">
        <v>44378</v>
      </c>
      <c r="M992" s="4">
        <v>46204</v>
      </c>
      <c r="AC992">
        <v>45</v>
      </c>
      <c r="AE992">
        <v>1</v>
      </c>
    </row>
    <row r="993" spans="1:31" x14ac:dyDescent="0.2">
      <c r="A993" s="27">
        <v>2010498</v>
      </c>
      <c r="C993" t="s">
        <v>3043</v>
      </c>
      <c r="D993" t="s">
        <v>3044</v>
      </c>
      <c r="E993" t="s">
        <v>3045</v>
      </c>
      <c r="F993" t="s">
        <v>3045</v>
      </c>
      <c r="G993" t="s">
        <v>641</v>
      </c>
      <c r="H993" t="s">
        <v>641</v>
      </c>
      <c r="I993" t="s">
        <v>1284</v>
      </c>
      <c r="J993" t="s">
        <v>731</v>
      </c>
      <c r="K993" t="s">
        <v>56</v>
      </c>
      <c r="L993" s="4">
        <v>44377</v>
      </c>
      <c r="M993" s="4">
        <v>46203</v>
      </c>
      <c r="AC993">
        <v>45</v>
      </c>
      <c r="AE993">
        <v>1</v>
      </c>
    </row>
    <row r="994" spans="1:31" x14ac:dyDescent="0.2">
      <c r="A994" s="27">
        <v>2008455</v>
      </c>
      <c r="C994" t="s">
        <v>3046</v>
      </c>
      <c r="D994" t="s">
        <v>3047</v>
      </c>
      <c r="E994" t="s">
        <v>3048</v>
      </c>
      <c r="F994" t="s">
        <v>3048</v>
      </c>
      <c r="G994" t="s">
        <v>641</v>
      </c>
      <c r="H994" t="s">
        <v>686</v>
      </c>
      <c r="I994" t="s">
        <v>1284</v>
      </c>
      <c r="J994" t="s">
        <v>696</v>
      </c>
      <c r="K994" t="s">
        <v>55</v>
      </c>
      <c r="L994" s="4">
        <v>44376</v>
      </c>
      <c r="M994" s="4">
        <v>46202</v>
      </c>
      <c r="N994">
        <v>0.40000000596046448</v>
      </c>
      <c r="O994">
        <v>0.40000000596046448</v>
      </c>
      <c r="P994">
        <v>0.40000000596046448</v>
      </c>
      <c r="AC994">
        <v>14</v>
      </c>
      <c r="AE994">
        <v>1</v>
      </c>
    </row>
    <row r="995" spans="1:31" x14ac:dyDescent="0.2">
      <c r="A995" s="27">
        <v>2010488</v>
      </c>
      <c r="C995" t="s">
        <v>3049</v>
      </c>
      <c r="D995" t="s">
        <v>3050</v>
      </c>
      <c r="E995" t="s">
        <v>3045</v>
      </c>
      <c r="F995" t="s">
        <v>3045</v>
      </c>
      <c r="G995" t="s">
        <v>641</v>
      </c>
      <c r="H995" t="s">
        <v>641</v>
      </c>
      <c r="I995" t="s">
        <v>1284</v>
      </c>
      <c r="J995" t="s">
        <v>731</v>
      </c>
      <c r="K995" t="s">
        <v>56</v>
      </c>
      <c r="L995" s="4">
        <v>44369</v>
      </c>
      <c r="M995" s="4">
        <v>46195</v>
      </c>
      <c r="AC995">
        <v>50</v>
      </c>
      <c r="AE995">
        <v>1</v>
      </c>
    </row>
    <row r="996" spans="1:31" x14ac:dyDescent="0.2">
      <c r="A996" s="27">
        <v>2010487</v>
      </c>
      <c r="C996" t="s">
        <v>3051</v>
      </c>
      <c r="D996" t="s">
        <v>3052</v>
      </c>
      <c r="E996" t="s">
        <v>3045</v>
      </c>
      <c r="F996" t="s">
        <v>3045</v>
      </c>
      <c r="G996" t="s">
        <v>641</v>
      </c>
      <c r="H996" t="s">
        <v>641</v>
      </c>
      <c r="I996" t="s">
        <v>1284</v>
      </c>
      <c r="J996" t="s">
        <v>731</v>
      </c>
      <c r="K996" t="s">
        <v>56</v>
      </c>
      <c r="L996" s="4">
        <v>44369</v>
      </c>
      <c r="M996" s="4">
        <v>46195</v>
      </c>
      <c r="AC996">
        <v>45</v>
      </c>
      <c r="AE996">
        <v>1</v>
      </c>
    </row>
    <row r="997" spans="1:31" x14ac:dyDescent="0.2">
      <c r="A997" s="27">
        <v>2010489</v>
      </c>
      <c r="C997" t="s">
        <v>3053</v>
      </c>
      <c r="D997" t="s">
        <v>3054</v>
      </c>
      <c r="E997" t="s">
        <v>3045</v>
      </c>
      <c r="F997" t="s">
        <v>3045</v>
      </c>
      <c r="G997" t="s">
        <v>641</v>
      </c>
      <c r="H997" t="s">
        <v>641</v>
      </c>
      <c r="I997" t="s">
        <v>1284</v>
      </c>
      <c r="J997" t="s">
        <v>731</v>
      </c>
      <c r="K997" t="s">
        <v>56</v>
      </c>
      <c r="L997" s="4">
        <v>44369</v>
      </c>
      <c r="M997" s="4">
        <v>46195</v>
      </c>
      <c r="AC997">
        <v>30</v>
      </c>
      <c r="AE997">
        <v>1</v>
      </c>
    </row>
    <row r="998" spans="1:31" x14ac:dyDescent="0.2">
      <c r="A998" s="27">
        <v>2010486</v>
      </c>
      <c r="C998" t="s">
        <v>3055</v>
      </c>
      <c r="D998" t="s">
        <v>3056</v>
      </c>
      <c r="E998" t="s">
        <v>3045</v>
      </c>
      <c r="F998" t="s">
        <v>3045</v>
      </c>
      <c r="G998" t="s">
        <v>641</v>
      </c>
      <c r="H998" t="s">
        <v>641</v>
      </c>
      <c r="I998" t="s">
        <v>1284</v>
      </c>
      <c r="J998" t="s">
        <v>731</v>
      </c>
      <c r="K998" t="s">
        <v>56</v>
      </c>
      <c r="L998" s="4">
        <v>44369</v>
      </c>
      <c r="M998" s="4">
        <v>46195</v>
      </c>
      <c r="AC998">
        <v>45</v>
      </c>
      <c r="AE998">
        <v>1</v>
      </c>
    </row>
    <row r="999" spans="1:31" x14ac:dyDescent="0.2">
      <c r="A999" s="27">
        <v>2010485</v>
      </c>
      <c r="C999" t="s">
        <v>3057</v>
      </c>
      <c r="D999" t="s">
        <v>3058</v>
      </c>
      <c r="E999" t="s">
        <v>3045</v>
      </c>
      <c r="F999" t="s">
        <v>3045</v>
      </c>
      <c r="G999" t="s">
        <v>641</v>
      </c>
      <c r="H999" t="s">
        <v>641</v>
      </c>
      <c r="I999" t="s">
        <v>1284</v>
      </c>
      <c r="J999" t="s">
        <v>731</v>
      </c>
      <c r="K999" t="s">
        <v>56</v>
      </c>
      <c r="L999" s="4">
        <v>44369</v>
      </c>
      <c r="M999" s="4">
        <v>46195</v>
      </c>
      <c r="AC999">
        <v>45</v>
      </c>
      <c r="AE999">
        <v>1</v>
      </c>
    </row>
    <row r="1000" spans="1:31" x14ac:dyDescent="0.2">
      <c r="A1000" s="27">
        <v>2010481</v>
      </c>
      <c r="C1000" t="s">
        <v>3059</v>
      </c>
      <c r="D1000" t="s">
        <v>3060</v>
      </c>
      <c r="E1000" t="s">
        <v>3061</v>
      </c>
      <c r="F1000" t="s">
        <v>3061</v>
      </c>
      <c r="G1000" t="s">
        <v>641</v>
      </c>
      <c r="H1000" t="s">
        <v>641</v>
      </c>
      <c r="I1000" t="s">
        <v>1284</v>
      </c>
      <c r="J1000" t="s">
        <v>731</v>
      </c>
      <c r="K1000" t="s">
        <v>56</v>
      </c>
      <c r="L1000" s="4">
        <v>44369</v>
      </c>
      <c r="M1000" s="4">
        <v>46195</v>
      </c>
      <c r="AC1000">
        <v>13</v>
      </c>
      <c r="AE1000">
        <v>1</v>
      </c>
    </row>
    <row r="1001" spans="1:31" x14ac:dyDescent="0.2">
      <c r="A1001" s="27">
        <v>2009423</v>
      </c>
      <c r="C1001" t="s">
        <v>3062</v>
      </c>
      <c r="D1001" t="s">
        <v>3063</v>
      </c>
      <c r="E1001" t="s">
        <v>783</v>
      </c>
      <c r="F1001" t="s">
        <v>2503</v>
      </c>
      <c r="G1001" t="s">
        <v>641</v>
      </c>
      <c r="H1001" t="s">
        <v>641</v>
      </c>
      <c r="I1001" t="s">
        <v>774</v>
      </c>
      <c r="J1001" t="s">
        <v>731</v>
      </c>
      <c r="K1001" t="s">
        <v>56</v>
      </c>
      <c r="L1001" s="4">
        <v>2</v>
      </c>
      <c r="M1001" s="4">
        <v>46188</v>
      </c>
      <c r="N1001">
        <v>2.2999999523162842</v>
      </c>
      <c r="P1001">
        <v>1.5</v>
      </c>
      <c r="Q1001">
        <v>0.14000000059604645</v>
      </c>
      <c r="R1001">
        <v>1.9999999552965164E-2</v>
      </c>
      <c r="V1001">
        <v>0.5</v>
      </c>
      <c r="X1001">
        <v>4.999999888241291E-3</v>
      </c>
      <c r="Y1001">
        <v>3</v>
      </c>
      <c r="Z1001">
        <v>0.80000001192092896</v>
      </c>
      <c r="AE1001">
        <v>1.3</v>
      </c>
    </row>
    <row r="1002" spans="1:31" x14ac:dyDescent="0.2">
      <c r="A1002" s="27">
        <v>2010476</v>
      </c>
      <c r="C1002" t="s">
        <v>3064</v>
      </c>
      <c r="D1002" t="s">
        <v>3065</v>
      </c>
      <c r="E1002" t="s">
        <v>1704</v>
      </c>
      <c r="F1002" t="s">
        <v>1704</v>
      </c>
      <c r="G1002" t="s">
        <v>641</v>
      </c>
      <c r="H1002" t="s">
        <v>641</v>
      </c>
      <c r="I1002" t="s">
        <v>1284</v>
      </c>
      <c r="J1002" t="s">
        <v>731</v>
      </c>
      <c r="K1002" t="s">
        <v>56</v>
      </c>
      <c r="L1002" s="4">
        <v>44355</v>
      </c>
      <c r="M1002" s="4">
        <v>46181</v>
      </c>
      <c r="AC1002">
        <v>60</v>
      </c>
      <c r="AE1002">
        <v>1</v>
      </c>
    </row>
    <row r="1003" spans="1:31" x14ac:dyDescent="0.2">
      <c r="A1003" s="27">
        <v>2010477</v>
      </c>
      <c r="C1003" t="s">
        <v>3066</v>
      </c>
      <c r="D1003" t="s">
        <v>3042</v>
      </c>
      <c r="E1003" t="s">
        <v>1704</v>
      </c>
      <c r="F1003" t="s">
        <v>1704</v>
      </c>
      <c r="G1003" t="s">
        <v>641</v>
      </c>
      <c r="H1003" t="s">
        <v>641</v>
      </c>
      <c r="I1003" t="s">
        <v>1284</v>
      </c>
      <c r="J1003" t="s">
        <v>731</v>
      </c>
      <c r="K1003" t="s">
        <v>56</v>
      </c>
      <c r="L1003" s="4">
        <v>44355</v>
      </c>
      <c r="M1003" s="4">
        <v>46181</v>
      </c>
      <c r="AC1003">
        <v>60</v>
      </c>
      <c r="AE1003">
        <v>1</v>
      </c>
    </row>
    <row r="1004" spans="1:31" x14ac:dyDescent="0.2">
      <c r="A1004" s="27">
        <v>2010460</v>
      </c>
      <c r="C1004" t="s">
        <v>3067</v>
      </c>
      <c r="D1004" t="s">
        <v>1286</v>
      </c>
      <c r="E1004" t="s">
        <v>3068</v>
      </c>
      <c r="F1004" t="s">
        <v>3068</v>
      </c>
      <c r="G1004" t="s">
        <v>641</v>
      </c>
      <c r="H1004" t="s">
        <v>686</v>
      </c>
      <c r="I1004" t="s">
        <v>1284</v>
      </c>
      <c r="J1004" t="s">
        <v>688</v>
      </c>
      <c r="K1004" t="s">
        <v>56</v>
      </c>
      <c r="L1004" s="4">
        <v>44351</v>
      </c>
      <c r="M1004" s="4">
        <v>46177</v>
      </c>
      <c r="N1004">
        <v>0.30000001192092896</v>
      </c>
      <c r="O1004">
        <v>0.10000000149011612</v>
      </c>
      <c r="P1004">
        <v>0.30000001192092896</v>
      </c>
      <c r="AC1004">
        <v>2</v>
      </c>
      <c r="AE1004">
        <v>1.05</v>
      </c>
    </row>
    <row r="1005" spans="1:31" x14ac:dyDescent="0.2">
      <c r="A1005" s="27">
        <v>2008492</v>
      </c>
      <c r="C1005" t="s">
        <v>3069</v>
      </c>
      <c r="D1005" t="s">
        <v>3070</v>
      </c>
      <c r="E1005" t="s">
        <v>1704</v>
      </c>
      <c r="F1005" t="s">
        <v>1704</v>
      </c>
      <c r="G1005" t="s">
        <v>641</v>
      </c>
      <c r="H1005" t="s">
        <v>641</v>
      </c>
      <c r="I1005" t="s">
        <v>1284</v>
      </c>
      <c r="J1005" t="s">
        <v>731</v>
      </c>
      <c r="K1005" t="s">
        <v>56</v>
      </c>
      <c r="L1005" s="4">
        <v>44351</v>
      </c>
      <c r="M1005" s="4">
        <v>46177</v>
      </c>
      <c r="AC1005">
        <v>10</v>
      </c>
      <c r="AE1005">
        <v>1</v>
      </c>
    </row>
    <row r="1006" spans="1:31" x14ac:dyDescent="0.2">
      <c r="A1006" s="27">
        <v>2010425</v>
      </c>
      <c r="C1006" t="s">
        <v>3071</v>
      </c>
      <c r="D1006" t="s">
        <v>3072</v>
      </c>
      <c r="E1006" t="s">
        <v>3073</v>
      </c>
      <c r="F1006" t="s">
        <v>3073</v>
      </c>
      <c r="G1006" t="s">
        <v>641</v>
      </c>
      <c r="H1006" t="s">
        <v>686</v>
      </c>
      <c r="I1006" t="s">
        <v>774</v>
      </c>
      <c r="J1006" t="s">
        <v>696</v>
      </c>
      <c r="K1006" t="s">
        <v>56</v>
      </c>
      <c r="L1006" s="4">
        <v>2</v>
      </c>
      <c r="M1006" s="4">
        <v>46173</v>
      </c>
      <c r="N1006">
        <v>4</v>
      </c>
      <c r="O1006">
        <v>9</v>
      </c>
      <c r="P1006">
        <v>14</v>
      </c>
      <c r="AC1006">
        <v>50</v>
      </c>
      <c r="AE1006">
        <v>1.1000000000000001</v>
      </c>
    </row>
    <row r="1007" spans="1:31" x14ac:dyDescent="0.2">
      <c r="A1007" s="27">
        <v>2010500</v>
      </c>
      <c r="C1007" t="s">
        <v>3074</v>
      </c>
      <c r="D1007" t="s">
        <v>3075</v>
      </c>
      <c r="E1007" t="s">
        <v>3076</v>
      </c>
      <c r="F1007" t="s">
        <v>3076</v>
      </c>
      <c r="G1007" t="s">
        <v>641</v>
      </c>
      <c r="H1007" t="s">
        <v>641</v>
      </c>
      <c r="I1007" t="s">
        <v>774</v>
      </c>
      <c r="J1007" t="s">
        <v>731</v>
      </c>
      <c r="K1007" t="s">
        <v>56</v>
      </c>
      <c r="L1007" s="4">
        <v>2</v>
      </c>
      <c r="M1007" s="4">
        <v>46172</v>
      </c>
      <c r="Y1007">
        <v>1</v>
      </c>
      <c r="Z1007">
        <v>1</v>
      </c>
      <c r="AE1007">
        <v>1.1000000000000001</v>
      </c>
    </row>
    <row r="1008" spans="1:31" x14ac:dyDescent="0.2">
      <c r="A1008" s="27">
        <v>2009977</v>
      </c>
      <c r="C1008" t="s">
        <v>3077</v>
      </c>
      <c r="D1008" t="s">
        <v>3078</v>
      </c>
      <c r="E1008" t="s">
        <v>3079</v>
      </c>
      <c r="F1008" t="s">
        <v>3079</v>
      </c>
      <c r="G1008" t="s">
        <v>641</v>
      </c>
      <c r="H1008" t="s">
        <v>641</v>
      </c>
      <c r="I1008" t="s">
        <v>1284</v>
      </c>
      <c r="J1008" t="s">
        <v>649</v>
      </c>
      <c r="K1008" t="s">
        <v>56</v>
      </c>
      <c r="L1008" s="4">
        <v>44342</v>
      </c>
      <c r="M1008" s="4">
        <v>46168</v>
      </c>
      <c r="AC1008">
        <v>13</v>
      </c>
      <c r="AE1008">
        <v>1</v>
      </c>
    </row>
    <row r="1009" spans="1:31" x14ac:dyDescent="0.2">
      <c r="A1009" s="27">
        <v>2010459</v>
      </c>
      <c r="C1009" t="s">
        <v>3080</v>
      </c>
      <c r="D1009" t="s">
        <v>1286</v>
      </c>
      <c r="E1009" t="s">
        <v>3081</v>
      </c>
      <c r="F1009" t="s">
        <v>3081</v>
      </c>
      <c r="G1009" t="s">
        <v>641</v>
      </c>
      <c r="H1009" t="s">
        <v>686</v>
      </c>
      <c r="I1009" t="s">
        <v>1284</v>
      </c>
      <c r="J1009" t="s">
        <v>688</v>
      </c>
      <c r="K1009" t="s">
        <v>56</v>
      </c>
      <c r="L1009" s="4">
        <v>44339</v>
      </c>
      <c r="M1009" s="4">
        <v>46165</v>
      </c>
      <c r="N1009">
        <v>0.30000001192092896</v>
      </c>
      <c r="O1009">
        <v>0.10000000149011612</v>
      </c>
      <c r="P1009">
        <v>0.10000000149011612</v>
      </c>
      <c r="AC1009">
        <v>1</v>
      </c>
      <c r="AE1009">
        <v>1.05</v>
      </c>
    </row>
    <row r="1010" spans="1:31" x14ac:dyDescent="0.2">
      <c r="A1010" s="27">
        <v>2010455</v>
      </c>
      <c r="C1010" t="s">
        <v>3082</v>
      </c>
      <c r="D1010" t="s">
        <v>1286</v>
      </c>
      <c r="E1010" t="s">
        <v>3083</v>
      </c>
      <c r="F1010" t="s">
        <v>3083</v>
      </c>
      <c r="G1010" t="s">
        <v>641</v>
      </c>
      <c r="H1010" t="s">
        <v>686</v>
      </c>
      <c r="I1010" t="s">
        <v>1284</v>
      </c>
      <c r="J1010" t="s">
        <v>688</v>
      </c>
      <c r="K1010" t="s">
        <v>55</v>
      </c>
      <c r="L1010" s="4">
        <v>44338</v>
      </c>
      <c r="M1010" s="4">
        <v>46164</v>
      </c>
      <c r="N1010">
        <v>0.30000001192092896</v>
      </c>
      <c r="O1010">
        <v>0.10000000149011612</v>
      </c>
      <c r="P1010">
        <v>0.30000001192092896</v>
      </c>
      <c r="AC1010">
        <v>3</v>
      </c>
      <c r="AE1010">
        <v>1</v>
      </c>
    </row>
    <row r="1011" spans="1:31" x14ac:dyDescent="0.2">
      <c r="A1011" s="27">
        <v>2006580</v>
      </c>
      <c r="C1011" t="s">
        <v>3084</v>
      </c>
      <c r="D1011" t="s">
        <v>2716</v>
      </c>
      <c r="E1011" t="s">
        <v>3085</v>
      </c>
      <c r="F1011" t="s">
        <v>3085</v>
      </c>
      <c r="G1011" t="s">
        <v>641</v>
      </c>
      <c r="H1011" t="s">
        <v>686</v>
      </c>
      <c r="I1011" t="s">
        <v>1284</v>
      </c>
      <c r="J1011" t="s">
        <v>688</v>
      </c>
      <c r="K1011" t="s">
        <v>56</v>
      </c>
      <c r="L1011" s="4">
        <v>44336</v>
      </c>
      <c r="M1011" s="4">
        <v>46162</v>
      </c>
      <c r="N1011">
        <v>0.44999998807907104</v>
      </c>
      <c r="AC1011">
        <v>4.5</v>
      </c>
      <c r="AE1011">
        <v>1</v>
      </c>
    </row>
    <row r="1012" spans="1:31" x14ac:dyDescent="0.2">
      <c r="A1012" s="27">
        <v>2008433</v>
      </c>
      <c r="C1012" t="s">
        <v>3086</v>
      </c>
      <c r="D1012" t="s">
        <v>3087</v>
      </c>
      <c r="E1012" t="s">
        <v>783</v>
      </c>
      <c r="F1012" t="s">
        <v>784</v>
      </c>
      <c r="G1012" t="s">
        <v>641</v>
      </c>
      <c r="H1012" t="s">
        <v>641</v>
      </c>
      <c r="I1012" t="s">
        <v>1284</v>
      </c>
      <c r="J1012" t="s">
        <v>649</v>
      </c>
      <c r="K1012" t="s">
        <v>56</v>
      </c>
      <c r="L1012" s="4">
        <v>44336</v>
      </c>
      <c r="M1012" s="4">
        <v>46162</v>
      </c>
      <c r="R1012">
        <v>6</v>
      </c>
      <c r="T1012">
        <v>4.3000001907348633</v>
      </c>
      <c r="AE1012">
        <v>1.23</v>
      </c>
    </row>
    <row r="1013" spans="1:31" x14ac:dyDescent="0.2">
      <c r="A1013" s="27">
        <v>2010453</v>
      </c>
      <c r="C1013" t="s">
        <v>3088</v>
      </c>
      <c r="D1013" t="s">
        <v>2811</v>
      </c>
      <c r="E1013" t="s">
        <v>3085</v>
      </c>
      <c r="F1013" t="s">
        <v>3085</v>
      </c>
      <c r="G1013" t="s">
        <v>641</v>
      </c>
      <c r="H1013" t="s">
        <v>686</v>
      </c>
      <c r="I1013" t="s">
        <v>1284</v>
      </c>
      <c r="J1013" t="s">
        <v>696</v>
      </c>
      <c r="K1013" t="s">
        <v>55</v>
      </c>
      <c r="L1013" s="4">
        <v>44336</v>
      </c>
      <c r="M1013" s="4">
        <v>46162</v>
      </c>
      <c r="N1013">
        <v>0.5</v>
      </c>
      <c r="O1013">
        <v>0.20000000298023224</v>
      </c>
      <c r="P1013">
        <v>0.30000001192092896</v>
      </c>
      <c r="AC1013">
        <v>10</v>
      </c>
      <c r="AE1013">
        <v>1</v>
      </c>
    </row>
    <row r="1014" spans="1:31" x14ac:dyDescent="0.2">
      <c r="A1014" s="27">
        <v>2010443</v>
      </c>
      <c r="C1014" t="s">
        <v>3089</v>
      </c>
      <c r="D1014" t="s">
        <v>3090</v>
      </c>
      <c r="E1014" t="s">
        <v>3091</v>
      </c>
      <c r="F1014" t="s">
        <v>3091</v>
      </c>
      <c r="G1014" t="s">
        <v>641</v>
      </c>
      <c r="H1014" t="s">
        <v>686</v>
      </c>
      <c r="I1014" t="s">
        <v>1284</v>
      </c>
      <c r="J1014" t="s">
        <v>688</v>
      </c>
      <c r="K1014" t="s">
        <v>56</v>
      </c>
      <c r="L1014" s="4">
        <v>44335</v>
      </c>
      <c r="M1014" s="4">
        <v>46161</v>
      </c>
      <c r="N1014">
        <v>0.30000001192092896</v>
      </c>
      <c r="AE1014">
        <v>1.05</v>
      </c>
    </row>
    <row r="1015" spans="1:31" x14ac:dyDescent="0.2">
      <c r="A1015" s="27">
        <v>2008444</v>
      </c>
      <c r="C1015" t="s">
        <v>3092</v>
      </c>
      <c r="D1015" t="s">
        <v>3093</v>
      </c>
      <c r="E1015" t="s">
        <v>960</v>
      </c>
      <c r="F1015" t="s">
        <v>960</v>
      </c>
      <c r="G1015" t="s">
        <v>641</v>
      </c>
      <c r="H1015" t="s">
        <v>641</v>
      </c>
      <c r="I1015" t="s">
        <v>1284</v>
      </c>
      <c r="J1015" t="s">
        <v>643</v>
      </c>
      <c r="K1015" t="s">
        <v>55</v>
      </c>
      <c r="L1015" s="4">
        <v>44334</v>
      </c>
      <c r="M1015" s="4">
        <v>46160</v>
      </c>
      <c r="N1015">
        <v>23</v>
      </c>
      <c r="O1015">
        <v>13</v>
      </c>
      <c r="R1015">
        <v>3</v>
      </c>
      <c r="AE1015">
        <v>1</v>
      </c>
    </row>
    <row r="1016" spans="1:31" x14ac:dyDescent="0.2">
      <c r="A1016" s="27">
        <v>2010445</v>
      </c>
      <c r="C1016" t="s">
        <v>3094</v>
      </c>
      <c r="D1016" t="s">
        <v>3095</v>
      </c>
      <c r="E1016" t="s">
        <v>1333</v>
      </c>
      <c r="F1016" t="s">
        <v>1333</v>
      </c>
      <c r="G1016" t="s">
        <v>641</v>
      </c>
      <c r="H1016" t="s">
        <v>641</v>
      </c>
      <c r="I1016" t="s">
        <v>1284</v>
      </c>
      <c r="J1016" t="s">
        <v>731</v>
      </c>
      <c r="K1016" t="s">
        <v>56</v>
      </c>
      <c r="L1016" s="4">
        <v>44323</v>
      </c>
      <c r="M1016" s="4">
        <v>46149</v>
      </c>
      <c r="AC1016">
        <v>5</v>
      </c>
      <c r="AE1016">
        <v>1</v>
      </c>
    </row>
    <row r="1017" spans="1:31" x14ac:dyDescent="0.2">
      <c r="A1017" s="27">
        <v>2010441</v>
      </c>
      <c r="C1017" t="s">
        <v>3096</v>
      </c>
      <c r="D1017" t="s">
        <v>3097</v>
      </c>
      <c r="E1017" t="s">
        <v>1643</v>
      </c>
      <c r="F1017" t="s">
        <v>1643</v>
      </c>
      <c r="G1017" t="s">
        <v>641</v>
      </c>
      <c r="H1017" t="s">
        <v>641</v>
      </c>
      <c r="I1017" t="s">
        <v>1284</v>
      </c>
      <c r="J1017" t="s">
        <v>731</v>
      </c>
      <c r="K1017" t="s">
        <v>56</v>
      </c>
      <c r="L1017" s="4">
        <v>44320</v>
      </c>
      <c r="M1017" s="4">
        <v>46146</v>
      </c>
      <c r="AC1017">
        <v>45</v>
      </c>
      <c r="AE1017">
        <v>1</v>
      </c>
    </row>
    <row r="1018" spans="1:31" x14ac:dyDescent="0.2">
      <c r="A1018" s="27">
        <v>2010809</v>
      </c>
      <c r="C1018" t="s">
        <v>3098</v>
      </c>
      <c r="D1018" t="s">
        <v>3099</v>
      </c>
      <c r="E1018" t="s">
        <v>841</v>
      </c>
      <c r="F1018" t="s">
        <v>996</v>
      </c>
      <c r="G1018" t="s">
        <v>641</v>
      </c>
      <c r="H1018" t="s">
        <v>641</v>
      </c>
      <c r="I1018" t="s">
        <v>774</v>
      </c>
      <c r="J1018" t="s">
        <v>731</v>
      </c>
      <c r="K1018" t="s">
        <v>56</v>
      </c>
      <c r="L1018" s="4">
        <v>2</v>
      </c>
      <c r="M1018" s="4">
        <v>46142</v>
      </c>
      <c r="O1018">
        <v>5.9999998658895493E-2</v>
      </c>
      <c r="P1018">
        <v>0.82999998331069946</v>
      </c>
      <c r="Q1018">
        <v>0.20000000298023224</v>
      </c>
      <c r="R1018">
        <v>5.000000074505806E-2</v>
      </c>
      <c r="S1018">
        <v>0.25</v>
      </c>
      <c r="T1018">
        <v>0.10999999940395355</v>
      </c>
      <c r="AE1018">
        <v>1</v>
      </c>
    </row>
    <row r="1019" spans="1:31" x14ac:dyDescent="0.2">
      <c r="A1019" s="27">
        <v>2009107</v>
      </c>
      <c r="C1019" t="s">
        <v>3100</v>
      </c>
      <c r="D1019" t="s">
        <v>3101</v>
      </c>
      <c r="E1019" t="s">
        <v>3102</v>
      </c>
      <c r="F1019" t="s">
        <v>3102</v>
      </c>
      <c r="G1019" t="s">
        <v>641</v>
      </c>
      <c r="H1019" t="s">
        <v>641</v>
      </c>
      <c r="I1019" t="s">
        <v>774</v>
      </c>
      <c r="J1019" t="s">
        <v>731</v>
      </c>
      <c r="K1019" t="s">
        <v>56</v>
      </c>
      <c r="L1019" s="4">
        <v>2</v>
      </c>
      <c r="M1019" s="4">
        <v>46142</v>
      </c>
      <c r="AC1019">
        <v>50</v>
      </c>
      <c r="AE1019">
        <v>1</v>
      </c>
    </row>
    <row r="1020" spans="1:31" x14ac:dyDescent="0.2">
      <c r="A1020" s="27">
        <v>2010429</v>
      </c>
      <c r="C1020" t="s">
        <v>3103</v>
      </c>
      <c r="D1020" t="s">
        <v>3104</v>
      </c>
      <c r="E1020" t="s">
        <v>1704</v>
      </c>
      <c r="F1020" t="s">
        <v>1704</v>
      </c>
      <c r="G1020" t="s">
        <v>641</v>
      </c>
      <c r="H1020" t="s">
        <v>641</v>
      </c>
      <c r="I1020" t="s">
        <v>1284</v>
      </c>
      <c r="J1020" t="s">
        <v>731</v>
      </c>
      <c r="K1020" t="s">
        <v>56</v>
      </c>
      <c r="L1020" s="4">
        <v>44313</v>
      </c>
      <c r="M1020" s="4">
        <v>46139</v>
      </c>
      <c r="AC1020">
        <v>13</v>
      </c>
      <c r="AE1020">
        <v>1</v>
      </c>
    </row>
    <row r="1021" spans="1:31" x14ac:dyDescent="0.2">
      <c r="A1021" s="27">
        <v>2010430</v>
      </c>
      <c r="C1021" t="s">
        <v>3105</v>
      </c>
      <c r="D1021" t="s">
        <v>3106</v>
      </c>
      <c r="E1021" t="s">
        <v>1704</v>
      </c>
      <c r="F1021" t="s">
        <v>1704</v>
      </c>
      <c r="G1021" t="s">
        <v>641</v>
      </c>
      <c r="H1021" t="s">
        <v>641</v>
      </c>
      <c r="I1021" t="s">
        <v>1284</v>
      </c>
      <c r="J1021" t="s">
        <v>731</v>
      </c>
      <c r="K1021" t="s">
        <v>56</v>
      </c>
      <c r="L1021" s="4">
        <v>44313</v>
      </c>
      <c r="M1021" s="4">
        <v>46139</v>
      </c>
      <c r="AC1021">
        <v>13</v>
      </c>
      <c r="AE1021">
        <v>1</v>
      </c>
    </row>
    <row r="1022" spans="1:31" x14ac:dyDescent="0.2">
      <c r="A1022" s="27">
        <v>2010428</v>
      </c>
      <c r="C1022" t="s">
        <v>3107</v>
      </c>
      <c r="D1022" t="s">
        <v>3108</v>
      </c>
      <c r="E1022" t="s">
        <v>1704</v>
      </c>
      <c r="F1022" t="s">
        <v>1704</v>
      </c>
      <c r="G1022" t="s">
        <v>641</v>
      </c>
      <c r="H1022" t="s">
        <v>641</v>
      </c>
      <c r="I1022" t="s">
        <v>1284</v>
      </c>
      <c r="J1022" t="s">
        <v>731</v>
      </c>
      <c r="K1022" t="s">
        <v>56</v>
      </c>
      <c r="L1022" s="4">
        <v>44313</v>
      </c>
      <c r="M1022" s="4">
        <v>46139</v>
      </c>
      <c r="AC1022">
        <v>10</v>
      </c>
      <c r="AE1022">
        <v>1</v>
      </c>
    </row>
    <row r="1023" spans="1:31" x14ac:dyDescent="0.2">
      <c r="A1023" s="27">
        <v>2010160</v>
      </c>
      <c r="C1023" t="s">
        <v>3109</v>
      </c>
      <c r="D1023" t="s">
        <v>3110</v>
      </c>
      <c r="E1023" t="s">
        <v>3111</v>
      </c>
      <c r="F1023" t="s">
        <v>3111</v>
      </c>
      <c r="G1023" t="s">
        <v>641</v>
      </c>
      <c r="H1023" t="s">
        <v>686</v>
      </c>
      <c r="I1023" t="s">
        <v>1284</v>
      </c>
      <c r="J1023" t="s">
        <v>688</v>
      </c>
      <c r="K1023" t="s">
        <v>56</v>
      </c>
      <c r="L1023" s="4">
        <v>44296</v>
      </c>
      <c r="M1023" s="4">
        <v>46122</v>
      </c>
      <c r="N1023">
        <v>0.80000001192092896</v>
      </c>
      <c r="O1023">
        <v>7.0000000298023224E-2</v>
      </c>
      <c r="P1023">
        <v>0.30000001192092896</v>
      </c>
      <c r="Q1023">
        <v>0.15999999642372131</v>
      </c>
      <c r="R1023">
        <v>3.5000000149011612E-2</v>
      </c>
      <c r="T1023">
        <v>5.000000074505806E-2</v>
      </c>
      <c r="AC1023">
        <v>1</v>
      </c>
      <c r="AE1023">
        <v>1.01</v>
      </c>
    </row>
    <row r="1024" spans="1:31" x14ac:dyDescent="0.2">
      <c r="A1024" s="27">
        <v>2010411</v>
      </c>
      <c r="C1024" t="s">
        <v>3120</v>
      </c>
      <c r="D1024" t="s">
        <v>1286</v>
      </c>
      <c r="E1024" t="s">
        <v>3121</v>
      </c>
      <c r="F1024" t="s">
        <v>3121</v>
      </c>
      <c r="G1024" t="s">
        <v>641</v>
      </c>
      <c r="H1024" t="s">
        <v>686</v>
      </c>
      <c r="I1024" t="s">
        <v>1284</v>
      </c>
      <c r="J1024" t="s">
        <v>688</v>
      </c>
      <c r="K1024" t="s">
        <v>56</v>
      </c>
      <c r="L1024" s="4">
        <v>44294</v>
      </c>
      <c r="M1024" s="4">
        <v>46120</v>
      </c>
      <c r="N1024">
        <v>0.30000001192092896</v>
      </c>
      <c r="O1024">
        <v>0.10000000149011612</v>
      </c>
      <c r="P1024">
        <v>0.30000001192092896</v>
      </c>
      <c r="AC1024">
        <v>2</v>
      </c>
      <c r="AE1024">
        <v>1</v>
      </c>
    </row>
    <row r="1025" spans="1:31" x14ac:dyDescent="0.2">
      <c r="A1025" s="27">
        <v>2010413</v>
      </c>
      <c r="C1025" t="s">
        <v>3124</v>
      </c>
      <c r="D1025" t="s">
        <v>1286</v>
      </c>
      <c r="E1025" t="s">
        <v>3125</v>
      </c>
      <c r="F1025" t="s">
        <v>3125</v>
      </c>
      <c r="G1025" t="s">
        <v>641</v>
      </c>
      <c r="H1025" t="s">
        <v>686</v>
      </c>
      <c r="I1025" t="s">
        <v>1284</v>
      </c>
      <c r="J1025" t="s">
        <v>688</v>
      </c>
      <c r="K1025" t="s">
        <v>56</v>
      </c>
      <c r="L1025" s="4">
        <v>44294</v>
      </c>
      <c r="M1025" s="4">
        <v>46120</v>
      </c>
      <c r="N1025">
        <v>0.30000001192092896</v>
      </c>
      <c r="O1025">
        <v>0.10000000149011612</v>
      </c>
      <c r="P1025">
        <v>0.30000001192092896</v>
      </c>
      <c r="AC1025">
        <v>2</v>
      </c>
      <c r="AE1025">
        <v>1.05</v>
      </c>
    </row>
    <row r="1026" spans="1:31" x14ac:dyDescent="0.2">
      <c r="A1026" s="27">
        <v>2010410</v>
      </c>
      <c r="C1026" t="s">
        <v>3118</v>
      </c>
      <c r="D1026" t="s">
        <v>1286</v>
      </c>
      <c r="E1026" t="s">
        <v>3119</v>
      </c>
      <c r="F1026" t="s">
        <v>3119</v>
      </c>
      <c r="G1026" t="s">
        <v>641</v>
      </c>
      <c r="H1026" t="s">
        <v>686</v>
      </c>
      <c r="I1026" t="s">
        <v>1284</v>
      </c>
      <c r="J1026" t="s">
        <v>688</v>
      </c>
      <c r="K1026" t="s">
        <v>56</v>
      </c>
      <c r="L1026" s="4">
        <v>44294</v>
      </c>
      <c r="M1026" s="4">
        <v>46120</v>
      </c>
      <c r="N1026">
        <v>0.30000001192092896</v>
      </c>
      <c r="O1026">
        <v>0.10000000149011612</v>
      </c>
      <c r="P1026">
        <v>0.30000001192092896</v>
      </c>
      <c r="AC1026">
        <v>2</v>
      </c>
      <c r="AE1026">
        <v>1.05</v>
      </c>
    </row>
    <row r="1027" spans="1:31" x14ac:dyDescent="0.2">
      <c r="A1027" s="27">
        <v>2010409</v>
      </c>
      <c r="C1027" t="s">
        <v>3116</v>
      </c>
      <c r="D1027" t="s">
        <v>1286</v>
      </c>
      <c r="E1027" t="s">
        <v>3117</v>
      </c>
      <c r="F1027" t="s">
        <v>3117</v>
      </c>
      <c r="G1027" t="s">
        <v>641</v>
      </c>
      <c r="H1027" t="s">
        <v>686</v>
      </c>
      <c r="I1027" t="s">
        <v>1284</v>
      </c>
      <c r="J1027" t="s">
        <v>688</v>
      </c>
      <c r="K1027" t="s">
        <v>56</v>
      </c>
      <c r="L1027" s="4">
        <v>44294</v>
      </c>
      <c r="M1027" s="4">
        <v>46120</v>
      </c>
      <c r="N1027">
        <v>0.30000001192092896</v>
      </c>
      <c r="O1027">
        <v>0.10000000149011612</v>
      </c>
      <c r="P1027">
        <v>0.30000001192092896</v>
      </c>
      <c r="AC1027">
        <v>2</v>
      </c>
      <c r="AE1027">
        <v>1.05</v>
      </c>
    </row>
    <row r="1028" spans="1:31" x14ac:dyDescent="0.2">
      <c r="A1028" s="27">
        <v>2010407</v>
      </c>
      <c r="C1028" t="s">
        <v>3130</v>
      </c>
      <c r="D1028" t="s">
        <v>1286</v>
      </c>
      <c r="E1028" t="s">
        <v>3131</v>
      </c>
      <c r="F1028" t="s">
        <v>3131</v>
      </c>
      <c r="G1028" t="s">
        <v>641</v>
      </c>
      <c r="H1028" t="s">
        <v>686</v>
      </c>
      <c r="I1028" t="s">
        <v>1284</v>
      </c>
      <c r="J1028" t="s">
        <v>688</v>
      </c>
      <c r="K1028" t="s">
        <v>56</v>
      </c>
      <c r="L1028" s="4">
        <v>44294</v>
      </c>
      <c r="M1028" s="4">
        <v>46120</v>
      </c>
      <c r="N1028">
        <v>0.30000001192092896</v>
      </c>
      <c r="O1028">
        <v>0.10000000149011612</v>
      </c>
      <c r="P1028">
        <v>0.30000001192092896</v>
      </c>
      <c r="AC1028">
        <v>2</v>
      </c>
      <c r="AE1028">
        <v>1.05</v>
      </c>
    </row>
    <row r="1029" spans="1:31" x14ac:dyDescent="0.2">
      <c r="A1029" s="27">
        <v>2010406</v>
      </c>
      <c r="C1029" t="s">
        <v>3126</v>
      </c>
      <c r="D1029" t="s">
        <v>1286</v>
      </c>
      <c r="E1029" t="s">
        <v>3123</v>
      </c>
      <c r="F1029" t="s">
        <v>3123</v>
      </c>
      <c r="G1029" t="s">
        <v>641</v>
      </c>
      <c r="H1029" t="s">
        <v>686</v>
      </c>
      <c r="I1029" t="s">
        <v>1284</v>
      </c>
      <c r="J1029" t="s">
        <v>688</v>
      </c>
      <c r="K1029" t="s">
        <v>56</v>
      </c>
      <c r="L1029" s="4">
        <v>44294</v>
      </c>
      <c r="M1029" s="4">
        <v>46120</v>
      </c>
      <c r="N1029">
        <v>0.30000001192092896</v>
      </c>
      <c r="O1029">
        <v>0.10000000149011612</v>
      </c>
      <c r="P1029">
        <v>0.30000001192092896</v>
      </c>
      <c r="AC1029">
        <v>2</v>
      </c>
      <c r="AE1029">
        <v>1.05</v>
      </c>
    </row>
    <row r="1030" spans="1:31" x14ac:dyDescent="0.2">
      <c r="A1030" s="27">
        <v>2010405</v>
      </c>
      <c r="C1030" t="s">
        <v>3129</v>
      </c>
      <c r="D1030" t="s">
        <v>1286</v>
      </c>
      <c r="E1030" t="s">
        <v>3115</v>
      </c>
      <c r="F1030" t="s">
        <v>3115</v>
      </c>
      <c r="G1030" t="s">
        <v>641</v>
      </c>
      <c r="H1030" t="s">
        <v>686</v>
      </c>
      <c r="I1030" t="s">
        <v>1284</v>
      </c>
      <c r="J1030" t="s">
        <v>688</v>
      </c>
      <c r="K1030" t="s">
        <v>56</v>
      </c>
      <c r="L1030" s="4">
        <v>44294</v>
      </c>
      <c r="M1030" s="4">
        <v>46120</v>
      </c>
      <c r="N1030">
        <v>0.30000001192092896</v>
      </c>
      <c r="O1030">
        <v>0.10000000149011612</v>
      </c>
      <c r="P1030">
        <v>0.30000001192092896</v>
      </c>
      <c r="AC1030">
        <v>2</v>
      </c>
      <c r="AE1030">
        <v>1.05</v>
      </c>
    </row>
    <row r="1031" spans="1:31" x14ac:dyDescent="0.2">
      <c r="A1031" s="27">
        <v>2010404</v>
      </c>
      <c r="C1031" t="s">
        <v>3122</v>
      </c>
      <c r="D1031" t="s">
        <v>1286</v>
      </c>
      <c r="E1031" t="s">
        <v>3123</v>
      </c>
      <c r="F1031" t="s">
        <v>3123</v>
      </c>
      <c r="G1031" t="s">
        <v>641</v>
      </c>
      <c r="H1031" t="s">
        <v>686</v>
      </c>
      <c r="I1031" t="s">
        <v>1284</v>
      </c>
      <c r="J1031" t="s">
        <v>688</v>
      </c>
      <c r="K1031" t="s">
        <v>56</v>
      </c>
      <c r="L1031" s="4">
        <v>44294</v>
      </c>
      <c r="M1031" s="4">
        <v>46120</v>
      </c>
      <c r="N1031">
        <v>0.30000001192092896</v>
      </c>
      <c r="O1031">
        <v>0.10000000149011612</v>
      </c>
      <c r="P1031">
        <v>0.30000001192092896</v>
      </c>
      <c r="AC1031">
        <v>2</v>
      </c>
      <c r="AE1031">
        <v>1.05</v>
      </c>
    </row>
    <row r="1032" spans="1:31" x14ac:dyDescent="0.2">
      <c r="A1032" s="27">
        <v>2010094</v>
      </c>
      <c r="C1032" t="s">
        <v>3112</v>
      </c>
      <c r="D1032" t="s">
        <v>1286</v>
      </c>
      <c r="E1032" t="s">
        <v>3113</v>
      </c>
      <c r="F1032" t="s">
        <v>3113</v>
      </c>
      <c r="G1032" t="s">
        <v>641</v>
      </c>
      <c r="H1032" t="s">
        <v>686</v>
      </c>
      <c r="I1032" t="s">
        <v>1284</v>
      </c>
      <c r="J1032" t="s">
        <v>688</v>
      </c>
      <c r="K1032" t="s">
        <v>56</v>
      </c>
      <c r="L1032" s="4">
        <v>44294</v>
      </c>
      <c r="M1032" s="4">
        <v>46120</v>
      </c>
      <c r="N1032">
        <v>0.30000001192092896</v>
      </c>
      <c r="AE1032">
        <v>1.01</v>
      </c>
    </row>
    <row r="1033" spans="1:31" x14ac:dyDescent="0.2">
      <c r="A1033" s="27">
        <v>2010403</v>
      </c>
      <c r="C1033" t="s">
        <v>3114</v>
      </c>
      <c r="D1033" t="s">
        <v>1286</v>
      </c>
      <c r="E1033" t="s">
        <v>3115</v>
      </c>
      <c r="F1033" t="s">
        <v>3115</v>
      </c>
      <c r="G1033" t="s">
        <v>641</v>
      </c>
      <c r="H1033" t="s">
        <v>686</v>
      </c>
      <c r="I1033" t="s">
        <v>1284</v>
      </c>
      <c r="J1033" t="s">
        <v>688</v>
      </c>
      <c r="K1033" t="s">
        <v>56</v>
      </c>
      <c r="L1033" s="4">
        <v>44294</v>
      </c>
      <c r="M1033" s="4">
        <v>46120</v>
      </c>
      <c r="N1033">
        <v>0.30000001192092896</v>
      </c>
      <c r="O1033">
        <v>0.10000000149011612</v>
      </c>
      <c r="P1033">
        <v>0.30000001192092896</v>
      </c>
      <c r="AC1033">
        <v>2</v>
      </c>
      <c r="AE1033">
        <v>1.05</v>
      </c>
    </row>
    <row r="1034" spans="1:31" x14ac:dyDescent="0.2">
      <c r="A1034" s="27">
        <v>2010314</v>
      </c>
      <c r="C1034" t="s">
        <v>3127</v>
      </c>
      <c r="D1034" t="s">
        <v>1286</v>
      </c>
      <c r="E1034" t="s">
        <v>3128</v>
      </c>
      <c r="F1034" t="s">
        <v>3128</v>
      </c>
      <c r="G1034" t="s">
        <v>641</v>
      </c>
      <c r="H1034" t="s">
        <v>686</v>
      </c>
      <c r="I1034" t="s">
        <v>1284</v>
      </c>
      <c r="J1034" t="s">
        <v>688</v>
      </c>
      <c r="K1034" t="s">
        <v>56</v>
      </c>
      <c r="L1034" s="4">
        <v>44294</v>
      </c>
      <c r="M1034" s="4">
        <v>46120</v>
      </c>
      <c r="N1034">
        <v>0.30000001192092896</v>
      </c>
      <c r="AE1034">
        <v>1.05</v>
      </c>
    </row>
    <row r="1035" spans="1:31" x14ac:dyDescent="0.2">
      <c r="A1035" s="27">
        <v>2010408</v>
      </c>
      <c r="C1035" t="s">
        <v>3134</v>
      </c>
      <c r="D1035" t="s">
        <v>2811</v>
      </c>
      <c r="E1035" t="s">
        <v>3117</v>
      </c>
      <c r="F1035" t="s">
        <v>3117</v>
      </c>
      <c r="G1035" t="s">
        <v>641</v>
      </c>
      <c r="H1035" t="s">
        <v>686</v>
      </c>
      <c r="I1035" t="s">
        <v>1284</v>
      </c>
      <c r="J1035" t="s">
        <v>696</v>
      </c>
      <c r="K1035" t="s">
        <v>55</v>
      </c>
      <c r="L1035" s="4">
        <v>44294</v>
      </c>
      <c r="M1035" s="4">
        <v>46120</v>
      </c>
      <c r="N1035">
        <v>0.5</v>
      </c>
      <c r="O1035">
        <v>0.30000001192092896</v>
      </c>
      <c r="P1035">
        <v>0.5</v>
      </c>
      <c r="AC1035">
        <v>2</v>
      </c>
      <c r="AE1035">
        <v>1</v>
      </c>
    </row>
    <row r="1036" spans="1:31" x14ac:dyDescent="0.2">
      <c r="A1036" s="27">
        <v>2010412</v>
      </c>
      <c r="C1036" t="s">
        <v>3133</v>
      </c>
      <c r="D1036" t="s">
        <v>2811</v>
      </c>
      <c r="E1036" t="s">
        <v>3121</v>
      </c>
      <c r="F1036" t="s">
        <v>3121</v>
      </c>
      <c r="G1036" t="s">
        <v>641</v>
      </c>
      <c r="H1036" t="s">
        <v>686</v>
      </c>
      <c r="I1036" t="s">
        <v>1284</v>
      </c>
      <c r="J1036" t="s">
        <v>696</v>
      </c>
      <c r="K1036" t="s">
        <v>55</v>
      </c>
      <c r="L1036" s="4">
        <v>44294</v>
      </c>
      <c r="M1036" s="4">
        <v>46120</v>
      </c>
      <c r="N1036">
        <v>0.5</v>
      </c>
      <c r="O1036">
        <v>0.30000001192092896</v>
      </c>
      <c r="P1036">
        <v>0.5</v>
      </c>
      <c r="AC1036">
        <v>10</v>
      </c>
      <c r="AE1036">
        <v>1</v>
      </c>
    </row>
    <row r="1037" spans="1:31" x14ac:dyDescent="0.2">
      <c r="A1037" s="27">
        <v>2010414</v>
      </c>
      <c r="C1037" t="s">
        <v>3132</v>
      </c>
      <c r="D1037" t="s">
        <v>2811</v>
      </c>
      <c r="E1037" t="s">
        <v>3125</v>
      </c>
      <c r="F1037" t="s">
        <v>3125</v>
      </c>
      <c r="G1037" t="s">
        <v>641</v>
      </c>
      <c r="H1037" t="s">
        <v>686</v>
      </c>
      <c r="I1037" t="s">
        <v>1284</v>
      </c>
      <c r="J1037" t="s">
        <v>696</v>
      </c>
      <c r="K1037" t="s">
        <v>55</v>
      </c>
      <c r="L1037" s="4">
        <v>44294</v>
      </c>
      <c r="M1037" s="4">
        <v>46120</v>
      </c>
      <c r="N1037">
        <v>0.30000001192092896</v>
      </c>
      <c r="O1037">
        <v>0.10000000149011612</v>
      </c>
      <c r="P1037">
        <v>0.30000001192092896</v>
      </c>
      <c r="AC1037">
        <v>2</v>
      </c>
      <c r="AE1037">
        <v>1</v>
      </c>
    </row>
    <row r="1038" spans="1:31" x14ac:dyDescent="0.2">
      <c r="A1038" s="27">
        <v>2010415</v>
      </c>
      <c r="C1038" t="s">
        <v>3135</v>
      </c>
      <c r="D1038" t="s">
        <v>3136</v>
      </c>
      <c r="E1038" t="s">
        <v>1643</v>
      </c>
      <c r="F1038" t="s">
        <v>1643</v>
      </c>
      <c r="G1038" t="s">
        <v>641</v>
      </c>
      <c r="H1038" t="s">
        <v>641</v>
      </c>
      <c r="I1038" t="s">
        <v>1284</v>
      </c>
      <c r="J1038" t="s">
        <v>731</v>
      </c>
      <c r="K1038" t="s">
        <v>56</v>
      </c>
      <c r="L1038" s="4">
        <v>44293</v>
      </c>
      <c r="M1038" s="4">
        <v>46119</v>
      </c>
      <c r="AC1038">
        <v>30</v>
      </c>
      <c r="AE1038">
        <v>1</v>
      </c>
    </row>
    <row r="1039" spans="1:31" x14ac:dyDescent="0.2">
      <c r="A1039" s="27">
        <v>2010396</v>
      </c>
      <c r="C1039" t="s">
        <v>3137</v>
      </c>
      <c r="D1039" t="s">
        <v>3138</v>
      </c>
      <c r="E1039" t="s">
        <v>1704</v>
      </c>
      <c r="F1039" t="s">
        <v>1704</v>
      </c>
      <c r="G1039" t="s">
        <v>641</v>
      </c>
      <c r="H1039" t="s">
        <v>641</v>
      </c>
      <c r="I1039" t="s">
        <v>1284</v>
      </c>
      <c r="J1039" t="s">
        <v>643</v>
      </c>
      <c r="K1039" t="s">
        <v>55</v>
      </c>
      <c r="L1039" s="4">
        <v>44286</v>
      </c>
      <c r="M1039" s="4">
        <v>46112</v>
      </c>
      <c r="N1039">
        <v>13</v>
      </c>
      <c r="O1039">
        <v>6</v>
      </c>
      <c r="P1039">
        <v>14</v>
      </c>
      <c r="R1039">
        <v>2</v>
      </c>
      <c r="T1039">
        <v>15</v>
      </c>
      <c r="X1039">
        <v>0.30000001192092896</v>
      </c>
      <c r="AE1039">
        <v>1</v>
      </c>
    </row>
    <row r="1040" spans="1:31" x14ac:dyDescent="0.2">
      <c r="A1040" s="27">
        <v>2008408</v>
      </c>
      <c r="C1040" t="s">
        <v>3139</v>
      </c>
      <c r="D1040" t="s">
        <v>3140</v>
      </c>
      <c r="E1040" t="s">
        <v>3141</v>
      </c>
      <c r="F1040" t="s">
        <v>3141</v>
      </c>
      <c r="G1040" t="s">
        <v>641</v>
      </c>
      <c r="H1040" t="s">
        <v>686</v>
      </c>
      <c r="I1040" t="s">
        <v>1284</v>
      </c>
      <c r="J1040" t="s">
        <v>688</v>
      </c>
      <c r="K1040" t="s">
        <v>56</v>
      </c>
      <c r="L1040" s="4">
        <v>44285</v>
      </c>
      <c r="M1040" s="4">
        <v>46111</v>
      </c>
      <c r="N1040">
        <v>0.30000001192092896</v>
      </c>
      <c r="AC1040">
        <v>2</v>
      </c>
      <c r="AE1040">
        <v>1</v>
      </c>
    </row>
    <row r="1041" spans="1:31" x14ac:dyDescent="0.2">
      <c r="A1041" s="27">
        <v>2010395</v>
      </c>
      <c r="C1041" t="s">
        <v>3142</v>
      </c>
      <c r="D1041" t="s">
        <v>3143</v>
      </c>
      <c r="E1041" t="s">
        <v>1542</v>
      </c>
      <c r="F1041" t="s">
        <v>1542</v>
      </c>
      <c r="G1041" t="s">
        <v>641</v>
      </c>
      <c r="H1041" t="s">
        <v>641</v>
      </c>
      <c r="I1041" t="s">
        <v>1284</v>
      </c>
      <c r="J1041" t="s">
        <v>643</v>
      </c>
      <c r="K1041" t="s">
        <v>55</v>
      </c>
      <c r="L1041" s="4">
        <v>44285</v>
      </c>
      <c r="M1041" s="4">
        <v>46111</v>
      </c>
      <c r="N1041">
        <v>12</v>
      </c>
      <c r="P1041">
        <v>6</v>
      </c>
      <c r="Q1041">
        <v>4</v>
      </c>
      <c r="R1041">
        <v>7.5</v>
      </c>
      <c r="T1041">
        <v>18</v>
      </c>
      <c r="AE1041">
        <v>1</v>
      </c>
    </row>
    <row r="1042" spans="1:31" x14ac:dyDescent="0.2">
      <c r="A1042" s="27">
        <v>2008760</v>
      </c>
      <c r="C1042" t="s">
        <v>3144</v>
      </c>
      <c r="D1042" t="s">
        <v>3145</v>
      </c>
      <c r="E1042" t="s">
        <v>3146</v>
      </c>
      <c r="F1042" t="s">
        <v>3146</v>
      </c>
      <c r="G1042" t="s">
        <v>641</v>
      </c>
      <c r="H1042" t="s">
        <v>686</v>
      </c>
      <c r="I1042" t="s">
        <v>1284</v>
      </c>
      <c r="J1042" t="s">
        <v>688</v>
      </c>
      <c r="K1042" t="s">
        <v>56</v>
      </c>
      <c r="L1042" s="4">
        <v>44285</v>
      </c>
      <c r="M1042" s="4">
        <v>46111</v>
      </c>
      <c r="N1042">
        <v>0.10000000149011612</v>
      </c>
      <c r="AE1042">
        <v>1</v>
      </c>
    </row>
    <row r="1043" spans="1:31" x14ac:dyDescent="0.2">
      <c r="A1043" s="27">
        <v>2008761</v>
      </c>
      <c r="C1043" t="s">
        <v>3147</v>
      </c>
      <c r="D1043" t="s">
        <v>3148</v>
      </c>
      <c r="E1043" t="s">
        <v>3146</v>
      </c>
      <c r="F1043" t="s">
        <v>3146</v>
      </c>
      <c r="G1043" t="s">
        <v>641</v>
      </c>
      <c r="H1043" t="s">
        <v>686</v>
      </c>
      <c r="I1043" t="s">
        <v>1284</v>
      </c>
      <c r="J1043" t="s">
        <v>696</v>
      </c>
      <c r="K1043" t="s">
        <v>55</v>
      </c>
      <c r="L1043" s="4">
        <v>44285</v>
      </c>
      <c r="M1043" s="4">
        <v>46111</v>
      </c>
      <c r="N1043">
        <v>0.5</v>
      </c>
      <c r="AE1043">
        <v>1</v>
      </c>
    </row>
    <row r="1044" spans="1:31" x14ac:dyDescent="0.2">
      <c r="A1044" s="27">
        <v>2010375</v>
      </c>
      <c r="C1044" t="s">
        <v>3149</v>
      </c>
      <c r="D1044" t="s">
        <v>3150</v>
      </c>
      <c r="E1044" t="s">
        <v>3151</v>
      </c>
      <c r="F1044" t="s">
        <v>3151</v>
      </c>
      <c r="G1044" t="s">
        <v>641</v>
      </c>
      <c r="H1044" t="s">
        <v>686</v>
      </c>
      <c r="I1044" t="s">
        <v>1284</v>
      </c>
      <c r="J1044" t="s">
        <v>688</v>
      </c>
      <c r="K1044" t="s">
        <v>56</v>
      </c>
      <c r="L1044" s="4">
        <v>44273</v>
      </c>
      <c r="M1044" s="4">
        <v>46099</v>
      </c>
      <c r="N1044">
        <v>0.30000001192092896</v>
      </c>
      <c r="O1044">
        <v>0.10000000149011612</v>
      </c>
      <c r="P1044">
        <v>0.30000001192092896</v>
      </c>
      <c r="AC1044">
        <v>3</v>
      </c>
      <c r="AE1044">
        <v>1.05</v>
      </c>
    </row>
    <row r="1045" spans="1:31" x14ac:dyDescent="0.2">
      <c r="A1045" s="27">
        <v>2008400</v>
      </c>
      <c r="C1045" t="s">
        <v>3152</v>
      </c>
      <c r="D1045" t="s">
        <v>1286</v>
      </c>
      <c r="E1045" t="s">
        <v>3153</v>
      </c>
      <c r="F1045" t="s">
        <v>3153</v>
      </c>
      <c r="G1045" t="s">
        <v>641</v>
      </c>
      <c r="H1045" t="s">
        <v>686</v>
      </c>
      <c r="I1045" t="s">
        <v>1284</v>
      </c>
      <c r="J1045" t="s">
        <v>688</v>
      </c>
      <c r="K1045" t="s">
        <v>55</v>
      </c>
      <c r="L1045" s="4">
        <v>44268</v>
      </c>
      <c r="M1045" s="4">
        <v>46094</v>
      </c>
      <c r="N1045">
        <v>0.30000001192092896</v>
      </c>
      <c r="AE1045">
        <v>1</v>
      </c>
    </row>
    <row r="1046" spans="1:31" x14ac:dyDescent="0.2">
      <c r="A1046" s="27">
        <v>2008349</v>
      </c>
      <c r="C1046" t="s">
        <v>3154</v>
      </c>
      <c r="D1046" t="s">
        <v>3155</v>
      </c>
      <c r="E1046" t="s">
        <v>3156</v>
      </c>
      <c r="F1046" t="s">
        <v>1295</v>
      </c>
      <c r="G1046" t="s">
        <v>641</v>
      </c>
      <c r="H1046" t="s">
        <v>686</v>
      </c>
      <c r="I1046" t="s">
        <v>1284</v>
      </c>
      <c r="J1046" t="s">
        <v>688</v>
      </c>
      <c r="K1046" t="s">
        <v>56</v>
      </c>
      <c r="L1046" s="4">
        <v>44259</v>
      </c>
      <c r="M1046" s="4">
        <v>46085</v>
      </c>
      <c r="N1046">
        <v>0.40000000596046448</v>
      </c>
      <c r="AC1046">
        <v>60</v>
      </c>
      <c r="AE1046">
        <v>1</v>
      </c>
    </row>
    <row r="1047" spans="1:31" x14ac:dyDescent="0.2">
      <c r="A1047" s="27">
        <v>2010366</v>
      </c>
      <c r="C1047" t="s">
        <v>3157</v>
      </c>
      <c r="D1047" t="s">
        <v>3158</v>
      </c>
      <c r="E1047" t="s">
        <v>3159</v>
      </c>
      <c r="F1047" t="s">
        <v>1295</v>
      </c>
      <c r="G1047" t="s">
        <v>641</v>
      </c>
      <c r="H1047" t="s">
        <v>686</v>
      </c>
      <c r="I1047" t="s">
        <v>1284</v>
      </c>
      <c r="J1047" t="s">
        <v>688</v>
      </c>
      <c r="K1047" t="s">
        <v>55</v>
      </c>
      <c r="L1047" s="4">
        <v>44259</v>
      </c>
      <c r="M1047" s="4">
        <v>46085</v>
      </c>
      <c r="N1047">
        <v>0.30000001192092896</v>
      </c>
      <c r="O1047">
        <v>0.10000000149011612</v>
      </c>
      <c r="P1047">
        <v>0.30000001192092896</v>
      </c>
      <c r="AC1047">
        <v>3</v>
      </c>
      <c r="AE1047">
        <v>1</v>
      </c>
    </row>
    <row r="1048" spans="1:31" x14ac:dyDescent="0.2">
      <c r="A1048" s="27">
        <v>2010365</v>
      </c>
      <c r="C1048" t="s">
        <v>3160</v>
      </c>
      <c r="D1048" t="s">
        <v>1286</v>
      </c>
      <c r="E1048" t="s">
        <v>3161</v>
      </c>
      <c r="F1048" t="s">
        <v>3161</v>
      </c>
      <c r="G1048" t="s">
        <v>641</v>
      </c>
      <c r="H1048" t="s">
        <v>686</v>
      </c>
      <c r="I1048" t="s">
        <v>1284</v>
      </c>
      <c r="J1048" t="s">
        <v>688</v>
      </c>
      <c r="K1048" t="s">
        <v>56</v>
      </c>
      <c r="L1048" s="4">
        <v>44257</v>
      </c>
      <c r="M1048" s="4">
        <v>46083</v>
      </c>
      <c r="N1048">
        <v>0.30000001192092896</v>
      </c>
      <c r="O1048">
        <v>0.10000000149011612</v>
      </c>
      <c r="P1048">
        <v>0.30000001192092896</v>
      </c>
      <c r="AE1048">
        <v>1.05</v>
      </c>
    </row>
    <row r="1049" spans="1:31" x14ac:dyDescent="0.2">
      <c r="A1049" s="27">
        <v>2010348</v>
      </c>
      <c r="C1049" t="s">
        <v>3162</v>
      </c>
      <c r="D1049" t="s">
        <v>3047</v>
      </c>
      <c r="E1049" t="s">
        <v>3163</v>
      </c>
      <c r="F1049" t="s">
        <v>3163</v>
      </c>
      <c r="G1049" t="s">
        <v>641</v>
      </c>
      <c r="H1049" t="s">
        <v>686</v>
      </c>
      <c r="I1049" t="s">
        <v>1284</v>
      </c>
      <c r="J1049" t="s">
        <v>688</v>
      </c>
      <c r="K1049" t="s">
        <v>55</v>
      </c>
      <c r="L1049" s="4">
        <v>44255</v>
      </c>
      <c r="M1049" s="4">
        <v>46081</v>
      </c>
      <c r="N1049">
        <v>1</v>
      </c>
      <c r="O1049">
        <v>1</v>
      </c>
      <c r="P1049">
        <v>1</v>
      </c>
      <c r="AC1049">
        <v>30</v>
      </c>
      <c r="AE1049">
        <v>1</v>
      </c>
    </row>
    <row r="1050" spans="1:31" x14ac:dyDescent="0.2">
      <c r="A1050" s="27">
        <v>2010355</v>
      </c>
      <c r="C1050" t="s">
        <v>3164</v>
      </c>
      <c r="D1050" t="s">
        <v>3165</v>
      </c>
      <c r="E1050" t="s">
        <v>1704</v>
      </c>
      <c r="F1050" t="s">
        <v>1704</v>
      </c>
      <c r="G1050" t="s">
        <v>641</v>
      </c>
      <c r="H1050" t="s">
        <v>641</v>
      </c>
      <c r="I1050" t="s">
        <v>1284</v>
      </c>
      <c r="J1050" t="s">
        <v>643</v>
      </c>
      <c r="K1050" t="s">
        <v>55</v>
      </c>
      <c r="L1050" s="4">
        <v>44252</v>
      </c>
      <c r="M1050" s="4">
        <v>46078</v>
      </c>
      <c r="N1050">
        <v>12</v>
      </c>
      <c r="O1050">
        <v>5</v>
      </c>
      <c r="P1050">
        <v>24</v>
      </c>
      <c r="R1050">
        <v>2</v>
      </c>
      <c r="AE1050">
        <v>1</v>
      </c>
    </row>
    <row r="1051" spans="1:31" x14ac:dyDescent="0.2">
      <c r="A1051" s="27">
        <v>2010357</v>
      </c>
      <c r="C1051" t="s">
        <v>3166</v>
      </c>
      <c r="D1051" t="s">
        <v>3167</v>
      </c>
      <c r="E1051" t="s">
        <v>1704</v>
      </c>
      <c r="F1051" t="s">
        <v>1704</v>
      </c>
      <c r="G1051" t="s">
        <v>641</v>
      </c>
      <c r="H1051" t="s">
        <v>641</v>
      </c>
      <c r="I1051" t="s">
        <v>1284</v>
      </c>
      <c r="J1051" t="s">
        <v>643</v>
      </c>
      <c r="K1051" t="s">
        <v>55</v>
      </c>
      <c r="L1051" s="4">
        <v>44252</v>
      </c>
      <c r="M1051" s="4">
        <v>46078</v>
      </c>
      <c r="N1051">
        <v>13</v>
      </c>
      <c r="P1051">
        <v>17</v>
      </c>
      <c r="R1051">
        <v>4</v>
      </c>
      <c r="X1051">
        <v>2</v>
      </c>
      <c r="AE1051">
        <v>1</v>
      </c>
    </row>
    <row r="1052" spans="1:31" x14ac:dyDescent="0.2">
      <c r="A1052" s="27">
        <v>2010354</v>
      </c>
      <c r="C1052" t="s">
        <v>3168</v>
      </c>
      <c r="D1052" t="s">
        <v>3169</v>
      </c>
      <c r="E1052" t="s">
        <v>1704</v>
      </c>
      <c r="F1052" t="s">
        <v>1704</v>
      </c>
      <c r="G1052" t="s">
        <v>641</v>
      </c>
      <c r="H1052" t="s">
        <v>641</v>
      </c>
      <c r="I1052" t="s">
        <v>1284</v>
      </c>
      <c r="J1052" t="s">
        <v>643</v>
      </c>
      <c r="K1052" t="s">
        <v>55</v>
      </c>
      <c r="L1052" s="4">
        <v>44252</v>
      </c>
      <c r="M1052" s="4">
        <v>46078</v>
      </c>
      <c r="N1052">
        <v>18</v>
      </c>
      <c r="O1052">
        <v>6</v>
      </c>
      <c r="P1052">
        <v>18</v>
      </c>
      <c r="R1052">
        <v>1</v>
      </c>
      <c r="AE1052">
        <v>1</v>
      </c>
    </row>
    <row r="1053" spans="1:31" x14ac:dyDescent="0.2">
      <c r="A1053" s="27">
        <v>2010356</v>
      </c>
      <c r="C1053" t="s">
        <v>3170</v>
      </c>
      <c r="D1053" t="s">
        <v>3171</v>
      </c>
      <c r="E1053" t="s">
        <v>1704</v>
      </c>
      <c r="F1053" t="s">
        <v>1704</v>
      </c>
      <c r="G1053" t="s">
        <v>641</v>
      </c>
      <c r="H1053" t="s">
        <v>641</v>
      </c>
      <c r="I1053" t="s">
        <v>1284</v>
      </c>
      <c r="J1053" t="s">
        <v>643</v>
      </c>
      <c r="K1053" t="s">
        <v>55</v>
      </c>
      <c r="L1053" s="4">
        <v>44252</v>
      </c>
      <c r="M1053" s="4">
        <v>46078</v>
      </c>
      <c r="N1053">
        <v>20</v>
      </c>
      <c r="O1053">
        <v>5</v>
      </c>
      <c r="P1053">
        <v>10</v>
      </c>
      <c r="R1053">
        <v>3</v>
      </c>
      <c r="AE1053">
        <v>1</v>
      </c>
    </row>
    <row r="1054" spans="1:31" x14ac:dyDescent="0.2">
      <c r="A1054" s="27">
        <v>2008345</v>
      </c>
      <c r="C1054" t="s">
        <v>3172</v>
      </c>
      <c r="D1054" t="s">
        <v>3173</v>
      </c>
      <c r="E1054" t="s">
        <v>3156</v>
      </c>
      <c r="F1054" t="s">
        <v>1295</v>
      </c>
      <c r="G1054" t="s">
        <v>641</v>
      </c>
      <c r="H1054" t="s">
        <v>686</v>
      </c>
      <c r="I1054" t="s">
        <v>1284</v>
      </c>
      <c r="J1054" t="s">
        <v>696</v>
      </c>
      <c r="K1054" t="s">
        <v>55</v>
      </c>
      <c r="L1054" s="4">
        <v>44251</v>
      </c>
      <c r="M1054" s="4">
        <v>46077</v>
      </c>
      <c r="N1054">
        <v>0.5</v>
      </c>
      <c r="AC1054">
        <v>80</v>
      </c>
      <c r="AE1054">
        <v>1</v>
      </c>
    </row>
    <row r="1055" spans="1:31" x14ac:dyDescent="0.2">
      <c r="A1055" s="27">
        <v>2010349</v>
      </c>
      <c r="C1055" t="s">
        <v>3174</v>
      </c>
      <c r="D1055" t="s">
        <v>1286</v>
      </c>
      <c r="E1055" t="s">
        <v>3175</v>
      </c>
      <c r="F1055" t="s">
        <v>3175</v>
      </c>
      <c r="G1055" t="s">
        <v>641</v>
      </c>
      <c r="H1055" t="s">
        <v>686</v>
      </c>
      <c r="I1055" t="s">
        <v>1284</v>
      </c>
      <c r="J1055" t="s">
        <v>688</v>
      </c>
      <c r="K1055" t="s">
        <v>55</v>
      </c>
      <c r="L1055" s="4">
        <v>44246</v>
      </c>
      <c r="M1055" s="4">
        <v>46072</v>
      </c>
      <c r="N1055">
        <v>0.30000001192092896</v>
      </c>
      <c r="O1055">
        <v>0.10000000149011612</v>
      </c>
      <c r="P1055">
        <v>0.30000001192092896</v>
      </c>
      <c r="AC1055">
        <v>3</v>
      </c>
      <c r="AE1055">
        <v>1</v>
      </c>
    </row>
    <row r="1056" spans="1:31" x14ac:dyDescent="0.2">
      <c r="A1056" s="27">
        <v>2006546</v>
      </c>
      <c r="C1056" t="s">
        <v>3176</v>
      </c>
      <c r="D1056" t="s">
        <v>2716</v>
      </c>
      <c r="E1056" t="s">
        <v>3177</v>
      </c>
      <c r="F1056" t="s">
        <v>3177</v>
      </c>
      <c r="G1056" t="s">
        <v>641</v>
      </c>
      <c r="H1056" t="s">
        <v>686</v>
      </c>
      <c r="I1056" t="s">
        <v>1284</v>
      </c>
      <c r="J1056" t="s">
        <v>688</v>
      </c>
      <c r="K1056" t="s">
        <v>56</v>
      </c>
      <c r="L1056" s="4">
        <v>44244</v>
      </c>
      <c r="M1056" s="4">
        <v>46070</v>
      </c>
      <c r="N1056">
        <v>0.30000001192092896</v>
      </c>
      <c r="AC1056">
        <v>2.4</v>
      </c>
      <c r="AE1056">
        <v>1.1000000000000001</v>
      </c>
    </row>
    <row r="1057" spans="1:31" x14ac:dyDescent="0.2">
      <c r="A1057" s="27">
        <v>2008383</v>
      </c>
      <c r="C1057" t="s">
        <v>3178</v>
      </c>
      <c r="D1057" t="s">
        <v>3179</v>
      </c>
      <c r="E1057" t="s">
        <v>1542</v>
      </c>
      <c r="F1057" t="s">
        <v>1542</v>
      </c>
      <c r="G1057" t="s">
        <v>641</v>
      </c>
      <c r="H1057" t="s">
        <v>641</v>
      </c>
      <c r="I1057" t="s">
        <v>1284</v>
      </c>
      <c r="J1057" t="s">
        <v>643</v>
      </c>
      <c r="K1057" t="s">
        <v>55</v>
      </c>
      <c r="L1057" s="4">
        <v>44243</v>
      </c>
      <c r="M1057" s="4">
        <v>46069</v>
      </c>
      <c r="N1057">
        <v>10</v>
      </c>
      <c r="O1057">
        <v>5</v>
      </c>
      <c r="P1057">
        <v>20</v>
      </c>
      <c r="R1057">
        <v>4</v>
      </c>
      <c r="V1057">
        <v>2.0000000949949026E-3</v>
      </c>
      <c r="W1057">
        <v>2.0000000949949026E-3</v>
      </c>
      <c r="X1057">
        <v>0.30000001192092896</v>
      </c>
      <c r="Y1057">
        <v>9.9999997764825821E-3</v>
      </c>
      <c r="Z1057">
        <v>9.9999997764825821E-3</v>
      </c>
      <c r="AE1057">
        <v>1</v>
      </c>
    </row>
    <row r="1058" spans="1:31" x14ac:dyDescent="0.2">
      <c r="A1058" s="27">
        <v>2008384</v>
      </c>
      <c r="C1058" t="s">
        <v>3180</v>
      </c>
      <c r="D1058" t="s">
        <v>3181</v>
      </c>
      <c r="E1058" t="s">
        <v>1542</v>
      </c>
      <c r="F1058" t="s">
        <v>1542</v>
      </c>
      <c r="G1058" t="s">
        <v>641</v>
      </c>
      <c r="H1058" t="s">
        <v>641</v>
      </c>
      <c r="I1058" t="s">
        <v>1284</v>
      </c>
      <c r="J1058" t="s">
        <v>643</v>
      </c>
      <c r="K1058" t="s">
        <v>55</v>
      </c>
      <c r="L1058" s="4">
        <v>44243</v>
      </c>
      <c r="M1058" s="4">
        <v>46069</v>
      </c>
      <c r="N1058">
        <v>20</v>
      </c>
      <c r="O1058">
        <v>5</v>
      </c>
      <c r="P1058">
        <v>8</v>
      </c>
      <c r="R1058">
        <v>2</v>
      </c>
      <c r="V1058">
        <v>2.0000000949949026E-3</v>
      </c>
      <c r="W1058">
        <v>2.0000000949949026E-3</v>
      </c>
      <c r="X1058">
        <v>0.30000001192092896</v>
      </c>
      <c r="Y1058">
        <v>9.9999997764825821E-3</v>
      </c>
      <c r="Z1058">
        <v>9.9999997764825821E-3</v>
      </c>
      <c r="AE1058">
        <v>1</v>
      </c>
    </row>
    <row r="1059" spans="1:31" x14ac:dyDescent="0.2">
      <c r="A1059" s="27">
        <v>2008358</v>
      </c>
      <c r="C1059" t="s">
        <v>3182</v>
      </c>
      <c r="D1059" t="s">
        <v>670</v>
      </c>
      <c r="E1059" t="s">
        <v>1542</v>
      </c>
      <c r="F1059" t="s">
        <v>1542</v>
      </c>
      <c r="G1059" t="s">
        <v>641</v>
      </c>
      <c r="H1059" t="s">
        <v>641</v>
      </c>
      <c r="I1059" t="s">
        <v>1284</v>
      </c>
      <c r="J1059" t="s">
        <v>643</v>
      </c>
      <c r="K1059" t="s">
        <v>56</v>
      </c>
      <c r="L1059" s="4">
        <v>44243</v>
      </c>
      <c r="M1059" s="4">
        <v>46069</v>
      </c>
      <c r="N1059">
        <v>7.3000001907348633</v>
      </c>
      <c r="R1059">
        <v>10</v>
      </c>
      <c r="AE1059">
        <v>1.37</v>
      </c>
    </row>
    <row r="1060" spans="1:31" x14ac:dyDescent="0.2">
      <c r="A1060" s="27">
        <v>2010334</v>
      </c>
      <c r="C1060" t="s">
        <v>3183</v>
      </c>
      <c r="D1060" t="s">
        <v>3184</v>
      </c>
      <c r="E1060" t="s">
        <v>3061</v>
      </c>
      <c r="F1060" t="s">
        <v>3061</v>
      </c>
      <c r="G1060" t="s">
        <v>641</v>
      </c>
      <c r="H1060" t="s">
        <v>641</v>
      </c>
      <c r="I1060" t="s">
        <v>1284</v>
      </c>
      <c r="J1060" t="s">
        <v>731</v>
      </c>
      <c r="K1060" t="s">
        <v>56</v>
      </c>
      <c r="L1060" s="4">
        <v>44236</v>
      </c>
      <c r="M1060" s="4">
        <v>46062</v>
      </c>
      <c r="AC1060">
        <v>13</v>
      </c>
      <c r="AE1060">
        <v>1</v>
      </c>
    </row>
    <row r="1061" spans="1:31" x14ac:dyDescent="0.2">
      <c r="A1061" s="27">
        <v>2010319</v>
      </c>
      <c r="C1061" t="s">
        <v>3185</v>
      </c>
      <c r="D1061" t="s">
        <v>3186</v>
      </c>
      <c r="E1061" t="s">
        <v>2729</v>
      </c>
      <c r="F1061" t="s">
        <v>2729</v>
      </c>
      <c r="G1061" t="s">
        <v>641</v>
      </c>
      <c r="H1061" t="s">
        <v>641</v>
      </c>
      <c r="I1061" t="s">
        <v>1284</v>
      </c>
      <c r="J1061" t="s">
        <v>731</v>
      </c>
      <c r="K1061" t="s">
        <v>56</v>
      </c>
      <c r="L1061" s="4">
        <v>44229</v>
      </c>
      <c r="M1061" s="4">
        <v>46055</v>
      </c>
      <c r="AC1061">
        <v>45</v>
      </c>
      <c r="AE1061">
        <v>1</v>
      </c>
    </row>
    <row r="1062" spans="1:31" x14ac:dyDescent="0.2">
      <c r="A1062" s="27">
        <v>2008370</v>
      </c>
      <c r="C1062" t="s">
        <v>3187</v>
      </c>
      <c r="D1062" t="s">
        <v>3188</v>
      </c>
      <c r="E1062" t="s">
        <v>1229</v>
      </c>
      <c r="F1062" t="s">
        <v>1229</v>
      </c>
      <c r="G1062" t="s">
        <v>641</v>
      </c>
      <c r="H1062" t="s">
        <v>641</v>
      </c>
      <c r="I1062" t="s">
        <v>1284</v>
      </c>
      <c r="J1062" t="s">
        <v>731</v>
      </c>
      <c r="K1062" t="s">
        <v>56</v>
      </c>
      <c r="L1062" s="4">
        <v>44222</v>
      </c>
      <c r="M1062" s="4">
        <v>46048</v>
      </c>
      <c r="AC1062">
        <v>13</v>
      </c>
      <c r="AE1062">
        <v>1</v>
      </c>
    </row>
    <row r="1063" spans="1:31" x14ac:dyDescent="0.2">
      <c r="A1063" s="27">
        <v>2010664</v>
      </c>
      <c r="C1063" t="s">
        <v>3189</v>
      </c>
      <c r="D1063" t="s">
        <v>3190</v>
      </c>
      <c r="E1063" t="s">
        <v>2139</v>
      </c>
      <c r="F1063" t="s">
        <v>3191</v>
      </c>
      <c r="G1063" t="s">
        <v>641</v>
      </c>
      <c r="H1063" t="s">
        <v>686</v>
      </c>
      <c r="I1063" t="s">
        <v>774</v>
      </c>
      <c r="J1063" t="s">
        <v>696</v>
      </c>
      <c r="K1063" t="s">
        <v>55</v>
      </c>
      <c r="L1063" s="4">
        <v>2</v>
      </c>
      <c r="M1063" s="4">
        <v>46047</v>
      </c>
      <c r="N1063">
        <v>4</v>
      </c>
      <c r="O1063">
        <v>3</v>
      </c>
      <c r="P1063">
        <v>3</v>
      </c>
      <c r="Q1063">
        <v>8.3999996185302734</v>
      </c>
      <c r="R1063">
        <v>0.82999998331069946</v>
      </c>
      <c r="AC1063">
        <v>65</v>
      </c>
      <c r="AE1063">
        <v>1</v>
      </c>
    </row>
    <row r="1064" spans="1:31" x14ac:dyDescent="0.2">
      <c r="A1064" s="27">
        <v>2010670</v>
      </c>
      <c r="C1064" t="s">
        <v>3192</v>
      </c>
      <c r="D1064" t="s">
        <v>3193</v>
      </c>
      <c r="E1064" t="s">
        <v>2139</v>
      </c>
      <c r="F1064" t="s">
        <v>3191</v>
      </c>
      <c r="G1064" t="s">
        <v>641</v>
      </c>
      <c r="H1064" t="s">
        <v>686</v>
      </c>
      <c r="I1064" t="s">
        <v>774</v>
      </c>
      <c r="J1064" t="s">
        <v>696</v>
      </c>
      <c r="K1064" t="s">
        <v>55</v>
      </c>
      <c r="L1064" s="4">
        <v>2</v>
      </c>
      <c r="M1064" s="4">
        <v>46047</v>
      </c>
      <c r="N1064">
        <v>3.5</v>
      </c>
      <c r="O1064">
        <v>2.5</v>
      </c>
      <c r="P1064">
        <v>14</v>
      </c>
      <c r="Q1064">
        <v>9.8000001907348633</v>
      </c>
      <c r="R1064">
        <v>0.82999998331069946</v>
      </c>
      <c r="AC1064">
        <v>50</v>
      </c>
      <c r="AE1064">
        <v>1</v>
      </c>
    </row>
    <row r="1065" spans="1:31" x14ac:dyDescent="0.2">
      <c r="A1065" s="27">
        <v>2010669</v>
      </c>
      <c r="C1065" t="s">
        <v>3194</v>
      </c>
      <c r="D1065" t="s">
        <v>3195</v>
      </c>
      <c r="E1065" t="s">
        <v>2139</v>
      </c>
      <c r="F1065" t="s">
        <v>3191</v>
      </c>
      <c r="G1065" t="s">
        <v>641</v>
      </c>
      <c r="H1065" t="s">
        <v>686</v>
      </c>
      <c r="I1065" t="s">
        <v>774</v>
      </c>
      <c r="J1065" t="s">
        <v>696</v>
      </c>
      <c r="K1065" t="s">
        <v>55</v>
      </c>
      <c r="L1065" s="4">
        <v>2</v>
      </c>
      <c r="M1065" s="4">
        <v>46047</v>
      </c>
      <c r="N1065">
        <v>3</v>
      </c>
      <c r="O1065">
        <v>2.5</v>
      </c>
      <c r="P1065">
        <v>11</v>
      </c>
      <c r="Q1065">
        <v>9.8000001907348633</v>
      </c>
      <c r="R1065">
        <v>0.82999998331069946</v>
      </c>
      <c r="AC1065">
        <v>40</v>
      </c>
      <c r="AE1065">
        <v>1</v>
      </c>
    </row>
    <row r="1066" spans="1:31" x14ac:dyDescent="0.2">
      <c r="A1066" s="27">
        <v>2010667</v>
      </c>
      <c r="C1066" t="s">
        <v>3196</v>
      </c>
      <c r="D1066" t="s">
        <v>3197</v>
      </c>
      <c r="E1066" t="s">
        <v>2139</v>
      </c>
      <c r="F1066" t="s">
        <v>3191</v>
      </c>
      <c r="G1066" t="s">
        <v>641</v>
      </c>
      <c r="H1066" t="s">
        <v>686</v>
      </c>
      <c r="I1066" t="s">
        <v>774</v>
      </c>
      <c r="J1066" t="s">
        <v>696</v>
      </c>
      <c r="K1066" t="s">
        <v>55</v>
      </c>
      <c r="L1066" s="4">
        <v>2</v>
      </c>
      <c r="M1066" s="4">
        <v>46047</v>
      </c>
      <c r="N1066">
        <v>5.5</v>
      </c>
      <c r="O1066">
        <v>3</v>
      </c>
      <c r="P1066">
        <v>2.5</v>
      </c>
      <c r="Q1066">
        <v>8.3999996185302734</v>
      </c>
      <c r="R1066">
        <v>0.82999998331069946</v>
      </c>
      <c r="AC1066">
        <v>65</v>
      </c>
      <c r="AE1066">
        <v>1</v>
      </c>
    </row>
    <row r="1067" spans="1:31" x14ac:dyDescent="0.2">
      <c r="A1067" s="27">
        <v>2010666</v>
      </c>
      <c r="C1067" t="s">
        <v>3198</v>
      </c>
      <c r="D1067" t="s">
        <v>3199</v>
      </c>
      <c r="E1067" t="s">
        <v>2139</v>
      </c>
      <c r="F1067" t="s">
        <v>3191</v>
      </c>
      <c r="G1067" t="s">
        <v>641</v>
      </c>
      <c r="H1067" t="s">
        <v>686</v>
      </c>
      <c r="I1067" t="s">
        <v>774</v>
      </c>
      <c r="J1067" t="s">
        <v>688</v>
      </c>
      <c r="K1067" t="s">
        <v>55</v>
      </c>
      <c r="L1067" s="4">
        <v>2</v>
      </c>
      <c r="M1067" s="4">
        <v>46047</v>
      </c>
      <c r="N1067">
        <v>7</v>
      </c>
      <c r="O1067">
        <v>3</v>
      </c>
      <c r="P1067">
        <v>3</v>
      </c>
      <c r="Q1067">
        <v>8.3999996185302734</v>
      </c>
      <c r="R1067">
        <v>0.82999998331069946</v>
      </c>
      <c r="AC1067">
        <v>50</v>
      </c>
      <c r="AE1067">
        <v>1</v>
      </c>
    </row>
    <row r="1068" spans="1:31" x14ac:dyDescent="0.2">
      <c r="A1068" s="27">
        <v>2010671</v>
      </c>
      <c r="C1068" t="s">
        <v>3200</v>
      </c>
      <c r="D1068" t="s">
        <v>3201</v>
      </c>
      <c r="E1068" t="s">
        <v>2139</v>
      </c>
      <c r="F1068" t="s">
        <v>3191</v>
      </c>
      <c r="G1068" t="s">
        <v>641</v>
      </c>
      <c r="H1068" t="s">
        <v>686</v>
      </c>
      <c r="I1068" t="s">
        <v>774</v>
      </c>
      <c r="J1068" t="s">
        <v>688</v>
      </c>
      <c r="K1068" t="s">
        <v>55</v>
      </c>
      <c r="L1068" s="4">
        <v>2</v>
      </c>
      <c r="M1068" s="4">
        <v>46047</v>
      </c>
      <c r="N1068">
        <v>5</v>
      </c>
      <c r="O1068">
        <v>12</v>
      </c>
      <c r="P1068">
        <v>2.5</v>
      </c>
      <c r="Q1068">
        <v>4.9000000953674316</v>
      </c>
      <c r="R1068">
        <v>0.82999998331069946</v>
      </c>
      <c r="AC1068">
        <v>50</v>
      </c>
      <c r="AE1068">
        <v>1</v>
      </c>
    </row>
    <row r="1069" spans="1:31" x14ac:dyDescent="0.2">
      <c r="A1069" s="27">
        <v>2010665</v>
      </c>
      <c r="C1069" t="s">
        <v>3202</v>
      </c>
      <c r="D1069" t="s">
        <v>3203</v>
      </c>
      <c r="E1069" t="s">
        <v>2139</v>
      </c>
      <c r="F1069" t="s">
        <v>3191</v>
      </c>
      <c r="G1069" t="s">
        <v>641</v>
      </c>
      <c r="H1069" t="s">
        <v>686</v>
      </c>
      <c r="I1069" t="s">
        <v>774</v>
      </c>
      <c r="J1069" t="s">
        <v>696</v>
      </c>
      <c r="K1069" t="s">
        <v>55</v>
      </c>
      <c r="L1069" s="4">
        <v>2</v>
      </c>
      <c r="M1069" s="4">
        <v>46047</v>
      </c>
      <c r="N1069">
        <v>3</v>
      </c>
      <c r="O1069">
        <v>5.5</v>
      </c>
      <c r="P1069">
        <v>7</v>
      </c>
      <c r="Q1069">
        <v>5.5999999046325684</v>
      </c>
      <c r="R1069">
        <v>0.82999998331069946</v>
      </c>
      <c r="AC1069">
        <v>50</v>
      </c>
      <c r="AE1069">
        <v>1</v>
      </c>
    </row>
    <row r="1070" spans="1:31" x14ac:dyDescent="0.2">
      <c r="A1070" s="27">
        <v>2008316</v>
      </c>
      <c r="C1070" t="s">
        <v>3204</v>
      </c>
      <c r="D1070" t="s">
        <v>3205</v>
      </c>
      <c r="E1070" t="s">
        <v>960</v>
      </c>
      <c r="F1070" t="s">
        <v>960</v>
      </c>
      <c r="G1070" t="s">
        <v>641</v>
      </c>
      <c r="H1070" t="s">
        <v>641</v>
      </c>
      <c r="I1070" t="s">
        <v>1284</v>
      </c>
      <c r="J1070" t="s">
        <v>643</v>
      </c>
      <c r="K1070" t="s">
        <v>55</v>
      </c>
      <c r="L1070" s="4">
        <v>44217</v>
      </c>
      <c r="M1070" s="4">
        <v>46043</v>
      </c>
      <c r="N1070">
        <v>6</v>
      </c>
      <c r="O1070">
        <v>26</v>
      </c>
      <c r="P1070">
        <v>30</v>
      </c>
      <c r="AE1070">
        <v>1</v>
      </c>
    </row>
    <row r="1071" spans="1:31" x14ac:dyDescent="0.2">
      <c r="A1071" s="27">
        <v>2010303</v>
      </c>
      <c r="C1071" t="s">
        <v>3206</v>
      </c>
      <c r="D1071" t="s">
        <v>3207</v>
      </c>
      <c r="E1071" t="s">
        <v>1704</v>
      </c>
      <c r="F1071" t="s">
        <v>1704</v>
      </c>
      <c r="G1071" t="s">
        <v>641</v>
      </c>
      <c r="H1071" t="s">
        <v>641</v>
      </c>
      <c r="I1071" t="s">
        <v>1284</v>
      </c>
      <c r="J1071" t="s">
        <v>731</v>
      </c>
      <c r="K1071" t="s">
        <v>56</v>
      </c>
      <c r="L1071" s="4">
        <v>44210</v>
      </c>
      <c r="M1071" s="4">
        <v>46036</v>
      </c>
      <c r="AC1071">
        <v>45</v>
      </c>
      <c r="AE1071">
        <v>1</v>
      </c>
    </row>
    <row r="1072" spans="1:31" x14ac:dyDescent="0.2">
      <c r="A1072" s="27">
        <v>2010297</v>
      </c>
      <c r="C1072" t="s">
        <v>3208</v>
      </c>
      <c r="D1072" t="s">
        <v>3209</v>
      </c>
      <c r="E1072" t="s">
        <v>2832</v>
      </c>
      <c r="F1072" t="s">
        <v>2832</v>
      </c>
      <c r="G1072" t="s">
        <v>641</v>
      </c>
      <c r="H1072" t="s">
        <v>641</v>
      </c>
      <c r="I1072" t="s">
        <v>1284</v>
      </c>
      <c r="J1072" t="s">
        <v>731</v>
      </c>
      <c r="K1072" t="s">
        <v>56</v>
      </c>
      <c r="L1072" s="4">
        <v>44205</v>
      </c>
      <c r="M1072" s="4">
        <v>46031</v>
      </c>
      <c r="AC1072">
        <v>45</v>
      </c>
      <c r="AE1072">
        <v>1</v>
      </c>
    </row>
    <row r="1073" spans="1:31" x14ac:dyDescent="0.2">
      <c r="A1073" s="27">
        <v>2010278</v>
      </c>
      <c r="C1073" t="s">
        <v>3210</v>
      </c>
      <c r="D1073" t="s">
        <v>1679</v>
      </c>
      <c r="E1073" t="s">
        <v>913</v>
      </c>
      <c r="F1073" t="s">
        <v>1667</v>
      </c>
      <c r="G1073" t="s">
        <v>641</v>
      </c>
      <c r="H1073" t="s">
        <v>641</v>
      </c>
      <c r="I1073" t="s">
        <v>1284</v>
      </c>
      <c r="J1073" t="s">
        <v>643</v>
      </c>
      <c r="K1073" t="s">
        <v>55</v>
      </c>
      <c r="L1073" s="4">
        <v>44200</v>
      </c>
      <c r="M1073" s="4">
        <v>46026</v>
      </c>
      <c r="N1073">
        <v>27</v>
      </c>
      <c r="Q1073">
        <v>6.5</v>
      </c>
      <c r="R1073">
        <v>4</v>
      </c>
      <c r="AE1073">
        <v>1</v>
      </c>
    </row>
    <row r="1074" spans="1:31" x14ac:dyDescent="0.2">
      <c r="A1074" s="27">
        <v>2008548</v>
      </c>
      <c r="B1074">
        <v>4447</v>
      </c>
      <c r="C1074" t="s">
        <v>3211</v>
      </c>
      <c r="D1074" t="s">
        <v>3212</v>
      </c>
      <c r="E1074" t="s">
        <v>1704</v>
      </c>
      <c r="F1074" t="s">
        <v>1704</v>
      </c>
      <c r="G1074" t="s">
        <v>641</v>
      </c>
      <c r="H1074" t="s">
        <v>686</v>
      </c>
      <c r="I1074" t="s">
        <v>2734</v>
      </c>
      <c r="J1074" t="s">
        <v>688</v>
      </c>
      <c r="K1074" t="s">
        <v>55</v>
      </c>
      <c r="L1074" s="4">
        <v>2</v>
      </c>
      <c r="M1074" s="4">
        <v>46022</v>
      </c>
      <c r="N1074">
        <v>8</v>
      </c>
      <c r="O1074">
        <v>2</v>
      </c>
      <c r="P1074">
        <v>2</v>
      </c>
      <c r="AC1074">
        <v>55</v>
      </c>
      <c r="AE1074">
        <v>1</v>
      </c>
    </row>
    <row r="1075" spans="1:31" x14ac:dyDescent="0.2">
      <c r="A1075" s="27">
        <v>2010047</v>
      </c>
      <c r="B1075">
        <v>5174</v>
      </c>
      <c r="C1075" t="s">
        <v>3213</v>
      </c>
      <c r="D1075" t="s">
        <v>3214</v>
      </c>
      <c r="E1075" t="s">
        <v>784</v>
      </c>
      <c r="F1075" t="s">
        <v>784</v>
      </c>
      <c r="G1075" t="s">
        <v>641</v>
      </c>
      <c r="H1075" t="s">
        <v>641</v>
      </c>
      <c r="I1075" t="s">
        <v>2734</v>
      </c>
      <c r="J1075" t="s">
        <v>731</v>
      </c>
      <c r="K1075" t="s">
        <v>56</v>
      </c>
      <c r="L1075" s="4">
        <v>2</v>
      </c>
      <c r="M1075" s="4">
        <v>46022</v>
      </c>
      <c r="V1075">
        <v>4</v>
      </c>
      <c r="Z1075">
        <v>2.4000000953674316</v>
      </c>
      <c r="AE1075">
        <v>1.1000000000000001</v>
      </c>
    </row>
    <row r="1076" spans="1:31" x14ac:dyDescent="0.2">
      <c r="A1076" s="27">
        <v>2007457</v>
      </c>
      <c r="B1076">
        <v>4039</v>
      </c>
      <c r="C1076" t="s">
        <v>3215</v>
      </c>
      <c r="D1076" t="s">
        <v>3216</v>
      </c>
      <c r="E1076" t="s">
        <v>2058</v>
      </c>
      <c r="F1076" t="s">
        <v>2058</v>
      </c>
      <c r="G1076" t="s">
        <v>641</v>
      </c>
      <c r="H1076" t="s">
        <v>641</v>
      </c>
      <c r="I1076" t="s">
        <v>2734</v>
      </c>
      <c r="J1076" t="s">
        <v>649</v>
      </c>
      <c r="K1076" t="s">
        <v>55</v>
      </c>
      <c r="L1076" s="4">
        <v>2</v>
      </c>
      <c r="M1076" s="4">
        <v>46022</v>
      </c>
      <c r="Q1076">
        <v>50</v>
      </c>
      <c r="R1076">
        <v>0.5</v>
      </c>
      <c r="AE1076">
        <v>1</v>
      </c>
    </row>
    <row r="1077" spans="1:31" x14ac:dyDescent="0.2">
      <c r="A1077" s="27">
        <v>2002622</v>
      </c>
      <c r="B1077">
        <v>3173</v>
      </c>
      <c r="C1077" t="s">
        <v>3217</v>
      </c>
      <c r="D1077" t="s">
        <v>3218</v>
      </c>
      <c r="E1077" t="s">
        <v>2058</v>
      </c>
      <c r="F1077" t="s">
        <v>3219</v>
      </c>
      <c r="G1077" t="s">
        <v>641</v>
      </c>
      <c r="H1077" t="s">
        <v>641</v>
      </c>
      <c r="I1077" t="s">
        <v>2734</v>
      </c>
      <c r="J1077" t="s">
        <v>649</v>
      </c>
      <c r="K1077" t="s">
        <v>55</v>
      </c>
      <c r="L1077" s="4">
        <v>39854</v>
      </c>
      <c r="M1077" s="4">
        <v>46022</v>
      </c>
      <c r="Q1077">
        <v>30.100000381469727</v>
      </c>
      <c r="R1077">
        <v>19.700000762939453</v>
      </c>
      <c r="AE1077">
        <v>1</v>
      </c>
    </row>
    <row r="1078" spans="1:31" x14ac:dyDescent="0.2">
      <c r="A1078" s="27">
        <v>2000411</v>
      </c>
      <c r="B1078">
        <v>2056</v>
      </c>
      <c r="C1078" t="s">
        <v>3220</v>
      </c>
      <c r="D1078" t="s">
        <v>3221</v>
      </c>
      <c r="E1078" t="s">
        <v>2058</v>
      </c>
      <c r="F1078" t="s">
        <v>3222</v>
      </c>
      <c r="G1078" t="s">
        <v>641</v>
      </c>
      <c r="H1078" t="s">
        <v>641</v>
      </c>
      <c r="I1078" t="s">
        <v>2734</v>
      </c>
      <c r="J1078" t="s">
        <v>649</v>
      </c>
      <c r="K1078" t="s">
        <v>55</v>
      </c>
      <c r="L1078" s="4">
        <v>39777</v>
      </c>
      <c r="M1078" s="4">
        <v>46022</v>
      </c>
      <c r="Q1078">
        <v>27.299999237060547</v>
      </c>
      <c r="R1078">
        <v>19.600000381469727</v>
      </c>
      <c r="AE1078">
        <v>1</v>
      </c>
    </row>
    <row r="1079" spans="1:31" x14ac:dyDescent="0.2">
      <c r="A1079" s="27">
        <v>2006852</v>
      </c>
      <c r="B1079">
        <v>3837</v>
      </c>
      <c r="C1079" t="s">
        <v>3223</v>
      </c>
      <c r="D1079" t="s">
        <v>3224</v>
      </c>
      <c r="E1079" t="s">
        <v>2058</v>
      </c>
      <c r="F1079" t="s">
        <v>2059</v>
      </c>
      <c r="G1079" t="s">
        <v>641</v>
      </c>
      <c r="H1079" t="s">
        <v>641</v>
      </c>
      <c r="I1079" t="s">
        <v>2734</v>
      </c>
      <c r="J1079" t="s">
        <v>649</v>
      </c>
      <c r="K1079" t="s">
        <v>55</v>
      </c>
      <c r="L1079" s="4">
        <v>2</v>
      </c>
      <c r="M1079" s="4">
        <v>46022</v>
      </c>
      <c r="Q1079">
        <v>30</v>
      </c>
      <c r="R1079">
        <v>18</v>
      </c>
      <c r="AE1079">
        <v>1</v>
      </c>
    </row>
    <row r="1080" spans="1:31" x14ac:dyDescent="0.2">
      <c r="A1080" s="27">
        <v>2008564</v>
      </c>
      <c r="B1080">
        <v>4442</v>
      </c>
      <c r="C1080" t="s">
        <v>3225</v>
      </c>
      <c r="D1080" t="s">
        <v>3226</v>
      </c>
      <c r="E1080" t="s">
        <v>2774</v>
      </c>
      <c r="F1080" t="s">
        <v>2774</v>
      </c>
      <c r="G1080" t="s">
        <v>641</v>
      </c>
      <c r="H1080" t="s">
        <v>641</v>
      </c>
      <c r="I1080" t="s">
        <v>2734</v>
      </c>
      <c r="J1080" t="s">
        <v>731</v>
      </c>
      <c r="K1080" t="s">
        <v>55</v>
      </c>
      <c r="L1080" s="4">
        <v>2</v>
      </c>
      <c r="M1080" s="4">
        <v>46022</v>
      </c>
      <c r="AE1080">
        <v>1</v>
      </c>
    </row>
    <row r="1081" spans="1:31" x14ac:dyDescent="0.2">
      <c r="A1081" s="27">
        <v>2010363</v>
      </c>
      <c r="B1081">
        <v>5209</v>
      </c>
      <c r="C1081" t="s">
        <v>3227</v>
      </c>
      <c r="D1081" t="s">
        <v>3228</v>
      </c>
      <c r="E1081" t="s">
        <v>3229</v>
      </c>
      <c r="F1081" t="s">
        <v>3229</v>
      </c>
      <c r="G1081" t="s">
        <v>641</v>
      </c>
      <c r="H1081" t="s">
        <v>641</v>
      </c>
      <c r="I1081" t="s">
        <v>2734</v>
      </c>
      <c r="J1081" t="s">
        <v>731</v>
      </c>
      <c r="K1081" t="s">
        <v>56</v>
      </c>
      <c r="L1081" s="4">
        <v>2</v>
      </c>
      <c r="M1081" s="4">
        <v>46022</v>
      </c>
      <c r="N1081">
        <v>9</v>
      </c>
      <c r="O1081">
        <v>6</v>
      </c>
      <c r="P1081">
        <v>4.0999999046325684</v>
      </c>
      <c r="R1081">
        <v>0.60000002384185791</v>
      </c>
      <c r="T1081">
        <v>3</v>
      </c>
      <c r="AE1081">
        <v>1.1000000000000001</v>
      </c>
    </row>
    <row r="1082" spans="1:31" x14ac:dyDescent="0.2">
      <c r="A1082" s="27">
        <v>2008630</v>
      </c>
      <c r="B1082">
        <v>4499</v>
      </c>
      <c r="C1082" t="s">
        <v>3230</v>
      </c>
      <c r="D1082" t="s">
        <v>3231</v>
      </c>
      <c r="E1082" t="s">
        <v>1471</v>
      </c>
      <c r="F1082" t="s">
        <v>1471</v>
      </c>
      <c r="G1082" t="s">
        <v>641</v>
      </c>
      <c r="H1082" t="s">
        <v>641</v>
      </c>
      <c r="I1082" t="s">
        <v>2734</v>
      </c>
      <c r="J1082" t="s">
        <v>731</v>
      </c>
      <c r="K1082" t="s">
        <v>56</v>
      </c>
      <c r="L1082" s="4">
        <v>2</v>
      </c>
      <c r="M1082" s="4">
        <v>46022</v>
      </c>
      <c r="AE1082">
        <v>1.1000000000000001</v>
      </c>
    </row>
    <row r="1083" spans="1:31" x14ac:dyDescent="0.2">
      <c r="A1083" s="27">
        <v>2008729</v>
      </c>
      <c r="B1083">
        <v>4454</v>
      </c>
      <c r="C1083" t="s">
        <v>3232</v>
      </c>
      <c r="D1083" t="s">
        <v>3233</v>
      </c>
      <c r="E1083" t="s">
        <v>1471</v>
      </c>
      <c r="F1083" t="s">
        <v>1471</v>
      </c>
      <c r="G1083" t="s">
        <v>641</v>
      </c>
      <c r="H1083" t="s">
        <v>641</v>
      </c>
      <c r="I1083" t="s">
        <v>2734</v>
      </c>
      <c r="J1083" t="s">
        <v>643</v>
      </c>
      <c r="K1083" t="s">
        <v>56</v>
      </c>
      <c r="L1083" s="4">
        <v>2</v>
      </c>
      <c r="M1083" s="4">
        <v>46022</v>
      </c>
      <c r="N1083">
        <v>10.5</v>
      </c>
      <c r="T1083">
        <v>25</v>
      </c>
      <c r="AE1083">
        <v>1.4</v>
      </c>
    </row>
    <row r="1084" spans="1:31" x14ac:dyDescent="0.2">
      <c r="A1084" s="27">
        <v>2006998</v>
      </c>
      <c r="B1084">
        <v>3840</v>
      </c>
      <c r="C1084" t="s">
        <v>3234</v>
      </c>
      <c r="D1084" t="s">
        <v>3235</v>
      </c>
      <c r="E1084" t="s">
        <v>3236</v>
      </c>
      <c r="F1084" t="s">
        <v>3236</v>
      </c>
      <c r="G1084" t="s">
        <v>641</v>
      </c>
      <c r="H1084" t="s">
        <v>641</v>
      </c>
      <c r="I1084" t="s">
        <v>2734</v>
      </c>
      <c r="J1084" t="s">
        <v>731</v>
      </c>
      <c r="K1084" t="s">
        <v>56</v>
      </c>
      <c r="L1084" s="4">
        <v>2</v>
      </c>
      <c r="M1084" s="4">
        <v>46022</v>
      </c>
      <c r="AC1084">
        <v>45</v>
      </c>
      <c r="AE1084">
        <v>1.1000000000000001</v>
      </c>
    </row>
    <row r="1085" spans="1:31" x14ac:dyDescent="0.2">
      <c r="A1085" s="27">
        <v>2007003</v>
      </c>
      <c r="B1085">
        <v>3856</v>
      </c>
      <c r="C1085" t="s">
        <v>3237</v>
      </c>
      <c r="D1085" t="s">
        <v>3238</v>
      </c>
      <c r="E1085" t="s">
        <v>3239</v>
      </c>
      <c r="F1085" t="s">
        <v>3240</v>
      </c>
      <c r="G1085" t="s">
        <v>641</v>
      </c>
      <c r="H1085" t="s">
        <v>641</v>
      </c>
      <c r="I1085" t="s">
        <v>2734</v>
      </c>
      <c r="J1085" t="s">
        <v>731</v>
      </c>
      <c r="K1085" t="s">
        <v>55</v>
      </c>
      <c r="L1085" s="4">
        <v>2</v>
      </c>
      <c r="M1085" s="4">
        <v>46022</v>
      </c>
      <c r="AE1085">
        <v>1</v>
      </c>
    </row>
    <row r="1086" spans="1:31" x14ac:dyDescent="0.2">
      <c r="A1086" s="27">
        <v>2001066</v>
      </c>
      <c r="B1086">
        <v>1190</v>
      </c>
      <c r="C1086" t="s">
        <v>3241</v>
      </c>
      <c r="D1086" t="s">
        <v>3242</v>
      </c>
      <c r="E1086" t="s">
        <v>907</v>
      </c>
      <c r="F1086" t="s">
        <v>908</v>
      </c>
      <c r="G1086" t="s">
        <v>641</v>
      </c>
      <c r="H1086" t="s">
        <v>641</v>
      </c>
      <c r="I1086" t="s">
        <v>2734</v>
      </c>
      <c r="J1086" t="s">
        <v>731</v>
      </c>
      <c r="K1086" t="s">
        <v>55</v>
      </c>
      <c r="L1086" s="4">
        <v>40057</v>
      </c>
      <c r="M1086" s="4">
        <v>46022</v>
      </c>
      <c r="AE1086">
        <v>1</v>
      </c>
    </row>
    <row r="1087" spans="1:31" x14ac:dyDescent="0.2">
      <c r="A1087" s="27">
        <v>2010383</v>
      </c>
      <c r="B1087">
        <v>5213</v>
      </c>
      <c r="C1087" t="s">
        <v>3243</v>
      </c>
      <c r="D1087" t="s">
        <v>3244</v>
      </c>
      <c r="E1087" t="s">
        <v>2622</v>
      </c>
      <c r="F1087" t="s">
        <v>2622</v>
      </c>
      <c r="G1087" t="s">
        <v>641</v>
      </c>
      <c r="H1087" t="s">
        <v>641</v>
      </c>
      <c r="I1087" t="s">
        <v>2734</v>
      </c>
      <c r="J1087" t="s">
        <v>731</v>
      </c>
      <c r="K1087" t="s">
        <v>55</v>
      </c>
      <c r="L1087" s="4">
        <v>2</v>
      </c>
      <c r="M1087" s="4">
        <v>46022</v>
      </c>
      <c r="AE1087">
        <v>1</v>
      </c>
    </row>
    <row r="1088" spans="1:31" x14ac:dyDescent="0.2">
      <c r="A1088" s="27">
        <v>2000954</v>
      </c>
      <c r="B1088">
        <v>1674</v>
      </c>
      <c r="C1088" t="s">
        <v>3245</v>
      </c>
      <c r="D1088" t="s">
        <v>3246</v>
      </c>
      <c r="E1088" t="s">
        <v>3247</v>
      </c>
      <c r="F1088" t="s">
        <v>3248</v>
      </c>
      <c r="G1088" t="s">
        <v>641</v>
      </c>
      <c r="H1088" t="s">
        <v>641</v>
      </c>
      <c r="I1088" t="s">
        <v>2734</v>
      </c>
      <c r="J1088" t="s">
        <v>731</v>
      </c>
      <c r="K1088" t="s">
        <v>55</v>
      </c>
      <c r="L1088" s="4">
        <v>40050</v>
      </c>
      <c r="M1088" s="4">
        <v>46022</v>
      </c>
      <c r="N1088">
        <v>5.000000074505806E-2</v>
      </c>
      <c r="P1088">
        <v>0.5</v>
      </c>
      <c r="AE1088">
        <v>1</v>
      </c>
    </row>
    <row r="1089" spans="1:31" x14ac:dyDescent="0.2">
      <c r="A1089" s="27">
        <v>2000953</v>
      </c>
      <c r="B1089">
        <v>1675</v>
      </c>
      <c r="C1089" t="s">
        <v>3249</v>
      </c>
      <c r="D1089" t="s">
        <v>3250</v>
      </c>
      <c r="E1089" t="s">
        <v>3247</v>
      </c>
      <c r="F1089" t="s">
        <v>3248</v>
      </c>
      <c r="G1089" t="s">
        <v>641</v>
      </c>
      <c r="H1089" t="s">
        <v>641</v>
      </c>
      <c r="I1089" t="s">
        <v>2734</v>
      </c>
      <c r="J1089" t="s">
        <v>731</v>
      </c>
      <c r="K1089" t="s">
        <v>56</v>
      </c>
      <c r="L1089" s="4">
        <v>40050</v>
      </c>
      <c r="M1089" s="4">
        <v>46022</v>
      </c>
      <c r="N1089">
        <v>0.10000000149011612</v>
      </c>
      <c r="P1089">
        <v>0.10000000149011612</v>
      </c>
      <c r="AE1089">
        <v>1.1000000000000001</v>
      </c>
    </row>
    <row r="1090" spans="1:31" x14ac:dyDescent="0.2">
      <c r="A1090" s="27">
        <v>2000955</v>
      </c>
      <c r="B1090">
        <v>1676</v>
      </c>
      <c r="C1090" t="s">
        <v>3251</v>
      </c>
      <c r="D1090" t="s">
        <v>3252</v>
      </c>
      <c r="E1090" t="s">
        <v>3247</v>
      </c>
      <c r="F1090" t="s">
        <v>3248</v>
      </c>
      <c r="G1090" t="s">
        <v>641</v>
      </c>
      <c r="H1090" t="s">
        <v>641</v>
      </c>
      <c r="I1090" t="s">
        <v>2734</v>
      </c>
      <c r="J1090" t="s">
        <v>731</v>
      </c>
      <c r="K1090" t="s">
        <v>56</v>
      </c>
      <c r="L1090" s="4">
        <v>40050</v>
      </c>
      <c r="M1090" s="4">
        <v>46022</v>
      </c>
      <c r="N1090">
        <v>9.9999997764825821E-3</v>
      </c>
      <c r="P1090">
        <v>5.000000074505806E-2</v>
      </c>
      <c r="AE1090">
        <v>1.1000000000000001</v>
      </c>
    </row>
    <row r="1091" spans="1:31" x14ac:dyDescent="0.2">
      <c r="A1091" s="27">
        <v>2008791</v>
      </c>
      <c r="B1091">
        <v>4536</v>
      </c>
      <c r="C1091" t="s">
        <v>3253</v>
      </c>
      <c r="D1091" t="s">
        <v>3254</v>
      </c>
      <c r="E1091" t="s">
        <v>817</v>
      </c>
      <c r="F1091" t="s">
        <v>3255</v>
      </c>
      <c r="G1091" t="s">
        <v>641</v>
      </c>
      <c r="H1091" t="s">
        <v>641</v>
      </c>
      <c r="I1091" t="s">
        <v>2734</v>
      </c>
      <c r="J1091" t="s">
        <v>731</v>
      </c>
      <c r="K1091" t="s">
        <v>56</v>
      </c>
      <c r="L1091" s="4">
        <v>2</v>
      </c>
      <c r="M1091" s="4">
        <v>46022</v>
      </c>
      <c r="AE1091">
        <v>1.1000000000000001</v>
      </c>
    </row>
    <row r="1092" spans="1:31" x14ac:dyDescent="0.2">
      <c r="A1092" s="27">
        <v>2008790</v>
      </c>
      <c r="B1092">
        <v>4535</v>
      </c>
      <c r="C1092" t="s">
        <v>3256</v>
      </c>
      <c r="D1092" t="s">
        <v>3257</v>
      </c>
      <c r="E1092" t="s">
        <v>817</v>
      </c>
      <c r="F1092" t="s">
        <v>3255</v>
      </c>
      <c r="G1092" t="s">
        <v>641</v>
      </c>
      <c r="H1092" t="s">
        <v>641</v>
      </c>
      <c r="I1092" t="s">
        <v>2734</v>
      </c>
      <c r="J1092" t="s">
        <v>731</v>
      </c>
      <c r="K1092" t="s">
        <v>56</v>
      </c>
      <c r="L1092" s="4">
        <v>2</v>
      </c>
      <c r="M1092" s="4">
        <v>46022</v>
      </c>
      <c r="AE1092">
        <v>1.1000000000000001</v>
      </c>
    </row>
    <row r="1093" spans="1:31" x14ac:dyDescent="0.2">
      <c r="A1093" s="27">
        <v>2010178</v>
      </c>
      <c r="B1093">
        <v>5166</v>
      </c>
      <c r="C1093" t="s">
        <v>3258</v>
      </c>
      <c r="D1093" t="s">
        <v>3259</v>
      </c>
      <c r="E1093" t="s">
        <v>2673</v>
      </c>
      <c r="F1093" t="s">
        <v>2673</v>
      </c>
      <c r="G1093" t="s">
        <v>641</v>
      </c>
      <c r="H1093" t="s">
        <v>686</v>
      </c>
      <c r="I1093" t="s">
        <v>2734</v>
      </c>
      <c r="J1093" t="s">
        <v>696</v>
      </c>
      <c r="K1093" t="s">
        <v>55</v>
      </c>
      <c r="L1093" s="4">
        <v>2</v>
      </c>
      <c r="M1093" s="4">
        <v>46022</v>
      </c>
      <c r="N1093">
        <v>0.30000001192092896</v>
      </c>
      <c r="AC1093">
        <v>13.8</v>
      </c>
      <c r="AE1093">
        <v>1</v>
      </c>
    </row>
    <row r="1094" spans="1:31" x14ac:dyDescent="0.2">
      <c r="A1094" s="27">
        <v>2010173</v>
      </c>
      <c r="B1094">
        <v>5158</v>
      </c>
      <c r="C1094" t="s">
        <v>3260</v>
      </c>
      <c r="D1094" t="s">
        <v>3261</v>
      </c>
      <c r="E1094" t="s">
        <v>1100</v>
      </c>
      <c r="F1094" t="s">
        <v>1100</v>
      </c>
      <c r="G1094" t="s">
        <v>641</v>
      </c>
      <c r="H1094" t="s">
        <v>641</v>
      </c>
      <c r="I1094" t="s">
        <v>2734</v>
      </c>
      <c r="J1094" t="s">
        <v>731</v>
      </c>
      <c r="K1094" t="s">
        <v>56</v>
      </c>
      <c r="L1094" s="4">
        <v>2</v>
      </c>
      <c r="M1094" s="4">
        <v>46022</v>
      </c>
      <c r="AE1094">
        <v>1.1000000000000001</v>
      </c>
    </row>
    <row r="1095" spans="1:31" x14ac:dyDescent="0.2">
      <c r="A1095" s="27">
        <v>2004342</v>
      </c>
      <c r="B1095">
        <v>3154</v>
      </c>
      <c r="C1095" t="s">
        <v>3262</v>
      </c>
      <c r="D1095" t="s">
        <v>3263</v>
      </c>
      <c r="E1095" t="s">
        <v>3264</v>
      </c>
      <c r="F1095" t="s">
        <v>3264</v>
      </c>
      <c r="G1095" t="s">
        <v>641</v>
      </c>
      <c r="H1095" t="s">
        <v>641</v>
      </c>
      <c r="I1095" t="s">
        <v>2734</v>
      </c>
      <c r="J1095" t="s">
        <v>731</v>
      </c>
      <c r="K1095" t="s">
        <v>56</v>
      </c>
      <c r="L1095" s="4">
        <v>39826</v>
      </c>
      <c r="M1095" s="4">
        <v>46022</v>
      </c>
      <c r="N1095">
        <v>0.20000000298023224</v>
      </c>
      <c r="O1095">
        <v>0.2199999988079071</v>
      </c>
      <c r="P1095">
        <v>0.15999999642372131</v>
      </c>
      <c r="Q1095">
        <v>0.10999999940395355</v>
      </c>
      <c r="R1095">
        <v>0.10000000149011612</v>
      </c>
      <c r="AE1095">
        <v>1.1000000000000001</v>
      </c>
    </row>
    <row r="1096" spans="1:31" x14ac:dyDescent="0.2">
      <c r="A1096" s="27">
        <v>2006997</v>
      </c>
      <c r="B1096">
        <v>3852</v>
      </c>
      <c r="C1096" t="s">
        <v>3265</v>
      </c>
      <c r="D1096" t="s">
        <v>3266</v>
      </c>
      <c r="E1096" t="s">
        <v>1542</v>
      </c>
      <c r="F1096" t="s">
        <v>1542</v>
      </c>
      <c r="G1096" t="s">
        <v>641</v>
      </c>
      <c r="H1096" t="s">
        <v>641</v>
      </c>
      <c r="I1096" t="s">
        <v>2734</v>
      </c>
      <c r="J1096" t="s">
        <v>649</v>
      </c>
      <c r="K1096" t="s">
        <v>56</v>
      </c>
      <c r="L1096" s="4">
        <v>2</v>
      </c>
      <c r="M1096" s="4">
        <v>46022</v>
      </c>
      <c r="Y1096">
        <v>8</v>
      </c>
      <c r="AE1096">
        <v>1</v>
      </c>
    </row>
    <row r="1097" spans="1:31" x14ac:dyDescent="0.2">
      <c r="A1097" s="27">
        <v>2008828</v>
      </c>
      <c r="B1097">
        <v>4545</v>
      </c>
      <c r="C1097" t="s">
        <v>3267</v>
      </c>
      <c r="D1097" t="s">
        <v>3268</v>
      </c>
      <c r="E1097" t="s">
        <v>3269</v>
      </c>
      <c r="F1097" t="s">
        <v>3269</v>
      </c>
      <c r="G1097" t="s">
        <v>641</v>
      </c>
      <c r="H1097" t="s">
        <v>686</v>
      </c>
      <c r="I1097" t="s">
        <v>2734</v>
      </c>
      <c r="J1097" t="s">
        <v>696</v>
      </c>
      <c r="K1097" t="s">
        <v>55</v>
      </c>
      <c r="L1097" s="4">
        <v>2</v>
      </c>
      <c r="M1097" s="4">
        <v>46022</v>
      </c>
      <c r="N1097">
        <v>0.89999997615814209</v>
      </c>
      <c r="O1097">
        <v>0.5</v>
      </c>
      <c r="P1097">
        <v>2.7999999523162842</v>
      </c>
      <c r="R1097">
        <v>0.10000000149011612</v>
      </c>
      <c r="T1097">
        <v>0.10000000149011612</v>
      </c>
      <c r="AC1097">
        <v>9.1999999999999993</v>
      </c>
      <c r="AE1097">
        <v>1</v>
      </c>
    </row>
    <row r="1098" spans="1:31" x14ac:dyDescent="0.2">
      <c r="A1098" s="27">
        <v>2010286</v>
      </c>
      <c r="B1098">
        <v>5179</v>
      </c>
      <c r="C1098" t="s">
        <v>3270</v>
      </c>
      <c r="D1098" t="s">
        <v>3271</v>
      </c>
      <c r="E1098" t="s">
        <v>3272</v>
      </c>
      <c r="F1098" t="s">
        <v>3272</v>
      </c>
      <c r="G1098" t="s">
        <v>641</v>
      </c>
      <c r="H1098" t="s">
        <v>641</v>
      </c>
      <c r="I1098" t="s">
        <v>2734</v>
      </c>
      <c r="J1098" t="s">
        <v>731</v>
      </c>
      <c r="K1098" t="s">
        <v>56</v>
      </c>
      <c r="L1098" s="4">
        <v>2</v>
      </c>
      <c r="M1098" s="4">
        <v>46022</v>
      </c>
      <c r="AC1098">
        <v>20</v>
      </c>
      <c r="AE1098">
        <v>1</v>
      </c>
    </row>
    <row r="1099" spans="1:31" x14ac:dyDescent="0.2">
      <c r="A1099" s="27">
        <v>2010418</v>
      </c>
      <c r="B1099">
        <v>5232</v>
      </c>
      <c r="C1099" t="s">
        <v>3273</v>
      </c>
      <c r="D1099" t="s">
        <v>3274</v>
      </c>
      <c r="E1099" t="s">
        <v>2832</v>
      </c>
      <c r="F1099" t="s">
        <v>2832</v>
      </c>
      <c r="G1099" t="s">
        <v>641</v>
      </c>
      <c r="H1099" t="s">
        <v>641</v>
      </c>
      <c r="I1099" t="s">
        <v>2734</v>
      </c>
      <c r="J1099" t="s">
        <v>731</v>
      </c>
      <c r="K1099" t="s">
        <v>56</v>
      </c>
      <c r="L1099" s="4">
        <v>2</v>
      </c>
      <c r="M1099" s="4">
        <v>46022</v>
      </c>
      <c r="AE1099">
        <v>1.1000000000000001</v>
      </c>
    </row>
    <row r="1100" spans="1:31" x14ac:dyDescent="0.2">
      <c r="A1100" s="27">
        <v>2007332</v>
      </c>
      <c r="B1100">
        <v>3964</v>
      </c>
      <c r="C1100" t="s">
        <v>3275</v>
      </c>
      <c r="D1100" t="s">
        <v>3276</v>
      </c>
      <c r="E1100" t="s">
        <v>2777</v>
      </c>
      <c r="F1100" t="s">
        <v>2777</v>
      </c>
      <c r="G1100" t="s">
        <v>641</v>
      </c>
      <c r="H1100" t="s">
        <v>641</v>
      </c>
      <c r="I1100" t="s">
        <v>2734</v>
      </c>
      <c r="J1100" t="s">
        <v>643</v>
      </c>
      <c r="K1100" t="s">
        <v>56</v>
      </c>
      <c r="L1100" s="4">
        <v>2</v>
      </c>
      <c r="M1100" s="4">
        <v>46022</v>
      </c>
      <c r="N1100">
        <v>4</v>
      </c>
      <c r="P1100">
        <v>1</v>
      </c>
      <c r="AE1100">
        <v>1.1000000000000001</v>
      </c>
    </row>
    <row r="1101" spans="1:31" x14ac:dyDescent="0.2">
      <c r="A1101" s="27">
        <v>2002963</v>
      </c>
      <c r="B1101">
        <v>3258</v>
      </c>
      <c r="C1101" t="s">
        <v>3277</v>
      </c>
      <c r="D1101" t="s">
        <v>3278</v>
      </c>
      <c r="E1101" t="s">
        <v>2777</v>
      </c>
      <c r="F1101" t="s">
        <v>2777</v>
      </c>
      <c r="G1101" t="s">
        <v>641</v>
      </c>
      <c r="H1101" t="s">
        <v>641</v>
      </c>
      <c r="I1101" t="s">
        <v>2734</v>
      </c>
      <c r="J1101" t="s">
        <v>649</v>
      </c>
      <c r="K1101" t="s">
        <v>56</v>
      </c>
      <c r="L1101" s="4">
        <v>40008</v>
      </c>
      <c r="M1101" s="4">
        <v>46022</v>
      </c>
      <c r="AA1101">
        <v>5</v>
      </c>
      <c r="AE1101">
        <v>1.4</v>
      </c>
    </row>
    <row r="1102" spans="1:31" x14ac:dyDescent="0.2">
      <c r="A1102" s="27">
        <v>2008733</v>
      </c>
      <c r="B1102">
        <v>4485</v>
      </c>
      <c r="C1102" t="s">
        <v>3279</v>
      </c>
      <c r="D1102" t="s">
        <v>3280</v>
      </c>
      <c r="E1102" t="s">
        <v>2777</v>
      </c>
      <c r="F1102" t="s">
        <v>2777</v>
      </c>
      <c r="G1102" t="s">
        <v>641</v>
      </c>
      <c r="H1102" t="s">
        <v>641</v>
      </c>
      <c r="I1102" t="s">
        <v>2734</v>
      </c>
      <c r="J1102" t="s">
        <v>643</v>
      </c>
      <c r="K1102" t="s">
        <v>56</v>
      </c>
      <c r="L1102" s="4">
        <v>2</v>
      </c>
      <c r="M1102" s="4">
        <v>46022</v>
      </c>
      <c r="N1102">
        <v>4</v>
      </c>
      <c r="O1102">
        <v>9</v>
      </c>
      <c r="P1102">
        <v>6</v>
      </c>
      <c r="V1102">
        <v>2</v>
      </c>
      <c r="Y1102">
        <v>2</v>
      </c>
      <c r="AE1102">
        <v>1.35</v>
      </c>
    </row>
    <row r="1103" spans="1:31" x14ac:dyDescent="0.2">
      <c r="A1103" s="27">
        <v>2007331</v>
      </c>
      <c r="B1103">
        <v>3963</v>
      </c>
      <c r="C1103" t="s">
        <v>3281</v>
      </c>
      <c r="D1103" t="s">
        <v>3282</v>
      </c>
      <c r="E1103" t="s">
        <v>2777</v>
      </c>
      <c r="F1103" t="s">
        <v>2777</v>
      </c>
      <c r="G1103" t="s">
        <v>641</v>
      </c>
      <c r="H1103" t="s">
        <v>641</v>
      </c>
      <c r="I1103" t="s">
        <v>2734</v>
      </c>
      <c r="J1103" t="s">
        <v>649</v>
      </c>
      <c r="K1103" t="s">
        <v>56</v>
      </c>
      <c r="L1103" s="4">
        <v>2</v>
      </c>
      <c r="M1103" s="4">
        <v>46022</v>
      </c>
      <c r="P1103">
        <v>5</v>
      </c>
      <c r="AE1103">
        <v>1.1000000000000001</v>
      </c>
    </row>
    <row r="1104" spans="1:31" x14ac:dyDescent="0.2">
      <c r="A1104" s="27">
        <v>2006984</v>
      </c>
      <c r="B1104">
        <v>3857</v>
      </c>
      <c r="C1104" t="s">
        <v>3283</v>
      </c>
      <c r="D1104" t="s">
        <v>3284</v>
      </c>
      <c r="E1104" t="s">
        <v>2777</v>
      </c>
      <c r="F1104" t="s">
        <v>2777</v>
      </c>
      <c r="G1104" t="s">
        <v>641</v>
      </c>
      <c r="H1104" t="s">
        <v>641</v>
      </c>
      <c r="I1104" t="s">
        <v>2734</v>
      </c>
      <c r="J1104" t="s">
        <v>649</v>
      </c>
      <c r="K1104" t="s">
        <v>56</v>
      </c>
      <c r="L1104" s="4">
        <v>2</v>
      </c>
      <c r="M1104" s="4">
        <v>46022</v>
      </c>
      <c r="T1104">
        <v>2</v>
      </c>
      <c r="V1104">
        <v>1</v>
      </c>
      <c r="W1104">
        <v>2.5</v>
      </c>
      <c r="Y1104">
        <v>5</v>
      </c>
      <c r="AE1104">
        <v>1.1000000000000001</v>
      </c>
    </row>
    <row r="1105" spans="1:31" x14ac:dyDescent="0.2">
      <c r="A1105" s="27">
        <v>2008100</v>
      </c>
      <c r="B1105">
        <v>4242</v>
      </c>
      <c r="C1105" t="s">
        <v>3285</v>
      </c>
      <c r="D1105" t="s">
        <v>3286</v>
      </c>
      <c r="E1105" t="s">
        <v>3287</v>
      </c>
      <c r="F1105" t="s">
        <v>3287</v>
      </c>
      <c r="G1105" t="s">
        <v>641</v>
      </c>
      <c r="H1105" t="s">
        <v>641</v>
      </c>
      <c r="I1105" t="s">
        <v>2734</v>
      </c>
      <c r="J1105" t="s">
        <v>649</v>
      </c>
      <c r="K1105" t="s">
        <v>55</v>
      </c>
      <c r="L1105" s="4">
        <v>2</v>
      </c>
      <c r="M1105" s="4">
        <v>46022</v>
      </c>
      <c r="O1105">
        <v>0.5</v>
      </c>
      <c r="P1105">
        <v>2</v>
      </c>
      <c r="Q1105">
        <v>9</v>
      </c>
      <c r="R1105">
        <v>0.60000002384185791</v>
      </c>
      <c r="AC1105">
        <v>10</v>
      </c>
      <c r="AE1105">
        <v>1</v>
      </c>
    </row>
    <row r="1106" spans="1:31" x14ac:dyDescent="0.2">
      <c r="A1106" s="27">
        <v>2000902</v>
      </c>
      <c r="B1106">
        <v>1333</v>
      </c>
      <c r="C1106" t="s">
        <v>3288</v>
      </c>
      <c r="D1106" t="s">
        <v>3289</v>
      </c>
      <c r="E1106" t="s">
        <v>1542</v>
      </c>
      <c r="F1106" t="s">
        <v>1542</v>
      </c>
      <c r="G1106" t="s">
        <v>641</v>
      </c>
      <c r="H1106" t="s">
        <v>641</v>
      </c>
      <c r="I1106" t="s">
        <v>2734</v>
      </c>
      <c r="J1106" t="s">
        <v>643</v>
      </c>
      <c r="K1106" t="s">
        <v>55</v>
      </c>
      <c r="L1106" s="4">
        <v>39938</v>
      </c>
      <c r="M1106" s="4">
        <v>46022</v>
      </c>
      <c r="N1106">
        <v>8</v>
      </c>
      <c r="O1106">
        <v>13</v>
      </c>
      <c r="P1106">
        <v>11</v>
      </c>
      <c r="R1106">
        <v>2</v>
      </c>
      <c r="T1106">
        <v>15</v>
      </c>
      <c r="V1106">
        <v>2.4000000208616257E-2</v>
      </c>
      <c r="W1106">
        <v>1.2000000104308128E-2</v>
      </c>
      <c r="Y1106">
        <v>2.9999999329447746E-2</v>
      </c>
      <c r="AA1106">
        <v>1.500000013038516E-3</v>
      </c>
      <c r="AE1106">
        <v>1</v>
      </c>
    </row>
    <row r="1107" spans="1:31" x14ac:dyDescent="0.2">
      <c r="A1107" s="27">
        <v>2010452</v>
      </c>
      <c r="B1107">
        <v>5240</v>
      </c>
      <c r="C1107" t="s">
        <v>3290</v>
      </c>
      <c r="D1107" t="s">
        <v>3291</v>
      </c>
      <c r="E1107" t="s">
        <v>933</v>
      </c>
      <c r="F1107" t="s">
        <v>933</v>
      </c>
      <c r="G1107" t="s">
        <v>641</v>
      </c>
      <c r="H1107" t="s">
        <v>641</v>
      </c>
      <c r="I1107" t="s">
        <v>2734</v>
      </c>
      <c r="J1107" t="s">
        <v>643</v>
      </c>
      <c r="K1107" t="s">
        <v>56</v>
      </c>
      <c r="L1107" s="4">
        <v>2</v>
      </c>
      <c r="M1107" s="4">
        <v>46022</v>
      </c>
      <c r="N1107">
        <v>0.80000001192092896</v>
      </c>
      <c r="P1107">
        <v>3</v>
      </c>
      <c r="T1107">
        <v>1.3999999761581421</v>
      </c>
      <c r="V1107">
        <v>0.80000001192092896</v>
      </c>
      <c r="W1107">
        <v>4.1999998092651367</v>
      </c>
      <c r="Y1107">
        <v>0.69999998807907104</v>
      </c>
      <c r="AE1107">
        <v>1.1000000000000001</v>
      </c>
    </row>
    <row r="1108" spans="1:31" x14ac:dyDescent="0.2">
      <c r="A1108" s="27">
        <v>2001471</v>
      </c>
      <c r="B1108">
        <v>2742</v>
      </c>
      <c r="C1108" t="s">
        <v>3292</v>
      </c>
      <c r="D1108" t="s">
        <v>3293</v>
      </c>
      <c r="E1108" t="s">
        <v>3294</v>
      </c>
      <c r="F1108" t="s">
        <v>3294</v>
      </c>
      <c r="G1108" t="s">
        <v>641</v>
      </c>
      <c r="H1108" t="s">
        <v>641</v>
      </c>
      <c r="I1108" t="s">
        <v>2734</v>
      </c>
      <c r="J1108" t="s">
        <v>731</v>
      </c>
      <c r="K1108" t="s">
        <v>56</v>
      </c>
      <c r="L1108" s="4">
        <v>39168</v>
      </c>
      <c r="M1108" s="4">
        <v>46022</v>
      </c>
      <c r="AC1108">
        <v>70</v>
      </c>
      <c r="AE1108">
        <v>1</v>
      </c>
    </row>
    <row r="1109" spans="1:31" x14ac:dyDescent="0.2">
      <c r="A1109" s="27">
        <v>2001031</v>
      </c>
      <c r="B1109">
        <v>2384</v>
      </c>
      <c r="C1109" t="s">
        <v>3295</v>
      </c>
      <c r="D1109" t="s">
        <v>1228</v>
      </c>
      <c r="E1109" t="s">
        <v>3296</v>
      </c>
      <c r="F1109" t="s">
        <v>3296</v>
      </c>
      <c r="G1109" t="s">
        <v>641</v>
      </c>
      <c r="H1109" t="s">
        <v>641</v>
      </c>
      <c r="I1109" t="s">
        <v>2734</v>
      </c>
      <c r="J1109" t="s">
        <v>649</v>
      </c>
      <c r="K1109" t="s">
        <v>55</v>
      </c>
      <c r="L1109" s="4">
        <v>40057</v>
      </c>
      <c r="M1109" s="4">
        <v>46022</v>
      </c>
      <c r="N1109">
        <v>0</v>
      </c>
      <c r="O1109">
        <v>0</v>
      </c>
      <c r="P1109">
        <v>0</v>
      </c>
      <c r="Q1109">
        <v>35</v>
      </c>
      <c r="R1109">
        <v>0</v>
      </c>
      <c r="T1109">
        <v>0</v>
      </c>
      <c r="AE1109">
        <v>1</v>
      </c>
    </row>
    <row r="1110" spans="1:31" x14ac:dyDescent="0.2">
      <c r="A1110" s="27">
        <v>2001160</v>
      </c>
      <c r="B1110">
        <v>2465</v>
      </c>
      <c r="C1110" t="s">
        <v>3297</v>
      </c>
      <c r="D1110" t="s">
        <v>3298</v>
      </c>
      <c r="E1110" t="s">
        <v>2777</v>
      </c>
      <c r="F1110" t="s">
        <v>2777</v>
      </c>
      <c r="G1110" t="s">
        <v>641</v>
      </c>
      <c r="H1110" t="s">
        <v>641</v>
      </c>
      <c r="I1110" t="s">
        <v>2734</v>
      </c>
      <c r="J1110" t="s">
        <v>649</v>
      </c>
      <c r="K1110" t="s">
        <v>56</v>
      </c>
      <c r="L1110" s="4">
        <v>40036</v>
      </c>
      <c r="M1110" s="4">
        <v>46022</v>
      </c>
      <c r="T1110">
        <v>4</v>
      </c>
      <c r="W1110">
        <v>8</v>
      </c>
      <c r="AE1110">
        <v>1.4</v>
      </c>
    </row>
    <row r="1111" spans="1:31" x14ac:dyDescent="0.2">
      <c r="A1111" s="27">
        <v>2004364</v>
      </c>
      <c r="B1111">
        <v>3283</v>
      </c>
      <c r="C1111" t="s">
        <v>3299</v>
      </c>
      <c r="D1111" t="s">
        <v>3300</v>
      </c>
      <c r="E1111" t="s">
        <v>3301</v>
      </c>
      <c r="F1111" t="s">
        <v>3301</v>
      </c>
      <c r="G1111" t="s">
        <v>641</v>
      </c>
      <c r="H1111" t="s">
        <v>641</v>
      </c>
      <c r="I1111" t="s">
        <v>2734</v>
      </c>
      <c r="J1111" t="s">
        <v>731</v>
      </c>
      <c r="K1111" t="s">
        <v>56</v>
      </c>
      <c r="L1111" s="4">
        <v>40057</v>
      </c>
      <c r="M1111" s="4">
        <v>46022</v>
      </c>
      <c r="AC1111">
        <v>1</v>
      </c>
      <c r="AE1111">
        <v>1</v>
      </c>
    </row>
    <row r="1112" spans="1:31" x14ac:dyDescent="0.2">
      <c r="A1112" s="27">
        <v>2010602</v>
      </c>
      <c r="B1112">
        <v>5258</v>
      </c>
      <c r="C1112" t="s">
        <v>3302</v>
      </c>
      <c r="D1112" t="s">
        <v>3303</v>
      </c>
      <c r="E1112" t="s">
        <v>3304</v>
      </c>
      <c r="F1112" t="s">
        <v>3304</v>
      </c>
      <c r="G1112" t="s">
        <v>641</v>
      </c>
      <c r="H1112" t="s">
        <v>686</v>
      </c>
      <c r="I1112" t="s">
        <v>2734</v>
      </c>
      <c r="J1112" t="s">
        <v>696</v>
      </c>
      <c r="K1112" t="s">
        <v>55</v>
      </c>
      <c r="L1112" s="4">
        <v>2</v>
      </c>
      <c r="M1112" s="4">
        <v>46022</v>
      </c>
      <c r="N1112">
        <v>0.30000001192092896</v>
      </c>
      <c r="AC1112">
        <v>13.1</v>
      </c>
      <c r="AE1112">
        <v>1</v>
      </c>
    </row>
    <row r="1113" spans="1:31" x14ac:dyDescent="0.2">
      <c r="A1113" s="27">
        <v>2010542</v>
      </c>
      <c r="B1113">
        <v>5257</v>
      </c>
      <c r="C1113" t="s">
        <v>3305</v>
      </c>
      <c r="D1113" t="s">
        <v>3306</v>
      </c>
      <c r="E1113" t="s">
        <v>3307</v>
      </c>
      <c r="F1113" t="s">
        <v>3308</v>
      </c>
      <c r="G1113" t="s">
        <v>641</v>
      </c>
      <c r="H1113" t="s">
        <v>641</v>
      </c>
      <c r="I1113" t="s">
        <v>2734</v>
      </c>
      <c r="J1113" t="s">
        <v>731</v>
      </c>
      <c r="K1113" t="s">
        <v>56</v>
      </c>
      <c r="L1113" s="4">
        <v>2</v>
      </c>
      <c r="M1113" s="4">
        <v>46022</v>
      </c>
      <c r="AE1113">
        <v>1.1000000000000001</v>
      </c>
    </row>
    <row r="1114" spans="1:31" x14ac:dyDescent="0.2">
      <c r="A1114" s="27">
        <v>2010458</v>
      </c>
      <c r="B1114">
        <v>5245</v>
      </c>
      <c r="C1114" t="s">
        <v>3313</v>
      </c>
      <c r="D1114" t="s">
        <v>3310</v>
      </c>
      <c r="E1114" t="s">
        <v>3311</v>
      </c>
      <c r="F1114" t="s">
        <v>3314</v>
      </c>
      <c r="G1114" t="s">
        <v>641</v>
      </c>
      <c r="H1114" t="s">
        <v>686</v>
      </c>
      <c r="I1114" t="s">
        <v>2734</v>
      </c>
      <c r="J1114" t="s">
        <v>696</v>
      </c>
      <c r="K1114" t="s">
        <v>55</v>
      </c>
      <c r="L1114" s="4">
        <v>2</v>
      </c>
      <c r="M1114" s="4">
        <v>46022</v>
      </c>
      <c r="N1114">
        <v>0.5</v>
      </c>
      <c r="P1114">
        <v>0.20000000298023224</v>
      </c>
      <c r="AC1114">
        <v>18.600000000000001</v>
      </c>
      <c r="AE1114">
        <v>1</v>
      </c>
    </row>
    <row r="1115" spans="1:31" x14ac:dyDescent="0.2">
      <c r="A1115" s="27">
        <v>2010457</v>
      </c>
      <c r="B1115">
        <v>5244</v>
      </c>
      <c r="C1115" t="s">
        <v>3309</v>
      </c>
      <c r="D1115" t="s">
        <v>3310</v>
      </c>
      <c r="E1115" t="s">
        <v>3311</v>
      </c>
      <c r="F1115" t="s">
        <v>3312</v>
      </c>
      <c r="G1115" t="s">
        <v>641</v>
      </c>
      <c r="H1115" t="s">
        <v>686</v>
      </c>
      <c r="I1115" t="s">
        <v>2734</v>
      </c>
      <c r="J1115" t="s">
        <v>696</v>
      </c>
      <c r="K1115" t="s">
        <v>55</v>
      </c>
      <c r="L1115" s="4">
        <v>2</v>
      </c>
      <c r="M1115" s="4">
        <v>46022</v>
      </c>
      <c r="N1115">
        <v>0.5</v>
      </c>
      <c r="P1115">
        <v>0.20000000298023224</v>
      </c>
      <c r="AC1115">
        <v>19.8</v>
      </c>
      <c r="AE1115">
        <v>1</v>
      </c>
    </row>
    <row r="1116" spans="1:31" x14ac:dyDescent="0.2">
      <c r="A1116" s="27">
        <v>2007778</v>
      </c>
      <c r="B1116">
        <v>4147</v>
      </c>
      <c r="C1116" t="s">
        <v>3315</v>
      </c>
      <c r="D1116" t="s">
        <v>3316</v>
      </c>
      <c r="E1116" t="s">
        <v>3317</v>
      </c>
      <c r="F1116" t="s">
        <v>3317</v>
      </c>
      <c r="G1116" t="s">
        <v>641</v>
      </c>
      <c r="H1116" t="s">
        <v>686</v>
      </c>
      <c r="I1116" t="s">
        <v>2734</v>
      </c>
      <c r="J1116" t="s">
        <v>688</v>
      </c>
      <c r="K1116" t="s">
        <v>56</v>
      </c>
      <c r="L1116" s="4">
        <v>2</v>
      </c>
      <c r="M1116" s="4">
        <v>46022</v>
      </c>
      <c r="N1116">
        <v>0.40000000596046448</v>
      </c>
      <c r="AC1116">
        <v>3</v>
      </c>
      <c r="AE1116">
        <v>1</v>
      </c>
    </row>
    <row r="1117" spans="1:31" x14ac:dyDescent="0.2">
      <c r="A1117" s="27">
        <v>2010622</v>
      </c>
      <c r="B1117">
        <v>5265</v>
      </c>
      <c r="C1117" t="s">
        <v>3318</v>
      </c>
      <c r="D1117" t="s">
        <v>3319</v>
      </c>
      <c r="E1117" t="s">
        <v>3320</v>
      </c>
      <c r="F1117" t="s">
        <v>3320</v>
      </c>
      <c r="G1117" t="s">
        <v>641</v>
      </c>
      <c r="H1117" t="s">
        <v>686</v>
      </c>
      <c r="I1117" t="s">
        <v>2734</v>
      </c>
      <c r="J1117" t="s">
        <v>688</v>
      </c>
      <c r="K1117" t="s">
        <v>55</v>
      </c>
      <c r="L1117" s="4">
        <v>2</v>
      </c>
      <c r="M1117" s="4">
        <v>46022</v>
      </c>
      <c r="N1117">
        <v>0.20000000298023224</v>
      </c>
      <c r="O1117">
        <v>7.9999998211860657E-2</v>
      </c>
      <c r="P1117">
        <v>0.60000002384185791</v>
      </c>
      <c r="AC1117">
        <v>3</v>
      </c>
      <c r="AE1117">
        <v>1</v>
      </c>
    </row>
    <row r="1118" spans="1:31" x14ac:dyDescent="0.2">
      <c r="A1118" s="27">
        <v>2008964</v>
      </c>
      <c r="B1118">
        <v>4582</v>
      </c>
      <c r="C1118" t="s">
        <v>3321</v>
      </c>
      <c r="D1118" t="s">
        <v>3322</v>
      </c>
      <c r="E1118" t="s">
        <v>3323</v>
      </c>
      <c r="F1118" t="s">
        <v>3323</v>
      </c>
      <c r="G1118" t="s">
        <v>641</v>
      </c>
      <c r="H1118" t="s">
        <v>686</v>
      </c>
      <c r="I1118" t="s">
        <v>2734</v>
      </c>
      <c r="J1118" t="s">
        <v>688</v>
      </c>
      <c r="K1118" t="s">
        <v>56</v>
      </c>
      <c r="L1118" s="4">
        <v>2</v>
      </c>
      <c r="M1118" s="4">
        <v>46022</v>
      </c>
      <c r="N1118">
        <v>0.10000000149011612</v>
      </c>
      <c r="P1118">
        <v>0.20000000298023224</v>
      </c>
      <c r="AC1118">
        <v>2</v>
      </c>
      <c r="AE1118">
        <v>1</v>
      </c>
    </row>
    <row r="1119" spans="1:31" x14ac:dyDescent="0.2">
      <c r="A1119" s="27">
        <v>2010318</v>
      </c>
      <c r="B1119">
        <v>5161</v>
      </c>
      <c r="C1119" t="s">
        <v>3330</v>
      </c>
      <c r="D1119" t="s">
        <v>1286</v>
      </c>
      <c r="E1119" t="s">
        <v>3331</v>
      </c>
      <c r="F1119" t="s">
        <v>3331</v>
      </c>
      <c r="G1119" t="s">
        <v>641</v>
      </c>
      <c r="H1119" t="s">
        <v>686</v>
      </c>
      <c r="I1119" t="s">
        <v>2734</v>
      </c>
      <c r="J1119" t="s">
        <v>688</v>
      </c>
      <c r="K1119" t="s">
        <v>56</v>
      </c>
      <c r="L1119" s="4">
        <v>2</v>
      </c>
      <c r="M1119" s="4">
        <v>46022</v>
      </c>
      <c r="N1119">
        <v>0.25</v>
      </c>
      <c r="O1119">
        <v>0.10000000149011612</v>
      </c>
      <c r="P1119">
        <v>0.25</v>
      </c>
      <c r="AC1119">
        <v>2</v>
      </c>
      <c r="AE1119">
        <v>1</v>
      </c>
    </row>
    <row r="1120" spans="1:31" x14ac:dyDescent="0.2">
      <c r="A1120" s="27">
        <v>2010474</v>
      </c>
      <c r="B1120">
        <v>5234</v>
      </c>
      <c r="C1120" t="s">
        <v>3326</v>
      </c>
      <c r="D1120" t="s">
        <v>1286</v>
      </c>
      <c r="E1120" t="s">
        <v>3327</v>
      </c>
      <c r="F1120" t="s">
        <v>3327</v>
      </c>
      <c r="G1120" t="s">
        <v>641</v>
      </c>
      <c r="H1120" t="s">
        <v>686</v>
      </c>
      <c r="I1120" t="s">
        <v>2734</v>
      </c>
      <c r="J1120" t="s">
        <v>688</v>
      </c>
      <c r="K1120" t="s">
        <v>55</v>
      </c>
      <c r="L1120" s="4">
        <v>2</v>
      </c>
      <c r="M1120" s="4">
        <v>46022</v>
      </c>
      <c r="N1120">
        <v>0.10000000149011612</v>
      </c>
      <c r="O1120">
        <v>0.30000001192092896</v>
      </c>
      <c r="P1120">
        <v>0.30000001192092896</v>
      </c>
      <c r="AC1120">
        <v>0.8</v>
      </c>
      <c r="AE1120">
        <v>1</v>
      </c>
    </row>
    <row r="1121" spans="1:31" x14ac:dyDescent="0.2">
      <c r="A1121" s="27">
        <v>2007640</v>
      </c>
      <c r="B1121">
        <v>4086</v>
      </c>
      <c r="C1121" t="s">
        <v>3324</v>
      </c>
      <c r="D1121" t="s">
        <v>1286</v>
      </c>
      <c r="E1121" t="s">
        <v>3325</v>
      </c>
      <c r="F1121" t="s">
        <v>3325</v>
      </c>
      <c r="G1121" t="s">
        <v>641</v>
      </c>
      <c r="H1121" t="s">
        <v>686</v>
      </c>
      <c r="I1121" t="s">
        <v>2734</v>
      </c>
      <c r="J1121" t="s">
        <v>688</v>
      </c>
      <c r="K1121" t="s">
        <v>55</v>
      </c>
      <c r="L1121" s="4">
        <v>2</v>
      </c>
      <c r="M1121" s="4">
        <v>46022</v>
      </c>
      <c r="N1121">
        <v>0.30000001192092896</v>
      </c>
      <c r="AC1121">
        <v>2</v>
      </c>
      <c r="AE1121">
        <v>1</v>
      </c>
    </row>
    <row r="1122" spans="1:31" x14ac:dyDescent="0.2">
      <c r="A1122" s="27">
        <v>2010345</v>
      </c>
      <c r="B1122">
        <v>5181</v>
      </c>
      <c r="C1122" t="s">
        <v>3328</v>
      </c>
      <c r="D1122" t="s">
        <v>1286</v>
      </c>
      <c r="E1122" t="s">
        <v>3329</v>
      </c>
      <c r="F1122" t="s">
        <v>3329</v>
      </c>
      <c r="G1122" t="s">
        <v>641</v>
      </c>
      <c r="H1122" t="s">
        <v>686</v>
      </c>
      <c r="I1122" t="s">
        <v>2734</v>
      </c>
      <c r="J1122" t="s">
        <v>688</v>
      </c>
      <c r="K1122" t="s">
        <v>56</v>
      </c>
      <c r="L1122" s="4">
        <v>2</v>
      </c>
      <c r="M1122" s="4">
        <v>46022</v>
      </c>
      <c r="N1122">
        <v>0.20000000298023224</v>
      </c>
      <c r="P1122">
        <v>0.15000000596046448</v>
      </c>
      <c r="AC1122">
        <v>2</v>
      </c>
      <c r="AE1122">
        <v>1</v>
      </c>
    </row>
    <row r="1123" spans="1:31" x14ac:dyDescent="0.2">
      <c r="A1123" s="27">
        <v>2010550</v>
      </c>
      <c r="B1123">
        <v>5255</v>
      </c>
      <c r="C1123" t="s">
        <v>3332</v>
      </c>
      <c r="D1123" t="s">
        <v>3333</v>
      </c>
      <c r="E1123" t="s">
        <v>3334</v>
      </c>
      <c r="F1123" t="s">
        <v>3334</v>
      </c>
      <c r="G1123" t="s">
        <v>641</v>
      </c>
      <c r="H1123" t="s">
        <v>686</v>
      </c>
      <c r="I1123" t="s">
        <v>2734</v>
      </c>
      <c r="J1123" t="s">
        <v>688</v>
      </c>
      <c r="K1123" t="s">
        <v>56</v>
      </c>
      <c r="L1123" s="4">
        <v>2</v>
      </c>
      <c r="M1123" s="4">
        <v>46022</v>
      </c>
      <c r="N1123">
        <v>0.30000001192092896</v>
      </c>
      <c r="AE1123">
        <v>1</v>
      </c>
    </row>
    <row r="1124" spans="1:31" x14ac:dyDescent="0.2">
      <c r="A1124" s="27">
        <v>2010257</v>
      </c>
      <c r="B1124">
        <v>5149</v>
      </c>
      <c r="C1124" t="s">
        <v>3335</v>
      </c>
      <c r="D1124" t="s">
        <v>3336</v>
      </c>
      <c r="E1124" t="s">
        <v>3337</v>
      </c>
      <c r="F1124" t="s">
        <v>3337</v>
      </c>
      <c r="G1124" t="s">
        <v>641</v>
      </c>
      <c r="H1124" t="s">
        <v>686</v>
      </c>
      <c r="I1124" t="s">
        <v>2734</v>
      </c>
      <c r="J1124" t="s">
        <v>688</v>
      </c>
      <c r="K1124" t="s">
        <v>56</v>
      </c>
      <c r="L1124" s="4">
        <v>2</v>
      </c>
      <c r="M1124" s="4">
        <v>46022</v>
      </c>
      <c r="N1124">
        <v>0.30000001192092896</v>
      </c>
      <c r="AC1124">
        <v>2.5</v>
      </c>
      <c r="AE1124">
        <v>1</v>
      </c>
    </row>
    <row r="1125" spans="1:31" x14ac:dyDescent="0.2">
      <c r="A1125" s="27">
        <v>2010268</v>
      </c>
      <c r="B1125">
        <v>5202</v>
      </c>
      <c r="C1125" t="s">
        <v>3338</v>
      </c>
      <c r="D1125" t="s">
        <v>3339</v>
      </c>
      <c r="E1125" t="s">
        <v>3340</v>
      </c>
      <c r="F1125" t="s">
        <v>3340</v>
      </c>
      <c r="G1125" t="s">
        <v>641</v>
      </c>
      <c r="H1125" t="s">
        <v>686</v>
      </c>
      <c r="I1125" t="s">
        <v>2734</v>
      </c>
      <c r="J1125" t="s">
        <v>696</v>
      </c>
      <c r="K1125" t="s">
        <v>55</v>
      </c>
      <c r="L1125" s="4">
        <v>2</v>
      </c>
      <c r="M1125" s="4">
        <v>46022</v>
      </c>
      <c r="N1125">
        <v>0.30000001192092896</v>
      </c>
      <c r="AC1125">
        <v>13.1</v>
      </c>
      <c r="AE1125">
        <v>1</v>
      </c>
    </row>
    <row r="1126" spans="1:31" x14ac:dyDescent="0.2">
      <c r="A1126" s="27">
        <v>2000990</v>
      </c>
      <c r="B1126">
        <v>1109</v>
      </c>
      <c r="C1126" t="s">
        <v>3341</v>
      </c>
      <c r="D1126" t="s">
        <v>1306</v>
      </c>
      <c r="E1126" t="s">
        <v>960</v>
      </c>
      <c r="F1126" t="s">
        <v>3342</v>
      </c>
      <c r="G1126" t="s">
        <v>641</v>
      </c>
      <c r="H1126" t="s">
        <v>641</v>
      </c>
      <c r="I1126" t="s">
        <v>2734</v>
      </c>
      <c r="J1126" t="s">
        <v>649</v>
      </c>
      <c r="K1126" t="s">
        <v>55</v>
      </c>
      <c r="L1126" s="4">
        <v>39994</v>
      </c>
      <c r="M1126" s="4">
        <v>46022</v>
      </c>
      <c r="O1126">
        <v>26</v>
      </c>
      <c r="Q1126">
        <v>40</v>
      </c>
      <c r="R1126">
        <v>3</v>
      </c>
      <c r="AE1126">
        <v>1</v>
      </c>
    </row>
    <row r="1127" spans="1:31" x14ac:dyDescent="0.2">
      <c r="A1127" s="27">
        <v>2000995</v>
      </c>
      <c r="B1127">
        <v>1030</v>
      </c>
      <c r="C1127" t="s">
        <v>3343</v>
      </c>
      <c r="D1127" t="s">
        <v>3344</v>
      </c>
      <c r="E1127" t="s">
        <v>960</v>
      </c>
      <c r="F1127" t="s">
        <v>3345</v>
      </c>
      <c r="G1127" t="s">
        <v>641</v>
      </c>
      <c r="H1127" t="s">
        <v>641</v>
      </c>
      <c r="I1127" t="s">
        <v>2734</v>
      </c>
      <c r="J1127" t="s">
        <v>649</v>
      </c>
      <c r="K1127" t="s">
        <v>55</v>
      </c>
      <c r="L1127" s="4">
        <v>39994</v>
      </c>
      <c r="M1127" s="4">
        <v>46022</v>
      </c>
      <c r="P1127">
        <v>60</v>
      </c>
      <c r="AE1127">
        <v>1</v>
      </c>
    </row>
    <row r="1128" spans="1:31" x14ac:dyDescent="0.2">
      <c r="A1128" s="27">
        <v>2000970</v>
      </c>
      <c r="B1128">
        <v>2480</v>
      </c>
      <c r="C1128" t="s">
        <v>3346</v>
      </c>
      <c r="D1128" t="s">
        <v>3347</v>
      </c>
      <c r="E1128" t="s">
        <v>3348</v>
      </c>
      <c r="F1128" t="s">
        <v>3348</v>
      </c>
      <c r="G1128" t="s">
        <v>641</v>
      </c>
      <c r="H1128" t="s">
        <v>641</v>
      </c>
      <c r="I1128" t="s">
        <v>2734</v>
      </c>
      <c r="J1128" t="s">
        <v>731</v>
      </c>
      <c r="K1128" t="s">
        <v>55</v>
      </c>
      <c r="L1128" s="4">
        <v>39993</v>
      </c>
      <c r="M1128" s="4">
        <v>46022</v>
      </c>
      <c r="N1128">
        <v>0</v>
      </c>
      <c r="O1128">
        <v>0</v>
      </c>
      <c r="P1128">
        <v>0</v>
      </c>
      <c r="Q1128">
        <v>0</v>
      </c>
      <c r="R1128">
        <v>0</v>
      </c>
      <c r="T1128">
        <v>0</v>
      </c>
      <c r="AC1128">
        <v>90</v>
      </c>
      <c r="AE1128">
        <v>1</v>
      </c>
    </row>
    <row r="1129" spans="1:31" x14ac:dyDescent="0.2">
      <c r="A1129" s="27">
        <v>2010328</v>
      </c>
      <c r="B1129">
        <v>5200</v>
      </c>
      <c r="C1129" t="s">
        <v>3349</v>
      </c>
      <c r="D1129" t="s">
        <v>3350</v>
      </c>
      <c r="E1129" t="s">
        <v>3351</v>
      </c>
      <c r="F1129" t="s">
        <v>3351</v>
      </c>
      <c r="G1129" t="s">
        <v>641</v>
      </c>
      <c r="H1129" t="s">
        <v>641</v>
      </c>
      <c r="I1129" t="s">
        <v>2734</v>
      </c>
      <c r="J1129" t="s">
        <v>731</v>
      </c>
      <c r="K1129" t="s">
        <v>56</v>
      </c>
      <c r="L1129" s="4">
        <v>2</v>
      </c>
      <c r="M1129" s="4">
        <v>46022</v>
      </c>
      <c r="AE1129">
        <v>1.1000000000000001</v>
      </c>
    </row>
    <row r="1130" spans="1:31" x14ac:dyDescent="0.2">
      <c r="A1130" s="27">
        <v>2007043</v>
      </c>
      <c r="B1130">
        <v>3861</v>
      </c>
      <c r="C1130" t="s">
        <v>3352</v>
      </c>
      <c r="D1130" t="s">
        <v>3353</v>
      </c>
      <c r="E1130" t="s">
        <v>3239</v>
      </c>
      <c r="F1130" t="s">
        <v>3239</v>
      </c>
      <c r="G1130" t="s">
        <v>641</v>
      </c>
      <c r="H1130" t="s">
        <v>641</v>
      </c>
      <c r="I1130" t="s">
        <v>2734</v>
      </c>
      <c r="J1130" t="s">
        <v>731</v>
      </c>
      <c r="K1130" t="s">
        <v>55</v>
      </c>
      <c r="L1130" s="4">
        <v>2</v>
      </c>
      <c r="M1130" s="4">
        <v>46022</v>
      </c>
      <c r="AE1130">
        <v>1</v>
      </c>
    </row>
    <row r="1131" spans="1:31" x14ac:dyDescent="0.2">
      <c r="A1131" s="27">
        <v>2010329</v>
      </c>
      <c r="B1131">
        <v>5201</v>
      </c>
      <c r="C1131" t="s">
        <v>3354</v>
      </c>
      <c r="D1131" t="s">
        <v>3355</v>
      </c>
      <c r="E1131" t="s">
        <v>3351</v>
      </c>
      <c r="F1131" t="s">
        <v>3351</v>
      </c>
      <c r="G1131" t="s">
        <v>641</v>
      </c>
      <c r="H1131" t="s">
        <v>641</v>
      </c>
      <c r="I1131" t="s">
        <v>2734</v>
      </c>
      <c r="J1131" t="s">
        <v>731</v>
      </c>
      <c r="K1131" t="s">
        <v>56</v>
      </c>
      <c r="L1131" s="4">
        <v>2</v>
      </c>
      <c r="M1131" s="4">
        <v>46022</v>
      </c>
      <c r="AE1131">
        <v>1.1000000000000001</v>
      </c>
    </row>
    <row r="1132" spans="1:31" x14ac:dyDescent="0.2">
      <c r="A1132" s="27">
        <v>2010380</v>
      </c>
      <c r="B1132">
        <v>5222</v>
      </c>
      <c r="C1132" t="s">
        <v>3356</v>
      </c>
      <c r="D1132" t="s">
        <v>3357</v>
      </c>
      <c r="E1132" t="s">
        <v>3358</v>
      </c>
      <c r="F1132" t="s">
        <v>3358</v>
      </c>
      <c r="G1132" t="s">
        <v>641</v>
      </c>
      <c r="H1132" t="s">
        <v>641</v>
      </c>
      <c r="I1132" t="s">
        <v>2734</v>
      </c>
      <c r="J1132" t="s">
        <v>731</v>
      </c>
      <c r="K1132" t="s">
        <v>56</v>
      </c>
      <c r="L1132" s="4">
        <v>2</v>
      </c>
      <c r="M1132" s="4">
        <v>46022</v>
      </c>
      <c r="AE1132">
        <v>1.1000000000000001</v>
      </c>
    </row>
    <row r="1133" spans="1:31" x14ac:dyDescent="0.2">
      <c r="A1133" s="27">
        <v>2010382</v>
      </c>
      <c r="B1133">
        <v>5224</v>
      </c>
      <c r="C1133" t="s">
        <v>3359</v>
      </c>
      <c r="D1133" t="s">
        <v>3360</v>
      </c>
      <c r="E1133" t="s">
        <v>3358</v>
      </c>
      <c r="F1133" t="s">
        <v>3358</v>
      </c>
      <c r="G1133" t="s">
        <v>641</v>
      </c>
      <c r="H1133" t="s">
        <v>641</v>
      </c>
      <c r="I1133" t="s">
        <v>2734</v>
      </c>
      <c r="J1133" t="s">
        <v>731</v>
      </c>
      <c r="K1133" t="s">
        <v>56</v>
      </c>
      <c r="L1133" s="4">
        <v>2</v>
      </c>
      <c r="M1133" s="4">
        <v>46022</v>
      </c>
      <c r="AE1133">
        <v>1.1000000000000001</v>
      </c>
    </row>
    <row r="1134" spans="1:31" x14ac:dyDescent="0.2">
      <c r="A1134" s="27">
        <v>2010381</v>
      </c>
      <c r="B1134">
        <v>5223</v>
      </c>
      <c r="C1134" t="s">
        <v>3361</v>
      </c>
      <c r="D1134" t="s">
        <v>3362</v>
      </c>
      <c r="E1134" t="s">
        <v>3358</v>
      </c>
      <c r="F1134" t="s">
        <v>3358</v>
      </c>
      <c r="G1134" t="s">
        <v>641</v>
      </c>
      <c r="H1134" t="s">
        <v>641</v>
      </c>
      <c r="I1134" t="s">
        <v>2734</v>
      </c>
      <c r="J1134" t="s">
        <v>731</v>
      </c>
      <c r="K1134" t="s">
        <v>56</v>
      </c>
      <c r="L1134" s="4">
        <v>2</v>
      </c>
      <c r="M1134" s="4">
        <v>46022</v>
      </c>
      <c r="AE1134">
        <v>1.1000000000000001</v>
      </c>
    </row>
    <row r="1135" spans="1:31" x14ac:dyDescent="0.2">
      <c r="A1135" s="27">
        <v>2010379</v>
      </c>
      <c r="B1135">
        <v>5221</v>
      </c>
      <c r="C1135" t="s">
        <v>3363</v>
      </c>
      <c r="D1135" t="s">
        <v>3364</v>
      </c>
      <c r="E1135" t="s">
        <v>3358</v>
      </c>
      <c r="F1135" t="s">
        <v>3358</v>
      </c>
      <c r="G1135" t="s">
        <v>641</v>
      </c>
      <c r="H1135" t="s">
        <v>641</v>
      </c>
      <c r="I1135" t="s">
        <v>2734</v>
      </c>
      <c r="J1135" t="s">
        <v>731</v>
      </c>
      <c r="K1135" t="s">
        <v>56</v>
      </c>
      <c r="L1135" s="4">
        <v>2</v>
      </c>
      <c r="M1135" s="4">
        <v>46022</v>
      </c>
      <c r="AE1135">
        <v>1.1000000000000001</v>
      </c>
    </row>
    <row r="1136" spans="1:31" x14ac:dyDescent="0.2">
      <c r="A1136" s="27">
        <v>2010180</v>
      </c>
      <c r="B1136">
        <v>5173</v>
      </c>
      <c r="C1136" t="s">
        <v>3365</v>
      </c>
      <c r="D1136" t="s">
        <v>3366</v>
      </c>
      <c r="E1136" t="s">
        <v>784</v>
      </c>
      <c r="F1136" t="s">
        <v>784</v>
      </c>
      <c r="G1136" t="s">
        <v>641</v>
      </c>
      <c r="H1136" t="s">
        <v>641</v>
      </c>
      <c r="I1136" t="s">
        <v>2734</v>
      </c>
      <c r="J1136" t="s">
        <v>731</v>
      </c>
      <c r="K1136" t="s">
        <v>56</v>
      </c>
      <c r="L1136" s="4">
        <v>2</v>
      </c>
      <c r="M1136" s="4">
        <v>46022</v>
      </c>
      <c r="V1136">
        <v>1.5</v>
      </c>
      <c r="Z1136">
        <v>0.5</v>
      </c>
      <c r="AE1136">
        <v>1.1000000000000001</v>
      </c>
    </row>
    <row r="1137" spans="1:31" x14ac:dyDescent="0.2">
      <c r="A1137" s="27">
        <v>2008751</v>
      </c>
      <c r="B1137">
        <v>4462</v>
      </c>
      <c r="C1137" t="s">
        <v>3367</v>
      </c>
      <c r="D1137" t="s">
        <v>3368</v>
      </c>
      <c r="E1137" t="s">
        <v>1266</v>
      </c>
      <c r="F1137" t="s">
        <v>1267</v>
      </c>
      <c r="G1137" t="s">
        <v>641</v>
      </c>
      <c r="H1137" t="s">
        <v>641</v>
      </c>
      <c r="I1137" t="s">
        <v>2734</v>
      </c>
      <c r="J1137" t="s">
        <v>643</v>
      </c>
      <c r="K1137" t="s">
        <v>55</v>
      </c>
      <c r="L1137" s="4">
        <v>2</v>
      </c>
      <c r="M1137" s="4">
        <v>46022</v>
      </c>
      <c r="N1137">
        <v>4</v>
      </c>
      <c r="O1137">
        <v>10</v>
      </c>
      <c r="P1137">
        <v>20</v>
      </c>
      <c r="R1137">
        <v>2</v>
      </c>
      <c r="T1137">
        <v>6.8000001907348633</v>
      </c>
      <c r="V1137">
        <v>0.15000000596046448</v>
      </c>
      <c r="Y1137">
        <v>0.20000000298023224</v>
      </c>
      <c r="AE1137">
        <v>1</v>
      </c>
    </row>
    <row r="1138" spans="1:31" x14ac:dyDescent="0.2">
      <c r="A1138" s="27">
        <v>2008752</v>
      </c>
      <c r="B1138">
        <v>4463</v>
      </c>
      <c r="C1138" t="s">
        <v>3369</v>
      </c>
      <c r="D1138" t="s">
        <v>3370</v>
      </c>
      <c r="E1138" t="s">
        <v>1266</v>
      </c>
      <c r="F1138" t="s">
        <v>1267</v>
      </c>
      <c r="G1138" t="s">
        <v>641</v>
      </c>
      <c r="H1138" t="s">
        <v>641</v>
      </c>
      <c r="I1138" t="s">
        <v>2734</v>
      </c>
      <c r="J1138" t="s">
        <v>643</v>
      </c>
      <c r="K1138" t="s">
        <v>55</v>
      </c>
      <c r="L1138" s="4">
        <v>2</v>
      </c>
      <c r="M1138" s="4">
        <v>46022</v>
      </c>
      <c r="N1138">
        <v>15</v>
      </c>
      <c r="O1138">
        <v>8</v>
      </c>
      <c r="T1138">
        <v>12.399999618530273</v>
      </c>
      <c r="AE1138">
        <v>1</v>
      </c>
    </row>
    <row r="1139" spans="1:31" x14ac:dyDescent="0.2">
      <c r="A1139" s="27">
        <v>2010373</v>
      </c>
      <c r="B1139">
        <v>5207</v>
      </c>
      <c r="C1139" t="s">
        <v>3371</v>
      </c>
      <c r="D1139" t="s">
        <v>3372</v>
      </c>
      <c r="E1139" t="s">
        <v>3373</v>
      </c>
      <c r="F1139" t="s">
        <v>3374</v>
      </c>
      <c r="G1139" t="s">
        <v>641</v>
      </c>
      <c r="H1139" t="s">
        <v>641</v>
      </c>
      <c r="I1139" t="s">
        <v>2734</v>
      </c>
      <c r="J1139" t="s">
        <v>649</v>
      </c>
      <c r="K1139" t="s">
        <v>55</v>
      </c>
      <c r="L1139" s="4">
        <v>2</v>
      </c>
      <c r="M1139" s="4">
        <v>46022</v>
      </c>
      <c r="O1139">
        <v>4</v>
      </c>
      <c r="P1139">
        <v>28</v>
      </c>
      <c r="Q1139">
        <v>10</v>
      </c>
      <c r="R1139">
        <v>8</v>
      </c>
      <c r="AE1139">
        <v>1</v>
      </c>
    </row>
    <row r="1140" spans="1:31" x14ac:dyDescent="0.2">
      <c r="A1140" s="27">
        <v>2001700</v>
      </c>
      <c r="B1140">
        <v>2966</v>
      </c>
      <c r="C1140" t="s">
        <v>3375</v>
      </c>
      <c r="D1140" t="s">
        <v>3376</v>
      </c>
      <c r="E1140" t="s">
        <v>3377</v>
      </c>
      <c r="F1140" t="s">
        <v>3377</v>
      </c>
      <c r="G1140" t="s">
        <v>641</v>
      </c>
      <c r="H1140" t="s">
        <v>686</v>
      </c>
      <c r="I1140" t="s">
        <v>2734</v>
      </c>
      <c r="J1140" t="s">
        <v>696</v>
      </c>
      <c r="K1140" t="s">
        <v>55</v>
      </c>
      <c r="L1140" s="4">
        <v>39504</v>
      </c>
      <c r="M1140" s="4">
        <v>46022</v>
      </c>
      <c r="N1140">
        <v>0.40000000596046448</v>
      </c>
      <c r="AC1140">
        <v>8.1</v>
      </c>
      <c r="AE1140">
        <v>1</v>
      </c>
    </row>
    <row r="1141" spans="1:31" x14ac:dyDescent="0.2">
      <c r="A1141" s="27">
        <v>2001260</v>
      </c>
      <c r="B1141">
        <v>2577</v>
      </c>
      <c r="C1141" t="s">
        <v>3378</v>
      </c>
      <c r="D1141" t="s">
        <v>3379</v>
      </c>
      <c r="E1141" t="s">
        <v>1266</v>
      </c>
      <c r="F1141" t="s">
        <v>2670</v>
      </c>
      <c r="G1141" t="s">
        <v>641</v>
      </c>
      <c r="H1141" t="s">
        <v>686</v>
      </c>
      <c r="I1141" t="s">
        <v>2734</v>
      </c>
      <c r="J1141" t="s">
        <v>643</v>
      </c>
      <c r="K1141" t="s">
        <v>56</v>
      </c>
      <c r="L1141" s="4">
        <v>39777</v>
      </c>
      <c r="M1141" s="4">
        <v>46022</v>
      </c>
      <c r="N1141">
        <v>13</v>
      </c>
      <c r="O1141">
        <v>5</v>
      </c>
      <c r="P1141">
        <v>8</v>
      </c>
      <c r="AE1141">
        <v>1.4</v>
      </c>
    </row>
    <row r="1142" spans="1:31" x14ac:dyDescent="0.2">
      <c r="A1142" s="27">
        <v>2006900</v>
      </c>
      <c r="B1142">
        <v>3865</v>
      </c>
      <c r="C1142" t="s">
        <v>3380</v>
      </c>
      <c r="D1142" t="s">
        <v>3381</v>
      </c>
      <c r="E1142" t="s">
        <v>1542</v>
      </c>
      <c r="F1142" t="s">
        <v>1542</v>
      </c>
      <c r="G1142" t="s">
        <v>641</v>
      </c>
      <c r="H1142" t="s">
        <v>641</v>
      </c>
      <c r="I1142" t="s">
        <v>2734</v>
      </c>
      <c r="J1142" t="s">
        <v>643</v>
      </c>
      <c r="K1142" t="s">
        <v>56</v>
      </c>
      <c r="L1142" s="4">
        <v>2</v>
      </c>
      <c r="M1142" s="4">
        <v>46022</v>
      </c>
      <c r="N1142">
        <v>7</v>
      </c>
      <c r="Q1142">
        <v>5</v>
      </c>
      <c r="R1142">
        <v>5</v>
      </c>
      <c r="V1142">
        <v>4.999999888241291E-3</v>
      </c>
      <c r="W1142">
        <v>4.999999888241291E-3</v>
      </c>
      <c r="X1142">
        <v>1.9999999552965164E-2</v>
      </c>
      <c r="Y1142">
        <v>9.9999997764825821E-3</v>
      </c>
      <c r="Z1142">
        <v>9.9999997764825821E-3</v>
      </c>
      <c r="AA1142">
        <v>2.0000000949949026E-3</v>
      </c>
      <c r="AE1142">
        <v>1.3</v>
      </c>
    </row>
    <row r="1143" spans="1:31" x14ac:dyDescent="0.2">
      <c r="A1143" s="27">
        <v>2006901</v>
      </c>
      <c r="B1143">
        <v>3853</v>
      </c>
      <c r="C1143" t="s">
        <v>3382</v>
      </c>
      <c r="D1143" t="s">
        <v>3383</v>
      </c>
      <c r="E1143" t="s">
        <v>1542</v>
      </c>
      <c r="F1143" t="s">
        <v>1542</v>
      </c>
      <c r="G1143" t="s">
        <v>641</v>
      </c>
      <c r="H1143" t="s">
        <v>641</v>
      </c>
      <c r="I1143" t="s">
        <v>2734</v>
      </c>
      <c r="J1143" t="s">
        <v>643</v>
      </c>
      <c r="K1143" t="s">
        <v>56</v>
      </c>
      <c r="L1143" s="4">
        <v>2</v>
      </c>
      <c r="M1143" s="4">
        <v>46022</v>
      </c>
      <c r="N1143">
        <v>8</v>
      </c>
      <c r="R1143">
        <v>8</v>
      </c>
      <c r="V1143">
        <v>4.999999888241291E-3</v>
      </c>
      <c r="W1143">
        <v>4.999999888241291E-3</v>
      </c>
      <c r="X1143">
        <v>1.9999999552965164E-2</v>
      </c>
      <c r="Y1143">
        <v>9.9999997764825821E-3</v>
      </c>
      <c r="Z1143">
        <v>9.9999997764825821E-3</v>
      </c>
      <c r="AA1143">
        <v>2.0000000949949026E-3</v>
      </c>
      <c r="AE1143">
        <v>1.3</v>
      </c>
    </row>
    <row r="1144" spans="1:31" x14ac:dyDescent="0.2">
      <c r="A1144" s="27">
        <v>2008792</v>
      </c>
      <c r="B1144">
        <v>4498</v>
      </c>
      <c r="C1144" t="s">
        <v>3384</v>
      </c>
      <c r="D1144" t="s">
        <v>3385</v>
      </c>
      <c r="E1144" t="s">
        <v>913</v>
      </c>
      <c r="F1144" t="s">
        <v>3386</v>
      </c>
      <c r="G1144" t="s">
        <v>641</v>
      </c>
      <c r="H1144" t="s">
        <v>641</v>
      </c>
      <c r="I1144" t="s">
        <v>2734</v>
      </c>
      <c r="J1144" t="s">
        <v>731</v>
      </c>
      <c r="K1144" t="s">
        <v>56</v>
      </c>
      <c r="L1144" s="4">
        <v>2</v>
      </c>
      <c r="M1144" s="4">
        <v>46022</v>
      </c>
      <c r="AE1144">
        <v>1.1000000000000001</v>
      </c>
    </row>
    <row r="1145" spans="1:31" x14ac:dyDescent="0.2">
      <c r="A1145" s="27">
        <v>2004658</v>
      </c>
      <c r="B1145">
        <v>3259</v>
      </c>
      <c r="C1145" t="s">
        <v>3387</v>
      </c>
      <c r="D1145" t="s">
        <v>3388</v>
      </c>
      <c r="E1145" t="s">
        <v>2729</v>
      </c>
      <c r="F1145" t="s">
        <v>3389</v>
      </c>
      <c r="G1145" t="s">
        <v>641</v>
      </c>
      <c r="H1145" t="s">
        <v>641</v>
      </c>
      <c r="I1145" t="s">
        <v>2734</v>
      </c>
      <c r="J1145" t="s">
        <v>731</v>
      </c>
      <c r="K1145" t="s">
        <v>56</v>
      </c>
      <c r="L1145" s="4">
        <v>40017</v>
      </c>
      <c r="M1145" s="4">
        <v>46022</v>
      </c>
      <c r="AC1145">
        <v>80</v>
      </c>
      <c r="AE1145">
        <v>1</v>
      </c>
    </row>
    <row r="1146" spans="1:31" x14ac:dyDescent="0.2">
      <c r="A1146" s="27">
        <v>2004659</v>
      </c>
      <c r="B1146">
        <v>3260</v>
      </c>
      <c r="C1146" t="s">
        <v>3390</v>
      </c>
      <c r="D1146" t="s">
        <v>3391</v>
      </c>
      <c r="E1146" t="s">
        <v>2729</v>
      </c>
      <c r="F1146" t="s">
        <v>3389</v>
      </c>
      <c r="G1146" t="s">
        <v>641</v>
      </c>
      <c r="H1146" t="s">
        <v>641</v>
      </c>
      <c r="I1146" t="s">
        <v>2734</v>
      </c>
      <c r="J1146" t="s">
        <v>731</v>
      </c>
      <c r="K1146" t="s">
        <v>56</v>
      </c>
      <c r="L1146" s="4">
        <v>40017</v>
      </c>
      <c r="M1146" s="4">
        <v>46022</v>
      </c>
      <c r="AC1146">
        <v>70</v>
      </c>
      <c r="AE1146">
        <v>1</v>
      </c>
    </row>
    <row r="1147" spans="1:31" x14ac:dyDescent="0.2">
      <c r="A1147" s="27">
        <v>2006943</v>
      </c>
      <c r="B1147">
        <v>3801</v>
      </c>
      <c r="C1147" t="s">
        <v>3392</v>
      </c>
      <c r="D1147" t="s">
        <v>3393</v>
      </c>
      <c r="E1147" t="s">
        <v>2729</v>
      </c>
      <c r="F1147" t="s">
        <v>2729</v>
      </c>
      <c r="G1147" t="s">
        <v>641</v>
      </c>
      <c r="H1147" t="s">
        <v>641</v>
      </c>
      <c r="I1147" t="s">
        <v>2734</v>
      </c>
      <c r="J1147" t="s">
        <v>731</v>
      </c>
      <c r="K1147" t="s">
        <v>56</v>
      </c>
      <c r="L1147" s="4">
        <v>2</v>
      </c>
      <c r="M1147" s="4">
        <v>46022</v>
      </c>
      <c r="AC1147">
        <v>65</v>
      </c>
      <c r="AE1147">
        <v>1</v>
      </c>
    </row>
    <row r="1148" spans="1:31" x14ac:dyDescent="0.2">
      <c r="A1148" s="27">
        <v>2001378</v>
      </c>
      <c r="B1148">
        <v>1627</v>
      </c>
      <c r="C1148" t="s">
        <v>3394</v>
      </c>
      <c r="D1148" t="s">
        <v>3395</v>
      </c>
      <c r="E1148" t="s">
        <v>1704</v>
      </c>
      <c r="F1148" t="s">
        <v>1704</v>
      </c>
      <c r="G1148" t="s">
        <v>641</v>
      </c>
      <c r="H1148" t="s">
        <v>641</v>
      </c>
      <c r="I1148" t="s">
        <v>2734</v>
      </c>
      <c r="J1148" t="s">
        <v>731</v>
      </c>
      <c r="K1148" t="s">
        <v>56</v>
      </c>
      <c r="L1148" s="4">
        <v>40386</v>
      </c>
      <c r="M1148" s="4">
        <v>46022</v>
      </c>
      <c r="N1148">
        <v>0</v>
      </c>
      <c r="O1148">
        <v>0</v>
      </c>
      <c r="P1148">
        <v>0</v>
      </c>
      <c r="Q1148">
        <v>0</v>
      </c>
      <c r="R1148">
        <v>0</v>
      </c>
      <c r="T1148">
        <v>0</v>
      </c>
      <c r="AC1148">
        <v>70</v>
      </c>
      <c r="AE1148">
        <v>1</v>
      </c>
    </row>
    <row r="1149" spans="1:31" x14ac:dyDescent="0.2">
      <c r="A1149" s="27">
        <v>2000896</v>
      </c>
      <c r="B1149">
        <v>2341</v>
      </c>
      <c r="C1149" t="s">
        <v>3396</v>
      </c>
      <c r="D1149" t="s">
        <v>3397</v>
      </c>
      <c r="E1149" t="s">
        <v>1704</v>
      </c>
      <c r="F1149" t="s">
        <v>1704</v>
      </c>
      <c r="G1149" t="s">
        <v>641</v>
      </c>
      <c r="H1149" t="s">
        <v>641</v>
      </c>
      <c r="I1149" t="s">
        <v>2734</v>
      </c>
      <c r="J1149" t="s">
        <v>731</v>
      </c>
      <c r="K1149" t="s">
        <v>56</v>
      </c>
      <c r="L1149" s="4">
        <v>40022</v>
      </c>
      <c r="M1149" s="4">
        <v>46022</v>
      </c>
      <c r="N1149">
        <v>0</v>
      </c>
      <c r="O1149">
        <v>0</v>
      </c>
      <c r="P1149">
        <v>0</v>
      </c>
      <c r="Q1149">
        <v>0</v>
      </c>
      <c r="R1149">
        <v>0</v>
      </c>
      <c r="T1149">
        <v>0</v>
      </c>
      <c r="AC1149">
        <v>45</v>
      </c>
      <c r="AE1149">
        <v>1</v>
      </c>
    </row>
    <row r="1150" spans="1:31" x14ac:dyDescent="0.2">
      <c r="A1150" s="27">
        <v>2001379</v>
      </c>
      <c r="B1150">
        <v>1628</v>
      </c>
      <c r="C1150" t="s">
        <v>3398</v>
      </c>
      <c r="D1150" t="s">
        <v>3399</v>
      </c>
      <c r="E1150" t="s">
        <v>1704</v>
      </c>
      <c r="F1150" t="s">
        <v>1704</v>
      </c>
      <c r="G1150" t="s">
        <v>641</v>
      </c>
      <c r="H1150" t="s">
        <v>641</v>
      </c>
      <c r="I1150" t="s">
        <v>2734</v>
      </c>
      <c r="J1150" t="s">
        <v>731</v>
      </c>
      <c r="K1150" t="s">
        <v>56</v>
      </c>
      <c r="L1150" s="4">
        <v>40386</v>
      </c>
      <c r="M1150" s="4">
        <v>46022</v>
      </c>
      <c r="N1150">
        <v>0</v>
      </c>
      <c r="O1150">
        <v>0</v>
      </c>
      <c r="P1150">
        <v>0</v>
      </c>
      <c r="Q1150">
        <v>0</v>
      </c>
      <c r="R1150">
        <v>0</v>
      </c>
      <c r="T1150">
        <v>0</v>
      </c>
      <c r="AC1150">
        <v>45</v>
      </c>
      <c r="AE1150">
        <v>1</v>
      </c>
    </row>
    <row r="1151" spans="1:31" x14ac:dyDescent="0.2">
      <c r="A1151" s="27">
        <v>2001380</v>
      </c>
      <c r="B1151">
        <v>1625</v>
      </c>
      <c r="C1151" t="s">
        <v>3400</v>
      </c>
      <c r="D1151" t="s">
        <v>3401</v>
      </c>
      <c r="E1151" t="s">
        <v>1704</v>
      </c>
      <c r="F1151" t="s">
        <v>1704</v>
      </c>
      <c r="G1151" t="s">
        <v>641</v>
      </c>
      <c r="H1151" t="s">
        <v>641</v>
      </c>
      <c r="I1151" t="s">
        <v>2734</v>
      </c>
      <c r="J1151" t="s">
        <v>731</v>
      </c>
      <c r="K1151" t="s">
        <v>56</v>
      </c>
      <c r="L1151" s="4">
        <v>40386</v>
      </c>
      <c r="M1151" s="4">
        <v>46022</v>
      </c>
      <c r="N1151">
        <v>0</v>
      </c>
      <c r="O1151">
        <v>0</v>
      </c>
      <c r="P1151">
        <v>0</v>
      </c>
      <c r="Q1151">
        <v>0</v>
      </c>
      <c r="R1151">
        <v>0</v>
      </c>
      <c r="T1151">
        <v>0</v>
      </c>
      <c r="AC1151">
        <v>70</v>
      </c>
      <c r="AE1151">
        <v>1</v>
      </c>
    </row>
    <row r="1152" spans="1:31" x14ac:dyDescent="0.2">
      <c r="A1152" s="27">
        <v>2007422</v>
      </c>
      <c r="B1152">
        <v>3973</v>
      </c>
      <c r="C1152" t="s">
        <v>3402</v>
      </c>
      <c r="D1152" t="s">
        <v>3403</v>
      </c>
      <c r="E1152" t="s">
        <v>1704</v>
      </c>
      <c r="F1152" t="s">
        <v>1704</v>
      </c>
      <c r="G1152" t="s">
        <v>641</v>
      </c>
      <c r="H1152" t="s">
        <v>641</v>
      </c>
      <c r="I1152" t="s">
        <v>2734</v>
      </c>
      <c r="J1152" t="s">
        <v>731</v>
      </c>
      <c r="K1152" t="s">
        <v>56</v>
      </c>
      <c r="L1152" s="4">
        <v>2</v>
      </c>
      <c r="M1152" s="4">
        <v>46022</v>
      </c>
      <c r="AC1152">
        <v>45</v>
      </c>
      <c r="AE1152">
        <v>1</v>
      </c>
    </row>
    <row r="1153" spans="1:31" x14ac:dyDescent="0.2">
      <c r="A1153" s="27">
        <v>2001377</v>
      </c>
      <c r="B1153">
        <v>1626</v>
      </c>
      <c r="C1153" t="s">
        <v>3404</v>
      </c>
      <c r="D1153" t="s">
        <v>3405</v>
      </c>
      <c r="E1153" t="s">
        <v>1704</v>
      </c>
      <c r="F1153" t="s">
        <v>1704</v>
      </c>
      <c r="G1153" t="s">
        <v>641</v>
      </c>
      <c r="H1153" t="s">
        <v>641</v>
      </c>
      <c r="I1153" t="s">
        <v>2734</v>
      </c>
      <c r="J1153" t="s">
        <v>731</v>
      </c>
      <c r="K1153" t="s">
        <v>56</v>
      </c>
      <c r="L1153" s="4">
        <v>40386</v>
      </c>
      <c r="M1153" s="4">
        <v>46022</v>
      </c>
      <c r="N1153">
        <v>0</v>
      </c>
      <c r="O1153">
        <v>0</v>
      </c>
      <c r="P1153">
        <v>0</v>
      </c>
      <c r="Q1153">
        <v>0</v>
      </c>
      <c r="R1153">
        <v>0</v>
      </c>
      <c r="T1153">
        <v>0</v>
      </c>
      <c r="AC1153">
        <v>70</v>
      </c>
      <c r="AE1153">
        <v>1</v>
      </c>
    </row>
    <row r="1154" spans="1:31" x14ac:dyDescent="0.2">
      <c r="A1154" s="27">
        <v>2008626</v>
      </c>
      <c r="B1154">
        <v>4512</v>
      </c>
      <c r="C1154" t="s">
        <v>3406</v>
      </c>
      <c r="D1154" t="s">
        <v>3407</v>
      </c>
      <c r="E1154" t="s">
        <v>3408</v>
      </c>
      <c r="F1154" t="s">
        <v>3408</v>
      </c>
      <c r="G1154" t="s">
        <v>641</v>
      </c>
      <c r="H1154" t="s">
        <v>641</v>
      </c>
      <c r="I1154" t="s">
        <v>2734</v>
      </c>
      <c r="J1154" t="s">
        <v>731</v>
      </c>
      <c r="K1154" t="s">
        <v>56</v>
      </c>
      <c r="L1154" s="4">
        <v>2</v>
      </c>
      <c r="M1154" s="4">
        <v>46022</v>
      </c>
      <c r="AE1154">
        <v>1.1000000000000001</v>
      </c>
    </row>
    <row r="1155" spans="1:31" x14ac:dyDescent="0.2">
      <c r="A1155" s="27">
        <v>2008625</v>
      </c>
      <c r="B1155">
        <v>4511</v>
      </c>
      <c r="C1155" t="s">
        <v>3409</v>
      </c>
      <c r="D1155" t="s">
        <v>3410</v>
      </c>
      <c r="E1155" t="s">
        <v>3408</v>
      </c>
      <c r="F1155" t="s">
        <v>3408</v>
      </c>
      <c r="G1155" t="s">
        <v>641</v>
      </c>
      <c r="H1155" t="s">
        <v>641</v>
      </c>
      <c r="I1155" t="s">
        <v>2734</v>
      </c>
      <c r="J1155" t="s">
        <v>731</v>
      </c>
      <c r="K1155" t="s">
        <v>56</v>
      </c>
      <c r="L1155" s="4">
        <v>2</v>
      </c>
      <c r="M1155" s="4">
        <v>46022</v>
      </c>
      <c r="AE1155">
        <v>1.1000000000000001</v>
      </c>
    </row>
    <row r="1156" spans="1:31" x14ac:dyDescent="0.2">
      <c r="A1156" s="27">
        <v>2000151</v>
      </c>
      <c r="B1156">
        <v>1806</v>
      </c>
      <c r="C1156" t="s">
        <v>3411</v>
      </c>
      <c r="D1156" t="s">
        <v>3412</v>
      </c>
      <c r="E1156" t="s">
        <v>3413</v>
      </c>
      <c r="F1156" t="s">
        <v>3413</v>
      </c>
      <c r="G1156" t="s">
        <v>641</v>
      </c>
      <c r="H1156" t="s">
        <v>641</v>
      </c>
      <c r="I1156" t="s">
        <v>2734</v>
      </c>
      <c r="J1156" t="s">
        <v>731</v>
      </c>
      <c r="K1156" t="s">
        <v>56</v>
      </c>
      <c r="L1156" s="4">
        <v>39987</v>
      </c>
      <c r="M1156" s="4">
        <v>46022</v>
      </c>
      <c r="AE1156">
        <v>1</v>
      </c>
    </row>
    <row r="1157" spans="1:31" x14ac:dyDescent="0.2">
      <c r="A1157" s="27">
        <v>2000975</v>
      </c>
      <c r="B1157">
        <v>1534</v>
      </c>
      <c r="C1157" t="s">
        <v>3414</v>
      </c>
      <c r="D1157" t="s">
        <v>3415</v>
      </c>
      <c r="E1157" t="s">
        <v>960</v>
      </c>
      <c r="F1157" t="s">
        <v>1542</v>
      </c>
      <c r="G1157" t="s">
        <v>641</v>
      </c>
      <c r="H1157" t="s">
        <v>641</v>
      </c>
      <c r="I1157" t="s">
        <v>2734</v>
      </c>
      <c r="J1157" t="s">
        <v>649</v>
      </c>
      <c r="K1157" t="s">
        <v>55</v>
      </c>
      <c r="L1157" s="4">
        <v>39994</v>
      </c>
      <c r="M1157" s="4">
        <v>46022</v>
      </c>
      <c r="O1157">
        <v>25</v>
      </c>
      <c r="T1157">
        <v>7</v>
      </c>
      <c r="AE1157">
        <v>1</v>
      </c>
    </row>
    <row r="1158" spans="1:31" x14ac:dyDescent="0.2">
      <c r="A1158" s="27">
        <v>2008870</v>
      </c>
      <c r="B1158">
        <v>4540</v>
      </c>
      <c r="C1158" t="s">
        <v>3416</v>
      </c>
      <c r="D1158" t="s">
        <v>3417</v>
      </c>
      <c r="E1158" t="s">
        <v>3418</v>
      </c>
      <c r="F1158" t="s">
        <v>3418</v>
      </c>
      <c r="G1158" t="s">
        <v>641</v>
      </c>
      <c r="H1158" t="s">
        <v>686</v>
      </c>
      <c r="I1158" t="s">
        <v>2734</v>
      </c>
      <c r="J1158" t="s">
        <v>688</v>
      </c>
      <c r="K1158" t="s">
        <v>56</v>
      </c>
      <c r="L1158" s="4">
        <v>2</v>
      </c>
      <c r="M1158" s="4">
        <v>46022</v>
      </c>
      <c r="N1158">
        <v>7.9999998211860657E-2</v>
      </c>
      <c r="O1158">
        <v>5.000000074505806E-2</v>
      </c>
      <c r="P1158">
        <v>0.30000001192092896</v>
      </c>
      <c r="AC1158">
        <v>1</v>
      </c>
      <c r="AE1158">
        <v>1</v>
      </c>
    </row>
    <row r="1159" spans="1:31" x14ac:dyDescent="0.2">
      <c r="A1159" s="27">
        <v>2003003</v>
      </c>
      <c r="B1159">
        <v>3875</v>
      </c>
      <c r="C1159" t="s">
        <v>3419</v>
      </c>
      <c r="D1159" t="s">
        <v>3420</v>
      </c>
      <c r="E1159" t="s">
        <v>3418</v>
      </c>
      <c r="F1159" t="s">
        <v>3418</v>
      </c>
      <c r="G1159" t="s">
        <v>641</v>
      </c>
      <c r="H1159" t="s">
        <v>686</v>
      </c>
      <c r="I1159" t="s">
        <v>2734</v>
      </c>
      <c r="J1159" t="s">
        <v>696</v>
      </c>
      <c r="K1159" t="s">
        <v>56</v>
      </c>
      <c r="L1159" s="4">
        <v>40036</v>
      </c>
      <c r="M1159" s="4">
        <v>46022</v>
      </c>
      <c r="N1159">
        <v>9.9999997764825821E-3</v>
      </c>
      <c r="P1159">
        <v>2.9999999329447746E-2</v>
      </c>
      <c r="AC1159">
        <v>0.1</v>
      </c>
      <c r="AE1159">
        <v>1</v>
      </c>
    </row>
    <row r="1160" spans="1:31" x14ac:dyDescent="0.2">
      <c r="A1160" s="27">
        <v>2009393</v>
      </c>
      <c r="B1160">
        <v>4758</v>
      </c>
      <c r="C1160" t="s">
        <v>3421</v>
      </c>
      <c r="D1160" t="s">
        <v>3422</v>
      </c>
      <c r="E1160" t="s">
        <v>3423</v>
      </c>
      <c r="F1160" t="s">
        <v>3423</v>
      </c>
      <c r="G1160" t="s">
        <v>641</v>
      </c>
      <c r="H1160" t="s">
        <v>686</v>
      </c>
      <c r="I1160" t="s">
        <v>2734</v>
      </c>
      <c r="J1160" t="s">
        <v>688</v>
      </c>
      <c r="K1160" t="s">
        <v>56</v>
      </c>
      <c r="L1160" s="4">
        <v>2</v>
      </c>
      <c r="M1160" s="4">
        <v>46022</v>
      </c>
      <c r="N1160">
        <v>0.30000001192092896</v>
      </c>
      <c r="AC1160">
        <v>1</v>
      </c>
      <c r="AE1160">
        <v>1</v>
      </c>
    </row>
    <row r="1161" spans="1:31" x14ac:dyDescent="0.2">
      <c r="A1161" s="27">
        <v>2010424</v>
      </c>
      <c r="B1161">
        <v>5249</v>
      </c>
      <c r="C1161" t="s">
        <v>3424</v>
      </c>
      <c r="D1161" t="s">
        <v>3425</v>
      </c>
      <c r="E1161" t="s">
        <v>3426</v>
      </c>
      <c r="F1161" t="s">
        <v>3427</v>
      </c>
      <c r="G1161" t="s">
        <v>641</v>
      </c>
      <c r="H1161" t="s">
        <v>641</v>
      </c>
      <c r="I1161" t="s">
        <v>2734</v>
      </c>
      <c r="J1161" t="s">
        <v>731</v>
      </c>
      <c r="K1161" t="s">
        <v>56</v>
      </c>
      <c r="L1161" s="4">
        <v>2</v>
      </c>
      <c r="M1161" s="4">
        <v>46022</v>
      </c>
      <c r="AE1161">
        <v>1.1000000000000001</v>
      </c>
    </row>
    <row r="1162" spans="1:31" x14ac:dyDescent="0.2">
      <c r="A1162" s="27">
        <v>2010423</v>
      </c>
      <c r="B1162">
        <v>5247</v>
      </c>
      <c r="C1162" t="s">
        <v>3428</v>
      </c>
      <c r="D1162" t="s">
        <v>3429</v>
      </c>
      <c r="E1162" t="s">
        <v>3426</v>
      </c>
      <c r="F1162" t="s">
        <v>3427</v>
      </c>
      <c r="G1162" t="s">
        <v>641</v>
      </c>
      <c r="H1162" t="s">
        <v>641</v>
      </c>
      <c r="I1162" t="s">
        <v>2734</v>
      </c>
      <c r="J1162" t="s">
        <v>731</v>
      </c>
      <c r="K1162" t="s">
        <v>56</v>
      </c>
      <c r="L1162" s="4">
        <v>2</v>
      </c>
      <c r="M1162" s="4">
        <v>46022</v>
      </c>
      <c r="AE1162">
        <v>1.1000000000000001</v>
      </c>
    </row>
    <row r="1163" spans="1:31" x14ac:dyDescent="0.2">
      <c r="A1163" s="27">
        <v>2000875</v>
      </c>
      <c r="B1163">
        <v>1774</v>
      </c>
      <c r="C1163" t="s">
        <v>3430</v>
      </c>
      <c r="D1163" t="s">
        <v>3431</v>
      </c>
      <c r="E1163" t="s">
        <v>2777</v>
      </c>
      <c r="F1163" t="s">
        <v>2777</v>
      </c>
      <c r="G1163" t="s">
        <v>641</v>
      </c>
      <c r="H1163" t="s">
        <v>641</v>
      </c>
      <c r="I1163" t="s">
        <v>2734</v>
      </c>
      <c r="J1163" t="s">
        <v>643</v>
      </c>
      <c r="K1163" t="s">
        <v>56</v>
      </c>
      <c r="L1163" s="4">
        <v>40036</v>
      </c>
      <c r="M1163" s="4">
        <v>46022</v>
      </c>
      <c r="N1163">
        <v>12</v>
      </c>
      <c r="P1163">
        <v>6</v>
      </c>
      <c r="Q1163">
        <v>5</v>
      </c>
      <c r="R1163">
        <v>12</v>
      </c>
      <c r="AE1163">
        <v>1.2</v>
      </c>
    </row>
    <row r="1164" spans="1:31" x14ac:dyDescent="0.2">
      <c r="A1164" s="27">
        <v>2000878</v>
      </c>
      <c r="B1164">
        <v>1778</v>
      </c>
      <c r="C1164" t="s">
        <v>3432</v>
      </c>
      <c r="D1164" t="s">
        <v>3433</v>
      </c>
      <c r="E1164" t="s">
        <v>2777</v>
      </c>
      <c r="F1164" t="s">
        <v>2777</v>
      </c>
      <c r="G1164" t="s">
        <v>641</v>
      </c>
      <c r="H1164" t="s">
        <v>641</v>
      </c>
      <c r="I1164" t="s">
        <v>2734</v>
      </c>
      <c r="J1164" t="s">
        <v>643</v>
      </c>
      <c r="K1164" t="s">
        <v>56</v>
      </c>
      <c r="L1164" s="4">
        <v>40036</v>
      </c>
      <c r="M1164" s="4">
        <v>46022</v>
      </c>
      <c r="N1164">
        <v>12</v>
      </c>
      <c r="P1164">
        <v>6</v>
      </c>
      <c r="R1164">
        <v>12</v>
      </c>
      <c r="AA1164">
        <v>1</v>
      </c>
      <c r="AE1164">
        <v>1.4</v>
      </c>
    </row>
    <row r="1165" spans="1:31" x14ac:dyDescent="0.2">
      <c r="A1165" s="27">
        <v>2002546</v>
      </c>
      <c r="B1165">
        <v>3158</v>
      </c>
      <c r="C1165" t="s">
        <v>3434</v>
      </c>
      <c r="D1165" t="s">
        <v>3435</v>
      </c>
      <c r="E1165" t="s">
        <v>2777</v>
      </c>
      <c r="F1165" t="s">
        <v>2777</v>
      </c>
      <c r="G1165" t="s">
        <v>641</v>
      </c>
      <c r="H1165" t="s">
        <v>641</v>
      </c>
      <c r="I1165" t="s">
        <v>2734</v>
      </c>
      <c r="J1165" t="s">
        <v>643</v>
      </c>
      <c r="K1165" t="s">
        <v>56</v>
      </c>
      <c r="L1165" s="4">
        <v>39826</v>
      </c>
      <c r="M1165" s="4">
        <v>46022</v>
      </c>
      <c r="N1165">
        <v>6</v>
      </c>
      <c r="P1165">
        <v>6</v>
      </c>
      <c r="R1165">
        <v>12</v>
      </c>
      <c r="T1165">
        <v>20</v>
      </c>
      <c r="Y1165">
        <v>0.5</v>
      </c>
      <c r="AE1165">
        <v>1.4</v>
      </c>
    </row>
    <row r="1166" spans="1:31" x14ac:dyDescent="0.2">
      <c r="A1166" s="27">
        <v>2004603</v>
      </c>
      <c r="B1166">
        <v>3223</v>
      </c>
      <c r="C1166" t="s">
        <v>3436</v>
      </c>
      <c r="D1166" t="s">
        <v>3437</v>
      </c>
      <c r="E1166" t="s">
        <v>3264</v>
      </c>
      <c r="F1166" t="s">
        <v>3264</v>
      </c>
      <c r="G1166" t="s">
        <v>641</v>
      </c>
      <c r="H1166" t="s">
        <v>641</v>
      </c>
      <c r="I1166" t="s">
        <v>2734</v>
      </c>
      <c r="J1166" t="s">
        <v>731</v>
      </c>
      <c r="K1166" t="s">
        <v>56</v>
      </c>
      <c r="L1166" s="4">
        <v>39924</v>
      </c>
      <c r="M1166" s="4">
        <v>46022</v>
      </c>
      <c r="AE1166">
        <v>1</v>
      </c>
    </row>
    <row r="1167" spans="1:31" x14ac:dyDescent="0.2">
      <c r="A1167" s="27">
        <v>2004604</v>
      </c>
      <c r="B1167">
        <v>3224</v>
      </c>
      <c r="C1167" t="s">
        <v>3438</v>
      </c>
      <c r="D1167" t="s">
        <v>3439</v>
      </c>
      <c r="E1167" t="s">
        <v>3264</v>
      </c>
      <c r="F1167" t="s">
        <v>3264</v>
      </c>
      <c r="G1167" t="s">
        <v>641</v>
      </c>
      <c r="H1167" t="s">
        <v>641</v>
      </c>
      <c r="I1167" t="s">
        <v>2734</v>
      </c>
      <c r="J1167" t="s">
        <v>731</v>
      </c>
      <c r="K1167" t="s">
        <v>56</v>
      </c>
      <c r="L1167" s="4">
        <v>39924</v>
      </c>
      <c r="M1167" s="4">
        <v>46022</v>
      </c>
      <c r="AE1167">
        <v>1</v>
      </c>
    </row>
    <row r="1168" spans="1:31" x14ac:dyDescent="0.2">
      <c r="A1168" s="27">
        <v>2010240</v>
      </c>
      <c r="B1168">
        <v>5262</v>
      </c>
      <c r="C1168" t="s">
        <v>3440</v>
      </c>
      <c r="D1168" t="s">
        <v>3441</v>
      </c>
      <c r="E1168" t="s">
        <v>991</v>
      </c>
      <c r="F1168" t="s">
        <v>991</v>
      </c>
      <c r="G1168" t="s">
        <v>641</v>
      </c>
      <c r="H1168" t="s">
        <v>641</v>
      </c>
      <c r="I1168" t="s">
        <v>2734</v>
      </c>
      <c r="J1168" t="s">
        <v>731</v>
      </c>
      <c r="K1168" t="s">
        <v>56</v>
      </c>
      <c r="L1168" s="4">
        <v>2</v>
      </c>
      <c r="M1168" s="4">
        <v>46022</v>
      </c>
      <c r="AE1168">
        <v>1.1000000000000001</v>
      </c>
    </row>
    <row r="1169" spans="1:31" x14ac:dyDescent="0.2">
      <c r="A1169" s="27">
        <v>2000905</v>
      </c>
      <c r="B1169">
        <v>1181</v>
      </c>
      <c r="C1169" t="s">
        <v>3442</v>
      </c>
      <c r="D1169" t="s">
        <v>3443</v>
      </c>
      <c r="E1169" t="s">
        <v>1542</v>
      </c>
      <c r="F1169" t="s">
        <v>1542</v>
      </c>
      <c r="G1169" t="s">
        <v>641</v>
      </c>
      <c r="H1169" t="s">
        <v>641</v>
      </c>
      <c r="I1169" t="s">
        <v>2734</v>
      </c>
      <c r="J1169" t="s">
        <v>643</v>
      </c>
      <c r="K1169" t="s">
        <v>55</v>
      </c>
      <c r="L1169" s="4">
        <v>39938</v>
      </c>
      <c r="M1169" s="4">
        <v>46022</v>
      </c>
      <c r="N1169">
        <v>7</v>
      </c>
      <c r="O1169">
        <v>7</v>
      </c>
      <c r="P1169">
        <v>12</v>
      </c>
      <c r="R1169">
        <v>2</v>
      </c>
      <c r="T1169">
        <v>16</v>
      </c>
      <c r="AE1169">
        <v>1</v>
      </c>
    </row>
    <row r="1170" spans="1:31" x14ac:dyDescent="0.2">
      <c r="A1170" s="27">
        <v>2007341</v>
      </c>
      <c r="B1170">
        <v>3940</v>
      </c>
      <c r="C1170" t="s">
        <v>3444</v>
      </c>
      <c r="D1170" t="s">
        <v>3445</v>
      </c>
      <c r="E1170" t="s">
        <v>960</v>
      </c>
      <c r="F1170" t="s">
        <v>960</v>
      </c>
      <c r="G1170" t="s">
        <v>641</v>
      </c>
      <c r="H1170" t="s">
        <v>641</v>
      </c>
      <c r="I1170" t="s">
        <v>2734</v>
      </c>
      <c r="J1170" t="s">
        <v>688</v>
      </c>
      <c r="K1170" t="s">
        <v>55</v>
      </c>
      <c r="L1170" s="4">
        <v>2</v>
      </c>
      <c r="M1170" s="4">
        <v>46022</v>
      </c>
      <c r="N1170">
        <v>11</v>
      </c>
      <c r="O1170">
        <v>52</v>
      </c>
      <c r="AE1170">
        <v>1</v>
      </c>
    </row>
    <row r="1171" spans="1:31" x14ac:dyDescent="0.2">
      <c r="A1171" s="27">
        <v>2010544</v>
      </c>
      <c r="B1171">
        <v>5239</v>
      </c>
      <c r="C1171" t="s">
        <v>3446</v>
      </c>
      <c r="D1171" t="s">
        <v>3447</v>
      </c>
      <c r="E1171" t="s">
        <v>1603</v>
      </c>
      <c r="F1171" t="s">
        <v>1603</v>
      </c>
      <c r="G1171" t="s">
        <v>641</v>
      </c>
      <c r="H1171" t="s">
        <v>641</v>
      </c>
      <c r="I1171" t="s">
        <v>2734</v>
      </c>
      <c r="J1171" t="s">
        <v>649</v>
      </c>
      <c r="K1171" t="s">
        <v>55</v>
      </c>
      <c r="L1171" s="4">
        <v>2</v>
      </c>
      <c r="M1171" s="4">
        <v>46022</v>
      </c>
      <c r="Q1171">
        <v>55</v>
      </c>
      <c r="AE1171">
        <v>1</v>
      </c>
    </row>
    <row r="1172" spans="1:31" x14ac:dyDescent="0.2">
      <c r="A1172" s="27">
        <v>2010543</v>
      </c>
      <c r="B1172">
        <v>5260</v>
      </c>
      <c r="C1172" t="s">
        <v>3448</v>
      </c>
      <c r="D1172" t="s">
        <v>3449</v>
      </c>
      <c r="E1172" t="s">
        <v>3450</v>
      </c>
      <c r="F1172" t="s">
        <v>3451</v>
      </c>
      <c r="G1172" t="s">
        <v>641</v>
      </c>
      <c r="H1172" t="s">
        <v>641</v>
      </c>
      <c r="I1172" t="s">
        <v>2734</v>
      </c>
      <c r="J1172" t="s">
        <v>731</v>
      </c>
      <c r="K1172" t="s">
        <v>56</v>
      </c>
      <c r="L1172" s="4">
        <v>2</v>
      </c>
      <c r="M1172" s="4">
        <v>46022</v>
      </c>
      <c r="AE1172">
        <v>1.1000000000000001</v>
      </c>
    </row>
    <row r="1173" spans="1:31" x14ac:dyDescent="0.2">
      <c r="A1173" s="27">
        <v>2001169</v>
      </c>
      <c r="B1173">
        <v>1156</v>
      </c>
      <c r="C1173" t="s">
        <v>3452</v>
      </c>
      <c r="D1173" t="s">
        <v>3453</v>
      </c>
      <c r="E1173" t="s">
        <v>3454</v>
      </c>
      <c r="F1173" t="s">
        <v>3455</v>
      </c>
      <c r="G1173" t="s">
        <v>641</v>
      </c>
      <c r="H1173" t="s">
        <v>641</v>
      </c>
      <c r="I1173" t="s">
        <v>2734</v>
      </c>
      <c r="J1173" t="s">
        <v>731</v>
      </c>
      <c r="K1173" t="s">
        <v>55</v>
      </c>
      <c r="L1173" s="4">
        <v>40071</v>
      </c>
      <c r="M1173" s="4">
        <v>46022</v>
      </c>
      <c r="AC1173">
        <v>30</v>
      </c>
      <c r="AE1173">
        <v>1</v>
      </c>
    </row>
    <row r="1174" spans="1:31" x14ac:dyDescent="0.2">
      <c r="A1174" s="27">
        <v>2007399</v>
      </c>
      <c r="B1174">
        <v>3945</v>
      </c>
      <c r="C1174" t="s">
        <v>3456</v>
      </c>
      <c r="D1174" t="s">
        <v>3457</v>
      </c>
      <c r="E1174" t="s">
        <v>3236</v>
      </c>
      <c r="F1174" t="s">
        <v>3236</v>
      </c>
      <c r="G1174" t="s">
        <v>641</v>
      </c>
      <c r="H1174" t="s">
        <v>641</v>
      </c>
      <c r="I1174" t="s">
        <v>2734</v>
      </c>
      <c r="J1174" t="s">
        <v>643</v>
      </c>
      <c r="K1174" t="s">
        <v>55</v>
      </c>
      <c r="L1174" s="4">
        <v>2</v>
      </c>
      <c r="M1174" s="4">
        <v>46022</v>
      </c>
      <c r="N1174">
        <v>5</v>
      </c>
      <c r="O1174">
        <v>7</v>
      </c>
      <c r="P1174">
        <v>15</v>
      </c>
      <c r="R1174">
        <v>2</v>
      </c>
      <c r="AE1174">
        <v>1</v>
      </c>
    </row>
    <row r="1175" spans="1:31" x14ac:dyDescent="0.2">
      <c r="A1175" s="27">
        <v>2007400</v>
      </c>
      <c r="B1175">
        <v>3947</v>
      </c>
      <c r="C1175" t="s">
        <v>3458</v>
      </c>
      <c r="D1175" t="s">
        <v>3459</v>
      </c>
      <c r="E1175" t="s">
        <v>3236</v>
      </c>
      <c r="F1175" t="s">
        <v>3236</v>
      </c>
      <c r="G1175" t="s">
        <v>641</v>
      </c>
      <c r="H1175" t="s">
        <v>641</v>
      </c>
      <c r="I1175" t="s">
        <v>2734</v>
      </c>
      <c r="J1175" t="s">
        <v>643</v>
      </c>
      <c r="K1175" t="s">
        <v>55</v>
      </c>
      <c r="L1175" s="4">
        <v>2</v>
      </c>
      <c r="M1175" s="4">
        <v>46022</v>
      </c>
      <c r="N1175">
        <v>5</v>
      </c>
      <c r="O1175">
        <v>6</v>
      </c>
      <c r="P1175">
        <v>14</v>
      </c>
      <c r="T1175">
        <v>9</v>
      </c>
      <c r="AE1175">
        <v>1</v>
      </c>
    </row>
    <row r="1176" spans="1:31" x14ac:dyDescent="0.2">
      <c r="A1176" s="27">
        <v>2007398</v>
      </c>
      <c r="B1176">
        <v>3948</v>
      </c>
      <c r="C1176" t="s">
        <v>3460</v>
      </c>
      <c r="D1176" t="s">
        <v>3461</v>
      </c>
      <c r="E1176" t="s">
        <v>3236</v>
      </c>
      <c r="F1176" t="s">
        <v>3236</v>
      </c>
      <c r="G1176" t="s">
        <v>641</v>
      </c>
      <c r="H1176" t="s">
        <v>641</v>
      </c>
      <c r="I1176" t="s">
        <v>2734</v>
      </c>
      <c r="J1176" t="s">
        <v>643</v>
      </c>
      <c r="K1176" t="s">
        <v>55</v>
      </c>
      <c r="L1176" s="4">
        <v>2</v>
      </c>
      <c r="M1176" s="4">
        <v>46022</v>
      </c>
      <c r="N1176">
        <v>6</v>
      </c>
      <c r="O1176">
        <v>6</v>
      </c>
      <c r="P1176">
        <v>13</v>
      </c>
      <c r="AE1176">
        <v>1</v>
      </c>
    </row>
    <row r="1177" spans="1:31" x14ac:dyDescent="0.2">
      <c r="A1177" s="27">
        <v>2001010</v>
      </c>
      <c r="B1177">
        <v>1253</v>
      </c>
      <c r="C1177" t="s">
        <v>3462</v>
      </c>
      <c r="D1177" t="s">
        <v>3463</v>
      </c>
      <c r="E1177" t="s">
        <v>3464</v>
      </c>
      <c r="F1177" t="s">
        <v>3465</v>
      </c>
      <c r="G1177" t="s">
        <v>641</v>
      </c>
      <c r="H1177" t="s">
        <v>641</v>
      </c>
      <c r="I1177" t="s">
        <v>2734</v>
      </c>
      <c r="J1177" t="s">
        <v>649</v>
      </c>
      <c r="K1177" t="s">
        <v>56</v>
      </c>
      <c r="L1177" s="4">
        <v>40008</v>
      </c>
      <c r="M1177" s="4">
        <v>46022</v>
      </c>
      <c r="AA1177">
        <v>10</v>
      </c>
      <c r="AC1177">
        <v>85</v>
      </c>
      <c r="AE1177">
        <v>1.1000000000000001</v>
      </c>
    </row>
    <row r="1178" spans="1:31" x14ac:dyDescent="0.2">
      <c r="A1178" s="27">
        <v>2001009</v>
      </c>
      <c r="B1178">
        <v>1254</v>
      </c>
      <c r="C1178" t="s">
        <v>3466</v>
      </c>
      <c r="D1178" t="s">
        <v>3467</v>
      </c>
      <c r="E1178" t="s">
        <v>3464</v>
      </c>
      <c r="F1178" t="s">
        <v>3465</v>
      </c>
      <c r="G1178" t="s">
        <v>641</v>
      </c>
      <c r="H1178" t="s">
        <v>641</v>
      </c>
      <c r="I1178" t="s">
        <v>2734</v>
      </c>
      <c r="J1178" t="s">
        <v>649</v>
      </c>
      <c r="K1178" t="s">
        <v>56</v>
      </c>
      <c r="L1178" s="4">
        <v>40008</v>
      </c>
      <c r="M1178" s="4">
        <v>46022</v>
      </c>
      <c r="AA1178">
        <v>10</v>
      </c>
      <c r="AC1178">
        <v>80</v>
      </c>
      <c r="AE1178">
        <v>1</v>
      </c>
    </row>
    <row r="1179" spans="1:31" x14ac:dyDescent="0.2">
      <c r="A1179" s="27">
        <v>2010213</v>
      </c>
      <c r="B1179">
        <v>5159</v>
      </c>
      <c r="C1179" t="s">
        <v>3468</v>
      </c>
      <c r="D1179" t="s">
        <v>3469</v>
      </c>
      <c r="E1179" t="s">
        <v>3470</v>
      </c>
      <c r="F1179" t="s">
        <v>3470</v>
      </c>
      <c r="G1179" t="s">
        <v>641</v>
      </c>
      <c r="H1179" t="s">
        <v>641</v>
      </c>
      <c r="I1179" t="s">
        <v>2734</v>
      </c>
      <c r="J1179" t="s">
        <v>731</v>
      </c>
      <c r="K1179" t="s">
        <v>56</v>
      </c>
      <c r="L1179" s="4">
        <v>2</v>
      </c>
      <c r="M1179" s="4">
        <v>46022</v>
      </c>
      <c r="AE1179">
        <v>1.1000000000000001</v>
      </c>
    </row>
    <row r="1180" spans="1:31" x14ac:dyDescent="0.2">
      <c r="A1180" s="27">
        <v>2010214</v>
      </c>
      <c r="B1180">
        <v>5160</v>
      </c>
      <c r="C1180" t="s">
        <v>3471</v>
      </c>
      <c r="D1180" t="s">
        <v>3472</v>
      </c>
      <c r="E1180" t="s">
        <v>3470</v>
      </c>
      <c r="F1180" t="s">
        <v>3470</v>
      </c>
      <c r="G1180" t="s">
        <v>641</v>
      </c>
      <c r="H1180" t="s">
        <v>641</v>
      </c>
      <c r="I1180" t="s">
        <v>2734</v>
      </c>
      <c r="J1180" t="s">
        <v>731</v>
      </c>
      <c r="K1180" t="s">
        <v>56</v>
      </c>
      <c r="L1180" s="4">
        <v>2</v>
      </c>
      <c r="M1180" s="4">
        <v>46022</v>
      </c>
      <c r="AE1180">
        <v>1.1000000000000001</v>
      </c>
    </row>
    <row r="1181" spans="1:31" x14ac:dyDescent="0.2">
      <c r="A1181" s="27">
        <v>2007243</v>
      </c>
      <c r="B1181">
        <v>3972</v>
      </c>
      <c r="C1181" t="s">
        <v>3473</v>
      </c>
      <c r="D1181" t="s">
        <v>3474</v>
      </c>
      <c r="E1181" t="s">
        <v>3475</v>
      </c>
      <c r="F1181" t="s">
        <v>3475</v>
      </c>
      <c r="G1181" t="s">
        <v>641</v>
      </c>
      <c r="H1181" t="s">
        <v>641</v>
      </c>
      <c r="I1181" t="s">
        <v>2734</v>
      </c>
      <c r="J1181" t="s">
        <v>649</v>
      </c>
      <c r="K1181" t="s">
        <v>56</v>
      </c>
      <c r="L1181" s="4">
        <v>2</v>
      </c>
      <c r="M1181" s="4">
        <v>46022</v>
      </c>
      <c r="P1181">
        <v>26</v>
      </c>
      <c r="T1181">
        <v>6.5</v>
      </c>
      <c r="AE1181">
        <v>1.1000000000000001</v>
      </c>
    </row>
    <row r="1182" spans="1:31" x14ac:dyDescent="0.2">
      <c r="A1182" s="27">
        <v>2007101</v>
      </c>
      <c r="B1182">
        <v>3872</v>
      </c>
      <c r="C1182" t="s">
        <v>3476</v>
      </c>
      <c r="D1182" t="s">
        <v>3477</v>
      </c>
      <c r="E1182" t="s">
        <v>3475</v>
      </c>
      <c r="F1182" t="s">
        <v>3478</v>
      </c>
      <c r="G1182" t="s">
        <v>641</v>
      </c>
      <c r="H1182" t="s">
        <v>641</v>
      </c>
      <c r="I1182" t="s">
        <v>2734</v>
      </c>
      <c r="J1182" t="s">
        <v>731</v>
      </c>
      <c r="K1182" t="s">
        <v>56</v>
      </c>
      <c r="L1182" s="4">
        <v>2</v>
      </c>
      <c r="M1182" s="4">
        <v>46022</v>
      </c>
      <c r="AE1182">
        <v>1</v>
      </c>
    </row>
    <row r="1183" spans="1:31" x14ac:dyDescent="0.2">
      <c r="A1183" s="27">
        <v>2010336</v>
      </c>
      <c r="B1183">
        <v>5220</v>
      </c>
      <c r="C1183" t="s">
        <v>3479</v>
      </c>
      <c r="D1183" t="s">
        <v>3480</v>
      </c>
      <c r="E1183" t="s">
        <v>3481</v>
      </c>
      <c r="F1183" t="s">
        <v>3481</v>
      </c>
      <c r="G1183" t="s">
        <v>641</v>
      </c>
      <c r="H1183" t="s">
        <v>641</v>
      </c>
      <c r="I1183" t="s">
        <v>2734</v>
      </c>
      <c r="J1183" t="s">
        <v>731</v>
      </c>
      <c r="K1183" t="s">
        <v>56</v>
      </c>
      <c r="L1183" s="4">
        <v>2</v>
      </c>
      <c r="M1183" s="4">
        <v>46022</v>
      </c>
      <c r="AE1183">
        <v>1.1000000000000001</v>
      </c>
    </row>
    <row r="1184" spans="1:31" x14ac:dyDescent="0.2">
      <c r="A1184" s="27">
        <v>2002529</v>
      </c>
      <c r="B1184">
        <v>3137</v>
      </c>
      <c r="C1184" t="s">
        <v>3482</v>
      </c>
      <c r="D1184" t="s">
        <v>3483</v>
      </c>
      <c r="E1184" t="s">
        <v>3484</v>
      </c>
      <c r="F1184" t="s">
        <v>3484</v>
      </c>
      <c r="G1184" t="s">
        <v>641</v>
      </c>
      <c r="H1184" t="s">
        <v>641</v>
      </c>
      <c r="I1184" t="s">
        <v>2734</v>
      </c>
      <c r="J1184" t="s">
        <v>731</v>
      </c>
      <c r="K1184" t="s">
        <v>56</v>
      </c>
      <c r="L1184" s="4">
        <v>39819</v>
      </c>
      <c r="M1184" s="4">
        <v>46022</v>
      </c>
      <c r="N1184">
        <v>1.5</v>
      </c>
      <c r="R1184">
        <v>2</v>
      </c>
      <c r="T1184">
        <v>2</v>
      </c>
      <c r="Y1184">
        <v>6</v>
      </c>
      <c r="AE1184">
        <v>1.1000000000000001</v>
      </c>
    </row>
    <row r="1185" spans="1:31" x14ac:dyDescent="0.2">
      <c r="A1185" s="27">
        <v>2006996</v>
      </c>
      <c r="B1185">
        <v>3879</v>
      </c>
      <c r="C1185" t="s">
        <v>3485</v>
      </c>
      <c r="D1185" t="s">
        <v>3486</v>
      </c>
      <c r="E1185" t="s">
        <v>3484</v>
      </c>
      <c r="F1185" t="s">
        <v>3484</v>
      </c>
      <c r="G1185" t="s">
        <v>641</v>
      </c>
      <c r="H1185" t="s">
        <v>641</v>
      </c>
      <c r="I1185" t="s">
        <v>2734</v>
      </c>
      <c r="J1185" t="s">
        <v>731</v>
      </c>
      <c r="K1185" t="s">
        <v>56</v>
      </c>
      <c r="L1185" s="4">
        <v>2</v>
      </c>
      <c r="M1185" s="4">
        <v>46022</v>
      </c>
      <c r="N1185">
        <v>5</v>
      </c>
      <c r="P1185">
        <v>2.2000000476837158</v>
      </c>
      <c r="R1185">
        <v>0.5</v>
      </c>
      <c r="V1185">
        <v>0.20000000298023224</v>
      </c>
      <c r="X1185">
        <v>7.9999998211860657E-2</v>
      </c>
      <c r="AE1185">
        <v>1</v>
      </c>
    </row>
    <row r="1186" spans="1:31" x14ac:dyDescent="0.2">
      <c r="A1186" s="27">
        <v>2006910</v>
      </c>
      <c r="B1186">
        <v>3816</v>
      </c>
      <c r="C1186" t="s">
        <v>3487</v>
      </c>
      <c r="D1186" t="s">
        <v>3488</v>
      </c>
      <c r="E1186" t="s">
        <v>3484</v>
      </c>
      <c r="F1186" t="s">
        <v>3484</v>
      </c>
      <c r="G1186" t="s">
        <v>641</v>
      </c>
      <c r="H1186" t="s">
        <v>641</v>
      </c>
      <c r="I1186" t="s">
        <v>2734</v>
      </c>
      <c r="J1186" t="s">
        <v>731</v>
      </c>
      <c r="K1186" t="s">
        <v>56</v>
      </c>
      <c r="L1186" s="4">
        <v>2</v>
      </c>
      <c r="M1186" s="4">
        <v>46022</v>
      </c>
      <c r="N1186">
        <v>5.5</v>
      </c>
      <c r="P1186">
        <v>2</v>
      </c>
      <c r="R1186">
        <v>1.5</v>
      </c>
      <c r="V1186">
        <v>0.30000001192092896</v>
      </c>
      <c r="X1186">
        <v>0.10000000149011612</v>
      </c>
      <c r="AE1186">
        <v>1</v>
      </c>
    </row>
    <row r="1187" spans="1:31" x14ac:dyDescent="0.2">
      <c r="A1187" s="27">
        <v>2006981</v>
      </c>
      <c r="B1187">
        <v>3883</v>
      </c>
      <c r="C1187" t="s">
        <v>3489</v>
      </c>
      <c r="D1187" t="s">
        <v>3490</v>
      </c>
      <c r="E1187" t="s">
        <v>3484</v>
      </c>
      <c r="F1187" t="s">
        <v>3484</v>
      </c>
      <c r="G1187" t="s">
        <v>641</v>
      </c>
      <c r="H1187" t="s">
        <v>641</v>
      </c>
      <c r="I1187" t="s">
        <v>2734</v>
      </c>
      <c r="J1187" t="s">
        <v>731</v>
      </c>
      <c r="K1187" t="s">
        <v>56</v>
      </c>
      <c r="L1187" s="4">
        <v>2</v>
      </c>
      <c r="M1187" s="4">
        <v>46022</v>
      </c>
      <c r="N1187">
        <v>6</v>
      </c>
      <c r="P1187">
        <v>1</v>
      </c>
      <c r="R1187">
        <v>4</v>
      </c>
      <c r="V1187">
        <v>0.20000000298023224</v>
      </c>
      <c r="W1187">
        <v>1.9999999552965164E-2</v>
      </c>
      <c r="X1187">
        <v>0.10000000149011612</v>
      </c>
      <c r="Y1187">
        <v>1.9999999552965164E-2</v>
      </c>
      <c r="Z1187">
        <v>0.15000000596046448</v>
      </c>
      <c r="AA1187">
        <v>4.999999888241291E-3</v>
      </c>
      <c r="AE1187">
        <v>1.1000000000000001</v>
      </c>
    </row>
    <row r="1188" spans="1:31" x14ac:dyDescent="0.2">
      <c r="A1188" s="27">
        <v>2006911</v>
      </c>
      <c r="B1188">
        <v>3815</v>
      </c>
      <c r="C1188" t="s">
        <v>3491</v>
      </c>
      <c r="D1188" t="s">
        <v>3492</v>
      </c>
      <c r="E1188" t="s">
        <v>3484</v>
      </c>
      <c r="F1188" t="s">
        <v>3484</v>
      </c>
      <c r="G1188" t="s">
        <v>641</v>
      </c>
      <c r="H1188" t="s">
        <v>641</v>
      </c>
      <c r="I1188" t="s">
        <v>2734</v>
      </c>
      <c r="J1188" t="s">
        <v>731</v>
      </c>
      <c r="K1188" t="s">
        <v>56</v>
      </c>
      <c r="L1188" s="4">
        <v>2</v>
      </c>
      <c r="M1188" s="4">
        <v>46022</v>
      </c>
      <c r="N1188">
        <v>1.5</v>
      </c>
      <c r="O1188">
        <v>10</v>
      </c>
      <c r="P1188">
        <v>9</v>
      </c>
      <c r="AE1188">
        <v>1</v>
      </c>
    </row>
    <row r="1189" spans="1:31" x14ac:dyDescent="0.2">
      <c r="A1189" s="27">
        <v>2010282</v>
      </c>
      <c r="B1189">
        <v>5183</v>
      </c>
      <c r="C1189" t="s">
        <v>3493</v>
      </c>
      <c r="D1189" t="s">
        <v>3494</v>
      </c>
      <c r="E1189" t="s">
        <v>3484</v>
      </c>
      <c r="F1189" t="s">
        <v>3484</v>
      </c>
      <c r="G1189" t="s">
        <v>641</v>
      </c>
      <c r="H1189" t="s">
        <v>641</v>
      </c>
      <c r="I1189" t="s">
        <v>2734</v>
      </c>
      <c r="J1189" t="s">
        <v>731</v>
      </c>
      <c r="K1189" t="s">
        <v>56</v>
      </c>
      <c r="L1189" s="4">
        <v>2</v>
      </c>
      <c r="M1189" s="4">
        <v>46022</v>
      </c>
      <c r="N1189">
        <v>1.5</v>
      </c>
      <c r="T1189">
        <v>2</v>
      </c>
      <c r="X1189">
        <v>5</v>
      </c>
      <c r="AE1189">
        <v>1.1000000000000001</v>
      </c>
    </row>
    <row r="1190" spans="1:31" x14ac:dyDescent="0.2">
      <c r="A1190" s="27">
        <v>2010011</v>
      </c>
      <c r="B1190">
        <v>5167</v>
      </c>
      <c r="C1190" t="s">
        <v>3495</v>
      </c>
      <c r="D1190" t="s">
        <v>3496</v>
      </c>
      <c r="E1190" t="s">
        <v>3497</v>
      </c>
      <c r="F1190" t="s">
        <v>3498</v>
      </c>
      <c r="G1190" t="s">
        <v>641</v>
      </c>
      <c r="H1190" t="s">
        <v>641</v>
      </c>
      <c r="I1190" t="s">
        <v>2734</v>
      </c>
      <c r="J1190" t="s">
        <v>731</v>
      </c>
      <c r="K1190" t="s">
        <v>55</v>
      </c>
      <c r="L1190" s="4">
        <v>2</v>
      </c>
      <c r="M1190" s="4">
        <v>46022</v>
      </c>
      <c r="AE1190">
        <v>1</v>
      </c>
    </row>
    <row r="1191" spans="1:31" x14ac:dyDescent="0.2">
      <c r="A1191" s="27">
        <v>2010541</v>
      </c>
      <c r="B1191">
        <v>5256</v>
      </c>
      <c r="C1191" t="s">
        <v>3499</v>
      </c>
      <c r="D1191" t="s">
        <v>3500</v>
      </c>
      <c r="E1191" t="s">
        <v>3307</v>
      </c>
      <c r="F1191" t="s">
        <v>3308</v>
      </c>
      <c r="G1191" t="s">
        <v>641</v>
      </c>
      <c r="H1191" t="s">
        <v>641</v>
      </c>
      <c r="I1191" t="s">
        <v>2734</v>
      </c>
      <c r="J1191" t="s">
        <v>731</v>
      </c>
      <c r="K1191" t="s">
        <v>56</v>
      </c>
      <c r="L1191" s="4">
        <v>2</v>
      </c>
      <c r="M1191" s="4">
        <v>46022</v>
      </c>
      <c r="AE1191">
        <v>1.1000000000000001</v>
      </c>
    </row>
    <row r="1192" spans="1:31" x14ac:dyDescent="0.2">
      <c r="A1192" s="27">
        <v>2000783</v>
      </c>
      <c r="B1192">
        <v>2245</v>
      </c>
      <c r="C1192" t="s">
        <v>3501</v>
      </c>
      <c r="D1192" t="s">
        <v>3502</v>
      </c>
      <c r="E1192" t="s">
        <v>3503</v>
      </c>
      <c r="F1192" t="s">
        <v>3504</v>
      </c>
      <c r="G1192" t="s">
        <v>641</v>
      </c>
      <c r="H1192" t="s">
        <v>641</v>
      </c>
      <c r="I1192" t="s">
        <v>2734</v>
      </c>
      <c r="J1192" t="s">
        <v>731</v>
      </c>
      <c r="K1192" t="s">
        <v>55</v>
      </c>
      <c r="L1192" s="4">
        <v>40022</v>
      </c>
      <c r="M1192" s="4">
        <v>46022</v>
      </c>
      <c r="N1192">
        <v>0</v>
      </c>
      <c r="O1192">
        <v>0</v>
      </c>
      <c r="P1192">
        <v>0</v>
      </c>
      <c r="Q1192">
        <v>0</v>
      </c>
      <c r="R1192">
        <v>0</v>
      </c>
      <c r="T1192">
        <v>0</v>
      </c>
      <c r="AA1192">
        <v>5</v>
      </c>
      <c r="AC1192">
        <v>85</v>
      </c>
      <c r="AE1192">
        <v>1</v>
      </c>
    </row>
    <row r="1193" spans="1:31" x14ac:dyDescent="0.2">
      <c r="A1193" s="27">
        <v>2010625</v>
      </c>
      <c r="B1193">
        <v>5253</v>
      </c>
      <c r="C1193" t="s">
        <v>3505</v>
      </c>
      <c r="D1193" t="s">
        <v>3502</v>
      </c>
      <c r="E1193" t="s">
        <v>3506</v>
      </c>
      <c r="F1193" t="s">
        <v>3507</v>
      </c>
      <c r="G1193" t="s">
        <v>641</v>
      </c>
      <c r="H1193" t="s">
        <v>641</v>
      </c>
      <c r="I1193" t="s">
        <v>2734</v>
      </c>
      <c r="J1193" t="s">
        <v>731</v>
      </c>
      <c r="K1193" t="s">
        <v>55</v>
      </c>
      <c r="L1193" s="4">
        <v>2</v>
      </c>
      <c r="M1193" s="4">
        <v>46022</v>
      </c>
      <c r="AA1193">
        <v>5</v>
      </c>
      <c r="AC1193">
        <v>85</v>
      </c>
      <c r="AE1193">
        <v>1</v>
      </c>
    </row>
    <row r="1194" spans="1:31" x14ac:dyDescent="0.2">
      <c r="A1194" s="27">
        <v>2010442</v>
      </c>
      <c r="B1194">
        <v>5251</v>
      </c>
      <c r="C1194" t="s">
        <v>3508</v>
      </c>
      <c r="D1194" t="s">
        <v>3509</v>
      </c>
      <c r="E1194" t="s">
        <v>3510</v>
      </c>
      <c r="F1194" t="s">
        <v>3308</v>
      </c>
      <c r="G1194" t="s">
        <v>641</v>
      </c>
      <c r="H1194" t="s">
        <v>641</v>
      </c>
      <c r="I1194" t="s">
        <v>2734</v>
      </c>
      <c r="J1194" t="s">
        <v>731</v>
      </c>
      <c r="K1194" t="s">
        <v>56</v>
      </c>
      <c r="L1194" s="4">
        <v>2</v>
      </c>
      <c r="M1194" s="4">
        <v>46022</v>
      </c>
      <c r="AE1194">
        <v>1.1000000000000001</v>
      </c>
    </row>
    <row r="1195" spans="1:31" x14ac:dyDescent="0.2">
      <c r="A1195" s="27">
        <v>2007389</v>
      </c>
      <c r="B1195">
        <v>3949</v>
      </c>
      <c r="C1195" t="s">
        <v>3511</v>
      </c>
      <c r="D1195" t="s">
        <v>3512</v>
      </c>
      <c r="E1195" t="s">
        <v>1704</v>
      </c>
      <c r="F1195" t="s">
        <v>1704</v>
      </c>
      <c r="G1195" t="s">
        <v>641</v>
      </c>
      <c r="H1195" t="s">
        <v>686</v>
      </c>
      <c r="I1195" t="s">
        <v>2734</v>
      </c>
      <c r="J1195" t="s">
        <v>643</v>
      </c>
      <c r="K1195" t="s">
        <v>55</v>
      </c>
      <c r="L1195" s="4">
        <v>2</v>
      </c>
      <c r="M1195" s="4">
        <v>46022</v>
      </c>
      <c r="N1195">
        <v>5</v>
      </c>
      <c r="O1195">
        <v>5</v>
      </c>
      <c r="P1195">
        <v>5</v>
      </c>
      <c r="AC1195">
        <v>55</v>
      </c>
      <c r="AE1195">
        <v>1</v>
      </c>
    </row>
    <row r="1196" spans="1:31" x14ac:dyDescent="0.2">
      <c r="A1196" s="27">
        <v>2008815</v>
      </c>
      <c r="B1196">
        <v>4529</v>
      </c>
      <c r="C1196" t="s">
        <v>3513</v>
      </c>
      <c r="D1196" t="s">
        <v>3514</v>
      </c>
      <c r="E1196" t="s">
        <v>3236</v>
      </c>
      <c r="F1196" t="s">
        <v>3236</v>
      </c>
      <c r="G1196" t="s">
        <v>641</v>
      </c>
      <c r="H1196" t="s">
        <v>641</v>
      </c>
      <c r="I1196" t="s">
        <v>2734</v>
      </c>
      <c r="J1196" t="s">
        <v>731</v>
      </c>
      <c r="K1196" t="s">
        <v>56</v>
      </c>
      <c r="L1196" s="4">
        <v>2</v>
      </c>
      <c r="M1196" s="4">
        <v>46022</v>
      </c>
      <c r="AE1196">
        <v>1.1000000000000001</v>
      </c>
    </row>
    <row r="1197" spans="1:31" x14ac:dyDescent="0.2">
      <c r="A1197" s="27">
        <v>2010387</v>
      </c>
      <c r="B1197">
        <v>5236</v>
      </c>
      <c r="C1197" t="s">
        <v>3515</v>
      </c>
      <c r="D1197" t="s">
        <v>3516</v>
      </c>
      <c r="E1197" t="s">
        <v>3510</v>
      </c>
      <c r="F1197" t="s">
        <v>3517</v>
      </c>
      <c r="G1197" t="s">
        <v>641</v>
      </c>
      <c r="H1197" t="s">
        <v>641</v>
      </c>
      <c r="I1197" t="s">
        <v>2734</v>
      </c>
      <c r="J1197" t="s">
        <v>731</v>
      </c>
      <c r="K1197" t="s">
        <v>55</v>
      </c>
      <c r="L1197" s="4">
        <v>2</v>
      </c>
      <c r="M1197" s="4">
        <v>46022</v>
      </c>
      <c r="AE1197">
        <v>1</v>
      </c>
    </row>
    <row r="1198" spans="1:31" x14ac:dyDescent="0.2">
      <c r="A1198" s="27">
        <v>2004724</v>
      </c>
      <c r="B1198">
        <v>3284</v>
      </c>
      <c r="C1198" t="s">
        <v>3518</v>
      </c>
      <c r="D1198" t="s">
        <v>3519</v>
      </c>
      <c r="E1198" t="s">
        <v>1704</v>
      </c>
      <c r="F1198" t="s">
        <v>1704</v>
      </c>
      <c r="G1198" t="s">
        <v>641</v>
      </c>
      <c r="H1198" t="s">
        <v>641</v>
      </c>
      <c r="I1198" t="s">
        <v>2734</v>
      </c>
      <c r="J1198" t="s">
        <v>731</v>
      </c>
      <c r="K1198" t="s">
        <v>56</v>
      </c>
      <c r="L1198" s="4">
        <v>40079</v>
      </c>
      <c r="M1198" s="4">
        <v>46022</v>
      </c>
      <c r="AC1198">
        <v>70</v>
      </c>
      <c r="AE1198">
        <v>1</v>
      </c>
    </row>
    <row r="1199" spans="1:31" x14ac:dyDescent="0.2">
      <c r="A1199" s="27">
        <v>2010454</v>
      </c>
      <c r="B1199">
        <v>5259</v>
      </c>
      <c r="C1199" t="s">
        <v>3520</v>
      </c>
      <c r="D1199" t="s">
        <v>3521</v>
      </c>
      <c r="E1199" t="s">
        <v>3522</v>
      </c>
      <c r="F1199" t="s">
        <v>3522</v>
      </c>
      <c r="G1199" t="s">
        <v>641</v>
      </c>
      <c r="H1199" t="s">
        <v>641</v>
      </c>
      <c r="I1199" t="s">
        <v>2734</v>
      </c>
      <c r="J1199" t="s">
        <v>731</v>
      </c>
      <c r="K1199" t="s">
        <v>56</v>
      </c>
      <c r="L1199" s="4">
        <v>2</v>
      </c>
      <c r="M1199" s="4">
        <v>46022</v>
      </c>
      <c r="AC1199">
        <v>60</v>
      </c>
      <c r="AE1199">
        <v>1</v>
      </c>
    </row>
    <row r="1200" spans="1:31" x14ac:dyDescent="0.2">
      <c r="A1200" s="27">
        <v>2010397</v>
      </c>
      <c r="B1200">
        <v>5198</v>
      </c>
      <c r="C1200" t="s">
        <v>3523</v>
      </c>
      <c r="D1200" t="s">
        <v>3524</v>
      </c>
      <c r="E1200" t="s">
        <v>3525</v>
      </c>
      <c r="F1200" t="s">
        <v>3525</v>
      </c>
      <c r="G1200" t="s">
        <v>641</v>
      </c>
      <c r="H1200" t="s">
        <v>686</v>
      </c>
      <c r="I1200" t="s">
        <v>2734</v>
      </c>
      <c r="J1200" t="s">
        <v>696</v>
      </c>
      <c r="K1200" t="s">
        <v>55</v>
      </c>
      <c r="L1200" s="4">
        <v>2</v>
      </c>
      <c r="M1200" s="4">
        <v>46022</v>
      </c>
      <c r="N1200">
        <v>0.40000000596046448</v>
      </c>
      <c r="AC1200">
        <v>13.2</v>
      </c>
      <c r="AE1200">
        <v>1</v>
      </c>
    </row>
    <row r="1201" spans="1:31" x14ac:dyDescent="0.2">
      <c r="A1201" s="27">
        <v>2008823</v>
      </c>
      <c r="B1201">
        <v>4550</v>
      </c>
      <c r="C1201" t="s">
        <v>3526</v>
      </c>
      <c r="D1201" t="s">
        <v>3527</v>
      </c>
      <c r="E1201" t="s">
        <v>3528</v>
      </c>
      <c r="F1201" t="s">
        <v>3528</v>
      </c>
      <c r="G1201" t="s">
        <v>641</v>
      </c>
      <c r="H1201" t="s">
        <v>686</v>
      </c>
      <c r="I1201" t="s">
        <v>2734</v>
      </c>
      <c r="J1201" t="s">
        <v>696</v>
      </c>
      <c r="K1201" t="s">
        <v>55</v>
      </c>
      <c r="L1201" s="4">
        <v>2</v>
      </c>
      <c r="M1201" s="4">
        <v>46022</v>
      </c>
      <c r="N1201">
        <v>0.30000001192092896</v>
      </c>
      <c r="AC1201">
        <v>13.8</v>
      </c>
      <c r="AE1201">
        <v>1</v>
      </c>
    </row>
    <row r="1202" spans="1:31" x14ac:dyDescent="0.2">
      <c r="A1202" s="27">
        <v>2010304</v>
      </c>
      <c r="B1202">
        <v>5218</v>
      </c>
      <c r="C1202" t="s">
        <v>3529</v>
      </c>
      <c r="D1202" t="s">
        <v>3530</v>
      </c>
      <c r="E1202" t="s">
        <v>3531</v>
      </c>
      <c r="F1202" t="s">
        <v>3531</v>
      </c>
      <c r="G1202" t="s">
        <v>641</v>
      </c>
      <c r="H1202" t="s">
        <v>686</v>
      </c>
      <c r="I1202" t="s">
        <v>2734</v>
      </c>
      <c r="J1202" t="s">
        <v>696</v>
      </c>
      <c r="K1202" t="s">
        <v>55</v>
      </c>
      <c r="L1202" s="4">
        <v>2</v>
      </c>
      <c r="M1202" s="4">
        <v>46022</v>
      </c>
      <c r="N1202">
        <v>0.30000001192092896</v>
      </c>
      <c r="AC1202">
        <v>23</v>
      </c>
      <c r="AE1202">
        <v>1</v>
      </c>
    </row>
    <row r="1203" spans="1:31" x14ac:dyDescent="0.2">
      <c r="A1203" s="27">
        <v>2010776</v>
      </c>
      <c r="B1203">
        <v>5411</v>
      </c>
      <c r="C1203" t="s">
        <v>3532</v>
      </c>
      <c r="D1203" t="s">
        <v>3533</v>
      </c>
      <c r="E1203" t="s">
        <v>3534</v>
      </c>
      <c r="F1203" t="s">
        <v>3534</v>
      </c>
      <c r="G1203" t="s">
        <v>641</v>
      </c>
      <c r="H1203" t="s">
        <v>686</v>
      </c>
      <c r="I1203" t="s">
        <v>2734</v>
      </c>
      <c r="J1203" t="s">
        <v>696</v>
      </c>
      <c r="K1203" t="s">
        <v>55</v>
      </c>
      <c r="L1203" s="4">
        <v>2</v>
      </c>
      <c r="M1203" s="4">
        <v>46022</v>
      </c>
      <c r="N1203">
        <v>0.30000001192092896</v>
      </c>
      <c r="AC1203">
        <v>10.5</v>
      </c>
      <c r="AE1203">
        <v>1</v>
      </c>
    </row>
    <row r="1204" spans="1:31" x14ac:dyDescent="0.2">
      <c r="A1204" s="27">
        <v>2008171</v>
      </c>
      <c r="B1204">
        <v>4308</v>
      </c>
      <c r="C1204" t="s">
        <v>3542</v>
      </c>
      <c r="D1204" t="s">
        <v>3536</v>
      </c>
      <c r="E1204" t="s">
        <v>3543</v>
      </c>
      <c r="F1204" t="s">
        <v>3543</v>
      </c>
      <c r="G1204" t="s">
        <v>641</v>
      </c>
      <c r="H1204" t="s">
        <v>686</v>
      </c>
      <c r="I1204" t="s">
        <v>2734</v>
      </c>
      <c r="J1204" t="s">
        <v>696</v>
      </c>
      <c r="K1204" t="s">
        <v>55</v>
      </c>
      <c r="L1204" s="4">
        <v>2</v>
      </c>
      <c r="M1204" s="4">
        <v>46022</v>
      </c>
      <c r="N1204">
        <v>0.30000001192092896</v>
      </c>
      <c r="AC1204">
        <v>12.1</v>
      </c>
      <c r="AE1204">
        <v>1</v>
      </c>
    </row>
    <row r="1205" spans="1:31" x14ac:dyDescent="0.2">
      <c r="A1205" s="27">
        <v>2008769</v>
      </c>
      <c r="B1205">
        <v>4524</v>
      </c>
      <c r="C1205" t="s">
        <v>3538</v>
      </c>
      <c r="D1205" t="s">
        <v>3536</v>
      </c>
      <c r="E1205" t="s">
        <v>3539</v>
      </c>
      <c r="F1205" t="s">
        <v>3539</v>
      </c>
      <c r="G1205" t="s">
        <v>641</v>
      </c>
      <c r="H1205" t="s">
        <v>686</v>
      </c>
      <c r="I1205" t="s">
        <v>2734</v>
      </c>
      <c r="J1205" t="s">
        <v>696</v>
      </c>
      <c r="K1205" t="s">
        <v>55</v>
      </c>
      <c r="L1205" s="4">
        <v>2</v>
      </c>
      <c r="M1205" s="4">
        <v>46022</v>
      </c>
      <c r="N1205">
        <v>0.30000001192092896</v>
      </c>
      <c r="AC1205">
        <v>13.8</v>
      </c>
      <c r="AE1205">
        <v>1</v>
      </c>
    </row>
    <row r="1206" spans="1:31" x14ac:dyDescent="0.2">
      <c r="A1206" s="27">
        <v>2008764</v>
      </c>
      <c r="B1206">
        <v>4589</v>
      </c>
      <c r="C1206" t="s">
        <v>3535</v>
      </c>
      <c r="D1206" t="s">
        <v>3536</v>
      </c>
      <c r="E1206" t="s">
        <v>3537</v>
      </c>
      <c r="F1206" t="s">
        <v>3537</v>
      </c>
      <c r="G1206" t="s">
        <v>641</v>
      </c>
      <c r="H1206" t="s">
        <v>686</v>
      </c>
      <c r="I1206" t="s">
        <v>2734</v>
      </c>
      <c r="J1206" t="s">
        <v>696</v>
      </c>
      <c r="K1206" t="s">
        <v>55</v>
      </c>
      <c r="L1206" s="4">
        <v>2</v>
      </c>
      <c r="M1206" s="4">
        <v>46022</v>
      </c>
      <c r="N1206">
        <v>0.40000000596046448</v>
      </c>
      <c r="AC1206">
        <v>13.8</v>
      </c>
      <c r="AE1206">
        <v>1</v>
      </c>
    </row>
    <row r="1207" spans="1:31" x14ac:dyDescent="0.2">
      <c r="A1207" s="27">
        <v>2008192</v>
      </c>
      <c r="B1207">
        <v>4286</v>
      </c>
      <c r="C1207" t="s">
        <v>3544</v>
      </c>
      <c r="D1207" t="s">
        <v>3536</v>
      </c>
      <c r="E1207" t="s">
        <v>3545</v>
      </c>
      <c r="F1207" t="s">
        <v>3545</v>
      </c>
      <c r="G1207" t="s">
        <v>641</v>
      </c>
      <c r="H1207" t="s">
        <v>686</v>
      </c>
      <c r="I1207" t="s">
        <v>2734</v>
      </c>
      <c r="J1207" t="s">
        <v>696</v>
      </c>
      <c r="K1207" t="s">
        <v>55</v>
      </c>
      <c r="L1207" s="4">
        <v>2</v>
      </c>
      <c r="M1207" s="4">
        <v>46022</v>
      </c>
      <c r="N1207">
        <v>0.69999998807907104</v>
      </c>
      <c r="AC1207">
        <v>14.9</v>
      </c>
      <c r="AE1207">
        <v>1</v>
      </c>
    </row>
    <row r="1208" spans="1:31" x14ac:dyDescent="0.2">
      <c r="A1208" s="27">
        <v>2010440</v>
      </c>
      <c r="B1208">
        <v>5243</v>
      </c>
      <c r="C1208" t="s">
        <v>3540</v>
      </c>
      <c r="D1208" t="s">
        <v>3536</v>
      </c>
      <c r="E1208" t="s">
        <v>3541</v>
      </c>
      <c r="F1208" t="s">
        <v>3541</v>
      </c>
      <c r="G1208" t="s">
        <v>641</v>
      </c>
      <c r="H1208" t="s">
        <v>686</v>
      </c>
      <c r="I1208" t="s">
        <v>2734</v>
      </c>
      <c r="J1208" t="s">
        <v>696</v>
      </c>
      <c r="K1208" t="s">
        <v>55</v>
      </c>
      <c r="L1208" s="4">
        <v>2</v>
      </c>
      <c r="M1208" s="4">
        <v>46022</v>
      </c>
      <c r="N1208">
        <v>0.30000001192092896</v>
      </c>
      <c r="AC1208">
        <v>13.1</v>
      </c>
      <c r="AE1208">
        <v>1</v>
      </c>
    </row>
    <row r="1209" spans="1:31" x14ac:dyDescent="0.2">
      <c r="A1209" s="27">
        <v>2008252</v>
      </c>
      <c r="B1209">
        <v>4306</v>
      </c>
      <c r="C1209" t="s">
        <v>3546</v>
      </c>
      <c r="D1209" t="s">
        <v>3547</v>
      </c>
      <c r="E1209" t="s">
        <v>3548</v>
      </c>
      <c r="F1209" t="s">
        <v>3548</v>
      </c>
      <c r="G1209" t="s">
        <v>641</v>
      </c>
      <c r="H1209" t="s">
        <v>686</v>
      </c>
      <c r="I1209" t="s">
        <v>2734</v>
      </c>
      <c r="J1209" t="s">
        <v>696</v>
      </c>
      <c r="K1209" t="s">
        <v>55</v>
      </c>
      <c r="L1209" s="4">
        <v>2</v>
      </c>
      <c r="M1209" s="4">
        <v>46022</v>
      </c>
      <c r="N1209">
        <v>0.30000001192092896</v>
      </c>
      <c r="AC1209">
        <v>11</v>
      </c>
      <c r="AE1209">
        <v>1</v>
      </c>
    </row>
    <row r="1210" spans="1:31" x14ac:dyDescent="0.2">
      <c r="A1210" s="27">
        <v>2007305</v>
      </c>
      <c r="B1210">
        <v>3926</v>
      </c>
      <c r="C1210" t="s">
        <v>3549</v>
      </c>
      <c r="D1210" t="s">
        <v>3550</v>
      </c>
      <c r="E1210" t="s">
        <v>3551</v>
      </c>
      <c r="F1210" t="s">
        <v>3551</v>
      </c>
      <c r="G1210" t="s">
        <v>641</v>
      </c>
      <c r="H1210" t="s">
        <v>686</v>
      </c>
      <c r="I1210" t="s">
        <v>2734</v>
      </c>
      <c r="J1210" t="s">
        <v>696</v>
      </c>
      <c r="K1210" t="s">
        <v>55</v>
      </c>
      <c r="L1210" s="4">
        <v>2</v>
      </c>
      <c r="M1210" s="4">
        <v>46022</v>
      </c>
      <c r="N1210">
        <v>0.30000001192092896</v>
      </c>
      <c r="AC1210">
        <v>13.1</v>
      </c>
      <c r="AE1210">
        <v>1</v>
      </c>
    </row>
    <row r="1211" spans="1:31" x14ac:dyDescent="0.2">
      <c r="A1211" s="27">
        <v>2009048</v>
      </c>
      <c r="B1211">
        <v>4616</v>
      </c>
      <c r="C1211" t="s">
        <v>3552</v>
      </c>
      <c r="D1211" t="s">
        <v>3553</v>
      </c>
      <c r="E1211" t="s">
        <v>3554</v>
      </c>
      <c r="F1211" t="s">
        <v>3554</v>
      </c>
      <c r="G1211" t="s">
        <v>641</v>
      </c>
      <c r="H1211" t="s">
        <v>686</v>
      </c>
      <c r="I1211" t="s">
        <v>2734</v>
      </c>
      <c r="J1211" t="s">
        <v>696</v>
      </c>
      <c r="K1211" t="s">
        <v>55</v>
      </c>
      <c r="L1211" s="4">
        <v>2</v>
      </c>
      <c r="M1211" s="4">
        <v>46022</v>
      </c>
      <c r="N1211">
        <v>0.30000001192092896</v>
      </c>
      <c r="AC1211">
        <v>13.1</v>
      </c>
      <c r="AE1211">
        <v>1</v>
      </c>
    </row>
    <row r="1212" spans="1:31" x14ac:dyDescent="0.2">
      <c r="A1212" s="27">
        <v>2002627</v>
      </c>
      <c r="B1212">
        <v>3182</v>
      </c>
      <c r="C1212" t="s">
        <v>3555</v>
      </c>
      <c r="D1212" t="s">
        <v>3556</v>
      </c>
      <c r="E1212" t="s">
        <v>1704</v>
      </c>
      <c r="F1212" t="s">
        <v>1704</v>
      </c>
      <c r="G1212" t="s">
        <v>641</v>
      </c>
      <c r="H1212" t="s">
        <v>686</v>
      </c>
      <c r="I1212" t="s">
        <v>2734</v>
      </c>
      <c r="J1212" t="s">
        <v>696</v>
      </c>
      <c r="K1212" t="s">
        <v>55</v>
      </c>
      <c r="L1212" s="4">
        <v>39854</v>
      </c>
      <c r="M1212" s="4">
        <v>46022</v>
      </c>
      <c r="N1212">
        <v>1</v>
      </c>
      <c r="O1212">
        <v>0.25</v>
      </c>
      <c r="P1212">
        <v>0.40000000596046448</v>
      </c>
      <c r="AC1212">
        <v>50</v>
      </c>
      <c r="AE1212">
        <v>1</v>
      </c>
    </row>
    <row r="1213" spans="1:31" x14ac:dyDescent="0.2">
      <c r="A1213" s="27">
        <v>2010267</v>
      </c>
      <c r="B1213">
        <v>5155</v>
      </c>
      <c r="C1213" t="s">
        <v>3557</v>
      </c>
      <c r="D1213" t="s">
        <v>3558</v>
      </c>
      <c r="E1213" t="s">
        <v>3340</v>
      </c>
      <c r="F1213" t="s">
        <v>3340</v>
      </c>
      <c r="G1213" t="s">
        <v>641</v>
      </c>
      <c r="H1213" t="s">
        <v>686</v>
      </c>
      <c r="I1213" t="s">
        <v>2734</v>
      </c>
      <c r="J1213" t="s">
        <v>696</v>
      </c>
      <c r="K1213" t="s">
        <v>55</v>
      </c>
      <c r="L1213" s="4">
        <v>2</v>
      </c>
      <c r="M1213" s="4">
        <v>46022</v>
      </c>
      <c r="N1213">
        <v>0.30000001192092896</v>
      </c>
      <c r="AC1213">
        <v>13.1</v>
      </c>
      <c r="AE1213">
        <v>1</v>
      </c>
    </row>
    <row r="1214" spans="1:31" x14ac:dyDescent="0.2">
      <c r="A1214" s="27">
        <v>2010273</v>
      </c>
      <c r="B1214">
        <v>5175</v>
      </c>
      <c r="C1214" t="s">
        <v>3559</v>
      </c>
      <c r="D1214" t="s">
        <v>3560</v>
      </c>
      <c r="E1214" t="s">
        <v>3340</v>
      </c>
      <c r="F1214" t="s">
        <v>3340</v>
      </c>
      <c r="G1214" t="s">
        <v>641</v>
      </c>
      <c r="H1214" t="s">
        <v>641</v>
      </c>
      <c r="I1214" t="s">
        <v>2734</v>
      </c>
      <c r="J1214" t="s">
        <v>731</v>
      </c>
      <c r="K1214" t="s">
        <v>56</v>
      </c>
      <c r="L1214" s="4">
        <v>2</v>
      </c>
      <c r="M1214" s="4">
        <v>46022</v>
      </c>
      <c r="AC1214">
        <v>5</v>
      </c>
      <c r="AE1214">
        <v>1</v>
      </c>
    </row>
    <row r="1215" spans="1:31" x14ac:dyDescent="0.2">
      <c r="A1215" s="27">
        <v>2000971</v>
      </c>
      <c r="B1215">
        <v>2459</v>
      </c>
      <c r="C1215" t="s">
        <v>3561</v>
      </c>
      <c r="D1215" t="s">
        <v>3562</v>
      </c>
      <c r="E1215" t="s">
        <v>3348</v>
      </c>
      <c r="F1215" t="s">
        <v>3348</v>
      </c>
      <c r="G1215" t="s">
        <v>641</v>
      </c>
      <c r="H1215" t="s">
        <v>641</v>
      </c>
      <c r="I1215" t="s">
        <v>2734</v>
      </c>
      <c r="J1215" t="s">
        <v>731</v>
      </c>
      <c r="K1215" t="s">
        <v>56</v>
      </c>
      <c r="L1215" s="4">
        <v>39993</v>
      </c>
      <c r="M1215" s="4">
        <v>46022</v>
      </c>
      <c r="N1215">
        <v>0</v>
      </c>
      <c r="O1215">
        <v>0</v>
      </c>
      <c r="P1215">
        <v>0</v>
      </c>
      <c r="Q1215">
        <v>0</v>
      </c>
      <c r="R1215">
        <v>0</v>
      </c>
      <c r="T1215">
        <v>0</v>
      </c>
      <c r="AC1215">
        <v>50</v>
      </c>
      <c r="AE1215">
        <v>1</v>
      </c>
    </row>
    <row r="1216" spans="1:31" x14ac:dyDescent="0.2">
      <c r="A1216" s="27">
        <v>2001030</v>
      </c>
      <c r="B1216">
        <v>2394</v>
      </c>
      <c r="C1216" t="s">
        <v>3563</v>
      </c>
      <c r="D1216" t="s">
        <v>3564</v>
      </c>
      <c r="E1216" t="s">
        <v>1643</v>
      </c>
      <c r="F1216" t="s">
        <v>1643</v>
      </c>
      <c r="G1216" t="s">
        <v>641</v>
      </c>
      <c r="H1216" t="s">
        <v>641</v>
      </c>
      <c r="I1216" t="s">
        <v>2734</v>
      </c>
      <c r="J1216" t="s">
        <v>731</v>
      </c>
      <c r="K1216" t="s">
        <v>56</v>
      </c>
      <c r="L1216" s="4">
        <v>40036</v>
      </c>
      <c r="M1216" s="4">
        <v>46022</v>
      </c>
      <c r="N1216">
        <v>0</v>
      </c>
      <c r="O1216">
        <v>0</v>
      </c>
      <c r="P1216">
        <v>0</v>
      </c>
      <c r="Q1216">
        <v>0</v>
      </c>
      <c r="R1216">
        <v>0</v>
      </c>
      <c r="T1216">
        <v>0</v>
      </c>
      <c r="AC1216">
        <v>70</v>
      </c>
      <c r="AE1216">
        <v>1</v>
      </c>
    </row>
    <row r="1217" spans="1:31" x14ac:dyDescent="0.2">
      <c r="A1217" s="27">
        <v>2009936</v>
      </c>
      <c r="B1217">
        <v>5182</v>
      </c>
      <c r="C1217" t="s">
        <v>3565</v>
      </c>
      <c r="D1217" t="s">
        <v>3566</v>
      </c>
      <c r="E1217" t="s">
        <v>1009</v>
      </c>
      <c r="F1217" t="s">
        <v>1009</v>
      </c>
      <c r="G1217" t="s">
        <v>641</v>
      </c>
      <c r="H1217" t="s">
        <v>641</v>
      </c>
      <c r="I1217" t="s">
        <v>2734</v>
      </c>
      <c r="J1217" t="s">
        <v>731</v>
      </c>
      <c r="K1217" t="s">
        <v>56</v>
      </c>
      <c r="L1217" s="4">
        <v>2</v>
      </c>
      <c r="M1217" s="4">
        <v>46022</v>
      </c>
      <c r="AE1217">
        <v>1.1000000000000001</v>
      </c>
    </row>
    <row r="1218" spans="1:31" x14ac:dyDescent="0.2">
      <c r="A1218" s="27">
        <v>2009938</v>
      </c>
      <c r="B1218">
        <v>5164</v>
      </c>
      <c r="C1218" t="s">
        <v>3567</v>
      </c>
      <c r="D1218" t="s">
        <v>3568</v>
      </c>
      <c r="E1218" t="s">
        <v>1009</v>
      </c>
      <c r="F1218" t="s">
        <v>1009</v>
      </c>
      <c r="G1218" t="s">
        <v>641</v>
      </c>
      <c r="H1218" t="s">
        <v>641</v>
      </c>
      <c r="I1218" t="s">
        <v>2734</v>
      </c>
      <c r="J1218" t="s">
        <v>731</v>
      </c>
      <c r="K1218" t="s">
        <v>56</v>
      </c>
      <c r="L1218" s="4">
        <v>2</v>
      </c>
      <c r="M1218" s="4">
        <v>46022</v>
      </c>
      <c r="AE1218">
        <v>1.1000000000000001</v>
      </c>
    </row>
    <row r="1219" spans="1:31" x14ac:dyDescent="0.2">
      <c r="A1219" s="27">
        <v>2010170</v>
      </c>
      <c r="B1219">
        <v>5180</v>
      </c>
      <c r="C1219" t="s">
        <v>3569</v>
      </c>
      <c r="D1219" t="s">
        <v>3570</v>
      </c>
      <c r="E1219" t="s">
        <v>3571</v>
      </c>
      <c r="F1219" t="s">
        <v>3572</v>
      </c>
      <c r="G1219" t="s">
        <v>641</v>
      </c>
      <c r="H1219" t="s">
        <v>641</v>
      </c>
      <c r="I1219" t="s">
        <v>2734</v>
      </c>
      <c r="J1219" t="s">
        <v>731</v>
      </c>
      <c r="K1219" t="s">
        <v>56</v>
      </c>
      <c r="L1219" s="4">
        <v>2</v>
      </c>
      <c r="M1219" s="4">
        <v>46022</v>
      </c>
      <c r="AE1219">
        <v>1.1000000000000001</v>
      </c>
    </row>
    <row r="1220" spans="1:31" x14ac:dyDescent="0.2">
      <c r="A1220" s="27">
        <v>2000879</v>
      </c>
      <c r="B1220">
        <v>594</v>
      </c>
      <c r="C1220" t="s">
        <v>3573</v>
      </c>
      <c r="D1220" t="s">
        <v>3574</v>
      </c>
      <c r="E1220" t="s">
        <v>2777</v>
      </c>
      <c r="F1220" t="s">
        <v>2777</v>
      </c>
      <c r="G1220" t="s">
        <v>641</v>
      </c>
      <c r="H1220" t="s">
        <v>641</v>
      </c>
      <c r="I1220" t="s">
        <v>2734</v>
      </c>
      <c r="J1220" t="s">
        <v>649</v>
      </c>
      <c r="K1220" t="s">
        <v>56</v>
      </c>
      <c r="L1220" s="4">
        <v>40036</v>
      </c>
      <c r="M1220" s="4">
        <v>46022</v>
      </c>
      <c r="R1220">
        <v>16</v>
      </c>
      <c r="AA1220">
        <v>1</v>
      </c>
      <c r="AE1220">
        <v>1.4</v>
      </c>
    </row>
    <row r="1221" spans="1:31" x14ac:dyDescent="0.2">
      <c r="A1221" s="27">
        <v>2008955</v>
      </c>
      <c r="B1221">
        <v>4551</v>
      </c>
      <c r="C1221" t="s">
        <v>3575</v>
      </c>
      <c r="D1221" t="s">
        <v>3576</v>
      </c>
      <c r="E1221" t="s">
        <v>3577</v>
      </c>
      <c r="F1221" t="s">
        <v>3577</v>
      </c>
      <c r="G1221" t="s">
        <v>641</v>
      </c>
      <c r="H1221" t="s">
        <v>686</v>
      </c>
      <c r="I1221" t="s">
        <v>2734</v>
      </c>
      <c r="J1221" t="s">
        <v>696</v>
      </c>
      <c r="K1221" t="s">
        <v>55</v>
      </c>
      <c r="L1221" s="4">
        <v>2</v>
      </c>
      <c r="M1221" s="4">
        <v>46022</v>
      </c>
      <c r="N1221">
        <v>1.1000000238418579</v>
      </c>
      <c r="AC1221">
        <v>19.399999999999999</v>
      </c>
      <c r="AE1221">
        <v>1</v>
      </c>
    </row>
    <row r="1222" spans="1:31" x14ac:dyDescent="0.2">
      <c r="A1222" s="27">
        <v>2008914</v>
      </c>
      <c r="B1222">
        <v>4549</v>
      </c>
      <c r="C1222" t="s">
        <v>3578</v>
      </c>
      <c r="D1222" t="s">
        <v>3579</v>
      </c>
      <c r="E1222" t="s">
        <v>3451</v>
      </c>
      <c r="F1222" t="s">
        <v>3451</v>
      </c>
      <c r="G1222" t="s">
        <v>641</v>
      </c>
      <c r="H1222" t="s">
        <v>641</v>
      </c>
      <c r="I1222" t="s">
        <v>2734</v>
      </c>
      <c r="J1222" t="s">
        <v>731</v>
      </c>
      <c r="K1222" t="s">
        <v>55</v>
      </c>
      <c r="L1222" s="4">
        <v>2</v>
      </c>
      <c r="M1222" s="4">
        <v>46022</v>
      </c>
      <c r="AE1222">
        <v>1</v>
      </c>
    </row>
    <row r="1223" spans="1:31" x14ac:dyDescent="0.2">
      <c r="A1223" s="27">
        <v>2006986</v>
      </c>
      <c r="B1223">
        <v>3846</v>
      </c>
      <c r="C1223" t="s">
        <v>3580</v>
      </c>
      <c r="D1223" t="s">
        <v>3581</v>
      </c>
      <c r="E1223" t="s">
        <v>3582</v>
      </c>
      <c r="F1223" t="s">
        <v>3582</v>
      </c>
      <c r="G1223" t="s">
        <v>641</v>
      </c>
      <c r="H1223" t="s">
        <v>641</v>
      </c>
      <c r="I1223" t="s">
        <v>2734</v>
      </c>
      <c r="J1223" t="s">
        <v>731</v>
      </c>
      <c r="K1223" t="s">
        <v>56</v>
      </c>
      <c r="L1223" s="4">
        <v>2</v>
      </c>
      <c r="M1223" s="4">
        <v>46022</v>
      </c>
      <c r="AE1223">
        <v>1.1000000000000001</v>
      </c>
    </row>
    <row r="1224" spans="1:31" x14ac:dyDescent="0.2">
      <c r="A1224" s="27">
        <v>2008797</v>
      </c>
      <c r="B1224">
        <v>4521</v>
      </c>
      <c r="C1224" t="s">
        <v>3583</v>
      </c>
      <c r="D1224" t="s">
        <v>3581</v>
      </c>
      <c r="E1224" t="s">
        <v>3451</v>
      </c>
      <c r="F1224" t="s">
        <v>3451</v>
      </c>
      <c r="G1224" t="s">
        <v>641</v>
      </c>
      <c r="H1224" t="s">
        <v>641</v>
      </c>
      <c r="I1224" t="s">
        <v>2734</v>
      </c>
      <c r="J1224" t="s">
        <v>731</v>
      </c>
      <c r="K1224" t="s">
        <v>56</v>
      </c>
      <c r="L1224" s="4">
        <v>2</v>
      </c>
      <c r="M1224" s="4">
        <v>46022</v>
      </c>
      <c r="AE1224">
        <v>1.1000000000000001</v>
      </c>
    </row>
    <row r="1225" spans="1:31" x14ac:dyDescent="0.2">
      <c r="A1225" s="27">
        <v>2002523</v>
      </c>
      <c r="B1225">
        <v>3124</v>
      </c>
      <c r="C1225" t="s">
        <v>3584</v>
      </c>
      <c r="D1225" t="s">
        <v>3585</v>
      </c>
      <c r="E1225" t="s">
        <v>3582</v>
      </c>
      <c r="F1225" t="s">
        <v>3582</v>
      </c>
      <c r="G1225" t="s">
        <v>641</v>
      </c>
      <c r="H1225" t="s">
        <v>641</v>
      </c>
      <c r="I1225" t="s">
        <v>2734</v>
      </c>
      <c r="J1225" t="s">
        <v>731</v>
      </c>
      <c r="K1225" t="s">
        <v>56</v>
      </c>
      <c r="L1225" s="4">
        <v>39798</v>
      </c>
      <c r="M1225" s="4">
        <v>46022</v>
      </c>
      <c r="AC1225">
        <v>55</v>
      </c>
      <c r="AE1225">
        <v>1</v>
      </c>
    </row>
    <row r="1226" spans="1:31" x14ac:dyDescent="0.2">
      <c r="A1226" s="27">
        <v>2008798</v>
      </c>
      <c r="B1226">
        <v>4510</v>
      </c>
      <c r="C1226" t="s">
        <v>3586</v>
      </c>
      <c r="D1226" t="s">
        <v>3587</v>
      </c>
      <c r="E1226" t="s">
        <v>3451</v>
      </c>
      <c r="F1226" t="s">
        <v>3451</v>
      </c>
      <c r="G1226" t="s">
        <v>641</v>
      </c>
      <c r="H1226" t="s">
        <v>641</v>
      </c>
      <c r="I1226" t="s">
        <v>2734</v>
      </c>
      <c r="J1226" t="s">
        <v>731</v>
      </c>
      <c r="K1226" t="s">
        <v>56</v>
      </c>
      <c r="L1226" s="4">
        <v>2</v>
      </c>
      <c r="M1226" s="4">
        <v>46022</v>
      </c>
      <c r="AE1226">
        <v>1.1000000000000001</v>
      </c>
    </row>
    <row r="1227" spans="1:31" x14ac:dyDescent="0.2">
      <c r="A1227" s="27">
        <v>2008912</v>
      </c>
      <c r="B1227">
        <v>4548</v>
      </c>
      <c r="C1227" t="s">
        <v>3588</v>
      </c>
      <c r="D1227" t="s">
        <v>3589</v>
      </c>
      <c r="E1227" t="s">
        <v>3451</v>
      </c>
      <c r="F1227" t="s">
        <v>3451</v>
      </c>
      <c r="G1227" t="s">
        <v>641</v>
      </c>
      <c r="H1227" t="s">
        <v>641</v>
      </c>
      <c r="I1227" t="s">
        <v>2734</v>
      </c>
      <c r="J1227" t="s">
        <v>731</v>
      </c>
      <c r="K1227" t="s">
        <v>56</v>
      </c>
      <c r="L1227" s="4">
        <v>2</v>
      </c>
      <c r="M1227" s="4">
        <v>46022</v>
      </c>
      <c r="AE1227">
        <v>1.1000000000000001</v>
      </c>
    </row>
    <row r="1228" spans="1:31" x14ac:dyDescent="0.2">
      <c r="A1228" s="27">
        <v>2008799</v>
      </c>
      <c r="B1228">
        <v>4509</v>
      </c>
      <c r="C1228" t="s">
        <v>3590</v>
      </c>
      <c r="D1228" t="s">
        <v>3591</v>
      </c>
      <c r="E1228" t="s">
        <v>3451</v>
      </c>
      <c r="F1228" t="s">
        <v>3451</v>
      </c>
      <c r="G1228" t="s">
        <v>641</v>
      </c>
      <c r="H1228" t="s">
        <v>641</v>
      </c>
      <c r="I1228" t="s">
        <v>2734</v>
      </c>
      <c r="J1228" t="s">
        <v>731</v>
      </c>
      <c r="K1228" t="s">
        <v>56</v>
      </c>
      <c r="L1228" s="4">
        <v>2</v>
      </c>
      <c r="M1228" s="4">
        <v>46022</v>
      </c>
      <c r="AE1228">
        <v>1.1000000000000001</v>
      </c>
    </row>
    <row r="1229" spans="1:31" x14ac:dyDescent="0.2">
      <c r="A1229" s="27">
        <v>2010333</v>
      </c>
      <c r="B1229">
        <v>5178</v>
      </c>
      <c r="C1229" t="s">
        <v>3592</v>
      </c>
      <c r="D1229" t="s">
        <v>2852</v>
      </c>
      <c r="E1229" t="s">
        <v>3593</v>
      </c>
      <c r="F1229" t="s">
        <v>3593</v>
      </c>
      <c r="G1229" t="s">
        <v>641</v>
      </c>
      <c r="H1229" t="s">
        <v>686</v>
      </c>
      <c r="I1229" t="s">
        <v>2734</v>
      </c>
      <c r="J1229" t="s">
        <v>688</v>
      </c>
      <c r="K1229" t="s">
        <v>55</v>
      </c>
      <c r="L1229" s="4">
        <v>2</v>
      </c>
      <c r="M1229" s="4">
        <v>46022</v>
      </c>
      <c r="N1229">
        <v>5.000000074505806E-2</v>
      </c>
      <c r="P1229">
        <v>9.9999997764825821E-3</v>
      </c>
      <c r="AC1229">
        <v>2</v>
      </c>
      <c r="AE1229">
        <v>1</v>
      </c>
    </row>
    <row r="1230" spans="1:31" x14ac:dyDescent="0.2">
      <c r="A1230" s="27">
        <v>2010551</v>
      </c>
      <c r="B1230">
        <v>5266</v>
      </c>
      <c r="C1230" t="s">
        <v>3594</v>
      </c>
      <c r="D1230" t="s">
        <v>3595</v>
      </c>
      <c r="E1230" t="s">
        <v>3596</v>
      </c>
      <c r="F1230" t="s">
        <v>3596</v>
      </c>
      <c r="G1230" t="s">
        <v>641</v>
      </c>
      <c r="H1230" t="s">
        <v>686</v>
      </c>
      <c r="I1230" t="s">
        <v>2734</v>
      </c>
      <c r="J1230" t="s">
        <v>696</v>
      </c>
      <c r="K1230" t="s">
        <v>56</v>
      </c>
      <c r="L1230" s="4">
        <v>2</v>
      </c>
      <c r="M1230" s="4">
        <v>46022</v>
      </c>
      <c r="N1230">
        <v>2.9999999329447746E-2</v>
      </c>
      <c r="P1230">
        <v>0.10000000149011612</v>
      </c>
      <c r="AC1230">
        <v>2</v>
      </c>
      <c r="AE1230">
        <v>1.0189999999999999</v>
      </c>
    </row>
    <row r="1231" spans="1:31" x14ac:dyDescent="0.2">
      <c r="A1231" s="27">
        <v>2010353</v>
      </c>
      <c r="B1231">
        <v>5217</v>
      </c>
      <c r="C1231" t="s">
        <v>3597</v>
      </c>
      <c r="D1231" t="s">
        <v>3598</v>
      </c>
      <c r="E1231" t="s">
        <v>3599</v>
      </c>
      <c r="F1231" t="s">
        <v>3599</v>
      </c>
      <c r="G1231" t="s">
        <v>641</v>
      </c>
      <c r="H1231" t="s">
        <v>686</v>
      </c>
      <c r="I1231" t="s">
        <v>2734</v>
      </c>
      <c r="J1231" t="s">
        <v>696</v>
      </c>
      <c r="K1231" t="s">
        <v>56</v>
      </c>
      <c r="L1231" s="4">
        <v>2</v>
      </c>
      <c r="M1231" s="4">
        <v>46022</v>
      </c>
      <c r="N1231">
        <v>0.10000000149011612</v>
      </c>
      <c r="P1231">
        <v>0.10000000149011612</v>
      </c>
      <c r="AC1231">
        <v>3.5</v>
      </c>
      <c r="AE1231">
        <v>1</v>
      </c>
    </row>
    <row r="1232" spans="1:31" x14ac:dyDescent="0.2">
      <c r="A1232" s="27">
        <v>2010251</v>
      </c>
      <c r="B1232">
        <v>5169</v>
      </c>
      <c r="C1232" t="s">
        <v>3600</v>
      </c>
      <c r="D1232" t="s">
        <v>3601</v>
      </c>
      <c r="E1232" t="s">
        <v>2098</v>
      </c>
      <c r="F1232" t="s">
        <v>2646</v>
      </c>
      <c r="G1232" t="s">
        <v>641</v>
      </c>
      <c r="H1232" t="s">
        <v>641</v>
      </c>
      <c r="I1232" t="s">
        <v>2734</v>
      </c>
      <c r="J1232" t="s">
        <v>731</v>
      </c>
      <c r="K1232" t="s">
        <v>56</v>
      </c>
      <c r="L1232" s="4">
        <v>2</v>
      </c>
      <c r="M1232" s="4">
        <v>46022</v>
      </c>
      <c r="AE1232">
        <v>1.1000000000000001</v>
      </c>
    </row>
    <row r="1233" spans="1:31" x14ac:dyDescent="0.2">
      <c r="A1233" s="27">
        <v>2010212</v>
      </c>
      <c r="B1233">
        <v>5163</v>
      </c>
      <c r="C1233" t="s">
        <v>3602</v>
      </c>
      <c r="D1233" t="s">
        <v>3603</v>
      </c>
      <c r="E1233" t="s">
        <v>1333</v>
      </c>
      <c r="F1233" t="s">
        <v>1333</v>
      </c>
      <c r="G1233" t="s">
        <v>641</v>
      </c>
      <c r="H1233" t="s">
        <v>641</v>
      </c>
      <c r="I1233" t="s">
        <v>2734</v>
      </c>
      <c r="J1233" t="s">
        <v>731</v>
      </c>
      <c r="K1233" t="s">
        <v>56</v>
      </c>
      <c r="L1233" s="4">
        <v>2</v>
      </c>
      <c r="M1233" s="4">
        <v>46022</v>
      </c>
      <c r="AC1233">
        <v>55</v>
      </c>
      <c r="AE1233">
        <v>1</v>
      </c>
    </row>
    <row r="1234" spans="1:31" x14ac:dyDescent="0.2">
      <c r="A1234" s="27">
        <v>2010211</v>
      </c>
      <c r="B1234">
        <v>5162</v>
      </c>
      <c r="C1234" t="s">
        <v>3604</v>
      </c>
      <c r="D1234" t="s">
        <v>3605</v>
      </c>
      <c r="E1234" t="s">
        <v>1333</v>
      </c>
      <c r="F1234" t="s">
        <v>1333</v>
      </c>
      <c r="G1234" t="s">
        <v>641</v>
      </c>
      <c r="H1234" t="s">
        <v>641</v>
      </c>
      <c r="I1234" t="s">
        <v>2734</v>
      </c>
      <c r="J1234" t="s">
        <v>731</v>
      </c>
      <c r="K1234" t="s">
        <v>56</v>
      </c>
      <c r="L1234" s="4">
        <v>2</v>
      </c>
      <c r="M1234" s="4">
        <v>46022</v>
      </c>
      <c r="AC1234">
        <v>55</v>
      </c>
      <c r="AE1234">
        <v>1</v>
      </c>
    </row>
    <row r="1235" spans="1:31" x14ac:dyDescent="0.2">
      <c r="A1235" s="27">
        <v>2008727</v>
      </c>
      <c r="B1235">
        <v>4455</v>
      </c>
      <c r="C1235" t="s">
        <v>3606</v>
      </c>
      <c r="D1235" t="s">
        <v>3607</v>
      </c>
      <c r="E1235" t="s">
        <v>1471</v>
      </c>
      <c r="F1235" t="s">
        <v>1471</v>
      </c>
      <c r="G1235" t="s">
        <v>641</v>
      </c>
      <c r="H1235" t="s">
        <v>641</v>
      </c>
      <c r="I1235" t="s">
        <v>2734</v>
      </c>
      <c r="J1235" t="s">
        <v>731</v>
      </c>
      <c r="K1235" t="s">
        <v>56</v>
      </c>
      <c r="L1235" s="4">
        <v>2</v>
      </c>
      <c r="M1235" s="4">
        <v>46022</v>
      </c>
      <c r="AA1235">
        <v>6</v>
      </c>
      <c r="AE1235">
        <v>1.2</v>
      </c>
    </row>
    <row r="1236" spans="1:31" x14ac:dyDescent="0.2">
      <c r="A1236" s="27">
        <v>2004347</v>
      </c>
      <c r="B1236">
        <v>3180</v>
      </c>
      <c r="C1236" t="s">
        <v>3611</v>
      </c>
      <c r="D1236" t="s">
        <v>3609</v>
      </c>
      <c r="E1236" t="s">
        <v>1333</v>
      </c>
      <c r="F1236" t="s">
        <v>1333</v>
      </c>
      <c r="G1236" t="s">
        <v>641</v>
      </c>
      <c r="H1236" t="s">
        <v>641</v>
      </c>
      <c r="I1236" t="s">
        <v>2734</v>
      </c>
      <c r="J1236" t="s">
        <v>731</v>
      </c>
      <c r="K1236" t="s">
        <v>56</v>
      </c>
      <c r="L1236" s="4">
        <v>39875</v>
      </c>
      <c r="M1236" s="4">
        <v>46022</v>
      </c>
      <c r="N1236">
        <v>0.10000000149011612</v>
      </c>
      <c r="O1236">
        <v>3.9999999105930328E-2</v>
      </c>
      <c r="P1236">
        <v>7.9999998211860657E-2</v>
      </c>
      <c r="AE1236">
        <v>1.1000000000000001</v>
      </c>
    </row>
    <row r="1237" spans="1:31" x14ac:dyDescent="0.2">
      <c r="A1237" s="27">
        <v>2007056</v>
      </c>
      <c r="B1237">
        <v>3863</v>
      </c>
      <c r="C1237" t="s">
        <v>3608</v>
      </c>
      <c r="D1237" t="s">
        <v>3609</v>
      </c>
      <c r="E1237" t="s">
        <v>3610</v>
      </c>
      <c r="F1237" t="s">
        <v>3610</v>
      </c>
      <c r="G1237" t="s">
        <v>641</v>
      </c>
      <c r="H1237" t="s">
        <v>641</v>
      </c>
      <c r="I1237" t="s">
        <v>2734</v>
      </c>
      <c r="J1237" t="s">
        <v>731</v>
      </c>
      <c r="K1237" t="s">
        <v>56</v>
      </c>
      <c r="L1237" s="4">
        <v>2</v>
      </c>
      <c r="M1237" s="4">
        <v>46022</v>
      </c>
      <c r="N1237">
        <v>2.500000037252903E-2</v>
      </c>
      <c r="O1237">
        <v>1.0999999940395355E-2</v>
      </c>
      <c r="P1237">
        <v>2.6000000536441803E-2</v>
      </c>
      <c r="AE1237">
        <v>1.1000000000000001</v>
      </c>
    </row>
    <row r="1238" spans="1:31" x14ac:dyDescent="0.2">
      <c r="A1238" s="27">
        <v>2007057</v>
      </c>
      <c r="B1238">
        <v>3864</v>
      </c>
      <c r="C1238" t="s">
        <v>3612</v>
      </c>
      <c r="D1238" t="s">
        <v>3613</v>
      </c>
      <c r="E1238" t="s">
        <v>3610</v>
      </c>
      <c r="F1238" t="s">
        <v>3610</v>
      </c>
      <c r="G1238" t="s">
        <v>641</v>
      </c>
      <c r="H1238" t="s">
        <v>641</v>
      </c>
      <c r="I1238" t="s">
        <v>2734</v>
      </c>
      <c r="J1238" t="s">
        <v>731</v>
      </c>
      <c r="K1238" t="s">
        <v>56</v>
      </c>
      <c r="L1238" s="4">
        <v>2</v>
      </c>
      <c r="M1238" s="4">
        <v>46022</v>
      </c>
      <c r="N1238">
        <v>3.7999998778104782E-2</v>
      </c>
      <c r="O1238">
        <v>1.6000000759959221E-2</v>
      </c>
      <c r="P1238">
        <v>3.7999998778104782E-2</v>
      </c>
      <c r="AE1238">
        <v>1.1000000000000001</v>
      </c>
    </row>
    <row r="1239" spans="1:31" x14ac:dyDescent="0.2">
      <c r="A1239" s="27">
        <v>2001007</v>
      </c>
      <c r="B1239">
        <v>1257</v>
      </c>
      <c r="C1239" t="s">
        <v>3614</v>
      </c>
      <c r="D1239" t="s">
        <v>3615</v>
      </c>
      <c r="E1239" t="s">
        <v>3464</v>
      </c>
      <c r="F1239" t="s">
        <v>3465</v>
      </c>
      <c r="G1239" t="s">
        <v>641</v>
      </c>
      <c r="H1239" t="s">
        <v>641</v>
      </c>
      <c r="I1239" t="s">
        <v>2734</v>
      </c>
      <c r="J1239" t="s">
        <v>731</v>
      </c>
      <c r="K1239" t="s">
        <v>56</v>
      </c>
      <c r="L1239" s="4">
        <v>40008</v>
      </c>
      <c r="M1239" s="4">
        <v>46022</v>
      </c>
      <c r="AC1239">
        <v>90</v>
      </c>
      <c r="AE1239">
        <v>1</v>
      </c>
    </row>
    <row r="1240" spans="1:31" x14ac:dyDescent="0.2">
      <c r="A1240" s="27">
        <v>2002882</v>
      </c>
      <c r="B1240">
        <v>3246</v>
      </c>
      <c r="C1240" t="s">
        <v>3616</v>
      </c>
      <c r="D1240" t="s">
        <v>3617</v>
      </c>
      <c r="E1240" t="s">
        <v>1542</v>
      </c>
      <c r="F1240" t="s">
        <v>1542</v>
      </c>
      <c r="G1240" t="s">
        <v>641</v>
      </c>
      <c r="H1240" t="s">
        <v>641</v>
      </c>
      <c r="I1240" t="s">
        <v>2734</v>
      </c>
      <c r="J1240" t="s">
        <v>643</v>
      </c>
      <c r="K1240" t="s">
        <v>55</v>
      </c>
      <c r="L1240" s="4">
        <v>39980</v>
      </c>
      <c r="M1240" s="4">
        <v>46022</v>
      </c>
      <c r="N1240">
        <v>25</v>
      </c>
      <c r="T1240">
        <v>12</v>
      </c>
      <c r="AE1240">
        <v>1</v>
      </c>
    </row>
    <row r="1241" spans="1:31" x14ac:dyDescent="0.2">
      <c r="A1241" s="27">
        <v>2008731</v>
      </c>
      <c r="B1241">
        <v>4470</v>
      </c>
      <c r="C1241" t="s">
        <v>3618</v>
      </c>
      <c r="D1241" t="s">
        <v>3619</v>
      </c>
      <c r="E1241" t="s">
        <v>1542</v>
      </c>
      <c r="F1241" t="s">
        <v>1542</v>
      </c>
      <c r="G1241" t="s">
        <v>641</v>
      </c>
      <c r="H1241" t="s">
        <v>641</v>
      </c>
      <c r="I1241" t="s">
        <v>2734</v>
      </c>
      <c r="J1241" t="s">
        <v>643</v>
      </c>
      <c r="K1241" t="s">
        <v>56</v>
      </c>
      <c r="L1241" s="4">
        <v>2</v>
      </c>
      <c r="M1241" s="4">
        <v>46022</v>
      </c>
      <c r="N1241">
        <v>6</v>
      </c>
      <c r="O1241">
        <v>12</v>
      </c>
      <c r="P1241">
        <v>6</v>
      </c>
      <c r="V1241">
        <v>4.999999888241291E-3</v>
      </c>
      <c r="W1241">
        <v>4.999999888241291E-3</v>
      </c>
      <c r="X1241">
        <v>1.9999999552965164E-2</v>
      </c>
      <c r="Y1241">
        <v>1</v>
      </c>
      <c r="Z1241">
        <v>9.9999997764825821E-3</v>
      </c>
      <c r="AE1241">
        <v>1.24</v>
      </c>
    </row>
    <row r="1242" spans="1:31" x14ac:dyDescent="0.2">
      <c r="A1242" s="27">
        <v>2000969</v>
      </c>
      <c r="B1242">
        <v>2377</v>
      </c>
      <c r="C1242" t="s">
        <v>3620</v>
      </c>
      <c r="D1242" t="s">
        <v>1749</v>
      </c>
      <c r="E1242" t="s">
        <v>1542</v>
      </c>
      <c r="F1242" t="s">
        <v>1542</v>
      </c>
      <c r="G1242" t="s">
        <v>641</v>
      </c>
      <c r="H1242" t="s">
        <v>641</v>
      </c>
      <c r="I1242" t="s">
        <v>2734</v>
      </c>
      <c r="J1242" t="s">
        <v>643</v>
      </c>
      <c r="K1242" t="s">
        <v>55</v>
      </c>
      <c r="L1242" s="4">
        <v>39938</v>
      </c>
      <c r="M1242" s="4">
        <v>46022</v>
      </c>
      <c r="N1242">
        <v>20</v>
      </c>
      <c r="T1242">
        <v>20.5</v>
      </c>
      <c r="AE1242">
        <v>1</v>
      </c>
    </row>
    <row r="1243" spans="1:31" x14ac:dyDescent="0.2">
      <c r="A1243" s="27">
        <v>2008269</v>
      </c>
      <c r="B1243">
        <v>4288</v>
      </c>
      <c r="C1243" t="s">
        <v>3621</v>
      </c>
      <c r="D1243" t="s">
        <v>3622</v>
      </c>
      <c r="E1243" t="s">
        <v>1542</v>
      </c>
      <c r="F1243" t="s">
        <v>1542</v>
      </c>
      <c r="G1243" t="s">
        <v>641</v>
      </c>
      <c r="H1243" t="s">
        <v>641</v>
      </c>
      <c r="I1243" t="s">
        <v>2734</v>
      </c>
      <c r="J1243" t="s">
        <v>643</v>
      </c>
      <c r="K1243" t="s">
        <v>55</v>
      </c>
      <c r="L1243" s="4">
        <v>2</v>
      </c>
      <c r="M1243" s="4">
        <v>46022</v>
      </c>
      <c r="N1243">
        <v>20</v>
      </c>
      <c r="T1243">
        <v>20.5</v>
      </c>
      <c r="Y1243">
        <v>0.20000000298023224</v>
      </c>
      <c r="AE1243">
        <v>1</v>
      </c>
    </row>
    <row r="1244" spans="1:31" x14ac:dyDescent="0.2">
      <c r="A1244" s="27">
        <v>2008732</v>
      </c>
      <c r="B1244">
        <v>4469</v>
      </c>
      <c r="C1244" t="s">
        <v>3623</v>
      </c>
      <c r="D1244" t="s">
        <v>3624</v>
      </c>
      <c r="E1244" t="s">
        <v>1542</v>
      </c>
      <c r="F1244" t="s">
        <v>1542</v>
      </c>
      <c r="G1244" t="s">
        <v>641</v>
      </c>
      <c r="H1244" t="s">
        <v>641</v>
      </c>
      <c r="I1244" t="s">
        <v>2734</v>
      </c>
      <c r="J1244" t="s">
        <v>643</v>
      </c>
      <c r="K1244" t="s">
        <v>56</v>
      </c>
      <c r="L1244" s="4">
        <v>2</v>
      </c>
      <c r="M1244" s="4">
        <v>46022</v>
      </c>
      <c r="N1244">
        <v>3</v>
      </c>
      <c r="O1244">
        <v>3</v>
      </c>
      <c r="P1244">
        <v>18</v>
      </c>
      <c r="T1244">
        <v>9</v>
      </c>
      <c r="V1244">
        <v>4.999999888241291E-3</v>
      </c>
      <c r="W1244">
        <v>4.999999888241291E-3</v>
      </c>
      <c r="X1244">
        <v>1.9999999552965164E-2</v>
      </c>
      <c r="Y1244">
        <v>9.9999997764825821E-3</v>
      </c>
      <c r="Z1244">
        <v>9.9999997764825821E-3</v>
      </c>
      <c r="AA1244">
        <v>2.0000000949949026E-3</v>
      </c>
      <c r="AE1244">
        <v>1.36</v>
      </c>
    </row>
    <row r="1245" spans="1:31" x14ac:dyDescent="0.2">
      <c r="A1245" s="27">
        <v>2010335</v>
      </c>
      <c r="B1245">
        <v>5219</v>
      </c>
      <c r="C1245" t="s">
        <v>3625</v>
      </c>
      <c r="D1245" t="s">
        <v>3626</v>
      </c>
      <c r="E1245" t="s">
        <v>3481</v>
      </c>
      <c r="F1245" t="s">
        <v>3481</v>
      </c>
      <c r="G1245" t="s">
        <v>641</v>
      </c>
      <c r="H1245" t="s">
        <v>641</v>
      </c>
      <c r="I1245" t="s">
        <v>2734</v>
      </c>
      <c r="J1245" t="s">
        <v>731</v>
      </c>
      <c r="K1245" t="s">
        <v>56</v>
      </c>
      <c r="L1245" s="4">
        <v>2</v>
      </c>
      <c r="M1245" s="4">
        <v>46022</v>
      </c>
      <c r="AE1245">
        <v>1.1000000000000001</v>
      </c>
    </row>
    <row r="1246" spans="1:31" x14ac:dyDescent="0.2">
      <c r="A1246" s="27">
        <v>2008892</v>
      </c>
      <c r="B1246">
        <v>4584</v>
      </c>
      <c r="C1246" t="s">
        <v>3627</v>
      </c>
      <c r="D1246" t="s">
        <v>3628</v>
      </c>
      <c r="E1246" t="s">
        <v>913</v>
      </c>
      <c r="F1246" t="s">
        <v>914</v>
      </c>
      <c r="G1246" t="s">
        <v>641</v>
      </c>
      <c r="H1246" t="s">
        <v>641</v>
      </c>
      <c r="I1246" t="s">
        <v>2734</v>
      </c>
      <c r="J1246" t="s">
        <v>731</v>
      </c>
      <c r="K1246" t="s">
        <v>56</v>
      </c>
      <c r="L1246" s="4">
        <v>2</v>
      </c>
      <c r="M1246" s="4">
        <v>46022</v>
      </c>
      <c r="AE1246">
        <v>1.1000000000000001</v>
      </c>
    </row>
    <row r="1247" spans="1:31" x14ac:dyDescent="0.2">
      <c r="A1247" s="27">
        <v>2010376</v>
      </c>
      <c r="B1247">
        <v>5214</v>
      </c>
      <c r="C1247" t="s">
        <v>3629</v>
      </c>
      <c r="D1247" t="s">
        <v>3630</v>
      </c>
      <c r="E1247" t="s">
        <v>3631</v>
      </c>
      <c r="F1247" t="s">
        <v>3631</v>
      </c>
      <c r="G1247" t="s">
        <v>641</v>
      </c>
      <c r="H1247" t="s">
        <v>641</v>
      </c>
      <c r="I1247" t="s">
        <v>2734</v>
      </c>
      <c r="J1247" t="s">
        <v>731</v>
      </c>
      <c r="K1247" t="s">
        <v>56</v>
      </c>
      <c r="L1247" s="4">
        <v>2</v>
      </c>
      <c r="M1247" s="4">
        <v>46022</v>
      </c>
      <c r="AE1247">
        <v>1.1000000000000001</v>
      </c>
    </row>
    <row r="1248" spans="1:31" x14ac:dyDescent="0.2">
      <c r="A1248" s="27">
        <v>2010215</v>
      </c>
      <c r="B1248">
        <v>5241</v>
      </c>
      <c r="C1248" t="s">
        <v>3632</v>
      </c>
      <c r="D1248" t="s">
        <v>3633</v>
      </c>
      <c r="E1248" t="s">
        <v>3634</v>
      </c>
      <c r="F1248" t="s">
        <v>3635</v>
      </c>
      <c r="G1248" t="s">
        <v>641</v>
      </c>
      <c r="H1248" t="s">
        <v>641</v>
      </c>
      <c r="I1248" t="s">
        <v>2734</v>
      </c>
      <c r="J1248" t="s">
        <v>731</v>
      </c>
      <c r="K1248" t="s">
        <v>56</v>
      </c>
      <c r="L1248" s="4">
        <v>2</v>
      </c>
      <c r="M1248" s="4">
        <v>46022</v>
      </c>
      <c r="N1248">
        <v>1</v>
      </c>
      <c r="AE1248">
        <v>1.1000000000000001</v>
      </c>
    </row>
    <row r="1249" spans="1:31" x14ac:dyDescent="0.2">
      <c r="A1249" s="27">
        <v>2010327</v>
      </c>
      <c r="B1249">
        <v>5199</v>
      </c>
      <c r="C1249" t="s">
        <v>3636</v>
      </c>
      <c r="D1249" t="s">
        <v>3637</v>
      </c>
      <c r="E1249" t="s">
        <v>3638</v>
      </c>
      <c r="F1249" t="s">
        <v>3638</v>
      </c>
      <c r="G1249" t="s">
        <v>641</v>
      </c>
      <c r="H1249" t="s">
        <v>641</v>
      </c>
      <c r="I1249" t="s">
        <v>2734</v>
      </c>
      <c r="J1249" t="s">
        <v>731</v>
      </c>
      <c r="K1249" t="s">
        <v>56</v>
      </c>
      <c r="L1249" s="4">
        <v>2</v>
      </c>
      <c r="M1249" s="4">
        <v>46022</v>
      </c>
      <c r="N1249">
        <v>0.30000001192092896</v>
      </c>
      <c r="AE1249">
        <v>1.1000000000000001</v>
      </c>
    </row>
    <row r="1250" spans="1:31" x14ac:dyDescent="0.2">
      <c r="A1250" s="27">
        <v>2007044</v>
      </c>
      <c r="B1250">
        <v>3862</v>
      </c>
      <c r="C1250" t="s">
        <v>3639</v>
      </c>
      <c r="D1250" t="s">
        <v>3640</v>
      </c>
      <c r="E1250" t="s">
        <v>3239</v>
      </c>
      <c r="F1250" t="s">
        <v>3239</v>
      </c>
      <c r="G1250" t="s">
        <v>641</v>
      </c>
      <c r="H1250" t="s">
        <v>641</v>
      </c>
      <c r="I1250" t="s">
        <v>2734</v>
      </c>
      <c r="J1250" t="s">
        <v>731</v>
      </c>
      <c r="K1250" t="s">
        <v>55</v>
      </c>
      <c r="L1250" s="4">
        <v>2</v>
      </c>
      <c r="M1250" s="4">
        <v>46022</v>
      </c>
      <c r="AE1250">
        <v>1</v>
      </c>
    </row>
    <row r="1251" spans="1:31" x14ac:dyDescent="0.2">
      <c r="A1251" s="27">
        <v>2008616</v>
      </c>
      <c r="B1251">
        <v>4468</v>
      </c>
      <c r="C1251" t="s">
        <v>3641</v>
      </c>
      <c r="D1251" t="s">
        <v>3642</v>
      </c>
      <c r="E1251" t="s">
        <v>3239</v>
      </c>
      <c r="F1251" t="s">
        <v>3239</v>
      </c>
      <c r="G1251" t="s">
        <v>641</v>
      </c>
      <c r="H1251" t="s">
        <v>641</v>
      </c>
      <c r="I1251" t="s">
        <v>2734</v>
      </c>
      <c r="J1251" t="s">
        <v>731</v>
      </c>
      <c r="K1251" t="s">
        <v>55</v>
      </c>
      <c r="L1251" s="4">
        <v>2</v>
      </c>
      <c r="M1251" s="4">
        <v>46022</v>
      </c>
      <c r="AE1251">
        <v>1</v>
      </c>
    </row>
    <row r="1252" spans="1:31" x14ac:dyDescent="0.2">
      <c r="A1252" s="27">
        <v>2008615</v>
      </c>
      <c r="B1252">
        <v>4467</v>
      </c>
      <c r="C1252" t="s">
        <v>3643</v>
      </c>
      <c r="D1252" t="s">
        <v>3644</v>
      </c>
      <c r="E1252" t="s">
        <v>3239</v>
      </c>
      <c r="F1252" t="s">
        <v>3239</v>
      </c>
      <c r="G1252" t="s">
        <v>641</v>
      </c>
      <c r="H1252" t="s">
        <v>641</v>
      </c>
      <c r="I1252" t="s">
        <v>2734</v>
      </c>
      <c r="J1252" t="s">
        <v>731</v>
      </c>
      <c r="K1252" t="s">
        <v>55</v>
      </c>
      <c r="L1252" s="4">
        <v>2</v>
      </c>
      <c r="M1252" s="4">
        <v>46022</v>
      </c>
      <c r="AE1252">
        <v>1</v>
      </c>
    </row>
    <row r="1253" spans="1:31" x14ac:dyDescent="0.2">
      <c r="A1253" s="27">
        <v>2010283</v>
      </c>
      <c r="B1253">
        <v>5190</v>
      </c>
      <c r="C1253" t="s">
        <v>3645</v>
      </c>
      <c r="D1253" t="s">
        <v>3646</v>
      </c>
      <c r="E1253" t="s">
        <v>3647</v>
      </c>
      <c r="F1253" t="s">
        <v>3648</v>
      </c>
      <c r="G1253" t="s">
        <v>641</v>
      </c>
      <c r="H1253" t="s">
        <v>641</v>
      </c>
      <c r="I1253" t="s">
        <v>2734</v>
      </c>
      <c r="J1253" t="s">
        <v>731</v>
      </c>
      <c r="K1253" t="s">
        <v>56</v>
      </c>
      <c r="L1253" s="4">
        <v>2</v>
      </c>
      <c r="M1253" s="4">
        <v>46022</v>
      </c>
      <c r="N1253">
        <v>7</v>
      </c>
      <c r="P1253">
        <v>15</v>
      </c>
      <c r="AE1253">
        <v>1.1000000000000001</v>
      </c>
    </row>
    <row r="1254" spans="1:31" x14ac:dyDescent="0.2">
      <c r="A1254" s="27">
        <v>2010300</v>
      </c>
      <c r="B1254">
        <v>5264</v>
      </c>
      <c r="C1254" t="s">
        <v>3649</v>
      </c>
      <c r="D1254" t="s">
        <v>3650</v>
      </c>
      <c r="E1254" t="s">
        <v>784</v>
      </c>
      <c r="F1254" t="s">
        <v>784</v>
      </c>
      <c r="G1254" t="s">
        <v>641</v>
      </c>
      <c r="H1254" t="s">
        <v>641</v>
      </c>
      <c r="I1254" t="s">
        <v>2734</v>
      </c>
      <c r="J1254" t="s">
        <v>731</v>
      </c>
      <c r="K1254" t="s">
        <v>56</v>
      </c>
      <c r="L1254" s="4">
        <v>2</v>
      </c>
      <c r="M1254" s="4">
        <v>46022</v>
      </c>
      <c r="R1254">
        <v>6.5</v>
      </c>
      <c r="AE1254">
        <v>1.1000000000000001</v>
      </c>
    </row>
    <row r="1255" spans="1:31" x14ac:dyDescent="0.2">
      <c r="A1255" s="27">
        <v>2001779</v>
      </c>
      <c r="B1255">
        <v>2896</v>
      </c>
      <c r="C1255" t="s">
        <v>3651</v>
      </c>
      <c r="D1255" t="s">
        <v>3652</v>
      </c>
      <c r="E1255" t="s">
        <v>3653</v>
      </c>
      <c r="F1255" t="s">
        <v>3653</v>
      </c>
      <c r="G1255" t="s">
        <v>641</v>
      </c>
      <c r="H1255" t="s">
        <v>641</v>
      </c>
      <c r="I1255" t="s">
        <v>2734</v>
      </c>
      <c r="J1255" t="s">
        <v>731</v>
      </c>
      <c r="K1255" t="s">
        <v>55</v>
      </c>
      <c r="L1255" s="4">
        <v>39434</v>
      </c>
      <c r="M1255" s="4">
        <v>46022</v>
      </c>
      <c r="AE1255">
        <v>1</v>
      </c>
    </row>
    <row r="1256" spans="1:31" x14ac:dyDescent="0.2">
      <c r="A1256" s="27">
        <v>2001782</v>
      </c>
      <c r="B1256">
        <v>2899</v>
      </c>
      <c r="C1256" t="s">
        <v>3654</v>
      </c>
      <c r="D1256" t="s">
        <v>3655</v>
      </c>
      <c r="E1256" t="s">
        <v>3653</v>
      </c>
      <c r="F1256" t="s">
        <v>3653</v>
      </c>
      <c r="G1256" t="s">
        <v>641</v>
      </c>
      <c r="H1256" t="s">
        <v>641</v>
      </c>
      <c r="I1256" t="s">
        <v>2734</v>
      </c>
      <c r="J1256" t="s">
        <v>731</v>
      </c>
      <c r="K1256" t="s">
        <v>55</v>
      </c>
      <c r="L1256" s="4">
        <v>39434</v>
      </c>
      <c r="M1256" s="4">
        <v>46022</v>
      </c>
      <c r="AE1256">
        <v>1</v>
      </c>
    </row>
    <row r="1257" spans="1:31" x14ac:dyDescent="0.2">
      <c r="A1257" s="27">
        <v>2001780</v>
      </c>
      <c r="B1257">
        <v>2897</v>
      </c>
      <c r="C1257" t="s">
        <v>3656</v>
      </c>
      <c r="D1257" t="s">
        <v>3657</v>
      </c>
      <c r="E1257" t="s">
        <v>3653</v>
      </c>
      <c r="F1257" t="s">
        <v>3653</v>
      </c>
      <c r="G1257" t="s">
        <v>641</v>
      </c>
      <c r="H1257" t="s">
        <v>641</v>
      </c>
      <c r="I1257" t="s">
        <v>2734</v>
      </c>
      <c r="J1257" t="s">
        <v>731</v>
      </c>
      <c r="K1257" t="s">
        <v>55</v>
      </c>
      <c r="L1257" s="4">
        <v>39434</v>
      </c>
      <c r="M1257" s="4">
        <v>46022</v>
      </c>
      <c r="AE1257">
        <v>1</v>
      </c>
    </row>
    <row r="1258" spans="1:31" x14ac:dyDescent="0.2">
      <c r="A1258" s="27">
        <v>2001778</v>
      </c>
      <c r="B1258">
        <v>2895</v>
      </c>
      <c r="C1258" t="s">
        <v>3658</v>
      </c>
      <c r="D1258" t="s">
        <v>3659</v>
      </c>
      <c r="E1258" t="s">
        <v>3653</v>
      </c>
      <c r="F1258" t="s">
        <v>3653</v>
      </c>
      <c r="G1258" t="s">
        <v>641</v>
      </c>
      <c r="H1258" t="s">
        <v>641</v>
      </c>
      <c r="I1258" t="s">
        <v>2734</v>
      </c>
      <c r="J1258" t="s">
        <v>731</v>
      </c>
      <c r="K1258" t="s">
        <v>55</v>
      </c>
      <c r="L1258" s="4">
        <v>39434</v>
      </c>
      <c r="M1258" s="4">
        <v>46022</v>
      </c>
      <c r="AE1258">
        <v>1</v>
      </c>
    </row>
    <row r="1259" spans="1:31" x14ac:dyDescent="0.2">
      <c r="A1259" s="27">
        <v>2001781</v>
      </c>
      <c r="B1259">
        <v>2898</v>
      </c>
      <c r="C1259" t="s">
        <v>3660</v>
      </c>
      <c r="D1259" t="s">
        <v>3661</v>
      </c>
      <c r="E1259" t="s">
        <v>3653</v>
      </c>
      <c r="F1259" t="s">
        <v>3653</v>
      </c>
      <c r="G1259" t="s">
        <v>641</v>
      </c>
      <c r="H1259" t="s">
        <v>641</v>
      </c>
      <c r="I1259" t="s">
        <v>2734</v>
      </c>
      <c r="J1259" t="s">
        <v>731</v>
      </c>
      <c r="K1259" t="s">
        <v>55</v>
      </c>
      <c r="L1259" s="4">
        <v>39434</v>
      </c>
      <c r="M1259" s="4">
        <v>46022</v>
      </c>
      <c r="AE1259">
        <v>1</v>
      </c>
    </row>
    <row r="1260" spans="1:31" x14ac:dyDescent="0.2">
      <c r="A1260" s="27">
        <v>2010265</v>
      </c>
      <c r="B1260">
        <v>5148</v>
      </c>
      <c r="C1260" t="s">
        <v>3662</v>
      </c>
      <c r="D1260" t="s">
        <v>3663</v>
      </c>
      <c r="E1260" t="s">
        <v>1223</v>
      </c>
      <c r="F1260" t="s">
        <v>1224</v>
      </c>
      <c r="G1260" t="s">
        <v>641</v>
      </c>
      <c r="H1260" t="s">
        <v>641</v>
      </c>
      <c r="I1260" t="s">
        <v>2734</v>
      </c>
      <c r="J1260" t="s">
        <v>731</v>
      </c>
      <c r="K1260" t="s">
        <v>56</v>
      </c>
      <c r="L1260" s="4">
        <v>2</v>
      </c>
      <c r="M1260" s="4">
        <v>46022</v>
      </c>
      <c r="AE1260">
        <v>1.1000000000000001</v>
      </c>
    </row>
    <row r="1261" spans="1:31" x14ac:dyDescent="0.2">
      <c r="A1261" s="27">
        <v>2010191</v>
      </c>
      <c r="B1261">
        <v>5141</v>
      </c>
      <c r="C1261" t="s">
        <v>3664</v>
      </c>
      <c r="D1261" t="s">
        <v>3665</v>
      </c>
      <c r="E1261" t="s">
        <v>3647</v>
      </c>
      <c r="F1261" t="s">
        <v>3648</v>
      </c>
      <c r="G1261" t="s">
        <v>641</v>
      </c>
      <c r="H1261" t="s">
        <v>686</v>
      </c>
      <c r="I1261" t="s">
        <v>2734</v>
      </c>
      <c r="J1261" t="s">
        <v>643</v>
      </c>
      <c r="K1261" t="s">
        <v>56</v>
      </c>
      <c r="L1261" s="4">
        <v>2</v>
      </c>
      <c r="M1261" s="4">
        <v>46022</v>
      </c>
      <c r="N1261">
        <v>4.1999998092651367</v>
      </c>
      <c r="Y1261">
        <v>11</v>
      </c>
      <c r="AA1261">
        <v>0.20000000298023224</v>
      </c>
      <c r="AE1261">
        <v>1</v>
      </c>
    </row>
    <row r="1262" spans="1:31" x14ac:dyDescent="0.2">
      <c r="A1262" s="27">
        <v>2010194</v>
      </c>
      <c r="B1262">
        <v>5144</v>
      </c>
      <c r="C1262" t="s">
        <v>3666</v>
      </c>
      <c r="D1262" t="s">
        <v>3667</v>
      </c>
      <c r="E1262" t="s">
        <v>3647</v>
      </c>
      <c r="F1262" t="s">
        <v>3648</v>
      </c>
      <c r="G1262" t="s">
        <v>641</v>
      </c>
      <c r="H1262" t="s">
        <v>686</v>
      </c>
      <c r="I1262" t="s">
        <v>2734</v>
      </c>
      <c r="J1262" t="s">
        <v>643</v>
      </c>
      <c r="K1262" t="s">
        <v>56</v>
      </c>
      <c r="L1262" s="4">
        <v>2</v>
      </c>
      <c r="M1262" s="4">
        <v>46022</v>
      </c>
      <c r="N1262">
        <v>6.1999998092651367</v>
      </c>
      <c r="T1262">
        <v>1.8999999761581421</v>
      </c>
      <c r="Y1262">
        <v>5.5</v>
      </c>
      <c r="Z1262">
        <v>3.2000000476837158</v>
      </c>
      <c r="AA1262">
        <v>0.25</v>
      </c>
      <c r="AE1262">
        <v>1.4</v>
      </c>
    </row>
    <row r="1263" spans="1:31" x14ac:dyDescent="0.2">
      <c r="A1263" s="27">
        <v>2010192</v>
      </c>
      <c r="B1263">
        <v>5142</v>
      </c>
      <c r="C1263" t="s">
        <v>3668</v>
      </c>
      <c r="D1263" t="s">
        <v>3669</v>
      </c>
      <c r="E1263" t="s">
        <v>3647</v>
      </c>
      <c r="F1263" t="s">
        <v>3648</v>
      </c>
      <c r="G1263" t="s">
        <v>641</v>
      </c>
      <c r="H1263" t="s">
        <v>686</v>
      </c>
      <c r="I1263" t="s">
        <v>2734</v>
      </c>
      <c r="J1263" t="s">
        <v>643</v>
      </c>
      <c r="K1263" t="s">
        <v>56</v>
      </c>
      <c r="L1263" s="4">
        <v>2</v>
      </c>
      <c r="M1263" s="4">
        <v>46022</v>
      </c>
      <c r="N1263">
        <v>9</v>
      </c>
      <c r="O1263">
        <v>6.5</v>
      </c>
      <c r="P1263">
        <v>7</v>
      </c>
      <c r="W1263">
        <v>0.18000000715255737</v>
      </c>
      <c r="Z1263">
        <v>0.34999999403953552</v>
      </c>
      <c r="AE1263">
        <v>1.25</v>
      </c>
    </row>
    <row r="1264" spans="1:31" x14ac:dyDescent="0.2">
      <c r="A1264" s="27">
        <v>2010195</v>
      </c>
      <c r="B1264">
        <v>5177</v>
      </c>
      <c r="C1264" t="s">
        <v>3670</v>
      </c>
      <c r="D1264" t="s">
        <v>3671</v>
      </c>
      <c r="E1264" t="s">
        <v>3647</v>
      </c>
      <c r="F1264" t="s">
        <v>3648</v>
      </c>
      <c r="G1264" t="s">
        <v>641</v>
      </c>
      <c r="H1264" t="s">
        <v>686</v>
      </c>
      <c r="I1264" t="s">
        <v>2734</v>
      </c>
      <c r="J1264" t="s">
        <v>643</v>
      </c>
      <c r="K1264" t="s">
        <v>56</v>
      </c>
      <c r="L1264" s="4">
        <v>2</v>
      </c>
      <c r="M1264" s="4">
        <v>46022</v>
      </c>
      <c r="N1264">
        <v>8.1000003814697266</v>
      </c>
      <c r="T1264">
        <v>2.7999999523162842</v>
      </c>
      <c r="V1264">
        <v>0.81000000238418579</v>
      </c>
      <c r="W1264">
        <v>0.81999999284744263</v>
      </c>
      <c r="X1264">
        <v>2.5</v>
      </c>
      <c r="Y1264">
        <v>1.6000000238418579</v>
      </c>
      <c r="Z1264">
        <v>0.81999999284744263</v>
      </c>
      <c r="AA1264">
        <v>5.9999998658895493E-2</v>
      </c>
      <c r="AE1264">
        <v>1.37</v>
      </c>
    </row>
    <row r="1265" spans="1:31" x14ac:dyDescent="0.2">
      <c r="A1265" s="27">
        <v>2010193</v>
      </c>
      <c r="B1265">
        <v>5143</v>
      </c>
      <c r="C1265" t="s">
        <v>3672</v>
      </c>
      <c r="D1265" t="s">
        <v>3673</v>
      </c>
      <c r="E1265" t="s">
        <v>3647</v>
      </c>
      <c r="F1265" t="s">
        <v>3648</v>
      </c>
      <c r="G1265" t="s">
        <v>641</v>
      </c>
      <c r="H1265" t="s">
        <v>686</v>
      </c>
      <c r="I1265" t="s">
        <v>2734</v>
      </c>
      <c r="J1265" t="s">
        <v>643</v>
      </c>
      <c r="K1265" t="s">
        <v>56</v>
      </c>
      <c r="L1265" s="4">
        <v>2</v>
      </c>
      <c r="M1265" s="4">
        <v>46022</v>
      </c>
      <c r="N1265">
        <v>6.8000001907348633</v>
      </c>
      <c r="T1265">
        <v>4.5</v>
      </c>
      <c r="V1265">
        <v>4.6999998092651367</v>
      </c>
      <c r="Z1265">
        <v>3.7000000476837158</v>
      </c>
      <c r="AE1265">
        <v>1.4</v>
      </c>
    </row>
    <row r="1266" spans="1:31" x14ac:dyDescent="0.2">
      <c r="A1266" s="27">
        <v>2008467</v>
      </c>
      <c r="B1266">
        <v>4403</v>
      </c>
      <c r="C1266" t="s">
        <v>3674</v>
      </c>
      <c r="D1266" t="s">
        <v>3675</v>
      </c>
      <c r="E1266" t="s">
        <v>960</v>
      </c>
      <c r="F1266" t="s">
        <v>960</v>
      </c>
      <c r="G1266" t="s">
        <v>641</v>
      </c>
      <c r="H1266" t="s">
        <v>641</v>
      </c>
      <c r="I1266" t="s">
        <v>2734</v>
      </c>
      <c r="J1266" t="s">
        <v>643</v>
      </c>
      <c r="K1266" t="s">
        <v>55</v>
      </c>
      <c r="L1266" s="4">
        <v>2</v>
      </c>
      <c r="M1266" s="4">
        <v>46022</v>
      </c>
      <c r="N1266">
        <v>24</v>
      </c>
      <c r="R1266">
        <v>2</v>
      </c>
      <c r="T1266">
        <v>11</v>
      </c>
      <c r="AE1266">
        <v>1</v>
      </c>
    </row>
    <row r="1267" spans="1:31" x14ac:dyDescent="0.2">
      <c r="A1267" s="27">
        <v>2010220</v>
      </c>
      <c r="B1267">
        <v>5156</v>
      </c>
      <c r="C1267" t="s">
        <v>3676</v>
      </c>
      <c r="D1267" t="s">
        <v>3677</v>
      </c>
      <c r="E1267" t="s">
        <v>3239</v>
      </c>
      <c r="F1267" t="s">
        <v>3239</v>
      </c>
      <c r="G1267" t="s">
        <v>641</v>
      </c>
      <c r="H1267" t="s">
        <v>641</v>
      </c>
      <c r="I1267" t="s">
        <v>2734</v>
      </c>
      <c r="J1267" t="s">
        <v>731</v>
      </c>
      <c r="K1267" t="s">
        <v>55</v>
      </c>
      <c r="L1267" s="4">
        <v>2</v>
      </c>
      <c r="M1267" s="4">
        <v>46022</v>
      </c>
      <c r="AE1267">
        <v>1</v>
      </c>
    </row>
    <row r="1268" spans="1:31" x14ac:dyDescent="0.2">
      <c r="A1268" s="27">
        <v>2008825</v>
      </c>
      <c r="B1268">
        <v>4538</v>
      </c>
      <c r="C1268" t="s">
        <v>3678</v>
      </c>
      <c r="D1268" t="s">
        <v>3679</v>
      </c>
      <c r="E1268" t="s">
        <v>3680</v>
      </c>
      <c r="F1268" t="s">
        <v>3680</v>
      </c>
      <c r="G1268" t="s">
        <v>641</v>
      </c>
      <c r="H1268" t="s">
        <v>686</v>
      </c>
      <c r="I1268" t="s">
        <v>2734</v>
      </c>
      <c r="J1268" t="s">
        <v>696</v>
      </c>
      <c r="K1268" t="s">
        <v>55</v>
      </c>
      <c r="L1268" s="4">
        <v>2</v>
      </c>
      <c r="M1268" s="4">
        <v>46022</v>
      </c>
      <c r="N1268">
        <v>0.80000001192092896</v>
      </c>
      <c r="AC1268">
        <v>18.100000000000001</v>
      </c>
      <c r="AE1268">
        <v>1</v>
      </c>
    </row>
    <row r="1269" spans="1:31" x14ac:dyDescent="0.2">
      <c r="A1269" s="27">
        <v>2004851</v>
      </c>
      <c r="B1269">
        <v>3153</v>
      </c>
      <c r="C1269" t="s">
        <v>3681</v>
      </c>
      <c r="D1269" t="s">
        <v>3682</v>
      </c>
      <c r="E1269" t="s">
        <v>3264</v>
      </c>
      <c r="F1269" t="s">
        <v>3264</v>
      </c>
      <c r="G1269" t="s">
        <v>641</v>
      </c>
      <c r="H1269" t="s">
        <v>641</v>
      </c>
      <c r="I1269" t="s">
        <v>2734</v>
      </c>
      <c r="J1269" t="s">
        <v>731</v>
      </c>
      <c r="K1269" t="s">
        <v>56</v>
      </c>
      <c r="L1269" s="4">
        <v>39826</v>
      </c>
      <c r="M1269" s="4">
        <v>46022</v>
      </c>
      <c r="N1269">
        <v>0.25</v>
      </c>
      <c r="O1269">
        <v>0.33000001311302185</v>
      </c>
      <c r="P1269">
        <v>0.37000000476837158</v>
      </c>
      <c r="Q1269">
        <v>0.18000000715255737</v>
      </c>
      <c r="R1269">
        <v>5.9999998658895493E-2</v>
      </c>
      <c r="AE1269">
        <v>1.1000000000000001</v>
      </c>
    </row>
    <row r="1270" spans="1:31" x14ac:dyDescent="0.2">
      <c r="A1270" s="27">
        <v>2008776</v>
      </c>
      <c r="B1270">
        <v>4475</v>
      </c>
      <c r="C1270" t="s">
        <v>3683</v>
      </c>
      <c r="D1270" t="s">
        <v>3684</v>
      </c>
      <c r="E1270" t="s">
        <v>3685</v>
      </c>
      <c r="F1270" t="s">
        <v>3685</v>
      </c>
      <c r="G1270" t="s">
        <v>641</v>
      </c>
      <c r="H1270" t="s">
        <v>686</v>
      </c>
      <c r="I1270" t="s">
        <v>2734</v>
      </c>
      <c r="J1270" t="s">
        <v>696</v>
      </c>
      <c r="K1270" t="s">
        <v>55</v>
      </c>
      <c r="L1270" s="4">
        <v>2</v>
      </c>
      <c r="M1270" s="4">
        <v>46022</v>
      </c>
      <c r="N1270">
        <v>2.0999999046325684</v>
      </c>
      <c r="O1270">
        <v>2.5</v>
      </c>
      <c r="P1270">
        <v>2.2000000476837158</v>
      </c>
      <c r="AC1270">
        <v>85</v>
      </c>
      <c r="AE1270">
        <v>1</v>
      </c>
    </row>
    <row r="1271" spans="1:31" x14ac:dyDescent="0.2">
      <c r="A1271" s="27">
        <v>2007344</v>
      </c>
      <c r="B1271">
        <v>3981</v>
      </c>
      <c r="C1271" t="s">
        <v>3686</v>
      </c>
      <c r="D1271" t="s">
        <v>3687</v>
      </c>
      <c r="E1271" t="s">
        <v>3688</v>
      </c>
      <c r="F1271" t="s">
        <v>3688</v>
      </c>
      <c r="G1271" t="s">
        <v>641</v>
      </c>
      <c r="H1271" t="s">
        <v>686</v>
      </c>
      <c r="I1271" t="s">
        <v>2734</v>
      </c>
      <c r="J1271" t="s">
        <v>696</v>
      </c>
      <c r="K1271" t="s">
        <v>55</v>
      </c>
      <c r="L1271" s="4">
        <v>2</v>
      </c>
      <c r="M1271" s="4">
        <v>46022</v>
      </c>
      <c r="N1271">
        <v>2.4000000953674316</v>
      </c>
      <c r="O1271">
        <v>2</v>
      </c>
      <c r="P1271">
        <v>3.7000000476837158</v>
      </c>
      <c r="AC1271">
        <v>44.4</v>
      </c>
      <c r="AE1271">
        <v>1</v>
      </c>
    </row>
    <row r="1272" spans="1:31" x14ac:dyDescent="0.2">
      <c r="A1272" s="27">
        <v>2007242</v>
      </c>
      <c r="B1272">
        <v>3920</v>
      </c>
      <c r="C1272" t="s">
        <v>3689</v>
      </c>
      <c r="D1272" t="s">
        <v>3690</v>
      </c>
      <c r="E1272" t="s">
        <v>3688</v>
      </c>
      <c r="F1272" t="s">
        <v>3688</v>
      </c>
      <c r="G1272" t="s">
        <v>641</v>
      </c>
      <c r="H1272" t="s">
        <v>686</v>
      </c>
      <c r="I1272" t="s">
        <v>2734</v>
      </c>
      <c r="J1272" t="s">
        <v>696</v>
      </c>
      <c r="K1272" t="s">
        <v>55</v>
      </c>
      <c r="L1272" s="4">
        <v>2</v>
      </c>
      <c r="M1272" s="4">
        <v>46022</v>
      </c>
      <c r="N1272">
        <v>1.0499999523162842</v>
      </c>
      <c r="O1272">
        <v>0.8399999737739563</v>
      </c>
      <c r="P1272">
        <v>1.2300000190734863</v>
      </c>
      <c r="AC1272">
        <v>21</v>
      </c>
      <c r="AE1272">
        <v>1</v>
      </c>
    </row>
    <row r="1273" spans="1:31" x14ac:dyDescent="0.2">
      <c r="A1273" s="27">
        <v>2002625</v>
      </c>
      <c r="B1273">
        <v>3179</v>
      </c>
      <c r="C1273" t="s">
        <v>3691</v>
      </c>
      <c r="D1273" t="s">
        <v>3692</v>
      </c>
      <c r="E1273" t="s">
        <v>1704</v>
      </c>
      <c r="F1273" t="s">
        <v>1704</v>
      </c>
      <c r="G1273" t="s">
        <v>641</v>
      </c>
      <c r="H1273" t="s">
        <v>686</v>
      </c>
      <c r="I1273" t="s">
        <v>2734</v>
      </c>
      <c r="J1273" t="s">
        <v>696</v>
      </c>
      <c r="K1273" t="s">
        <v>55</v>
      </c>
      <c r="L1273" s="4">
        <v>39854</v>
      </c>
      <c r="M1273" s="4">
        <v>46022</v>
      </c>
      <c r="N1273">
        <v>3.5</v>
      </c>
      <c r="O1273">
        <v>0.5</v>
      </c>
      <c r="P1273">
        <v>3.5</v>
      </c>
      <c r="AC1273">
        <v>55</v>
      </c>
      <c r="AE1273">
        <v>1</v>
      </c>
    </row>
    <row r="1274" spans="1:31" x14ac:dyDescent="0.2">
      <c r="A1274" s="27">
        <v>2002624</v>
      </c>
      <c r="B1274">
        <v>3178</v>
      </c>
      <c r="C1274" t="s">
        <v>3693</v>
      </c>
      <c r="D1274" t="s">
        <v>3694</v>
      </c>
      <c r="E1274" t="s">
        <v>1704</v>
      </c>
      <c r="F1274" t="s">
        <v>1704</v>
      </c>
      <c r="G1274" t="s">
        <v>641</v>
      </c>
      <c r="H1274" t="s">
        <v>686</v>
      </c>
      <c r="I1274" t="s">
        <v>2734</v>
      </c>
      <c r="J1274" t="s">
        <v>696</v>
      </c>
      <c r="K1274" t="s">
        <v>55</v>
      </c>
      <c r="L1274" s="4">
        <v>39854</v>
      </c>
      <c r="M1274" s="4">
        <v>46022</v>
      </c>
      <c r="N1274">
        <v>7.5</v>
      </c>
      <c r="O1274">
        <v>0.40000000596046448</v>
      </c>
      <c r="P1274">
        <v>2.5</v>
      </c>
      <c r="AC1274">
        <v>55</v>
      </c>
      <c r="AE1274">
        <v>1</v>
      </c>
    </row>
    <row r="1275" spans="1:31" x14ac:dyDescent="0.2">
      <c r="A1275" s="27">
        <v>2007099</v>
      </c>
      <c r="B1275">
        <v>3900</v>
      </c>
      <c r="C1275" t="s">
        <v>3695</v>
      </c>
      <c r="D1275" t="s">
        <v>3696</v>
      </c>
      <c r="E1275" t="s">
        <v>1704</v>
      </c>
      <c r="F1275" t="s">
        <v>1704</v>
      </c>
      <c r="G1275" t="s">
        <v>641</v>
      </c>
      <c r="H1275" t="s">
        <v>686</v>
      </c>
      <c r="I1275" t="s">
        <v>2734</v>
      </c>
      <c r="J1275" t="s">
        <v>696</v>
      </c>
      <c r="K1275" t="s">
        <v>55</v>
      </c>
      <c r="L1275" s="4">
        <v>2</v>
      </c>
      <c r="M1275" s="4">
        <v>46022</v>
      </c>
      <c r="N1275">
        <v>6.4000000953674316</v>
      </c>
      <c r="O1275">
        <v>1.7000000476837158</v>
      </c>
      <c r="P1275">
        <v>9</v>
      </c>
      <c r="AC1275">
        <v>55</v>
      </c>
      <c r="AE1275">
        <v>1</v>
      </c>
    </row>
    <row r="1276" spans="1:31" x14ac:dyDescent="0.2">
      <c r="A1276" s="27">
        <v>2008550</v>
      </c>
      <c r="B1276">
        <v>4500</v>
      </c>
      <c r="C1276" t="s">
        <v>3697</v>
      </c>
      <c r="D1276" t="s">
        <v>3698</v>
      </c>
      <c r="E1276" t="s">
        <v>1891</v>
      </c>
      <c r="F1276" t="s">
        <v>3699</v>
      </c>
      <c r="G1276" t="s">
        <v>641</v>
      </c>
      <c r="H1276" t="s">
        <v>641</v>
      </c>
      <c r="I1276" t="s">
        <v>2734</v>
      </c>
      <c r="J1276" t="s">
        <v>731</v>
      </c>
      <c r="K1276" t="s">
        <v>56</v>
      </c>
      <c r="L1276" s="4">
        <v>2</v>
      </c>
      <c r="M1276" s="4">
        <v>46022</v>
      </c>
      <c r="N1276">
        <v>7</v>
      </c>
      <c r="V1276">
        <v>8.5</v>
      </c>
      <c r="AE1276">
        <v>1.1000000000000001</v>
      </c>
    </row>
    <row r="1277" spans="1:31" x14ac:dyDescent="0.2">
      <c r="A1277" s="27">
        <v>2001064</v>
      </c>
      <c r="B1277">
        <v>1015</v>
      </c>
      <c r="C1277" t="s">
        <v>3700</v>
      </c>
      <c r="D1277" t="s">
        <v>3701</v>
      </c>
      <c r="E1277" t="s">
        <v>1704</v>
      </c>
      <c r="F1277" t="s">
        <v>1704</v>
      </c>
      <c r="G1277" t="s">
        <v>641</v>
      </c>
      <c r="H1277" t="s">
        <v>641</v>
      </c>
      <c r="I1277" t="s">
        <v>2734</v>
      </c>
      <c r="J1277" t="s">
        <v>731</v>
      </c>
      <c r="K1277" t="s">
        <v>55</v>
      </c>
      <c r="L1277" s="4">
        <v>40071</v>
      </c>
      <c r="M1277" s="4">
        <v>46022</v>
      </c>
      <c r="AE1277">
        <v>1</v>
      </c>
    </row>
    <row r="1278" spans="1:31" x14ac:dyDescent="0.2">
      <c r="A1278" s="27">
        <v>2010217</v>
      </c>
      <c r="B1278">
        <v>5176</v>
      </c>
      <c r="C1278" t="s">
        <v>3702</v>
      </c>
      <c r="D1278" t="s">
        <v>3703</v>
      </c>
      <c r="E1278" t="s">
        <v>1266</v>
      </c>
      <c r="F1278" t="s">
        <v>2649</v>
      </c>
      <c r="G1278" t="s">
        <v>641</v>
      </c>
      <c r="H1278" t="s">
        <v>641</v>
      </c>
      <c r="I1278" t="s">
        <v>2734</v>
      </c>
      <c r="J1278" t="s">
        <v>649</v>
      </c>
      <c r="K1278" t="s">
        <v>55</v>
      </c>
      <c r="L1278" s="4">
        <v>2</v>
      </c>
      <c r="M1278" s="4">
        <v>46022</v>
      </c>
      <c r="Q1278">
        <v>21.5</v>
      </c>
      <c r="R1278">
        <v>7</v>
      </c>
      <c r="S1278">
        <v>5</v>
      </c>
      <c r="T1278">
        <v>5.1999998092651367</v>
      </c>
      <c r="AE1278">
        <v>1</v>
      </c>
    </row>
    <row r="1279" spans="1:31" x14ac:dyDescent="0.2">
      <c r="A1279" s="27">
        <v>2010210</v>
      </c>
      <c r="B1279">
        <v>5152</v>
      </c>
      <c r="C1279" t="s">
        <v>3704</v>
      </c>
      <c r="D1279" t="s">
        <v>3705</v>
      </c>
      <c r="E1279" t="s">
        <v>3706</v>
      </c>
      <c r="F1279" t="s">
        <v>3706</v>
      </c>
      <c r="G1279" t="s">
        <v>641</v>
      </c>
      <c r="H1279" t="s">
        <v>641</v>
      </c>
      <c r="I1279" t="s">
        <v>2734</v>
      </c>
      <c r="J1279" t="s">
        <v>731</v>
      </c>
      <c r="K1279" t="s">
        <v>56</v>
      </c>
      <c r="L1279" s="4">
        <v>2</v>
      </c>
      <c r="M1279" s="4">
        <v>46022</v>
      </c>
      <c r="AE1279">
        <v>1</v>
      </c>
    </row>
    <row r="1280" spans="1:31" x14ac:dyDescent="0.2">
      <c r="A1280" s="27">
        <v>2010209</v>
      </c>
      <c r="B1280">
        <v>5151</v>
      </c>
      <c r="C1280" t="s">
        <v>3707</v>
      </c>
      <c r="D1280" t="s">
        <v>3708</v>
      </c>
      <c r="E1280" t="s">
        <v>3706</v>
      </c>
      <c r="F1280" t="s">
        <v>3706</v>
      </c>
      <c r="G1280" t="s">
        <v>641</v>
      </c>
      <c r="H1280" t="s">
        <v>641</v>
      </c>
      <c r="I1280" t="s">
        <v>2734</v>
      </c>
      <c r="J1280" t="s">
        <v>731</v>
      </c>
      <c r="K1280" t="s">
        <v>56</v>
      </c>
      <c r="L1280" s="4">
        <v>2</v>
      </c>
      <c r="M1280" s="4">
        <v>46022</v>
      </c>
      <c r="AE1280">
        <v>1</v>
      </c>
    </row>
    <row r="1281" spans="1:31" x14ac:dyDescent="0.2">
      <c r="A1281" s="27">
        <v>2001006</v>
      </c>
      <c r="B1281">
        <v>1207</v>
      </c>
      <c r="C1281" t="s">
        <v>3709</v>
      </c>
      <c r="D1281" t="s">
        <v>3710</v>
      </c>
      <c r="E1281" t="s">
        <v>3464</v>
      </c>
      <c r="F1281" t="s">
        <v>3465</v>
      </c>
      <c r="G1281" t="s">
        <v>641</v>
      </c>
      <c r="H1281" t="s">
        <v>641</v>
      </c>
      <c r="I1281" t="s">
        <v>2734</v>
      </c>
      <c r="J1281" t="s">
        <v>731</v>
      </c>
      <c r="K1281" t="s">
        <v>56</v>
      </c>
      <c r="L1281" s="4">
        <v>40008</v>
      </c>
      <c r="M1281" s="4">
        <v>46022</v>
      </c>
      <c r="AA1281">
        <v>20</v>
      </c>
      <c r="AC1281">
        <v>85</v>
      </c>
      <c r="AE1281">
        <v>1</v>
      </c>
    </row>
    <row r="1282" spans="1:31" x14ac:dyDescent="0.2">
      <c r="A1282" s="27">
        <v>2001004</v>
      </c>
      <c r="B1282">
        <v>1208</v>
      </c>
      <c r="C1282" t="s">
        <v>3711</v>
      </c>
      <c r="D1282" t="s">
        <v>3712</v>
      </c>
      <c r="E1282" t="s">
        <v>3464</v>
      </c>
      <c r="F1282" t="s">
        <v>3465</v>
      </c>
      <c r="G1282" t="s">
        <v>641</v>
      </c>
      <c r="H1282" t="s">
        <v>641</v>
      </c>
      <c r="I1282" t="s">
        <v>2734</v>
      </c>
      <c r="J1282" t="s">
        <v>731</v>
      </c>
      <c r="K1282" t="s">
        <v>56</v>
      </c>
      <c r="L1282" s="4">
        <v>40008</v>
      </c>
      <c r="M1282" s="4">
        <v>46022</v>
      </c>
      <c r="AA1282">
        <v>20</v>
      </c>
      <c r="AC1282">
        <v>85</v>
      </c>
      <c r="AE1282">
        <v>1</v>
      </c>
    </row>
    <row r="1283" spans="1:31" x14ac:dyDescent="0.2">
      <c r="A1283" s="27">
        <v>2001003</v>
      </c>
      <c r="B1283">
        <v>1209</v>
      </c>
      <c r="C1283" t="s">
        <v>3713</v>
      </c>
      <c r="D1283" t="s">
        <v>3714</v>
      </c>
      <c r="E1283" t="s">
        <v>3464</v>
      </c>
      <c r="F1283" t="s">
        <v>3465</v>
      </c>
      <c r="G1283" t="s">
        <v>641</v>
      </c>
      <c r="H1283" t="s">
        <v>641</v>
      </c>
      <c r="I1283" t="s">
        <v>2734</v>
      </c>
      <c r="J1283" t="s">
        <v>731</v>
      </c>
      <c r="K1283" t="s">
        <v>56</v>
      </c>
      <c r="L1283" s="4">
        <v>40008</v>
      </c>
      <c r="M1283" s="4">
        <v>46022</v>
      </c>
      <c r="AA1283">
        <v>7</v>
      </c>
      <c r="AC1283">
        <v>80</v>
      </c>
      <c r="AE1283">
        <v>1</v>
      </c>
    </row>
    <row r="1284" spans="1:31" x14ac:dyDescent="0.2">
      <c r="A1284" s="27">
        <v>2000999</v>
      </c>
      <c r="B1284">
        <v>1210</v>
      </c>
      <c r="C1284" t="s">
        <v>3715</v>
      </c>
      <c r="D1284" t="s">
        <v>3716</v>
      </c>
      <c r="E1284" t="s">
        <v>3464</v>
      </c>
      <c r="F1284" t="s">
        <v>3465</v>
      </c>
      <c r="G1284" t="s">
        <v>641</v>
      </c>
      <c r="H1284" t="s">
        <v>641</v>
      </c>
      <c r="I1284" t="s">
        <v>2734</v>
      </c>
      <c r="J1284" t="s">
        <v>731</v>
      </c>
      <c r="K1284" t="s">
        <v>56</v>
      </c>
      <c r="L1284" s="4">
        <v>40008</v>
      </c>
      <c r="M1284" s="4">
        <v>46022</v>
      </c>
      <c r="AA1284">
        <v>20</v>
      </c>
      <c r="AC1284">
        <v>80</v>
      </c>
      <c r="AE1284">
        <v>1</v>
      </c>
    </row>
    <row r="1285" spans="1:31" x14ac:dyDescent="0.2">
      <c r="A1285" s="27">
        <v>2001011</v>
      </c>
      <c r="B1285">
        <v>1251</v>
      </c>
      <c r="C1285" t="s">
        <v>3717</v>
      </c>
      <c r="D1285" t="s">
        <v>3718</v>
      </c>
      <c r="E1285" t="s">
        <v>3464</v>
      </c>
      <c r="F1285" t="s">
        <v>3465</v>
      </c>
      <c r="G1285" t="s">
        <v>641</v>
      </c>
      <c r="H1285" t="s">
        <v>641</v>
      </c>
      <c r="I1285" t="s">
        <v>2734</v>
      </c>
      <c r="J1285" t="s">
        <v>731</v>
      </c>
      <c r="K1285" t="s">
        <v>56</v>
      </c>
      <c r="L1285" s="4">
        <v>40008</v>
      </c>
      <c r="M1285" s="4">
        <v>46022</v>
      </c>
      <c r="O1285">
        <v>0</v>
      </c>
      <c r="P1285">
        <v>0</v>
      </c>
      <c r="Q1285">
        <v>0</v>
      </c>
      <c r="R1285">
        <v>0</v>
      </c>
      <c r="T1285">
        <v>0</v>
      </c>
      <c r="AA1285">
        <v>5.0999999046325684</v>
      </c>
      <c r="AC1285">
        <v>55</v>
      </c>
      <c r="AE1285">
        <v>1</v>
      </c>
    </row>
    <row r="1286" spans="1:31" x14ac:dyDescent="0.2">
      <c r="A1286" s="27">
        <v>2000948</v>
      </c>
      <c r="B1286">
        <v>1117</v>
      </c>
      <c r="C1286" t="s">
        <v>3719</v>
      </c>
      <c r="D1286" t="s">
        <v>3720</v>
      </c>
      <c r="E1286" t="s">
        <v>3348</v>
      </c>
      <c r="F1286" t="s">
        <v>3348</v>
      </c>
      <c r="G1286" t="s">
        <v>641</v>
      </c>
      <c r="H1286" t="s">
        <v>641</v>
      </c>
      <c r="I1286" t="s">
        <v>2734</v>
      </c>
      <c r="J1286" t="s">
        <v>731</v>
      </c>
      <c r="K1286" t="s">
        <v>56</v>
      </c>
      <c r="L1286" s="4">
        <v>39993</v>
      </c>
      <c r="M1286" s="4">
        <v>46022</v>
      </c>
      <c r="N1286">
        <v>0</v>
      </c>
      <c r="O1286">
        <v>0</v>
      </c>
      <c r="P1286">
        <v>0</v>
      </c>
      <c r="Q1286">
        <v>0</v>
      </c>
      <c r="R1286">
        <v>0</v>
      </c>
      <c r="T1286">
        <v>0</v>
      </c>
      <c r="AC1286">
        <v>50</v>
      </c>
      <c r="AE1286">
        <v>1</v>
      </c>
    </row>
    <row r="1287" spans="1:31" x14ac:dyDescent="0.2">
      <c r="A1287" s="27">
        <v>2010221</v>
      </c>
      <c r="B1287">
        <v>5146</v>
      </c>
      <c r="C1287" t="s">
        <v>3721</v>
      </c>
      <c r="D1287" t="s">
        <v>3722</v>
      </c>
      <c r="E1287" t="s">
        <v>1542</v>
      </c>
      <c r="F1287" t="s">
        <v>1542</v>
      </c>
      <c r="G1287" t="s">
        <v>641</v>
      </c>
      <c r="H1287" t="s">
        <v>641</v>
      </c>
      <c r="I1287" t="s">
        <v>2734</v>
      </c>
      <c r="J1287" t="s">
        <v>731</v>
      </c>
      <c r="K1287" t="s">
        <v>56</v>
      </c>
      <c r="L1287" s="4">
        <v>2</v>
      </c>
      <c r="M1287" s="4">
        <v>46022</v>
      </c>
      <c r="AE1287">
        <v>1.1000000000000001</v>
      </c>
    </row>
    <row r="1288" spans="1:31" x14ac:dyDescent="0.2">
      <c r="A1288" s="27">
        <v>2006463</v>
      </c>
      <c r="B1288">
        <v>3535</v>
      </c>
      <c r="C1288" t="s">
        <v>3723</v>
      </c>
      <c r="D1288" t="s">
        <v>3724</v>
      </c>
      <c r="E1288" t="s">
        <v>2158</v>
      </c>
      <c r="F1288" t="s">
        <v>2158</v>
      </c>
      <c r="G1288" t="s">
        <v>641</v>
      </c>
      <c r="H1288" t="s">
        <v>641</v>
      </c>
      <c r="I1288" t="s">
        <v>2734</v>
      </c>
      <c r="J1288" t="s">
        <v>731</v>
      </c>
      <c r="K1288" t="s">
        <v>56</v>
      </c>
      <c r="L1288" s="4">
        <v>2</v>
      </c>
      <c r="M1288" s="4">
        <v>46022</v>
      </c>
      <c r="AE1288">
        <v>1.1000000000000001</v>
      </c>
    </row>
    <row r="1289" spans="1:31" x14ac:dyDescent="0.2">
      <c r="A1289" s="27">
        <v>2004625</v>
      </c>
      <c r="B1289">
        <v>3266</v>
      </c>
      <c r="C1289" t="s">
        <v>3725</v>
      </c>
      <c r="D1289" t="s">
        <v>3726</v>
      </c>
      <c r="E1289" t="s">
        <v>3727</v>
      </c>
      <c r="F1289" t="s">
        <v>3727</v>
      </c>
      <c r="G1289" t="s">
        <v>641</v>
      </c>
      <c r="H1289" t="s">
        <v>641</v>
      </c>
      <c r="I1289" t="s">
        <v>2734</v>
      </c>
      <c r="J1289" t="s">
        <v>731</v>
      </c>
      <c r="K1289" t="s">
        <v>56</v>
      </c>
      <c r="L1289" s="4">
        <v>40029</v>
      </c>
      <c r="M1289" s="4">
        <v>46022</v>
      </c>
      <c r="AE1289">
        <v>1.03</v>
      </c>
    </row>
    <row r="1290" spans="1:31" x14ac:dyDescent="0.2">
      <c r="A1290" s="27">
        <v>2010358</v>
      </c>
      <c r="B1290">
        <v>5208</v>
      </c>
      <c r="C1290" t="s">
        <v>3728</v>
      </c>
      <c r="D1290" t="s">
        <v>3729</v>
      </c>
      <c r="E1290" t="s">
        <v>3730</v>
      </c>
      <c r="F1290" t="s">
        <v>3730</v>
      </c>
      <c r="G1290" t="s">
        <v>641</v>
      </c>
      <c r="H1290" t="s">
        <v>641</v>
      </c>
      <c r="I1290" t="s">
        <v>2734</v>
      </c>
      <c r="J1290" t="s">
        <v>649</v>
      </c>
      <c r="K1290" t="s">
        <v>55</v>
      </c>
      <c r="L1290" s="4">
        <v>2</v>
      </c>
      <c r="M1290" s="4">
        <v>46022</v>
      </c>
      <c r="P1290">
        <v>10</v>
      </c>
      <c r="Q1290">
        <v>2</v>
      </c>
      <c r="AC1290">
        <v>15</v>
      </c>
      <c r="AE1290">
        <v>1</v>
      </c>
    </row>
    <row r="1291" spans="1:31" x14ac:dyDescent="0.2">
      <c r="A1291" s="27">
        <v>2001063</v>
      </c>
      <c r="B1291">
        <v>1243</v>
      </c>
      <c r="C1291" t="s">
        <v>3731</v>
      </c>
      <c r="D1291" t="s">
        <v>3732</v>
      </c>
      <c r="E1291" t="s">
        <v>1704</v>
      </c>
      <c r="F1291" t="s">
        <v>1704</v>
      </c>
      <c r="G1291" t="s">
        <v>641</v>
      </c>
      <c r="H1291" t="s">
        <v>641</v>
      </c>
      <c r="I1291" t="s">
        <v>2734</v>
      </c>
      <c r="J1291" t="s">
        <v>731</v>
      </c>
      <c r="K1291" t="s">
        <v>56</v>
      </c>
      <c r="L1291" s="4">
        <v>40022</v>
      </c>
      <c r="M1291" s="4">
        <v>46022</v>
      </c>
      <c r="N1291">
        <v>0</v>
      </c>
      <c r="O1291">
        <v>0</v>
      </c>
      <c r="P1291">
        <v>0</v>
      </c>
      <c r="Q1291">
        <v>0</v>
      </c>
      <c r="R1291">
        <v>0</v>
      </c>
      <c r="T1291">
        <v>0</v>
      </c>
      <c r="AC1291">
        <v>75</v>
      </c>
      <c r="AE1291">
        <v>1</v>
      </c>
    </row>
    <row r="1292" spans="1:31" x14ac:dyDescent="0.2">
      <c r="A1292" s="27">
        <v>2001062</v>
      </c>
      <c r="B1292">
        <v>1244</v>
      </c>
      <c r="C1292" t="s">
        <v>3733</v>
      </c>
      <c r="D1292" t="s">
        <v>3734</v>
      </c>
      <c r="E1292" t="s">
        <v>1704</v>
      </c>
      <c r="F1292" t="s">
        <v>1704</v>
      </c>
      <c r="G1292" t="s">
        <v>641</v>
      </c>
      <c r="H1292" t="s">
        <v>641</v>
      </c>
      <c r="I1292" t="s">
        <v>2734</v>
      </c>
      <c r="J1292" t="s">
        <v>731</v>
      </c>
      <c r="K1292" t="s">
        <v>55</v>
      </c>
      <c r="L1292" s="4">
        <v>40022</v>
      </c>
      <c r="M1292" s="4">
        <v>46022</v>
      </c>
      <c r="N1292">
        <v>0</v>
      </c>
      <c r="O1292">
        <v>0</v>
      </c>
      <c r="P1292">
        <v>0</v>
      </c>
      <c r="Q1292">
        <v>0</v>
      </c>
      <c r="R1292">
        <v>0</v>
      </c>
      <c r="T1292">
        <v>0</v>
      </c>
      <c r="AC1292">
        <v>40</v>
      </c>
      <c r="AE1292">
        <v>1</v>
      </c>
    </row>
    <row r="1293" spans="1:31" x14ac:dyDescent="0.2">
      <c r="A1293" s="27">
        <v>2007095</v>
      </c>
      <c r="B1293">
        <v>3904</v>
      </c>
      <c r="C1293" t="s">
        <v>3735</v>
      </c>
      <c r="D1293" t="s">
        <v>3736</v>
      </c>
      <c r="E1293" t="s">
        <v>1704</v>
      </c>
      <c r="F1293" t="s">
        <v>1704</v>
      </c>
      <c r="G1293" t="s">
        <v>641</v>
      </c>
      <c r="H1293" t="s">
        <v>641</v>
      </c>
      <c r="I1293" t="s">
        <v>2734</v>
      </c>
      <c r="J1293" t="s">
        <v>731</v>
      </c>
      <c r="K1293" t="s">
        <v>56</v>
      </c>
      <c r="L1293" s="4">
        <v>2</v>
      </c>
      <c r="M1293" s="4">
        <v>46022</v>
      </c>
      <c r="AC1293">
        <v>40</v>
      </c>
      <c r="AE1293">
        <v>1</v>
      </c>
    </row>
    <row r="1294" spans="1:31" x14ac:dyDescent="0.2">
      <c r="A1294" s="27">
        <v>2010377</v>
      </c>
      <c r="B1294">
        <v>5215</v>
      </c>
      <c r="C1294" t="s">
        <v>3737</v>
      </c>
      <c r="D1294" t="s">
        <v>3738</v>
      </c>
      <c r="E1294" t="s">
        <v>3631</v>
      </c>
      <c r="F1294" t="s">
        <v>3631</v>
      </c>
      <c r="G1294" t="s">
        <v>641</v>
      </c>
      <c r="H1294" t="s">
        <v>641</v>
      </c>
      <c r="I1294" t="s">
        <v>2734</v>
      </c>
      <c r="J1294" t="s">
        <v>731</v>
      </c>
      <c r="K1294" t="s">
        <v>56</v>
      </c>
      <c r="L1294" s="4">
        <v>2</v>
      </c>
      <c r="M1294" s="4">
        <v>46022</v>
      </c>
      <c r="AE1294">
        <v>1.1000000000000001</v>
      </c>
    </row>
    <row r="1295" spans="1:31" x14ac:dyDescent="0.2">
      <c r="A1295" s="27">
        <v>2010182</v>
      </c>
      <c r="B1295">
        <v>5150</v>
      </c>
      <c r="C1295" t="s">
        <v>3744</v>
      </c>
      <c r="D1295" t="s">
        <v>3740</v>
      </c>
      <c r="E1295" t="s">
        <v>3745</v>
      </c>
      <c r="F1295" t="s">
        <v>3745</v>
      </c>
      <c r="G1295" t="s">
        <v>641</v>
      </c>
      <c r="H1295" t="s">
        <v>686</v>
      </c>
      <c r="I1295" t="s">
        <v>2734</v>
      </c>
      <c r="J1295" t="s">
        <v>696</v>
      </c>
      <c r="K1295" t="s">
        <v>55</v>
      </c>
      <c r="L1295" s="4">
        <v>2</v>
      </c>
      <c r="M1295" s="4">
        <v>46022</v>
      </c>
      <c r="N1295">
        <v>0.30000001192092896</v>
      </c>
      <c r="AC1295">
        <v>13.1</v>
      </c>
      <c r="AE1295">
        <v>1</v>
      </c>
    </row>
    <row r="1296" spans="1:31" x14ac:dyDescent="0.2">
      <c r="A1296" s="27">
        <v>2009696</v>
      </c>
      <c r="B1296">
        <v>4946</v>
      </c>
      <c r="C1296" t="s">
        <v>3742</v>
      </c>
      <c r="D1296" t="s">
        <v>3740</v>
      </c>
      <c r="E1296" t="s">
        <v>3743</v>
      </c>
      <c r="F1296" t="s">
        <v>3743</v>
      </c>
      <c r="G1296" t="s">
        <v>641</v>
      </c>
      <c r="H1296" t="s">
        <v>686</v>
      </c>
      <c r="I1296" t="s">
        <v>2734</v>
      </c>
      <c r="J1296" t="s">
        <v>696</v>
      </c>
      <c r="K1296" t="s">
        <v>55</v>
      </c>
      <c r="L1296" s="4">
        <v>2</v>
      </c>
      <c r="M1296" s="4">
        <v>46022</v>
      </c>
      <c r="N1296">
        <v>0.30000001192092896</v>
      </c>
      <c r="AC1296">
        <v>13.1</v>
      </c>
      <c r="AE1296">
        <v>1</v>
      </c>
    </row>
    <row r="1297" spans="1:31" x14ac:dyDescent="0.2">
      <c r="A1297" s="27">
        <v>2002482</v>
      </c>
      <c r="B1297">
        <v>3103</v>
      </c>
      <c r="C1297" t="s">
        <v>3739</v>
      </c>
      <c r="D1297" t="s">
        <v>3740</v>
      </c>
      <c r="E1297" t="s">
        <v>3741</v>
      </c>
      <c r="F1297" t="s">
        <v>3741</v>
      </c>
      <c r="G1297" t="s">
        <v>641</v>
      </c>
      <c r="H1297" t="s">
        <v>686</v>
      </c>
      <c r="I1297" t="s">
        <v>2734</v>
      </c>
      <c r="J1297" t="s">
        <v>696</v>
      </c>
      <c r="K1297" t="s">
        <v>55</v>
      </c>
      <c r="L1297" s="4">
        <v>39756</v>
      </c>
      <c r="M1297" s="4">
        <v>46022</v>
      </c>
      <c r="N1297">
        <v>0.30000001192092896</v>
      </c>
      <c r="AC1297">
        <v>11.6</v>
      </c>
      <c r="AE1297">
        <v>1</v>
      </c>
    </row>
    <row r="1298" spans="1:31" x14ac:dyDescent="0.2">
      <c r="A1298" s="27">
        <v>2006078</v>
      </c>
      <c r="B1298">
        <v>3573</v>
      </c>
      <c r="C1298" t="s">
        <v>3746</v>
      </c>
      <c r="D1298" t="s">
        <v>3740</v>
      </c>
      <c r="E1298" t="s">
        <v>3741</v>
      </c>
      <c r="F1298" t="s">
        <v>3741</v>
      </c>
      <c r="G1298" t="s">
        <v>641</v>
      </c>
      <c r="H1298" t="s">
        <v>686</v>
      </c>
      <c r="I1298" t="s">
        <v>2734</v>
      </c>
      <c r="J1298" t="s">
        <v>696</v>
      </c>
      <c r="K1298" t="s">
        <v>55</v>
      </c>
      <c r="L1298" s="4">
        <v>2</v>
      </c>
      <c r="M1298" s="4">
        <v>46022</v>
      </c>
      <c r="N1298">
        <v>0.30000001192092896</v>
      </c>
      <c r="AC1298">
        <v>11.6</v>
      </c>
      <c r="AE1298">
        <v>1</v>
      </c>
    </row>
    <row r="1299" spans="1:31" x14ac:dyDescent="0.2">
      <c r="A1299" s="27">
        <v>2002703</v>
      </c>
      <c r="B1299">
        <v>3190</v>
      </c>
      <c r="C1299" t="s">
        <v>3747</v>
      </c>
      <c r="D1299" t="s">
        <v>3740</v>
      </c>
      <c r="E1299" t="s">
        <v>3741</v>
      </c>
      <c r="F1299" t="s">
        <v>3741</v>
      </c>
      <c r="G1299" t="s">
        <v>641</v>
      </c>
      <c r="H1299" t="s">
        <v>686</v>
      </c>
      <c r="I1299" t="s">
        <v>2734</v>
      </c>
      <c r="J1299" t="s">
        <v>696</v>
      </c>
      <c r="K1299" t="s">
        <v>55</v>
      </c>
      <c r="L1299" s="4">
        <v>39875</v>
      </c>
      <c r="M1299" s="4">
        <v>46022</v>
      </c>
      <c r="N1299">
        <v>0.30000001192092896</v>
      </c>
      <c r="AC1299">
        <v>11</v>
      </c>
      <c r="AE1299">
        <v>1</v>
      </c>
    </row>
    <row r="1300" spans="1:31" x14ac:dyDescent="0.2">
      <c r="A1300" s="27">
        <v>2010196</v>
      </c>
      <c r="B1300">
        <v>5145</v>
      </c>
      <c r="C1300" t="s">
        <v>3748</v>
      </c>
      <c r="D1300" t="s">
        <v>3749</v>
      </c>
      <c r="E1300" t="s">
        <v>3647</v>
      </c>
      <c r="F1300" t="s">
        <v>3648</v>
      </c>
      <c r="G1300" t="s">
        <v>641</v>
      </c>
      <c r="H1300" t="s">
        <v>641</v>
      </c>
      <c r="I1300" t="s">
        <v>2734</v>
      </c>
      <c r="J1300" t="s">
        <v>731</v>
      </c>
      <c r="K1300" t="s">
        <v>56</v>
      </c>
      <c r="L1300" s="4">
        <v>2</v>
      </c>
      <c r="M1300" s="4">
        <v>46022</v>
      </c>
      <c r="N1300">
        <v>15.5</v>
      </c>
      <c r="O1300">
        <v>0.80000001192092896</v>
      </c>
      <c r="P1300">
        <v>1</v>
      </c>
      <c r="R1300">
        <v>2.5</v>
      </c>
      <c r="T1300">
        <v>2.4000000953674316</v>
      </c>
      <c r="AE1300">
        <v>1.3</v>
      </c>
    </row>
    <row r="1301" spans="1:31" x14ac:dyDescent="0.2">
      <c r="A1301" s="27">
        <v>2010284</v>
      </c>
      <c r="B1301">
        <v>5210</v>
      </c>
      <c r="C1301" t="s">
        <v>3750</v>
      </c>
      <c r="D1301" t="s">
        <v>3751</v>
      </c>
      <c r="E1301" t="s">
        <v>3647</v>
      </c>
      <c r="F1301" t="s">
        <v>3648</v>
      </c>
      <c r="G1301" t="s">
        <v>641</v>
      </c>
      <c r="H1301" t="s">
        <v>641</v>
      </c>
      <c r="I1301" t="s">
        <v>2734</v>
      </c>
      <c r="J1301" t="s">
        <v>731</v>
      </c>
      <c r="K1301" t="s">
        <v>56</v>
      </c>
      <c r="L1301" s="4">
        <v>2</v>
      </c>
      <c r="M1301" s="4">
        <v>46022</v>
      </c>
      <c r="N1301">
        <v>14.199999809265137</v>
      </c>
      <c r="O1301">
        <v>0.30000001192092896</v>
      </c>
      <c r="P1301">
        <v>1.8999999761581421</v>
      </c>
      <c r="R1301">
        <v>2.4000000953674316</v>
      </c>
      <c r="T1301">
        <v>1.4000000432133675E-2</v>
      </c>
      <c r="AE1301">
        <v>1.1000000000000001</v>
      </c>
    </row>
    <row r="1302" spans="1:31" x14ac:dyDescent="0.2">
      <c r="A1302" s="27">
        <v>2008618</v>
      </c>
      <c r="B1302">
        <v>4457</v>
      </c>
      <c r="C1302" t="s">
        <v>3752</v>
      </c>
      <c r="D1302" t="s">
        <v>3753</v>
      </c>
      <c r="E1302" t="s">
        <v>1509</v>
      </c>
      <c r="F1302" t="s">
        <v>3754</v>
      </c>
      <c r="G1302" t="s">
        <v>641</v>
      </c>
      <c r="H1302" t="s">
        <v>641</v>
      </c>
      <c r="I1302" t="s">
        <v>2734</v>
      </c>
      <c r="J1302" t="s">
        <v>731</v>
      </c>
      <c r="K1302" t="s">
        <v>56</v>
      </c>
      <c r="L1302" s="4">
        <v>2</v>
      </c>
      <c r="M1302" s="4">
        <v>46022</v>
      </c>
      <c r="AE1302">
        <v>1.1000000000000001</v>
      </c>
    </row>
    <row r="1303" spans="1:31" x14ac:dyDescent="0.2">
      <c r="A1303" s="27">
        <v>2007247</v>
      </c>
      <c r="B1303">
        <v>3906</v>
      </c>
      <c r="C1303" t="s">
        <v>3755</v>
      </c>
      <c r="D1303" t="s">
        <v>3756</v>
      </c>
      <c r="E1303" t="s">
        <v>1333</v>
      </c>
      <c r="F1303" t="s">
        <v>1333</v>
      </c>
      <c r="G1303" t="s">
        <v>641</v>
      </c>
      <c r="H1303" t="s">
        <v>641</v>
      </c>
      <c r="I1303" t="s">
        <v>2734</v>
      </c>
      <c r="J1303" t="s">
        <v>731</v>
      </c>
      <c r="K1303" t="s">
        <v>56</v>
      </c>
      <c r="L1303" s="4">
        <v>2</v>
      </c>
      <c r="M1303" s="4">
        <v>46022</v>
      </c>
      <c r="AC1303">
        <v>85</v>
      </c>
      <c r="AE1303">
        <v>1</v>
      </c>
    </row>
    <row r="1304" spans="1:31" x14ac:dyDescent="0.2">
      <c r="A1304" s="27">
        <v>2001005</v>
      </c>
      <c r="B1304">
        <v>1206</v>
      </c>
      <c r="C1304" t="s">
        <v>3757</v>
      </c>
      <c r="D1304" t="s">
        <v>3758</v>
      </c>
      <c r="E1304" t="s">
        <v>3464</v>
      </c>
      <c r="F1304" t="s">
        <v>3465</v>
      </c>
      <c r="G1304" t="s">
        <v>641</v>
      </c>
      <c r="H1304" t="s">
        <v>641</v>
      </c>
      <c r="I1304" t="s">
        <v>2734</v>
      </c>
      <c r="J1304" t="s">
        <v>731</v>
      </c>
      <c r="K1304" t="s">
        <v>56</v>
      </c>
      <c r="L1304" s="4">
        <v>40008</v>
      </c>
      <c r="M1304" s="4">
        <v>46022</v>
      </c>
      <c r="AA1304">
        <v>10</v>
      </c>
      <c r="AC1304">
        <v>60</v>
      </c>
      <c r="AE1304">
        <v>1</v>
      </c>
    </row>
    <row r="1305" spans="1:31" x14ac:dyDescent="0.2">
      <c r="A1305" s="27">
        <v>2008381</v>
      </c>
      <c r="B1305">
        <v>4389</v>
      </c>
      <c r="C1305" t="s">
        <v>3759</v>
      </c>
      <c r="D1305" t="s">
        <v>3760</v>
      </c>
      <c r="E1305" t="s">
        <v>3761</v>
      </c>
      <c r="F1305" t="s">
        <v>3761</v>
      </c>
      <c r="G1305" t="s">
        <v>641</v>
      </c>
      <c r="H1305" t="s">
        <v>686</v>
      </c>
      <c r="I1305" t="s">
        <v>2734</v>
      </c>
      <c r="J1305" t="s">
        <v>696</v>
      </c>
      <c r="K1305" t="s">
        <v>55</v>
      </c>
      <c r="L1305" s="4">
        <v>2</v>
      </c>
      <c r="M1305" s="4">
        <v>46022</v>
      </c>
      <c r="N1305">
        <v>0.69999998807907104</v>
      </c>
      <c r="AC1305">
        <v>19.3</v>
      </c>
      <c r="AE1305">
        <v>1</v>
      </c>
    </row>
    <row r="1306" spans="1:31" x14ac:dyDescent="0.2">
      <c r="A1306" s="27">
        <v>2002281</v>
      </c>
      <c r="B1306">
        <v>3063</v>
      </c>
      <c r="C1306" t="s">
        <v>3762</v>
      </c>
      <c r="D1306" t="s">
        <v>3763</v>
      </c>
      <c r="E1306" t="s">
        <v>3741</v>
      </c>
      <c r="F1306" t="s">
        <v>3741</v>
      </c>
      <c r="G1306" t="s">
        <v>641</v>
      </c>
      <c r="H1306" t="s">
        <v>641</v>
      </c>
      <c r="I1306" t="s">
        <v>2734</v>
      </c>
      <c r="J1306" t="s">
        <v>731</v>
      </c>
      <c r="K1306" t="s">
        <v>56</v>
      </c>
      <c r="L1306" s="4">
        <v>39672</v>
      </c>
      <c r="M1306" s="4">
        <v>46022</v>
      </c>
      <c r="AC1306">
        <v>5</v>
      </c>
      <c r="AE1306">
        <v>1</v>
      </c>
    </row>
    <row r="1307" spans="1:31" x14ac:dyDescent="0.2">
      <c r="A1307" s="27">
        <v>2006176</v>
      </c>
      <c r="B1307">
        <v>3653</v>
      </c>
      <c r="C1307" t="s">
        <v>3764</v>
      </c>
      <c r="D1307" t="s">
        <v>3763</v>
      </c>
      <c r="E1307" t="s">
        <v>3765</v>
      </c>
      <c r="F1307" t="s">
        <v>3765</v>
      </c>
      <c r="G1307" t="s">
        <v>641</v>
      </c>
      <c r="H1307" t="s">
        <v>641</v>
      </c>
      <c r="I1307" t="s">
        <v>2734</v>
      </c>
      <c r="J1307" t="s">
        <v>731</v>
      </c>
      <c r="K1307" t="s">
        <v>56</v>
      </c>
      <c r="L1307" s="4">
        <v>2</v>
      </c>
      <c r="M1307" s="4">
        <v>46022</v>
      </c>
      <c r="AC1307">
        <v>5</v>
      </c>
      <c r="AE1307">
        <v>1</v>
      </c>
    </row>
    <row r="1308" spans="1:31" x14ac:dyDescent="0.2">
      <c r="A1308" s="27">
        <v>2010274</v>
      </c>
      <c r="B1308">
        <v>5188</v>
      </c>
      <c r="C1308" t="s">
        <v>3766</v>
      </c>
      <c r="D1308" t="s">
        <v>3767</v>
      </c>
      <c r="E1308" t="s">
        <v>3768</v>
      </c>
      <c r="F1308" t="s">
        <v>3768</v>
      </c>
      <c r="G1308" t="s">
        <v>641</v>
      </c>
      <c r="H1308" t="s">
        <v>641</v>
      </c>
      <c r="I1308" t="s">
        <v>2734</v>
      </c>
      <c r="J1308" t="s">
        <v>731</v>
      </c>
      <c r="K1308" t="s">
        <v>56</v>
      </c>
      <c r="L1308" s="4">
        <v>2</v>
      </c>
      <c r="M1308" s="4">
        <v>46022</v>
      </c>
      <c r="AC1308">
        <v>5</v>
      </c>
      <c r="AE1308">
        <v>1</v>
      </c>
    </row>
    <row r="1309" spans="1:31" x14ac:dyDescent="0.2">
      <c r="A1309" s="27">
        <v>2002343</v>
      </c>
      <c r="B1309">
        <v>3081</v>
      </c>
      <c r="C1309" t="s">
        <v>3769</v>
      </c>
      <c r="D1309" t="s">
        <v>3770</v>
      </c>
      <c r="E1309" t="s">
        <v>3239</v>
      </c>
      <c r="F1309" t="s">
        <v>3239</v>
      </c>
      <c r="G1309" t="s">
        <v>641</v>
      </c>
      <c r="H1309" t="s">
        <v>641</v>
      </c>
      <c r="I1309" t="s">
        <v>2734</v>
      </c>
      <c r="J1309" t="s">
        <v>731</v>
      </c>
      <c r="K1309" t="s">
        <v>55</v>
      </c>
      <c r="L1309" s="4">
        <v>40162</v>
      </c>
      <c r="M1309" s="4">
        <v>46022</v>
      </c>
      <c r="AE1309">
        <v>1</v>
      </c>
    </row>
    <row r="1310" spans="1:31" x14ac:dyDescent="0.2">
      <c r="A1310" s="27">
        <v>2004648</v>
      </c>
      <c r="B1310">
        <v>2988</v>
      </c>
      <c r="C1310" t="s">
        <v>3771</v>
      </c>
      <c r="D1310" t="s">
        <v>3772</v>
      </c>
      <c r="E1310" t="s">
        <v>3773</v>
      </c>
      <c r="F1310" t="s">
        <v>3774</v>
      </c>
      <c r="G1310" t="s">
        <v>641</v>
      </c>
      <c r="H1310" t="s">
        <v>641</v>
      </c>
      <c r="I1310" t="s">
        <v>2734</v>
      </c>
      <c r="J1310" t="s">
        <v>731</v>
      </c>
      <c r="K1310" t="s">
        <v>55</v>
      </c>
      <c r="L1310" s="4">
        <v>39532</v>
      </c>
      <c r="M1310" s="4">
        <v>46022</v>
      </c>
      <c r="AE1310">
        <v>1</v>
      </c>
    </row>
    <row r="1311" spans="1:31" x14ac:dyDescent="0.2">
      <c r="A1311" s="27">
        <v>2004301</v>
      </c>
      <c r="B1311">
        <v>2985</v>
      </c>
      <c r="C1311" t="s">
        <v>3775</v>
      </c>
      <c r="D1311" t="s">
        <v>3776</v>
      </c>
      <c r="E1311" t="s">
        <v>3773</v>
      </c>
      <c r="F1311" t="s">
        <v>3774</v>
      </c>
      <c r="G1311" t="s">
        <v>641</v>
      </c>
      <c r="H1311" t="s">
        <v>641</v>
      </c>
      <c r="I1311" t="s">
        <v>2734</v>
      </c>
      <c r="J1311" t="s">
        <v>731</v>
      </c>
      <c r="K1311" t="s">
        <v>55</v>
      </c>
      <c r="L1311" s="4">
        <v>39532</v>
      </c>
      <c r="M1311" s="4">
        <v>46022</v>
      </c>
      <c r="AE1311">
        <v>1</v>
      </c>
    </row>
    <row r="1312" spans="1:31" x14ac:dyDescent="0.2">
      <c r="A1312" s="27">
        <v>2004300</v>
      </c>
      <c r="B1312">
        <v>2984</v>
      </c>
      <c r="C1312" t="s">
        <v>3777</v>
      </c>
      <c r="D1312" t="s">
        <v>3778</v>
      </c>
      <c r="E1312" t="s">
        <v>3773</v>
      </c>
      <c r="F1312" t="s">
        <v>3774</v>
      </c>
      <c r="G1312" t="s">
        <v>641</v>
      </c>
      <c r="H1312" t="s">
        <v>641</v>
      </c>
      <c r="I1312" t="s">
        <v>2734</v>
      </c>
      <c r="J1312" t="s">
        <v>731</v>
      </c>
      <c r="K1312" t="s">
        <v>55</v>
      </c>
      <c r="L1312" s="4">
        <v>39532</v>
      </c>
      <c r="M1312" s="4">
        <v>46022</v>
      </c>
      <c r="AE1312">
        <v>1</v>
      </c>
    </row>
    <row r="1313" spans="1:31" x14ac:dyDescent="0.2">
      <c r="A1313" s="27">
        <v>2004303</v>
      </c>
      <c r="B1313">
        <v>2987</v>
      </c>
      <c r="C1313" t="s">
        <v>3779</v>
      </c>
      <c r="D1313" t="s">
        <v>3780</v>
      </c>
      <c r="E1313" t="s">
        <v>3773</v>
      </c>
      <c r="F1313" t="s">
        <v>3774</v>
      </c>
      <c r="G1313" t="s">
        <v>641</v>
      </c>
      <c r="H1313" t="s">
        <v>641</v>
      </c>
      <c r="I1313" t="s">
        <v>2734</v>
      </c>
      <c r="J1313" t="s">
        <v>731</v>
      </c>
      <c r="K1313" t="s">
        <v>55</v>
      </c>
      <c r="L1313" s="4">
        <v>39532</v>
      </c>
      <c r="M1313" s="4">
        <v>46022</v>
      </c>
      <c r="AE1313">
        <v>1</v>
      </c>
    </row>
    <row r="1314" spans="1:31" x14ac:dyDescent="0.2">
      <c r="A1314" s="27">
        <v>2004302</v>
      </c>
      <c r="B1314">
        <v>2986</v>
      </c>
      <c r="C1314" t="s">
        <v>3781</v>
      </c>
      <c r="D1314" t="s">
        <v>3782</v>
      </c>
      <c r="E1314" t="s">
        <v>3773</v>
      </c>
      <c r="F1314" t="s">
        <v>3774</v>
      </c>
      <c r="G1314" t="s">
        <v>641</v>
      </c>
      <c r="H1314" t="s">
        <v>641</v>
      </c>
      <c r="I1314" t="s">
        <v>2734</v>
      </c>
      <c r="J1314" t="s">
        <v>731</v>
      </c>
      <c r="K1314" t="s">
        <v>55</v>
      </c>
      <c r="L1314" s="4">
        <v>39532</v>
      </c>
      <c r="M1314" s="4">
        <v>46022</v>
      </c>
      <c r="AE1314">
        <v>1</v>
      </c>
    </row>
    <row r="1315" spans="1:31" x14ac:dyDescent="0.2">
      <c r="A1315" s="27">
        <v>2010461</v>
      </c>
      <c r="B1315">
        <v>5252</v>
      </c>
      <c r="C1315" t="s">
        <v>3783</v>
      </c>
      <c r="D1315" t="s">
        <v>3784</v>
      </c>
      <c r="E1315" t="s">
        <v>3785</v>
      </c>
      <c r="F1315" t="s">
        <v>3786</v>
      </c>
      <c r="G1315" t="s">
        <v>641</v>
      </c>
      <c r="H1315" t="s">
        <v>641</v>
      </c>
      <c r="I1315" t="s">
        <v>2734</v>
      </c>
      <c r="J1315" t="s">
        <v>731</v>
      </c>
      <c r="K1315" t="s">
        <v>56</v>
      </c>
      <c r="L1315" s="4">
        <v>2</v>
      </c>
      <c r="M1315" s="4">
        <v>46022</v>
      </c>
      <c r="AE1315">
        <v>1.1000000000000001</v>
      </c>
    </row>
    <row r="1316" spans="1:31" x14ac:dyDescent="0.2">
      <c r="A1316" s="27">
        <v>2008719</v>
      </c>
      <c r="B1316">
        <v>4501</v>
      </c>
      <c r="C1316" t="s">
        <v>3787</v>
      </c>
      <c r="D1316" t="s">
        <v>3788</v>
      </c>
      <c r="E1316" t="s">
        <v>3789</v>
      </c>
      <c r="F1316" t="s">
        <v>3789</v>
      </c>
      <c r="G1316" t="s">
        <v>641</v>
      </c>
      <c r="H1316" t="s">
        <v>686</v>
      </c>
      <c r="I1316" t="s">
        <v>2734</v>
      </c>
      <c r="J1316" t="s">
        <v>696</v>
      </c>
      <c r="K1316" t="s">
        <v>55</v>
      </c>
      <c r="L1316" s="4">
        <v>2</v>
      </c>
      <c r="M1316" s="4">
        <v>46022</v>
      </c>
      <c r="N1316">
        <v>0.40000000596046448</v>
      </c>
      <c r="AC1316">
        <v>13.8</v>
      </c>
      <c r="AE1316">
        <v>1</v>
      </c>
    </row>
    <row r="1317" spans="1:31" x14ac:dyDescent="0.2">
      <c r="A1317" s="27">
        <v>2008816</v>
      </c>
      <c r="B1317">
        <v>4530</v>
      </c>
      <c r="C1317" t="s">
        <v>3790</v>
      </c>
      <c r="D1317" t="s">
        <v>3791</v>
      </c>
      <c r="E1317" t="s">
        <v>3236</v>
      </c>
      <c r="F1317" t="s">
        <v>3236</v>
      </c>
      <c r="G1317" t="s">
        <v>641</v>
      </c>
      <c r="H1317" t="s">
        <v>641</v>
      </c>
      <c r="I1317" t="s">
        <v>2734</v>
      </c>
      <c r="J1317" t="s">
        <v>731</v>
      </c>
      <c r="K1317" t="s">
        <v>56</v>
      </c>
      <c r="L1317" s="4">
        <v>2</v>
      </c>
      <c r="M1317" s="4">
        <v>46022</v>
      </c>
      <c r="AE1317">
        <v>1.1000000000000001</v>
      </c>
    </row>
    <row r="1318" spans="1:31" x14ac:dyDescent="0.2">
      <c r="A1318" s="27">
        <v>2001012</v>
      </c>
      <c r="B1318">
        <v>1250</v>
      </c>
      <c r="C1318" t="s">
        <v>3792</v>
      </c>
      <c r="D1318" t="s">
        <v>3793</v>
      </c>
      <c r="E1318" t="s">
        <v>3464</v>
      </c>
      <c r="F1318" t="s">
        <v>3465</v>
      </c>
      <c r="G1318" t="s">
        <v>641</v>
      </c>
      <c r="H1318" t="s">
        <v>641</v>
      </c>
      <c r="I1318" t="s">
        <v>2734</v>
      </c>
      <c r="J1318" t="s">
        <v>731</v>
      </c>
      <c r="K1318" t="s">
        <v>56</v>
      </c>
      <c r="L1318" s="4">
        <v>40008</v>
      </c>
      <c r="M1318" s="4">
        <v>46022</v>
      </c>
      <c r="AA1318">
        <v>10</v>
      </c>
      <c r="AC1318">
        <v>60</v>
      </c>
      <c r="AE1318">
        <v>1</v>
      </c>
    </row>
    <row r="1319" spans="1:31" x14ac:dyDescent="0.2">
      <c r="A1319" s="27">
        <v>2010309</v>
      </c>
      <c r="B1319">
        <v>5171</v>
      </c>
      <c r="C1319" t="s">
        <v>3794</v>
      </c>
      <c r="D1319" t="s">
        <v>3795</v>
      </c>
      <c r="E1319" t="s">
        <v>3785</v>
      </c>
      <c r="F1319" t="s">
        <v>3796</v>
      </c>
      <c r="G1319" t="s">
        <v>641</v>
      </c>
      <c r="H1319" t="s">
        <v>686</v>
      </c>
      <c r="I1319" t="s">
        <v>2734</v>
      </c>
      <c r="J1319" t="s">
        <v>696</v>
      </c>
      <c r="K1319" t="s">
        <v>55</v>
      </c>
      <c r="L1319" s="4">
        <v>2</v>
      </c>
      <c r="M1319" s="4">
        <v>46022</v>
      </c>
      <c r="N1319">
        <v>1.5</v>
      </c>
      <c r="O1319">
        <v>0.18000000715255737</v>
      </c>
      <c r="P1319">
        <v>2.9999999329447746E-2</v>
      </c>
      <c r="Q1319">
        <v>2.0999999046325684</v>
      </c>
      <c r="T1319">
        <v>0.11999999731779099</v>
      </c>
      <c r="X1319">
        <v>0.60000002384185791</v>
      </c>
      <c r="AE1319">
        <v>1</v>
      </c>
    </row>
    <row r="1320" spans="1:31" x14ac:dyDescent="0.2">
      <c r="A1320" s="27">
        <v>2003002</v>
      </c>
      <c r="B1320">
        <v>2446</v>
      </c>
      <c r="C1320" t="s">
        <v>3797</v>
      </c>
      <c r="D1320" t="s">
        <v>3798</v>
      </c>
      <c r="E1320" t="s">
        <v>1128</v>
      </c>
      <c r="F1320" t="s">
        <v>3799</v>
      </c>
      <c r="G1320" t="s">
        <v>641</v>
      </c>
      <c r="H1320" t="s">
        <v>641</v>
      </c>
      <c r="I1320" t="s">
        <v>2734</v>
      </c>
      <c r="J1320" t="s">
        <v>643</v>
      </c>
      <c r="K1320" t="s">
        <v>55</v>
      </c>
      <c r="L1320" s="4">
        <v>40036</v>
      </c>
      <c r="M1320" s="4">
        <v>46022</v>
      </c>
      <c r="N1320">
        <v>1.5</v>
      </c>
      <c r="Q1320">
        <v>37</v>
      </c>
      <c r="T1320">
        <v>0.25</v>
      </c>
      <c r="AE1320">
        <v>1</v>
      </c>
    </row>
    <row r="1321" spans="1:31" x14ac:dyDescent="0.2">
      <c r="A1321" s="27">
        <v>2010388</v>
      </c>
      <c r="B1321">
        <v>5228</v>
      </c>
      <c r="C1321" t="s">
        <v>3800</v>
      </c>
      <c r="D1321" t="s">
        <v>3801</v>
      </c>
      <c r="E1321" t="s">
        <v>1266</v>
      </c>
      <c r="F1321" t="s">
        <v>2649</v>
      </c>
      <c r="G1321" t="s">
        <v>641</v>
      </c>
      <c r="H1321" t="s">
        <v>641</v>
      </c>
      <c r="I1321" t="s">
        <v>2734</v>
      </c>
      <c r="J1321" t="s">
        <v>643</v>
      </c>
      <c r="K1321" t="s">
        <v>56</v>
      </c>
      <c r="L1321" s="4">
        <v>2</v>
      </c>
      <c r="M1321" s="4">
        <v>46022</v>
      </c>
      <c r="N1321">
        <v>3</v>
      </c>
      <c r="O1321">
        <v>18</v>
      </c>
      <c r="V1321">
        <v>5.6999998092651367</v>
      </c>
      <c r="Z1321">
        <v>2.5</v>
      </c>
      <c r="AE1321">
        <v>1.4</v>
      </c>
    </row>
    <row r="1322" spans="1:31" x14ac:dyDescent="0.2">
      <c r="A1322" s="27">
        <v>2010389</v>
      </c>
      <c r="B1322">
        <v>5229</v>
      </c>
      <c r="C1322" t="s">
        <v>3802</v>
      </c>
      <c r="D1322" t="s">
        <v>3803</v>
      </c>
      <c r="E1322" t="s">
        <v>1266</v>
      </c>
      <c r="F1322" t="s">
        <v>2649</v>
      </c>
      <c r="G1322" t="s">
        <v>641</v>
      </c>
      <c r="H1322" t="s">
        <v>641</v>
      </c>
      <c r="I1322" t="s">
        <v>2734</v>
      </c>
      <c r="J1322" t="s">
        <v>649</v>
      </c>
      <c r="K1322" t="s">
        <v>56</v>
      </c>
      <c r="L1322" s="4">
        <v>2</v>
      </c>
      <c r="M1322" s="4">
        <v>46022</v>
      </c>
      <c r="W1322">
        <v>4.8000001907348633</v>
      </c>
      <c r="Z1322">
        <v>7.6999998092651367</v>
      </c>
      <c r="AE1322">
        <v>1.4</v>
      </c>
    </row>
    <row r="1323" spans="1:31" x14ac:dyDescent="0.2">
      <c r="A1323" s="27">
        <v>2008526</v>
      </c>
      <c r="B1323">
        <v>4417</v>
      </c>
      <c r="C1323" t="s">
        <v>3804</v>
      </c>
      <c r="D1323" t="s">
        <v>3805</v>
      </c>
      <c r="E1323" t="s">
        <v>2774</v>
      </c>
      <c r="F1323" t="s">
        <v>2774</v>
      </c>
      <c r="G1323" t="s">
        <v>641</v>
      </c>
      <c r="H1323" t="s">
        <v>686</v>
      </c>
      <c r="I1323" t="s">
        <v>2734</v>
      </c>
      <c r="J1323" t="s">
        <v>696</v>
      </c>
      <c r="K1323" t="s">
        <v>55</v>
      </c>
      <c r="L1323" s="4">
        <v>2</v>
      </c>
      <c r="M1323" s="4">
        <v>46022</v>
      </c>
      <c r="N1323">
        <v>11.899999618530273</v>
      </c>
      <c r="AC1323">
        <v>68</v>
      </c>
      <c r="AE1323">
        <v>1</v>
      </c>
    </row>
    <row r="1324" spans="1:31" x14ac:dyDescent="0.2">
      <c r="A1324" s="27">
        <v>2007054</v>
      </c>
      <c r="B1324">
        <v>3881</v>
      </c>
      <c r="C1324" t="s">
        <v>3806</v>
      </c>
      <c r="D1324" t="s">
        <v>3807</v>
      </c>
      <c r="E1324" t="s">
        <v>1542</v>
      </c>
      <c r="F1324" t="s">
        <v>1542</v>
      </c>
      <c r="G1324" t="s">
        <v>641</v>
      </c>
      <c r="H1324" t="s">
        <v>641</v>
      </c>
      <c r="I1324" t="s">
        <v>2734</v>
      </c>
      <c r="J1324" t="s">
        <v>731</v>
      </c>
      <c r="K1324" t="s">
        <v>56</v>
      </c>
      <c r="L1324" s="4">
        <v>2</v>
      </c>
      <c r="M1324" s="4">
        <v>46022</v>
      </c>
      <c r="AE1324">
        <v>1.1000000000000001</v>
      </c>
    </row>
    <row r="1325" spans="1:31" x14ac:dyDescent="0.2">
      <c r="A1325" s="27">
        <v>2007779</v>
      </c>
      <c r="B1325">
        <v>4146</v>
      </c>
      <c r="C1325" t="s">
        <v>3808</v>
      </c>
      <c r="D1325" t="s">
        <v>3809</v>
      </c>
      <c r="E1325" t="s">
        <v>3317</v>
      </c>
      <c r="F1325" t="s">
        <v>3317</v>
      </c>
      <c r="G1325" t="s">
        <v>641</v>
      </c>
      <c r="H1325" t="s">
        <v>686</v>
      </c>
      <c r="I1325" t="s">
        <v>2734</v>
      </c>
      <c r="J1325" t="s">
        <v>696</v>
      </c>
      <c r="K1325" t="s">
        <v>55</v>
      </c>
      <c r="L1325" s="4">
        <v>2</v>
      </c>
      <c r="M1325" s="4">
        <v>46022</v>
      </c>
      <c r="N1325">
        <v>0.30000001192092896</v>
      </c>
      <c r="AC1325">
        <v>14</v>
      </c>
      <c r="AE1325">
        <v>1</v>
      </c>
    </row>
    <row r="1326" spans="1:31" x14ac:dyDescent="0.2">
      <c r="A1326" s="27">
        <v>2000379</v>
      </c>
      <c r="B1326">
        <v>917</v>
      </c>
      <c r="C1326" t="s">
        <v>3810</v>
      </c>
      <c r="D1326" t="s">
        <v>679</v>
      </c>
      <c r="E1326" t="s">
        <v>3811</v>
      </c>
      <c r="F1326" t="s">
        <v>3811</v>
      </c>
      <c r="G1326" t="s">
        <v>641</v>
      </c>
      <c r="H1326" t="s">
        <v>641</v>
      </c>
      <c r="I1326" t="s">
        <v>2734</v>
      </c>
      <c r="J1326" t="s">
        <v>643</v>
      </c>
      <c r="K1326" t="s">
        <v>55</v>
      </c>
      <c r="L1326" s="4">
        <v>40057</v>
      </c>
      <c r="M1326" s="4">
        <v>46022</v>
      </c>
      <c r="N1326">
        <v>20.700000762939453</v>
      </c>
      <c r="AE1326">
        <v>1</v>
      </c>
    </row>
    <row r="1327" spans="1:31" x14ac:dyDescent="0.2">
      <c r="A1327" s="27">
        <v>2001016</v>
      </c>
      <c r="B1327">
        <v>1309</v>
      </c>
      <c r="C1327" t="s">
        <v>3812</v>
      </c>
      <c r="D1327" t="s">
        <v>3813</v>
      </c>
      <c r="E1327" t="s">
        <v>2223</v>
      </c>
      <c r="F1327" t="s">
        <v>2223</v>
      </c>
      <c r="G1327" t="s">
        <v>641</v>
      </c>
      <c r="H1327" t="s">
        <v>641</v>
      </c>
      <c r="I1327" t="s">
        <v>2734</v>
      </c>
      <c r="J1327" t="s">
        <v>643</v>
      </c>
      <c r="K1327" t="s">
        <v>56</v>
      </c>
      <c r="L1327" s="4">
        <v>39973</v>
      </c>
      <c r="M1327" s="4">
        <v>46022</v>
      </c>
      <c r="N1327">
        <v>5.5</v>
      </c>
      <c r="AE1327">
        <v>1.1499999999999999</v>
      </c>
    </row>
    <row r="1328" spans="1:31" x14ac:dyDescent="0.2">
      <c r="A1328" s="27">
        <v>2001761</v>
      </c>
      <c r="B1328">
        <v>1029</v>
      </c>
      <c r="C1328" t="s">
        <v>3814</v>
      </c>
      <c r="D1328" t="s">
        <v>681</v>
      </c>
      <c r="E1328" t="s">
        <v>960</v>
      </c>
      <c r="F1328" t="s">
        <v>1178</v>
      </c>
      <c r="G1328" t="s">
        <v>641</v>
      </c>
      <c r="H1328" t="s">
        <v>641</v>
      </c>
      <c r="I1328" t="s">
        <v>2734</v>
      </c>
      <c r="J1328" t="s">
        <v>649</v>
      </c>
      <c r="K1328" t="s">
        <v>55</v>
      </c>
      <c r="L1328" s="4">
        <v>39994</v>
      </c>
      <c r="M1328" s="4">
        <v>46022</v>
      </c>
      <c r="P1328">
        <v>50</v>
      </c>
      <c r="AE1328">
        <v>1</v>
      </c>
    </row>
    <row r="1329" spans="1:31" x14ac:dyDescent="0.2">
      <c r="A1329" s="27">
        <v>2010074</v>
      </c>
      <c r="B1329">
        <v>5153</v>
      </c>
      <c r="C1329" t="s">
        <v>3815</v>
      </c>
      <c r="D1329" t="s">
        <v>3816</v>
      </c>
      <c r="E1329" t="s">
        <v>3817</v>
      </c>
      <c r="F1329" t="s">
        <v>3817</v>
      </c>
      <c r="G1329" t="s">
        <v>641</v>
      </c>
      <c r="H1329" t="s">
        <v>641</v>
      </c>
      <c r="I1329" t="s">
        <v>2734</v>
      </c>
      <c r="J1329" t="s">
        <v>731</v>
      </c>
      <c r="K1329" t="s">
        <v>56</v>
      </c>
      <c r="L1329" s="4">
        <v>2</v>
      </c>
      <c r="M1329" s="4">
        <v>46022</v>
      </c>
      <c r="AE1329">
        <v>1.1000000000000001</v>
      </c>
    </row>
    <row r="1330" spans="1:31" x14ac:dyDescent="0.2">
      <c r="A1330" s="27">
        <v>2000989</v>
      </c>
      <c r="B1330">
        <v>1227</v>
      </c>
      <c r="C1330" t="s">
        <v>3818</v>
      </c>
      <c r="D1330" t="s">
        <v>3819</v>
      </c>
      <c r="E1330" t="s">
        <v>960</v>
      </c>
      <c r="F1330" t="s">
        <v>960</v>
      </c>
      <c r="G1330" t="s">
        <v>641</v>
      </c>
      <c r="H1330" t="s">
        <v>641</v>
      </c>
      <c r="I1330" t="s">
        <v>2734</v>
      </c>
      <c r="J1330" t="s">
        <v>643</v>
      </c>
      <c r="K1330" t="s">
        <v>55</v>
      </c>
      <c r="L1330" s="4">
        <v>39994</v>
      </c>
      <c r="M1330" s="4">
        <v>46022</v>
      </c>
      <c r="N1330">
        <v>15.600000381469727</v>
      </c>
      <c r="O1330">
        <v>15.600000381469727</v>
      </c>
      <c r="P1330">
        <v>15.600000381469727</v>
      </c>
      <c r="AE1330">
        <v>1</v>
      </c>
    </row>
    <row r="1331" spans="1:31" x14ac:dyDescent="0.2">
      <c r="A1331" s="27">
        <v>2004383</v>
      </c>
      <c r="B1331">
        <v>3419</v>
      </c>
      <c r="C1331" t="s">
        <v>3820</v>
      </c>
      <c r="D1331" t="s">
        <v>3821</v>
      </c>
      <c r="E1331" t="s">
        <v>1333</v>
      </c>
      <c r="F1331" t="s">
        <v>1333</v>
      </c>
      <c r="G1331" t="s">
        <v>641</v>
      </c>
      <c r="H1331" t="s">
        <v>641</v>
      </c>
      <c r="I1331" t="s">
        <v>2734</v>
      </c>
      <c r="J1331" t="s">
        <v>731</v>
      </c>
      <c r="K1331" t="s">
        <v>56</v>
      </c>
      <c r="L1331" s="4">
        <v>40295</v>
      </c>
      <c r="M1331" s="4">
        <v>46022</v>
      </c>
      <c r="AE1331">
        <v>1</v>
      </c>
    </row>
    <row r="1332" spans="1:31" x14ac:dyDescent="0.2">
      <c r="A1332" s="27">
        <v>2008563</v>
      </c>
      <c r="B1332">
        <v>4446</v>
      </c>
      <c r="C1332" t="s">
        <v>3822</v>
      </c>
      <c r="D1332" t="s">
        <v>3823</v>
      </c>
      <c r="E1332" t="s">
        <v>1333</v>
      </c>
      <c r="F1332" t="s">
        <v>1333</v>
      </c>
      <c r="G1332" t="s">
        <v>641</v>
      </c>
      <c r="H1332" t="s">
        <v>641</v>
      </c>
      <c r="I1332" t="s">
        <v>2734</v>
      </c>
      <c r="J1332" t="s">
        <v>731</v>
      </c>
      <c r="K1332" t="s">
        <v>56</v>
      </c>
      <c r="L1332" s="4">
        <v>2</v>
      </c>
      <c r="M1332" s="4">
        <v>46022</v>
      </c>
      <c r="AE1332">
        <v>1.1000000000000001</v>
      </c>
    </row>
    <row r="1333" spans="1:31" x14ac:dyDescent="0.2">
      <c r="A1333" s="27">
        <v>2010272</v>
      </c>
      <c r="B1333">
        <v>5168</v>
      </c>
      <c r="C1333" t="s">
        <v>3824</v>
      </c>
      <c r="D1333" t="s">
        <v>3825</v>
      </c>
      <c r="E1333" t="s">
        <v>3826</v>
      </c>
      <c r="F1333" t="s">
        <v>3826</v>
      </c>
      <c r="G1333" t="s">
        <v>641</v>
      </c>
      <c r="H1333" t="s">
        <v>641</v>
      </c>
      <c r="I1333" t="s">
        <v>2734</v>
      </c>
      <c r="J1333" t="s">
        <v>731</v>
      </c>
      <c r="K1333" t="s">
        <v>55</v>
      </c>
      <c r="L1333" s="4">
        <v>2</v>
      </c>
      <c r="M1333" s="4">
        <v>46022</v>
      </c>
      <c r="AE1333">
        <v>1</v>
      </c>
    </row>
    <row r="1334" spans="1:31" x14ac:dyDescent="0.2">
      <c r="A1334" s="27">
        <v>2004243</v>
      </c>
      <c r="B1334">
        <v>201</v>
      </c>
      <c r="C1334" t="s">
        <v>3827</v>
      </c>
      <c r="D1334" t="s">
        <v>3828</v>
      </c>
      <c r="E1334" t="s">
        <v>3829</v>
      </c>
      <c r="F1334" t="s">
        <v>3829</v>
      </c>
      <c r="G1334" t="s">
        <v>641</v>
      </c>
      <c r="H1334" t="s">
        <v>641</v>
      </c>
      <c r="I1334" t="s">
        <v>2734</v>
      </c>
      <c r="J1334" t="s">
        <v>731</v>
      </c>
      <c r="K1334" t="s">
        <v>55</v>
      </c>
      <c r="L1334" s="4">
        <v>39112</v>
      </c>
      <c r="M1334" s="4">
        <v>46022</v>
      </c>
      <c r="AE1334">
        <v>1</v>
      </c>
    </row>
    <row r="1335" spans="1:31" x14ac:dyDescent="0.2">
      <c r="A1335" s="27">
        <v>2004244</v>
      </c>
      <c r="B1335">
        <v>202</v>
      </c>
      <c r="C1335" t="s">
        <v>3830</v>
      </c>
      <c r="D1335" t="s">
        <v>3831</v>
      </c>
      <c r="E1335" t="s">
        <v>3829</v>
      </c>
      <c r="F1335" t="s">
        <v>3829</v>
      </c>
      <c r="G1335" t="s">
        <v>641</v>
      </c>
      <c r="H1335" t="s">
        <v>641</v>
      </c>
      <c r="I1335" t="s">
        <v>2734</v>
      </c>
      <c r="J1335" t="s">
        <v>731</v>
      </c>
      <c r="K1335" t="s">
        <v>56</v>
      </c>
      <c r="L1335" s="4">
        <v>39112</v>
      </c>
      <c r="M1335" s="4">
        <v>46022</v>
      </c>
      <c r="AE1335">
        <v>1.1000000000000001</v>
      </c>
    </row>
    <row r="1336" spans="1:31" x14ac:dyDescent="0.2">
      <c r="A1336" s="27">
        <v>2010285</v>
      </c>
      <c r="B1336">
        <v>5267</v>
      </c>
      <c r="C1336" t="s">
        <v>3832</v>
      </c>
      <c r="D1336" t="s">
        <v>3833</v>
      </c>
      <c r="E1336" t="s">
        <v>3076</v>
      </c>
      <c r="F1336" t="s">
        <v>3076</v>
      </c>
      <c r="G1336" t="s">
        <v>641</v>
      </c>
      <c r="H1336" t="s">
        <v>641</v>
      </c>
      <c r="I1336" t="s">
        <v>2734</v>
      </c>
      <c r="J1336" t="s">
        <v>731</v>
      </c>
      <c r="K1336" t="s">
        <v>56</v>
      </c>
      <c r="L1336" s="4">
        <v>2</v>
      </c>
      <c r="M1336" s="4">
        <v>46022</v>
      </c>
      <c r="AE1336">
        <v>1.1000000000000001</v>
      </c>
    </row>
    <row r="1337" spans="1:31" x14ac:dyDescent="0.2">
      <c r="A1337" s="27">
        <v>2004657</v>
      </c>
      <c r="B1337">
        <v>3247</v>
      </c>
      <c r="C1337" t="s">
        <v>3834</v>
      </c>
      <c r="D1337" t="s">
        <v>2944</v>
      </c>
      <c r="E1337" t="s">
        <v>1704</v>
      </c>
      <c r="F1337" t="s">
        <v>1704</v>
      </c>
      <c r="G1337" t="s">
        <v>641</v>
      </c>
      <c r="H1337" t="s">
        <v>641</v>
      </c>
      <c r="I1337" t="s">
        <v>2734</v>
      </c>
      <c r="J1337" t="s">
        <v>731</v>
      </c>
      <c r="K1337" t="s">
        <v>56</v>
      </c>
      <c r="L1337" s="4">
        <v>39986</v>
      </c>
      <c r="M1337" s="4">
        <v>46022</v>
      </c>
      <c r="AC1337">
        <v>10</v>
      </c>
      <c r="AE1337">
        <v>1</v>
      </c>
    </row>
    <row r="1338" spans="1:31" x14ac:dyDescent="0.2">
      <c r="A1338" s="27">
        <v>2001065</v>
      </c>
      <c r="B1338">
        <v>354</v>
      </c>
      <c r="C1338" t="s">
        <v>3835</v>
      </c>
      <c r="D1338" t="s">
        <v>3836</v>
      </c>
      <c r="E1338" t="s">
        <v>1704</v>
      </c>
      <c r="F1338" t="s">
        <v>1704</v>
      </c>
      <c r="G1338" t="s">
        <v>641</v>
      </c>
      <c r="H1338" t="s">
        <v>641</v>
      </c>
      <c r="I1338" t="s">
        <v>2734</v>
      </c>
      <c r="J1338" t="s">
        <v>731</v>
      </c>
      <c r="K1338" t="s">
        <v>56</v>
      </c>
      <c r="L1338" s="4">
        <v>40022</v>
      </c>
      <c r="M1338" s="4">
        <v>46022</v>
      </c>
      <c r="N1338">
        <v>0</v>
      </c>
      <c r="O1338">
        <v>0</v>
      </c>
      <c r="P1338">
        <v>0</v>
      </c>
      <c r="Q1338">
        <v>0</v>
      </c>
      <c r="R1338">
        <v>0</v>
      </c>
      <c r="T1338">
        <v>0</v>
      </c>
      <c r="AC1338">
        <v>35</v>
      </c>
      <c r="AE1338">
        <v>1</v>
      </c>
    </row>
    <row r="1339" spans="1:31" x14ac:dyDescent="0.2">
      <c r="A1339" s="27">
        <v>2007096</v>
      </c>
      <c r="B1339">
        <v>3905</v>
      </c>
      <c r="C1339" t="s">
        <v>3837</v>
      </c>
      <c r="D1339" t="s">
        <v>3838</v>
      </c>
      <c r="E1339" t="s">
        <v>1704</v>
      </c>
      <c r="F1339" t="s">
        <v>1704</v>
      </c>
      <c r="G1339" t="s">
        <v>641</v>
      </c>
      <c r="H1339" t="s">
        <v>641</v>
      </c>
      <c r="I1339" t="s">
        <v>2734</v>
      </c>
      <c r="J1339" t="s">
        <v>731</v>
      </c>
      <c r="K1339" t="s">
        <v>56</v>
      </c>
      <c r="L1339" s="4">
        <v>2</v>
      </c>
      <c r="M1339" s="4">
        <v>46022</v>
      </c>
      <c r="AC1339">
        <v>45</v>
      </c>
      <c r="AE1339">
        <v>1</v>
      </c>
    </row>
    <row r="1340" spans="1:31" x14ac:dyDescent="0.2">
      <c r="A1340" s="27">
        <v>2007246</v>
      </c>
      <c r="B1340">
        <v>3901</v>
      </c>
      <c r="C1340" t="s">
        <v>3839</v>
      </c>
      <c r="D1340" t="s">
        <v>3207</v>
      </c>
      <c r="E1340" t="s">
        <v>1333</v>
      </c>
      <c r="F1340" t="s">
        <v>1333</v>
      </c>
      <c r="G1340" t="s">
        <v>641</v>
      </c>
      <c r="H1340" t="s">
        <v>641</v>
      </c>
      <c r="I1340" t="s">
        <v>2734</v>
      </c>
      <c r="J1340" t="s">
        <v>731</v>
      </c>
      <c r="K1340" t="s">
        <v>56</v>
      </c>
      <c r="L1340" s="4">
        <v>2</v>
      </c>
      <c r="M1340" s="4">
        <v>46022</v>
      </c>
      <c r="AC1340">
        <v>60</v>
      </c>
      <c r="AE1340">
        <v>1</v>
      </c>
    </row>
    <row r="1341" spans="1:31" x14ac:dyDescent="0.2">
      <c r="A1341" s="27">
        <v>2010539</v>
      </c>
      <c r="B1341">
        <v>5248</v>
      </c>
      <c r="C1341" t="s">
        <v>3840</v>
      </c>
      <c r="D1341" t="s">
        <v>3065</v>
      </c>
      <c r="E1341" t="s">
        <v>1704</v>
      </c>
      <c r="F1341" t="s">
        <v>1704</v>
      </c>
      <c r="G1341" t="s">
        <v>641</v>
      </c>
      <c r="H1341" t="s">
        <v>641</v>
      </c>
      <c r="I1341" t="s">
        <v>2734</v>
      </c>
      <c r="J1341" t="s">
        <v>731</v>
      </c>
      <c r="K1341" t="s">
        <v>56</v>
      </c>
      <c r="L1341" s="4">
        <v>2</v>
      </c>
      <c r="M1341" s="4">
        <v>46022</v>
      </c>
      <c r="AC1341">
        <v>60</v>
      </c>
      <c r="AE1341">
        <v>1</v>
      </c>
    </row>
    <row r="1342" spans="1:31" x14ac:dyDescent="0.2">
      <c r="A1342" s="27">
        <v>2001161</v>
      </c>
      <c r="B1342">
        <v>2460</v>
      </c>
      <c r="C1342" t="s">
        <v>3841</v>
      </c>
      <c r="D1342" t="s">
        <v>3842</v>
      </c>
      <c r="E1342" t="s">
        <v>1704</v>
      </c>
      <c r="F1342" t="s">
        <v>1704</v>
      </c>
      <c r="G1342" t="s">
        <v>641</v>
      </c>
      <c r="H1342" t="s">
        <v>641</v>
      </c>
      <c r="I1342" t="s">
        <v>2734</v>
      </c>
      <c r="J1342" t="s">
        <v>731</v>
      </c>
      <c r="K1342" t="s">
        <v>56</v>
      </c>
      <c r="L1342" s="4">
        <v>40022</v>
      </c>
      <c r="M1342" s="4">
        <v>46022</v>
      </c>
      <c r="N1342">
        <v>0</v>
      </c>
      <c r="O1342">
        <v>0</v>
      </c>
      <c r="P1342">
        <v>0</v>
      </c>
      <c r="Q1342">
        <v>0</v>
      </c>
      <c r="R1342">
        <v>0</v>
      </c>
      <c r="T1342">
        <v>0</v>
      </c>
      <c r="AC1342">
        <v>10</v>
      </c>
      <c r="AE1342">
        <v>1</v>
      </c>
    </row>
    <row r="1343" spans="1:31" x14ac:dyDescent="0.2">
      <c r="A1343" s="27">
        <v>2007303</v>
      </c>
      <c r="B1343">
        <v>3918</v>
      </c>
      <c r="C1343" t="s">
        <v>3843</v>
      </c>
      <c r="D1343" t="s">
        <v>3015</v>
      </c>
      <c r="E1343" t="s">
        <v>1704</v>
      </c>
      <c r="F1343" t="s">
        <v>1704</v>
      </c>
      <c r="G1343" t="s">
        <v>641</v>
      </c>
      <c r="H1343" t="s">
        <v>641</v>
      </c>
      <c r="I1343" t="s">
        <v>2734</v>
      </c>
      <c r="J1343" t="s">
        <v>731</v>
      </c>
      <c r="K1343" t="s">
        <v>56</v>
      </c>
      <c r="L1343" s="4">
        <v>2</v>
      </c>
      <c r="M1343" s="4">
        <v>46022</v>
      </c>
      <c r="AC1343">
        <v>70</v>
      </c>
      <c r="AE1343">
        <v>1</v>
      </c>
    </row>
    <row r="1344" spans="1:31" x14ac:dyDescent="0.2">
      <c r="A1344" s="27">
        <v>2010499</v>
      </c>
      <c r="B1344">
        <v>5246</v>
      </c>
      <c r="C1344" t="s">
        <v>3844</v>
      </c>
      <c r="D1344" t="s">
        <v>3042</v>
      </c>
      <c r="E1344" t="s">
        <v>1704</v>
      </c>
      <c r="F1344" t="s">
        <v>1704</v>
      </c>
      <c r="G1344" t="s">
        <v>641</v>
      </c>
      <c r="H1344" t="s">
        <v>641</v>
      </c>
      <c r="I1344" t="s">
        <v>2734</v>
      </c>
      <c r="J1344" t="s">
        <v>731</v>
      </c>
      <c r="K1344" t="s">
        <v>56</v>
      </c>
      <c r="L1344" s="4">
        <v>2</v>
      </c>
      <c r="M1344" s="4">
        <v>46022</v>
      </c>
      <c r="AC1344">
        <v>60</v>
      </c>
      <c r="AE1344">
        <v>1</v>
      </c>
    </row>
    <row r="1345" spans="1:31" x14ac:dyDescent="0.2">
      <c r="A1345" s="27">
        <v>2004743</v>
      </c>
      <c r="B1345">
        <v>3409</v>
      </c>
      <c r="C1345" t="s">
        <v>3845</v>
      </c>
      <c r="D1345" t="s">
        <v>3846</v>
      </c>
      <c r="E1345" t="s">
        <v>1333</v>
      </c>
      <c r="F1345" t="s">
        <v>1333</v>
      </c>
      <c r="G1345" t="s">
        <v>641</v>
      </c>
      <c r="H1345" t="s">
        <v>641</v>
      </c>
      <c r="I1345" t="s">
        <v>2734</v>
      </c>
      <c r="J1345" t="s">
        <v>731</v>
      </c>
      <c r="K1345" t="s">
        <v>56</v>
      </c>
      <c r="L1345" s="4">
        <v>40267</v>
      </c>
      <c r="M1345" s="4">
        <v>46022</v>
      </c>
      <c r="AC1345">
        <v>50</v>
      </c>
      <c r="AE1345">
        <v>1</v>
      </c>
    </row>
    <row r="1346" spans="1:31" x14ac:dyDescent="0.2">
      <c r="A1346" s="27">
        <v>2001008</v>
      </c>
      <c r="B1346">
        <v>1255</v>
      </c>
      <c r="C1346" t="s">
        <v>3847</v>
      </c>
      <c r="D1346" t="s">
        <v>3848</v>
      </c>
      <c r="E1346" t="s">
        <v>3464</v>
      </c>
      <c r="F1346" t="s">
        <v>3465</v>
      </c>
      <c r="G1346" t="s">
        <v>641</v>
      </c>
      <c r="H1346" t="s">
        <v>641</v>
      </c>
      <c r="I1346" t="s">
        <v>2734</v>
      </c>
      <c r="J1346" t="s">
        <v>731</v>
      </c>
      <c r="K1346" t="s">
        <v>56</v>
      </c>
      <c r="L1346" s="4">
        <v>40008</v>
      </c>
      <c r="M1346" s="4">
        <v>46022</v>
      </c>
      <c r="AA1346">
        <v>20</v>
      </c>
      <c r="AC1346">
        <v>85</v>
      </c>
      <c r="AE1346">
        <v>1</v>
      </c>
    </row>
    <row r="1347" spans="1:31" x14ac:dyDescent="0.2">
      <c r="A1347" s="27">
        <v>2000317</v>
      </c>
      <c r="B1347">
        <v>353</v>
      </c>
      <c r="C1347" t="s">
        <v>3849</v>
      </c>
      <c r="D1347" t="s">
        <v>3850</v>
      </c>
      <c r="E1347" t="s">
        <v>1704</v>
      </c>
      <c r="F1347" t="s">
        <v>1704</v>
      </c>
      <c r="G1347" t="s">
        <v>641</v>
      </c>
      <c r="H1347" t="s">
        <v>641</v>
      </c>
      <c r="I1347" t="s">
        <v>2734</v>
      </c>
      <c r="J1347" t="s">
        <v>731</v>
      </c>
      <c r="K1347" t="s">
        <v>56</v>
      </c>
      <c r="L1347" s="4">
        <v>40022</v>
      </c>
      <c r="M1347" s="4">
        <v>46022</v>
      </c>
      <c r="N1347">
        <v>0</v>
      </c>
      <c r="O1347">
        <v>0</v>
      </c>
      <c r="P1347">
        <v>0</v>
      </c>
      <c r="Q1347">
        <v>0</v>
      </c>
      <c r="R1347">
        <v>0</v>
      </c>
      <c r="T1347">
        <v>0</v>
      </c>
      <c r="AC1347">
        <v>70</v>
      </c>
      <c r="AE1347">
        <v>1</v>
      </c>
    </row>
    <row r="1348" spans="1:31" x14ac:dyDescent="0.2">
      <c r="A1348" s="27">
        <v>2008891</v>
      </c>
      <c r="B1348">
        <v>4527</v>
      </c>
      <c r="C1348" t="s">
        <v>3851</v>
      </c>
      <c r="D1348" t="s">
        <v>3852</v>
      </c>
      <c r="E1348" t="s">
        <v>1333</v>
      </c>
      <c r="F1348" t="s">
        <v>1333</v>
      </c>
      <c r="G1348" t="s">
        <v>641</v>
      </c>
      <c r="H1348" t="s">
        <v>641</v>
      </c>
      <c r="I1348" t="s">
        <v>2734</v>
      </c>
      <c r="J1348" t="s">
        <v>731</v>
      </c>
      <c r="K1348" t="s">
        <v>56</v>
      </c>
      <c r="L1348" s="4">
        <v>2</v>
      </c>
      <c r="M1348" s="4">
        <v>46022</v>
      </c>
      <c r="AC1348">
        <v>80</v>
      </c>
      <c r="AE1348">
        <v>1</v>
      </c>
    </row>
    <row r="1349" spans="1:31" x14ac:dyDescent="0.2">
      <c r="A1349" s="27">
        <v>2000822</v>
      </c>
      <c r="B1349">
        <v>344</v>
      </c>
      <c r="C1349" t="s">
        <v>3853</v>
      </c>
      <c r="D1349" t="s">
        <v>3854</v>
      </c>
      <c r="E1349" t="s">
        <v>1704</v>
      </c>
      <c r="F1349" t="s">
        <v>1704</v>
      </c>
      <c r="G1349" t="s">
        <v>641</v>
      </c>
      <c r="H1349" t="s">
        <v>641</v>
      </c>
      <c r="I1349" t="s">
        <v>2734</v>
      </c>
      <c r="J1349" t="s">
        <v>731</v>
      </c>
      <c r="K1349" t="s">
        <v>56</v>
      </c>
      <c r="L1349" s="4">
        <v>40022</v>
      </c>
      <c r="M1349" s="4">
        <v>46022</v>
      </c>
      <c r="N1349">
        <v>0</v>
      </c>
      <c r="O1349">
        <v>0</v>
      </c>
      <c r="P1349">
        <v>0</v>
      </c>
      <c r="Q1349">
        <v>0</v>
      </c>
      <c r="R1349">
        <v>0</v>
      </c>
      <c r="T1349">
        <v>0</v>
      </c>
      <c r="AC1349">
        <v>45</v>
      </c>
      <c r="AE1349">
        <v>1</v>
      </c>
    </row>
    <row r="1350" spans="1:31" x14ac:dyDescent="0.2">
      <c r="A1350" s="27">
        <v>2007364</v>
      </c>
      <c r="B1350">
        <v>3941</v>
      </c>
      <c r="C1350" t="s">
        <v>3856</v>
      </c>
      <c r="D1350" t="s">
        <v>2874</v>
      </c>
      <c r="E1350" t="s">
        <v>1333</v>
      </c>
      <c r="F1350" t="s">
        <v>1333</v>
      </c>
      <c r="G1350" t="s">
        <v>641</v>
      </c>
      <c r="H1350" t="s">
        <v>641</v>
      </c>
      <c r="I1350" t="s">
        <v>2734</v>
      </c>
      <c r="J1350" t="s">
        <v>731</v>
      </c>
      <c r="K1350" t="s">
        <v>56</v>
      </c>
      <c r="L1350" s="4">
        <v>2</v>
      </c>
      <c r="M1350" s="4">
        <v>46022</v>
      </c>
      <c r="AC1350">
        <v>25</v>
      </c>
      <c r="AE1350">
        <v>1.1000000000000001</v>
      </c>
    </row>
    <row r="1351" spans="1:31" x14ac:dyDescent="0.2">
      <c r="A1351" s="27">
        <v>2007248</v>
      </c>
      <c r="B1351">
        <v>3902</v>
      </c>
      <c r="C1351" t="s">
        <v>3855</v>
      </c>
      <c r="D1351" t="s">
        <v>2874</v>
      </c>
      <c r="E1351" t="s">
        <v>1333</v>
      </c>
      <c r="F1351" t="s">
        <v>1333</v>
      </c>
      <c r="G1351" t="s">
        <v>641</v>
      </c>
      <c r="H1351" t="s">
        <v>641</v>
      </c>
      <c r="I1351" t="s">
        <v>2734</v>
      </c>
      <c r="J1351" t="s">
        <v>731</v>
      </c>
      <c r="K1351" t="s">
        <v>55</v>
      </c>
      <c r="L1351" s="4">
        <v>2</v>
      </c>
      <c r="M1351" s="4">
        <v>46022</v>
      </c>
      <c r="AC1351">
        <v>60</v>
      </c>
      <c r="AE1351">
        <v>1</v>
      </c>
    </row>
    <row r="1352" spans="1:31" x14ac:dyDescent="0.2">
      <c r="A1352" s="27">
        <v>2007319</v>
      </c>
      <c r="B1352">
        <v>3917</v>
      </c>
      <c r="C1352" t="s">
        <v>3857</v>
      </c>
      <c r="D1352" t="s">
        <v>3858</v>
      </c>
      <c r="E1352" t="s">
        <v>1333</v>
      </c>
      <c r="F1352" t="s">
        <v>1333</v>
      </c>
      <c r="G1352" t="s">
        <v>641</v>
      </c>
      <c r="H1352" t="s">
        <v>641</v>
      </c>
      <c r="I1352" t="s">
        <v>2734</v>
      </c>
      <c r="J1352" t="s">
        <v>731</v>
      </c>
      <c r="K1352" t="s">
        <v>55</v>
      </c>
      <c r="L1352" s="4">
        <v>2</v>
      </c>
      <c r="M1352" s="4">
        <v>46022</v>
      </c>
      <c r="AC1352">
        <v>60</v>
      </c>
      <c r="AE1352">
        <v>1</v>
      </c>
    </row>
    <row r="1353" spans="1:31" x14ac:dyDescent="0.2">
      <c r="A1353" s="27">
        <v>2006990</v>
      </c>
      <c r="B1353">
        <v>3855</v>
      </c>
      <c r="C1353" t="s">
        <v>3859</v>
      </c>
      <c r="D1353" t="s">
        <v>3209</v>
      </c>
      <c r="E1353" t="s">
        <v>1333</v>
      </c>
      <c r="F1353" t="s">
        <v>1333</v>
      </c>
      <c r="G1353" t="s">
        <v>641</v>
      </c>
      <c r="H1353" t="s">
        <v>641</v>
      </c>
      <c r="I1353" t="s">
        <v>2734</v>
      </c>
      <c r="J1353" t="s">
        <v>731</v>
      </c>
      <c r="K1353" t="s">
        <v>56</v>
      </c>
      <c r="L1353" s="4">
        <v>2</v>
      </c>
      <c r="M1353" s="4">
        <v>46022</v>
      </c>
      <c r="AC1353">
        <v>50</v>
      </c>
      <c r="AE1353">
        <v>1</v>
      </c>
    </row>
    <row r="1354" spans="1:31" x14ac:dyDescent="0.2">
      <c r="A1354" s="27">
        <v>2000268</v>
      </c>
      <c r="B1354">
        <v>1064</v>
      </c>
      <c r="C1354" t="s">
        <v>3860</v>
      </c>
      <c r="D1354" t="s">
        <v>3070</v>
      </c>
      <c r="E1354" t="s">
        <v>1704</v>
      </c>
      <c r="F1354" t="s">
        <v>1704</v>
      </c>
      <c r="G1354" t="s">
        <v>641</v>
      </c>
      <c r="H1354" t="s">
        <v>641</v>
      </c>
      <c r="I1354" t="s">
        <v>2734</v>
      </c>
      <c r="J1354" t="s">
        <v>731</v>
      </c>
      <c r="K1354" t="s">
        <v>56</v>
      </c>
      <c r="L1354" s="4">
        <v>40022</v>
      </c>
      <c r="M1354" s="4">
        <v>46022</v>
      </c>
      <c r="N1354">
        <v>0</v>
      </c>
      <c r="O1354">
        <v>0</v>
      </c>
      <c r="P1354">
        <v>0</v>
      </c>
      <c r="Q1354">
        <v>0</v>
      </c>
      <c r="R1354">
        <v>0</v>
      </c>
      <c r="T1354">
        <v>0</v>
      </c>
      <c r="AC1354">
        <v>15</v>
      </c>
      <c r="AE1354">
        <v>1</v>
      </c>
    </row>
    <row r="1355" spans="1:31" x14ac:dyDescent="0.2">
      <c r="A1355" s="27">
        <v>2008562</v>
      </c>
      <c r="B1355">
        <v>4418</v>
      </c>
      <c r="C1355" t="s">
        <v>3861</v>
      </c>
      <c r="D1355" t="s">
        <v>2951</v>
      </c>
      <c r="E1355" t="s">
        <v>1704</v>
      </c>
      <c r="F1355" t="s">
        <v>1704</v>
      </c>
      <c r="G1355" t="s">
        <v>641</v>
      </c>
      <c r="H1355" t="s">
        <v>641</v>
      </c>
      <c r="I1355" t="s">
        <v>2734</v>
      </c>
      <c r="J1355" t="s">
        <v>731</v>
      </c>
      <c r="K1355" t="s">
        <v>56</v>
      </c>
      <c r="L1355" s="4">
        <v>2</v>
      </c>
      <c r="M1355" s="4">
        <v>46022</v>
      </c>
      <c r="AC1355">
        <v>55</v>
      </c>
      <c r="AE1355">
        <v>1</v>
      </c>
    </row>
    <row r="1356" spans="1:31" x14ac:dyDescent="0.2">
      <c r="A1356" s="27">
        <v>2007365</v>
      </c>
      <c r="B1356">
        <v>3942</v>
      </c>
      <c r="C1356" t="s">
        <v>3862</v>
      </c>
      <c r="D1356" t="s">
        <v>3863</v>
      </c>
      <c r="E1356" t="s">
        <v>1333</v>
      </c>
      <c r="F1356" t="s">
        <v>1333</v>
      </c>
      <c r="G1356" t="s">
        <v>641</v>
      </c>
      <c r="H1356" t="s">
        <v>641</v>
      </c>
      <c r="I1356" t="s">
        <v>2734</v>
      </c>
      <c r="J1356" t="s">
        <v>731</v>
      </c>
      <c r="K1356" t="s">
        <v>56</v>
      </c>
      <c r="L1356" s="4">
        <v>2</v>
      </c>
      <c r="M1356" s="4">
        <v>46022</v>
      </c>
      <c r="AC1356">
        <v>60</v>
      </c>
      <c r="AE1356">
        <v>1.1000000000000001</v>
      </c>
    </row>
    <row r="1357" spans="1:31" x14ac:dyDescent="0.2">
      <c r="A1357" s="27">
        <v>2001499</v>
      </c>
      <c r="B1357">
        <v>2735</v>
      </c>
      <c r="C1357" t="s">
        <v>3864</v>
      </c>
      <c r="D1357" t="s">
        <v>3865</v>
      </c>
      <c r="E1357" t="s">
        <v>3866</v>
      </c>
      <c r="F1357" t="s">
        <v>3866</v>
      </c>
      <c r="G1357" t="s">
        <v>641</v>
      </c>
      <c r="H1357" t="s">
        <v>641</v>
      </c>
      <c r="I1357" t="s">
        <v>2734</v>
      </c>
      <c r="J1357" t="s">
        <v>731</v>
      </c>
      <c r="K1357" t="s">
        <v>56</v>
      </c>
      <c r="L1357" s="4">
        <v>40484</v>
      </c>
      <c r="M1357" s="4">
        <v>46022</v>
      </c>
      <c r="N1357">
        <v>0.69999998807907104</v>
      </c>
      <c r="AE1357">
        <v>1.1000000000000001</v>
      </c>
    </row>
    <row r="1358" spans="1:31" x14ac:dyDescent="0.2">
      <c r="A1358" s="27">
        <v>2010471</v>
      </c>
      <c r="B1358">
        <v>5238</v>
      </c>
      <c r="C1358" t="s">
        <v>3867</v>
      </c>
      <c r="D1358" t="s">
        <v>3868</v>
      </c>
      <c r="E1358" t="s">
        <v>3541</v>
      </c>
      <c r="F1358" t="s">
        <v>3541</v>
      </c>
      <c r="G1358" t="s">
        <v>641</v>
      </c>
      <c r="H1358" t="s">
        <v>686</v>
      </c>
      <c r="I1358" t="s">
        <v>2734</v>
      </c>
      <c r="J1358" t="s">
        <v>688</v>
      </c>
      <c r="K1358" t="s">
        <v>56</v>
      </c>
      <c r="L1358" s="4">
        <v>2</v>
      </c>
      <c r="M1358" s="4">
        <v>46022</v>
      </c>
      <c r="N1358">
        <v>0.20000000298023224</v>
      </c>
      <c r="AE1358">
        <v>1.1000000000000001</v>
      </c>
    </row>
    <row r="1359" spans="1:31" x14ac:dyDescent="0.2">
      <c r="A1359" s="27">
        <v>2004969</v>
      </c>
      <c r="B1359">
        <v>3271</v>
      </c>
      <c r="C1359" t="s">
        <v>3869</v>
      </c>
      <c r="D1359" t="s">
        <v>3870</v>
      </c>
      <c r="E1359" t="s">
        <v>2425</v>
      </c>
      <c r="F1359" t="s">
        <v>2425</v>
      </c>
      <c r="G1359" t="s">
        <v>641</v>
      </c>
      <c r="H1359" t="s">
        <v>641</v>
      </c>
      <c r="I1359" t="s">
        <v>2734</v>
      </c>
      <c r="J1359" t="s">
        <v>643</v>
      </c>
      <c r="K1359" t="s">
        <v>56</v>
      </c>
      <c r="L1359" s="4">
        <v>40043</v>
      </c>
      <c r="M1359" s="4">
        <v>46022</v>
      </c>
      <c r="N1359">
        <v>2.0999999046325684</v>
      </c>
      <c r="V1359">
        <v>7.0000000298023224E-2</v>
      </c>
      <c r="Y1359">
        <v>1.9999999552965164E-2</v>
      </c>
      <c r="Z1359">
        <v>3.9999999105930328E-2</v>
      </c>
      <c r="AE1359">
        <v>1.0900000000000001</v>
      </c>
    </row>
    <row r="1360" spans="1:31" x14ac:dyDescent="0.2">
      <c r="A1360" s="27">
        <v>2008878</v>
      </c>
      <c r="B1360">
        <v>4546</v>
      </c>
      <c r="C1360" t="s">
        <v>3871</v>
      </c>
      <c r="D1360" t="s">
        <v>3872</v>
      </c>
      <c r="E1360" t="s">
        <v>3873</v>
      </c>
      <c r="F1360" t="s">
        <v>3874</v>
      </c>
      <c r="G1360" t="s">
        <v>641</v>
      </c>
      <c r="H1360" t="s">
        <v>641</v>
      </c>
      <c r="I1360" t="s">
        <v>2734</v>
      </c>
      <c r="J1360" t="s">
        <v>731</v>
      </c>
      <c r="K1360" t="s">
        <v>55</v>
      </c>
      <c r="L1360" s="4">
        <v>2</v>
      </c>
      <c r="M1360" s="4">
        <v>46022</v>
      </c>
      <c r="AE1360">
        <v>1</v>
      </c>
    </row>
    <row r="1361" spans="1:31" x14ac:dyDescent="0.2">
      <c r="A1361" s="27">
        <v>2005671</v>
      </c>
      <c r="B1361">
        <v>3293</v>
      </c>
      <c r="C1361" t="s">
        <v>3875</v>
      </c>
      <c r="D1361" t="s">
        <v>3876</v>
      </c>
      <c r="E1361" t="s">
        <v>1704</v>
      </c>
      <c r="F1361" t="s">
        <v>1704</v>
      </c>
      <c r="G1361" t="s">
        <v>641</v>
      </c>
      <c r="H1361" t="s">
        <v>641</v>
      </c>
      <c r="I1361" t="s">
        <v>2734</v>
      </c>
      <c r="J1361" t="s">
        <v>643</v>
      </c>
      <c r="K1361" t="s">
        <v>55</v>
      </c>
      <c r="L1361" s="4">
        <v>40113</v>
      </c>
      <c r="M1361" s="4">
        <v>46022</v>
      </c>
      <c r="N1361">
        <v>8</v>
      </c>
      <c r="AE1361">
        <v>1</v>
      </c>
    </row>
    <row r="1362" spans="1:31" x14ac:dyDescent="0.2">
      <c r="A1362" s="27">
        <v>2010359</v>
      </c>
      <c r="B1362">
        <v>5211</v>
      </c>
      <c r="C1362" t="s">
        <v>3877</v>
      </c>
      <c r="D1362" t="s">
        <v>2659</v>
      </c>
      <c r="E1362" t="s">
        <v>3878</v>
      </c>
      <c r="F1362" t="s">
        <v>3878</v>
      </c>
      <c r="G1362" t="s">
        <v>641</v>
      </c>
      <c r="H1362" t="s">
        <v>641</v>
      </c>
      <c r="I1362" t="s">
        <v>2734</v>
      </c>
      <c r="J1362" t="s">
        <v>731</v>
      </c>
      <c r="K1362" t="s">
        <v>56</v>
      </c>
      <c r="L1362" s="4">
        <v>2</v>
      </c>
      <c r="M1362" s="4">
        <v>46022</v>
      </c>
      <c r="AC1362">
        <v>25</v>
      </c>
      <c r="AE1362">
        <v>1</v>
      </c>
    </row>
    <row r="1363" spans="1:31" x14ac:dyDescent="0.2">
      <c r="A1363" s="27">
        <v>2000823</v>
      </c>
      <c r="B1363">
        <v>2256</v>
      </c>
      <c r="C1363" t="s">
        <v>3879</v>
      </c>
      <c r="D1363" t="s">
        <v>3880</v>
      </c>
      <c r="E1363" t="s">
        <v>3348</v>
      </c>
      <c r="F1363" t="s">
        <v>3348</v>
      </c>
      <c r="G1363" t="s">
        <v>641</v>
      </c>
      <c r="H1363" t="s">
        <v>641</v>
      </c>
      <c r="I1363" t="s">
        <v>2734</v>
      </c>
      <c r="J1363" t="s">
        <v>731</v>
      </c>
      <c r="K1363" t="s">
        <v>56</v>
      </c>
      <c r="L1363" s="4">
        <v>39993</v>
      </c>
      <c r="M1363" s="4">
        <v>46022</v>
      </c>
      <c r="N1363">
        <v>0</v>
      </c>
      <c r="O1363">
        <v>0</v>
      </c>
      <c r="P1363">
        <v>0</v>
      </c>
      <c r="Q1363">
        <v>0</v>
      </c>
      <c r="R1363">
        <v>0</v>
      </c>
      <c r="T1363">
        <v>0</v>
      </c>
      <c r="AC1363">
        <v>22.5</v>
      </c>
      <c r="AE1363">
        <v>1</v>
      </c>
    </row>
    <row r="1364" spans="1:31" x14ac:dyDescent="0.2">
      <c r="A1364" s="27">
        <v>2002341</v>
      </c>
      <c r="B1364">
        <v>3079</v>
      </c>
      <c r="C1364" t="s">
        <v>3881</v>
      </c>
      <c r="D1364" t="s">
        <v>3882</v>
      </c>
      <c r="E1364" t="s">
        <v>3239</v>
      </c>
      <c r="F1364" t="s">
        <v>3239</v>
      </c>
      <c r="G1364" t="s">
        <v>641</v>
      </c>
      <c r="H1364" t="s">
        <v>641</v>
      </c>
      <c r="I1364" t="s">
        <v>2734</v>
      </c>
      <c r="J1364" t="s">
        <v>731</v>
      </c>
      <c r="K1364" t="s">
        <v>55</v>
      </c>
      <c r="L1364" s="4">
        <v>40162</v>
      </c>
      <c r="M1364" s="4">
        <v>46022</v>
      </c>
      <c r="AE1364">
        <v>1</v>
      </c>
    </row>
    <row r="1365" spans="1:31" x14ac:dyDescent="0.2">
      <c r="A1365" s="27">
        <v>2002626</v>
      </c>
      <c r="B1365">
        <v>3181</v>
      </c>
      <c r="C1365" t="s">
        <v>3883</v>
      </c>
      <c r="D1365" t="s">
        <v>3884</v>
      </c>
      <c r="E1365" t="s">
        <v>1704</v>
      </c>
      <c r="F1365" t="s">
        <v>1704</v>
      </c>
      <c r="G1365" t="s">
        <v>641</v>
      </c>
      <c r="H1365" t="s">
        <v>686</v>
      </c>
      <c r="I1365" t="s">
        <v>2734</v>
      </c>
      <c r="J1365" t="s">
        <v>688</v>
      </c>
      <c r="K1365" t="s">
        <v>55</v>
      </c>
      <c r="L1365" s="4">
        <v>39854</v>
      </c>
      <c r="M1365" s="4">
        <v>46022</v>
      </c>
      <c r="N1365">
        <v>6.4000000953674316</v>
      </c>
      <c r="O1365">
        <v>1.7000000476837158</v>
      </c>
      <c r="P1365">
        <v>9</v>
      </c>
      <c r="AC1365">
        <v>55</v>
      </c>
      <c r="AE1365">
        <v>1</v>
      </c>
    </row>
    <row r="1366" spans="1:31" x14ac:dyDescent="0.2">
      <c r="A1366" s="27">
        <v>2010360</v>
      </c>
      <c r="B1366">
        <v>5212</v>
      </c>
      <c r="C1366" t="s">
        <v>3886</v>
      </c>
      <c r="D1366" t="s">
        <v>2921</v>
      </c>
      <c r="E1366" t="s">
        <v>3878</v>
      </c>
      <c r="F1366" t="s">
        <v>3878</v>
      </c>
      <c r="G1366" t="s">
        <v>641</v>
      </c>
      <c r="H1366" t="s">
        <v>641</v>
      </c>
      <c r="I1366" t="s">
        <v>2734</v>
      </c>
      <c r="J1366" t="s">
        <v>731</v>
      </c>
      <c r="K1366" t="s">
        <v>56</v>
      </c>
      <c r="L1366" s="4">
        <v>2</v>
      </c>
      <c r="M1366" s="4">
        <v>46022</v>
      </c>
      <c r="AC1366">
        <v>20</v>
      </c>
      <c r="AE1366">
        <v>1</v>
      </c>
    </row>
    <row r="1367" spans="1:31" x14ac:dyDescent="0.2">
      <c r="A1367" s="27">
        <v>2004346</v>
      </c>
      <c r="B1367">
        <v>3177</v>
      </c>
      <c r="C1367" t="s">
        <v>3885</v>
      </c>
      <c r="D1367" t="s">
        <v>2921</v>
      </c>
      <c r="E1367" t="s">
        <v>1704</v>
      </c>
      <c r="F1367" t="s">
        <v>1704</v>
      </c>
      <c r="G1367" t="s">
        <v>641</v>
      </c>
      <c r="H1367" t="s">
        <v>641</v>
      </c>
      <c r="I1367" t="s">
        <v>2734</v>
      </c>
      <c r="J1367" t="s">
        <v>731</v>
      </c>
      <c r="K1367" t="s">
        <v>56</v>
      </c>
      <c r="L1367" s="4">
        <v>39854</v>
      </c>
      <c r="M1367" s="4">
        <v>46022</v>
      </c>
      <c r="AC1367">
        <v>45</v>
      </c>
      <c r="AE1367">
        <v>1</v>
      </c>
    </row>
    <row r="1368" spans="1:31" x14ac:dyDescent="0.2">
      <c r="A1368" s="27">
        <v>2010266</v>
      </c>
      <c r="B1368">
        <v>5157</v>
      </c>
      <c r="C1368" t="s">
        <v>3887</v>
      </c>
      <c r="D1368" t="s">
        <v>3888</v>
      </c>
      <c r="E1368" t="s">
        <v>1223</v>
      </c>
      <c r="F1368" t="s">
        <v>1224</v>
      </c>
      <c r="G1368" t="s">
        <v>641</v>
      </c>
      <c r="H1368" t="s">
        <v>641</v>
      </c>
      <c r="I1368" t="s">
        <v>2734</v>
      </c>
      <c r="J1368" t="s">
        <v>731</v>
      </c>
      <c r="K1368" t="s">
        <v>56</v>
      </c>
      <c r="L1368" s="4">
        <v>2</v>
      </c>
      <c r="M1368" s="4">
        <v>46022</v>
      </c>
      <c r="AE1368">
        <v>1.1000000000000001</v>
      </c>
    </row>
    <row r="1369" spans="1:31" x14ac:dyDescent="0.2">
      <c r="A1369" s="27">
        <v>2002467</v>
      </c>
      <c r="B1369">
        <v>3113</v>
      </c>
      <c r="C1369" t="s">
        <v>3889</v>
      </c>
      <c r="D1369" t="s">
        <v>3890</v>
      </c>
      <c r="E1369" t="s">
        <v>3891</v>
      </c>
      <c r="F1369" t="s">
        <v>3891</v>
      </c>
      <c r="G1369" t="s">
        <v>641</v>
      </c>
      <c r="H1369" t="s">
        <v>641</v>
      </c>
      <c r="I1369" t="s">
        <v>2734</v>
      </c>
      <c r="J1369" t="s">
        <v>649</v>
      </c>
      <c r="K1369" t="s">
        <v>55</v>
      </c>
      <c r="L1369" s="4">
        <v>39763</v>
      </c>
      <c r="M1369" s="4">
        <v>46022</v>
      </c>
      <c r="Q1369">
        <v>37</v>
      </c>
      <c r="AE1369">
        <v>1</v>
      </c>
    </row>
    <row r="1370" spans="1:31" x14ac:dyDescent="0.2">
      <c r="A1370" s="27">
        <v>2008775</v>
      </c>
      <c r="B1370">
        <v>4486</v>
      </c>
      <c r="C1370" t="s">
        <v>3892</v>
      </c>
      <c r="D1370" t="s">
        <v>3893</v>
      </c>
      <c r="E1370" t="s">
        <v>3894</v>
      </c>
      <c r="F1370" t="s">
        <v>3894</v>
      </c>
      <c r="G1370" t="s">
        <v>641</v>
      </c>
      <c r="H1370" t="s">
        <v>641</v>
      </c>
      <c r="I1370" t="s">
        <v>2734</v>
      </c>
      <c r="J1370" t="s">
        <v>649</v>
      </c>
      <c r="K1370" t="s">
        <v>55</v>
      </c>
      <c r="L1370" s="4">
        <v>2</v>
      </c>
      <c r="M1370" s="4">
        <v>46022</v>
      </c>
      <c r="Q1370">
        <v>46</v>
      </c>
      <c r="R1370">
        <v>7.5999999046325684</v>
      </c>
      <c r="AE1370">
        <v>1</v>
      </c>
    </row>
    <row r="1371" spans="1:31" x14ac:dyDescent="0.2">
      <c r="A1371" s="27">
        <v>2000438</v>
      </c>
      <c r="B1371">
        <v>2429</v>
      </c>
      <c r="C1371" t="s">
        <v>3895</v>
      </c>
      <c r="D1371" t="s">
        <v>3896</v>
      </c>
      <c r="E1371" t="s">
        <v>3897</v>
      </c>
      <c r="F1371" t="s">
        <v>3897</v>
      </c>
      <c r="G1371" t="s">
        <v>641</v>
      </c>
      <c r="H1371" t="s">
        <v>641</v>
      </c>
      <c r="I1371" t="s">
        <v>2734</v>
      </c>
      <c r="J1371" t="s">
        <v>649</v>
      </c>
      <c r="K1371" t="s">
        <v>55</v>
      </c>
      <c r="L1371" s="4">
        <v>40162</v>
      </c>
      <c r="M1371" s="4">
        <v>46022</v>
      </c>
      <c r="Q1371">
        <v>49.5</v>
      </c>
      <c r="R1371">
        <v>2.2000000476837158</v>
      </c>
      <c r="AE1371">
        <v>1</v>
      </c>
    </row>
    <row r="1372" spans="1:31" x14ac:dyDescent="0.2">
      <c r="A1372" s="27">
        <v>2001067</v>
      </c>
      <c r="B1372">
        <v>1319</v>
      </c>
      <c r="C1372" t="s">
        <v>3898</v>
      </c>
      <c r="D1372" t="s">
        <v>3899</v>
      </c>
      <c r="E1372" t="s">
        <v>3900</v>
      </c>
      <c r="F1372" t="s">
        <v>3900</v>
      </c>
      <c r="G1372" t="s">
        <v>641</v>
      </c>
      <c r="H1372" t="s">
        <v>641</v>
      </c>
      <c r="I1372" t="s">
        <v>2734</v>
      </c>
      <c r="J1372" t="s">
        <v>649</v>
      </c>
      <c r="K1372" t="s">
        <v>56</v>
      </c>
      <c r="L1372" s="4">
        <v>40057</v>
      </c>
      <c r="M1372" s="4">
        <v>46022</v>
      </c>
      <c r="Q1372">
        <v>30</v>
      </c>
      <c r="R1372">
        <v>0.5</v>
      </c>
      <c r="AE1372">
        <v>1</v>
      </c>
    </row>
    <row r="1373" spans="1:31" x14ac:dyDescent="0.2">
      <c r="A1373" s="27">
        <v>2000595</v>
      </c>
      <c r="B1373">
        <v>2247</v>
      </c>
      <c r="C1373" t="s">
        <v>3901</v>
      </c>
      <c r="D1373" t="s">
        <v>3902</v>
      </c>
      <c r="E1373" t="s">
        <v>1542</v>
      </c>
      <c r="F1373" t="s">
        <v>1542</v>
      </c>
      <c r="G1373" t="s">
        <v>641</v>
      </c>
      <c r="H1373" t="s">
        <v>641</v>
      </c>
      <c r="I1373" t="s">
        <v>2734</v>
      </c>
      <c r="J1373" t="s">
        <v>649</v>
      </c>
      <c r="K1373" t="s">
        <v>55</v>
      </c>
      <c r="L1373" s="4">
        <v>40050</v>
      </c>
      <c r="M1373" s="4">
        <v>46022</v>
      </c>
      <c r="Q1373">
        <v>29.399999618530273</v>
      </c>
      <c r="R1373">
        <v>14.300000190734863</v>
      </c>
      <c r="AE1373">
        <v>1</v>
      </c>
    </row>
    <row r="1374" spans="1:31" x14ac:dyDescent="0.2">
      <c r="A1374" s="27">
        <v>2010241</v>
      </c>
      <c r="B1374">
        <v>5263</v>
      </c>
      <c r="C1374" t="s">
        <v>3903</v>
      </c>
      <c r="D1374" t="s">
        <v>3904</v>
      </c>
      <c r="E1374" t="s">
        <v>991</v>
      </c>
      <c r="F1374" t="s">
        <v>991</v>
      </c>
      <c r="G1374" t="s">
        <v>641</v>
      </c>
      <c r="H1374" t="s">
        <v>641</v>
      </c>
      <c r="I1374" t="s">
        <v>2734</v>
      </c>
      <c r="J1374" t="s">
        <v>731</v>
      </c>
      <c r="K1374" t="s">
        <v>56</v>
      </c>
      <c r="L1374" s="4">
        <v>2</v>
      </c>
      <c r="M1374" s="4">
        <v>46022</v>
      </c>
      <c r="N1374">
        <v>2</v>
      </c>
      <c r="O1374">
        <v>1</v>
      </c>
      <c r="P1374">
        <v>3</v>
      </c>
      <c r="AE1374">
        <v>1.1000000000000001</v>
      </c>
    </row>
    <row r="1375" spans="1:31" x14ac:dyDescent="0.2">
      <c r="A1375" s="27">
        <v>2010281</v>
      </c>
      <c r="B1375">
        <v>5184</v>
      </c>
      <c r="C1375" t="s">
        <v>3905</v>
      </c>
      <c r="D1375" t="s">
        <v>3906</v>
      </c>
      <c r="E1375" t="s">
        <v>3907</v>
      </c>
      <c r="F1375" t="s">
        <v>3907</v>
      </c>
      <c r="G1375" t="s">
        <v>641</v>
      </c>
      <c r="H1375" t="s">
        <v>641</v>
      </c>
      <c r="I1375" t="s">
        <v>2734</v>
      </c>
      <c r="J1375" t="s">
        <v>731</v>
      </c>
      <c r="K1375" t="s">
        <v>56</v>
      </c>
      <c r="L1375" s="4">
        <v>2</v>
      </c>
      <c r="M1375" s="4">
        <v>46022</v>
      </c>
      <c r="AE1375">
        <v>1.1000000000000001</v>
      </c>
    </row>
    <row r="1376" spans="1:31" x14ac:dyDescent="0.2">
      <c r="A1376" s="27">
        <v>2009030</v>
      </c>
      <c r="B1376">
        <v>4643</v>
      </c>
      <c r="C1376" t="s">
        <v>3908</v>
      </c>
      <c r="D1376" t="s">
        <v>3909</v>
      </c>
      <c r="E1376" t="s">
        <v>3910</v>
      </c>
      <c r="F1376" t="s">
        <v>3910</v>
      </c>
      <c r="G1376" t="s">
        <v>641</v>
      </c>
      <c r="H1376" t="s">
        <v>686</v>
      </c>
      <c r="I1376" t="s">
        <v>2734</v>
      </c>
      <c r="J1376" t="s">
        <v>643</v>
      </c>
      <c r="K1376" t="s">
        <v>55</v>
      </c>
      <c r="L1376" s="4">
        <v>2</v>
      </c>
      <c r="M1376" s="4">
        <v>46022</v>
      </c>
      <c r="N1376">
        <v>3.5999999046325684</v>
      </c>
      <c r="O1376">
        <v>15.899999618530273</v>
      </c>
      <c r="P1376">
        <v>33.5</v>
      </c>
      <c r="R1376">
        <v>3.2999999523162842</v>
      </c>
      <c r="T1376">
        <v>6.4000000953674316</v>
      </c>
      <c r="V1376">
        <v>9.0999998152256012E-2</v>
      </c>
      <c r="W1376">
        <v>8.0000003799796104E-3</v>
      </c>
      <c r="X1376">
        <v>0.12999999523162842</v>
      </c>
      <c r="Y1376">
        <v>7.6999999582767487E-2</v>
      </c>
      <c r="Z1376">
        <v>4.3999999761581421E-2</v>
      </c>
      <c r="AA1376">
        <v>4.999999888241291E-3</v>
      </c>
      <c r="AE1376">
        <v>1</v>
      </c>
    </row>
    <row r="1377" spans="1:31" x14ac:dyDescent="0.2">
      <c r="A1377" s="27">
        <v>2010264</v>
      </c>
      <c r="B1377">
        <v>5170</v>
      </c>
      <c r="C1377" t="s">
        <v>3911</v>
      </c>
      <c r="D1377" t="s">
        <v>3912</v>
      </c>
      <c r="E1377" t="s">
        <v>3913</v>
      </c>
      <c r="F1377" t="s">
        <v>3913</v>
      </c>
      <c r="G1377" t="s">
        <v>641</v>
      </c>
      <c r="H1377" t="s">
        <v>641</v>
      </c>
      <c r="I1377" t="s">
        <v>2734</v>
      </c>
      <c r="J1377" t="s">
        <v>731</v>
      </c>
      <c r="K1377" t="s">
        <v>55</v>
      </c>
      <c r="L1377" s="4">
        <v>2</v>
      </c>
      <c r="M1377" s="4">
        <v>46022</v>
      </c>
      <c r="AE1377">
        <v>1</v>
      </c>
    </row>
    <row r="1378" spans="1:31" x14ac:dyDescent="0.2">
      <c r="A1378" s="27">
        <v>2010350</v>
      </c>
      <c r="B1378">
        <v>5187</v>
      </c>
      <c r="C1378" t="s">
        <v>3914</v>
      </c>
      <c r="D1378" t="s">
        <v>3915</v>
      </c>
      <c r="E1378" t="s">
        <v>3916</v>
      </c>
      <c r="F1378" t="s">
        <v>3917</v>
      </c>
      <c r="G1378" t="s">
        <v>641</v>
      </c>
      <c r="H1378" t="s">
        <v>641</v>
      </c>
      <c r="I1378" t="s">
        <v>2734</v>
      </c>
      <c r="J1378" t="s">
        <v>643</v>
      </c>
      <c r="K1378" t="s">
        <v>55</v>
      </c>
      <c r="L1378" s="4">
        <v>2</v>
      </c>
      <c r="M1378" s="4">
        <v>46022</v>
      </c>
      <c r="N1378">
        <v>0.89999997615814209</v>
      </c>
      <c r="Q1378">
        <v>1.3999999761581421</v>
      </c>
      <c r="AE1378">
        <v>1</v>
      </c>
    </row>
    <row r="1379" spans="1:31" x14ac:dyDescent="0.2">
      <c r="A1379" s="27">
        <v>2010301</v>
      </c>
      <c r="B1379">
        <v>5206</v>
      </c>
      <c r="C1379" t="s">
        <v>3918</v>
      </c>
      <c r="D1379" t="s">
        <v>3919</v>
      </c>
      <c r="E1379" t="s">
        <v>3916</v>
      </c>
      <c r="F1379" t="s">
        <v>3917</v>
      </c>
      <c r="G1379" t="s">
        <v>641</v>
      </c>
      <c r="H1379" t="s">
        <v>641</v>
      </c>
      <c r="I1379" t="s">
        <v>2734</v>
      </c>
      <c r="J1379" t="s">
        <v>731</v>
      </c>
      <c r="K1379" t="s">
        <v>56</v>
      </c>
      <c r="L1379" s="4">
        <v>2</v>
      </c>
      <c r="M1379" s="4">
        <v>46022</v>
      </c>
      <c r="P1379">
        <v>0.10000000149011612</v>
      </c>
      <c r="R1379">
        <v>5.000000074505806E-2</v>
      </c>
      <c r="T1379">
        <v>0.23999999463558197</v>
      </c>
      <c r="AE1379">
        <v>1.1000000000000001</v>
      </c>
    </row>
    <row r="1380" spans="1:31" x14ac:dyDescent="0.2">
      <c r="A1380" s="27">
        <v>2010378</v>
      </c>
      <c r="B1380">
        <v>5216</v>
      </c>
      <c r="C1380" t="s">
        <v>3920</v>
      </c>
      <c r="D1380" t="s">
        <v>3921</v>
      </c>
      <c r="E1380" t="s">
        <v>3631</v>
      </c>
      <c r="F1380" t="s">
        <v>3631</v>
      </c>
      <c r="G1380" t="s">
        <v>641</v>
      </c>
      <c r="H1380" t="s">
        <v>641</v>
      </c>
      <c r="I1380" t="s">
        <v>2734</v>
      </c>
      <c r="J1380" t="s">
        <v>731</v>
      </c>
      <c r="K1380" t="s">
        <v>56</v>
      </c>
      <c r="L1380" s="4">
        <v>2</v>
      </c>
      <c r="M1380" s="4">
        <v>46022</v>
      </c>
      <c r="AE1380">
        <v>1.1000000000000001</v>
      </c>
    </row>
    <row r="1381" spans="1:31" x14ac:dyDescent="0.2">
      <c r="A1381" s="27">
        <v>2007386</v>
      </c>
      <c r="B1381">
        <v>4004</v>
      </c>
      <c r="C1381" t="s">
        <v>3922</v>
      </c>
      <c r="D1381" t="s">
        <v>3923</v>
      </c>
      <c r="E1381" t="s">
        <v>1704</v>
      </c>
      <c r="F1381" t="s">
        <v>1704</v>
      </c>
      <c r="G1381" t="s">
        <v>641</v>
      </c>
      <c r="H1381" t="s">
        <v>641</v>
      </c>
      <c r="I1381" t="s">
        <v>2734</v>
      </c>
      <c r="J1381" t="s">
        <v>731</v>
      </c>
      <c r="K1381" t="s">
        <v>56</v>
      </c>
      <c r="L1381" s="4">
        <v>2</v>
      </c>
      <c r="M1381" s="4">
        <v>46022</v>
      </c>
      <c r="AE1381">
        <v>1.1000000000000001</v>
      </c>
    </row>
    <row r="1382" spans="1:31" x14ac:dyDescent="0.2">
      <c r="A1382" s="27">
        <v>2007387</v>
      </c>
      <c r="B1382">
        <v>4005</v>
      </c>
      <c r="C1382" t="s">
        <v>3924</v>
      </c>
      <c r="D1382" t="s">
        <v>3925</v>
      </c>
      <c r="E1382" t="s">
        <v>1704</v>
      </c>
      <c r="F1382" t="s">
        <v>1704</v>
      </c>
      <c r="G1382" t="s">
        <v>641</v>
      </c>
      <c r="H1382" t="s">
        <v>641</v>
      </c>
      <c r="I1382" t="s">
        <v>2734</v>
      </c>
      <c r="J1382" t="s">
        <v>731</v>
      </c>
      <c r="K1382" t="s">
        <v>56</v>
      </c>
      <c r="L1382" s="4">
        <v>2</v>
      </c>
      <c r="M1382" s="4">
        <v>46022</v>
      </c>
      <c r="AE1382">
        <v>1.1000000000000001</v>
      </c>
    </row>
    <row r="1383" spans="1:31" x14ac:dyDescent="0.2">
      <c r="A1383" s="27">
        <v>2007098</v>
      </c>
      <c r="B1383">
        <v>3894</v>
      </c>
      <c r="C1383" t="s">
        <v>3926</v>
      </c>
      <c r="D1383" t="s">
        <v>3927</v>
      </c>
      <c r="E1383" t="s">
        <v>1704</v>
      </c>
      <c r="F1383" t="s">
        <v>1704</v>
      </c>
      <c r="G1383" t="s">
        <v>641</v>
      </c>
      <c r="H1383" t="s">
        <v>641</v>
      </c>
      <c r="I1383" t="s">
        <v>2734</v>
      </c>
      <c r="J1383" t="s">
        <v>731</v>
      </c>
      <c r="K1383" t="s">
        <v>56</v>
      </c>
      <c r="L1383" s="4">
        <v>2</v>
      </c>
      <c r="M1383" s="4">
        <v>46022</v>
      </c>
      <c r="N1383">
        <v>1.5</v>
      </c>
      <c r="O1383">
        <v>0.80000001192092896</v>
      </c>
      <c r="P1383">
        <v>1.2999999523162842</v>
      </c>
      <c r="AE1383">
        <v>1</v>
      </c>
    </row>
    <row r="1384" spans="1:31" x14ac:dyDescent="0.2">
      <c r="A1384" s="27">
        <v>2010068</v>
      </c>
      <c r="B1384">
        <v>5147</v>
      </c>
      <c r="C1384" t="s">
        <v>3928</v>
      </c>
      <c r="D1384" t="s">
        <v>3929</v>
      </c>
      <c r="E1384" t="s">
        <v>3930</v>
      </c>
      <c r="F1384" t="s">
        <v>3931</v>
      </c>
      <c r="G1384" t="s">
        <v>641</v>
      </c>
      <c r="H1384" t="s">
        <v>641</v>
      </c>
      <c r="I1384" t="s">
        <v>2734</v>
      </c>
      <c r="J1384" t="s">
        <v>643</v>
      </c>
      <c r="K1384" t="s">
        <v>56</v>
      </c>
      <c r="L1384" s="4">
        <v>2</v>
      </c>
      <c r="M1384" s="4">
        <v>46022</v>
      </c>
      <c r="N1384">
        <v>0.30000001192092896</v>
      </c>
      <c r="O1384">
        <v>0.10000000149011612</v>
      </c>
      <c r="P1384">
        <v>0.10000000149011612</v>
      </c>
      <c r="AE1384">
        <v>1</v>
      </c>
    </row>
    <row r="1385" spans="1:31" x14ac:dyDescent="0.2">
      <c r="A1385" s="27">
        <v>2001015</v>
      </c>
      <c r="B1385">
        <v>1252</v>
      </c>
      <c r="C1385" t="s">
        <v>3932</v>
      </c>
      <c r="D1385" t="s">
        <v>3933</v>
      </c>
      <c r="E1385" t="s">
        <v>3464</v>
      </c>
      <c r="F1385" t="s">
        <v>3465</v>
      </c>
      <c r="G1385" t="s">
        <v>641</v>
      </c>
      <c r="H1385" t="s">
        <v>641</v>
      </c>
      <c r="I1385" t="s">
        <v>2734</v>
      </c>
      <c r="J1385" t="s">
        <v>649</v>
      </c>
      <c r="K1385" t="s">
        <v>56</v>
      </c>
      <c r="L1385" s="4">
        <v>40008</v>
      </c>
      <c r="M1385" s="4">
        <v>46022</v>
      </c>
      <c r="N1385">
        <v>0</v>
      </c>
      <c r="O1385">
        <v>0</v>
      </c>
      <c r="P1385">
        <v>0</v>
      </c>
      <c r="Q1385">
        <v>0</v>
      </c>
      <c r="R1385">
        <v>0</v>
      </c>
      <c r="T1385">
        <v>0</v>
      </c>
      <c r="AA1385">
        <v>10</v>
      </c>
      <c r="AC1385">
        <v>85</v>
      </c>
      <c r="AE1385">
        <v>1</v>
      </c>
    </row>
    <row r="1386" spans="1:31" x14ac:dyDescent="0.2">
      <c r="A1386" s="27">
        <v>2001029</v>
      </c>
      <c r="B1386">
        <v>2393</v>
      </c>
      <c r="C1386" t="s">
        <v>3934</v>
      </c>
      <c r="D1386" t="s">
        <v>3935</v>
      </c>
      <c r="E1386" t="s">
        <v>1643</v>
      </c>
      <c r="F1386" t="s">
        <v>1643</v>
      </c>
      <c r="G1386" t="s">
        <v>641</v>
      </c>
      <c r="H1386" t="s">
        <v>641</v>
      </c>
      <c r="I1386" t="s">
        <v>2734</v>
      </c>
      <c r="J1386" t="s">
        <v>731</v>
      </c>
      <c r="K1386" t="s">
        <v>55</v>
      </c>
      <c r="L1386" s="4">
        <v>40036</v>
      </c>
      <c r="M1386" s="4">
        <v>46022</v>
      </c>
      <c r="N1386">
        <v>0</v>
      </c>
      <c r="O1386">
        <v>0</v>
      </c>
      <c r="P1386">
        <v>0</v>
      </c>
      <c r="Q1386">
        <v>0</v>
      </c>
      <c r="R1386">
        <v>0</v>
      </c>
      <c r="T1386">
        <v>0</v>
      </c>
      <c r="AC1386">
        <v>35</v>
      </c>
      <c r="AE1386">
        <v>1</v>
      </c>
    </row>
    <row r="1387" spans="1:31" x14ac:dyDescent="0.2">
      <c r="A1387" s="27">
        <v>2009953</v>
      </c>
      <c r="B1387">
        <v>5165</v>
      </c>
      <c r="C1387" t="s">
        <v>3936</v>
      </c>
      <c r="D1387" t="s">
        <v>3937</v>
      </c>
      <c r="E1387" t="s">
        <v>1009</v>
      </c>
      <c r="F1387" t="s">
        <v>1009</v>
      </c>
      <c r="G1387" t="s">
        <v>641</v>
      </c>
      <c r="H1387" t="s">
        <v>641</v>
      </c>
      <c r="I1387" t="s">
        <v>2734</v>
      </c>
      <c r="J1387" t="s">
        <v>731</v>
      </c>
      <c r="K1387" t="s">
        <v>56</v>
      </c>
      <c r="L1387" s="4">
        <v>2</v>
      </c>
      <c r="M1387" s="4">
        <v>46022</v>
      </c>
      <c r="AE1387">
        <v>1.1000000000000001</v>
      </c>
    </row>
    <row r="1388" spans="1:31" x14ac:dyDescent="0.2">
      <c r="A1388" s="27">
        <v>2007993</v>
      </c>
      <c r="B1388">
        <v>4222</v>
      </c>
      <c r="C1388" t="s">
        <v>3938</v>
      </c>
      <c r="D1388" t="s">
        <v>3939</v>
      </c>
      <c r="E1388" t="s">
        <v>3940</v>
      </c>
      <c r="F1388" t="s">
        <v>3940</v>
      </c>
      <c r="G1388" t="s">
        <v>641</v>
      </c>
      <c r="H1388" t="s">
        <v>686</v>
      </c>
      <c r="I1388" t="s">
        <v>2734</v>
      </c>
      <c r="J1388" t="s">
        <v>696</v>
      </c>
      <c r="K1388" t="s">
        <v>55</v>
      </c>
      <c r="L1388" s="4">
        <v>2</v>
      </c>
      <c r="M1388" s="4">
        <v>46022</v>
      </c>
      <c r="N1388">
        <v>1.8999999761581421</v>
      </c>
      <c r="O1388">
        <v>3</v>
      </c>
      <c r="P1388">
        <v>6.6999998092651367</v>
      </c>
      <c r="Q1388">
        <v>3.2000000476837158</v>
      </c>
      <c r="AC1388">
        <v>34.1</v>
      </c>
      <c r="AE1388">
        <v>1</v>
      </c>
    </row>
    <row r="1389" spans="1:31" x14ac:dyDescent="0.2">
      <c r="A1389" s="27">
        <v>2008174</v>
      </c>
      <c r="B1389">
        <v>4352</v>
      </c>
      <c r="C1389" t="s">
        <v>3941</v>
      </c>
      <c r="D1389" t="s">
        <v>3942</v>
      </c>
      <c r="E1389" t="s">
        <v>3940</v>
      </c>
      <c r="F1389" t="s">
        <v>3940</v>
      </c>
      <c r="G1389" t="s">
        <v>641</v>
      </c>
      <c r="H1389" t="s">
        <v>686</v>
      </c>
      <c r="I1389" t="s">
        <v>2734</v>
      </c>
      <c r="J1389" t="s">
        <v>696</v>
      </c>
      <c r="K1389" t="s">
        <v>55</v>
      </c>
      <c r="L1389" s="4">
        <v>2</v>
      </c>
      <c r="M1389" s="4">
        <v>46022</v>
      </c>
      <c r="N1389">
        <v>3.5</v>
      </c>
      <c r="O1389">
        <v>1</v>
      </c>
      <c r="P1389">
        <v>2.4000000953674316</v>
      </c>
      <c r="Q1389">
        <v>1.5</v>
      </c>
      <c r="R1389">
        <v>0.5</v>
      </c>
      <c r="T1389">
        <v>0.5</v>
      </c>
      <c r="AC1389">
        <v>76.2</v>
      </c>
      <c r="AE1389">
        <v>1</v>
      </c>
    </row>
    <row r="1390" spans="1:31" x14ac:dyDescent="0.2">
      <c r="A1390" s="27">
        <v>2008224</v>
      </c>
      <c r="B1390">
        <v>4338</v>
      </c>
      <c r="C1390" t="s">
        <v>3943</v>
      </c>
      <c r="D1390" t="s">
        <v>3944</v>
      </c>
      <c r="E1390" t="s">
        <v>3940</v>
      </c>
      <c r="F1390" t="s">
        <v>3940</v>
      </c>
      <c r="G1390" t="s">
        <v>641</v>
      </c>
      <c r="H1390" t="s">
        <v>686</v>
      </c>
      <c r="I1390" t="s">
        <v>2734</v>
      </c>
      <c r="J1390" t="s">
        <v>696</v>
      </c>
      <c r="K1390" t="s">
        <v>55</v>
      </c>
      <c r="L1390" s="4">
        <v>2</v>
      </c>
      <c r="M1390" s="4">
        <v>46022</v>
      </c>
      <c r="N1390">
        <v>3.9000000953674316</v>
      </c>
      <c r="O1390">
        <v>3.7000000476837158</v>
      </c>
      <c r="P1390">
        <v>1.1000000238418579</v>
      </c>
      <c r="Q1390">
        <v>4.3000001907348633</v>
      </c>
      <c r="R1390">
        <v>0.69999998807907104</v>
      </c>
      <c r="T1390">
        <v>0.40000000596046448</v>
      </c>
      <c r="AC1390">
        <v>71.7</v>
      </c>
      <c r="AE1390">
        <v>1</v>
      </c>
    </row>
    <row r="1391" spans="1:31" x14ac:dyDescent="0.2">
      <c r="A1391" s="27">
        <v>2008516</v>
      </c>
      <c r="B1391">
        <v>4441</v>
      </c>
      <c r="C1391" t="s">
        <v>3945</v>
      </c>
      <c r="D1391" t="s">
        <v>2497</v>
      </c>
      <c r="E1391" t="s">
        <v>1471</v>
      </c>
      <c r="F1391" t="s">
        <v>1385</v>
      </c>
      <c r="G1391" t="s">
        <v>641</v>
      </c>
      <c r="H1391" t="s">
        <v>641</v>
      </c>
      <c r="I1391" t="s">
        <v>2734</v>
      </c>
      <c r="J1391" t="s">
        <v>649</v>
      </c>
      <c r="K1391" t="s">
        <v>55</v>
      </c>
      <c r="L1391" s="4">
        <v>2</v>
      </c>
      <c r="M1391" s="4">
        <v>46022</v>
      </c>
      <c r="T1391">
        <v>80</v>
      </c>
      <c r="AE1391">
        <v>1</v>
      </c>
    </row>
    <row r="1392" spans="1:31" x14ac:dyDescent="0.2">
      <c r="A1392" s="27">
        <v>2006830</v>
      </c>
      <c r="B1392">
        <v>3766</v>
      </c>
      <c r="C1392" t="s">
        <v>3946</v>
      </c>
      <c r="D1392" t="s">
        <v>3947</v>
      </c>
      <c r="E1392" t="s">
        <v>3582</v>
      </c>
      <c r="F1392" t="s">
        <v>3582</v>
      </c>
      <c r="G1392" t="s">
        <v>641</v>
      </c>
      <c r="H1392" t="s">
        <v>641</v>
      </c>
      <c r="I1392" t="s">
        <v>2734</v>
      </c>
      <c r="J1392" t="s">
        <v>731</v>
      </c>
      <c r="K1392" t="s">
        <v>56</v>
      </c>
      <c r="L1392" s="4">
        <v>2</v>
      </c>
      <c r="M1392" s="4">
        <v>46022</v>
      </c>
      <c r="AE1392">
        <v>1</v>
      </c>
    </row>
    <row r="1393" spans="1:31" x14ac:dyDescent="0.2">
      <c r="A1393" s="27">
        <v>2007115</v>
      </c>
      <c r="B1393">
        <v>3874</v>
      </c>
      <c r="C1393" t="s">
        <v>3951</v>
      </c>
      <c r="D1393" t="s">
        <v>3949</v>
      </c>
      <c r="E1393" t="s">
        <v>3952</v>
      </c>
      <c r="F1393" t="s">
        <v>3952</v>
      </c>
      <c r="G1393" t="s">
        <v>641</v>
      </c>
      <c r="H1393" t="s">
        <v>641</v>
      </c>
      <c r="I1393" t="s">
        <v>2734</v>
      </c>
      <c r="J1393" t="s">
        <v>731</v>
      </c>
      <c r="K1393" t="s">
        <v>56</v>
      </c>
      <c r="L1393" s="4">
        <v>2</v>
      </c>
      <c r="M1393" s="4">
        <v>46022</v>
      </c>
      <c r="AC1393">
        <v>3</v>
      </c>
      <c r="AE1393">
        <v>1</v>
      </c>
    </row>
    <row r="1394" spans="1:31" x14ac:dyDescent="0.2">
      <c r="A1394" s="27">
        <v>2008918</v>
      </c>
      <c r="B1394">
        <v>4552</v>
      </c>
      <c r="C1394" t="s">
        <v>3948</v>
      </c>
      <c r="D1394" t="s">
        <v>3949</v>
      </c>
      <c r="E1394" t="s">
        <v>3950</v>
      </c>
      <c r="F1394" t="s">
        <v>3950</v>
      </c>
      <c r="G1394" t="s">
        <v>641</v>
      </c>
      <c r="H1394" t="s">
        <v>641</v>
      </c>
      <c r="I1394" t="s">
        <v>2734</v>
      </c>
      <c r="J1394" t="s">
        <v>649</v>
      </c>
      <c r="K1394" t="s">
        <v>56</v>
      </c>
      <c r="L1394" s="4">
        <v>2</v>
      </c>
      <c r="M1394" s="4">
        <v>46022</v>
      </c>
      <c r="AC1394">
        <v>10</v>
      </c>
      <c r="AE1394">
        <v>1</v>
      </c>
    </row>
    <row r="1395" spans="1:31" x14ac:dyDescent="0.2">
      <c r="A1395" s="27">
        <v>2008917</v>
      </c>
      <c r="B1395">
        <v>4557</v>
      </c>
      <c r="C1395" t="s">
        <v>3953</v>
      </c>
      <c r="D1395" t="s">
        <v>3954</v>
      </c>
      <c r="E1395" t="s">
        <v>3950</v>
      </c>
      <c r="F1395" t="s">
        <v>3950</v>
      </c>
      <c r="G1395" t="s">
        <v>641</v>
      </c>
      <c r="H1395" t="s">
        <v>641</v>
      </c>
      <c r="I1395" t="s">
        <v>2734</v>
      </c>
      <c r="J1395" t="s">
        <v>649</v>
      </c>
      <c r="K1395" t="s">
        <v>56</v>
      </c>
      <c r="L1395" s="4">
        <v>2</v>
      </c>
      <c r="M1395" s="4">
        <v>46022</v>
      </c>
      <c r="AC1395">
        <v>3</v>
      </c>
      <c r="AE1395">
        <v>1</v>
      </c>
    </row>
    <row r="1396" spans="1:31" x14ac:dyDescent="0.2">
      <c r="A1396" s="27">
        <v>2007094</v>
      </c>
      <c r="B1396">
        <v>3899</v>
      </c>
      <c r="C1396" t="s">
        <v>3955</v>
      </c>
      <c r="D1396" t="s">
        <v>3956</v>
      </c>
      <c r="E1396" t="s">
        <v>1704</v>
      </c>
      <c r="F1396" t="s">
        <v>1704</v>
      </c>
      <c r="G1396" t="s">
        <v>641</v>
      </c>
      <c r="H1396" t="s">
        <v>686</v>
      </c>
      <c r="I1396" t="s">
        <v>2734</v>
      </c>
      <c r="J1396" t="s">
        <v>696</v>
      </c>
      <c r="K1396" t="s">
        <v>55</v>
      </c>
      <c r="L1396" s="4">
        <v>2</v>
      </c>
      <c r="M1396" s="4">
        <v>46022</v>
      </c>
      <c r="N1396">
        <v>10</v>
      </c>
      <c r="O1396">
        <v>9</v>
      </c>
      <c r="P1396">
        <v>15</v>
      </c>
      <c r="R1396">
        <v>1.2999999523162842</v>
      </c>
      <c r="AC1396">
        <v>55</v>
      </c>
      <c r="AE1396">
        <v>1</v>
      </c>
    </row>
    <row r="1397" spans="1:31" x14ac:dyDescent="0.2">
      <c r="A1397" s="27">
        <v>2001423</v>
      </c>
      <c r="B1397">
        <v>1455</v>
      </c>
      <c r="C1397" t="s">
        <v>3957</v>
      </c>
      <c r="D1397" t="s">
        <v>3958</v>
      </c>
      <c r="E1397" t="s">
        <v>3959</v>
      </c>
      <c r="F1397" t="s">
        <v>3959</v>
      </c>
      <c r="G1397" t="s">
        <v>641</v>
      </c>
      <c r="H1397" t="s">
        <v>686</v>
      </c>
      <c r="I1397" t="s">
        <v>2734</v>
      </c>
      <c r="J1397" t="s">
        <v>696</v>
      </c>
      <c r="K1397" t="s">
        <v>55</v>
      </c>
      <c r="L1397" s="4">
        <v>40483</v>
      </c>
      <c r="M1397" s="4">
        <v>46022</v>
      </c>
      <c r="N1397">
        <v>1.1000000238418579</v>
      </c>
      <c r="AC1397">
        <v>22.4</v>
      </c>
      <c r="AE1397">
        <v>1</v>
      </c>
    </row>
    <row r="1398" spans="1:31" x14ac:dyDescent="0.2">
      <c r="A1398" s="27">
        <v>2008211</v>
      </c>
      <c r="B1398">
        <v>4283</v>
      </c>
      <c r="C1398" t="s">
        <v>3960</v>
      </c>
      <c r="D1398" t="s">
        <v>3021</v>
      </c>
      <c r="E1398" t="s">
        <v>3961</v>
      </c>
      <c r="F1398" t="s">
        <v>3961</v>
      </c>
      <c r="G1398" t="s">
        <v>641</v>
      </c>
      <c r="H1398" t="s">
        <v>641</v>
      </c>
      <c r="I1398" t="s">
        <v>2734</v>
      </c>
      <c r="J1398" t="s">
        <v>731</v>
      </c>
      <c r="K1398" t="s">
        <v>56</v>
      </c>
      <c r="L1398" s="4">
        <v>2</v>
      </c>
      <c r="M1398" s="4">
        <v>46022</v>
      </c>
      <c r="AC1398">
        <v>8</v>
      </c>
      <c r="AE1398">
        <v>1</v>
      </c>
    </row>
    <row r="1399" spans="1:31" x14ac:dyDescent="0.2">
      <c r="A1399" s="27">
        <v>2008889</v>
      </c>
      <c r="B1399">
        <v>4539</v>
      </c>
      <c r="C1399" t="s">
        <v>3963</v>
      </c>
      <c r="D1399" t="s">
        <v>3021</v>
      </c>
      <c r="E1399" t="s">
        <v>3577</v>
      </c>
      <c r="F1399" t="s">
        <v>3577</v>
      </c>
      <c r="G1399" t="s">
        <v>641</v>
      </c>
      <c r="H1399" t="s">
        <v>641</v>
      </c>
      <c r="I1399" t="s">
        <v>2734</v>
      </c>
      <c r="J1399" t="s">
        <v>731</v>
      </c>
      <c r="K1399" t="s">
        <v>56</v>
      </c>
      <c r="L1399" s="4">
        <v>2</v>
      </c>
      <c r="M1399" s="4">
        <v>46022</v>
      </c>
      <c r="AC1399">
        <v>2</v>
      </c>
      <c r="AE1399">
        <v>1</v>
      </c>
    </row>
    <row r="1400" spans="1:31" x14ac:dyDescent="0.2">
      <c r="A1400" s="27">
        <v>2007249</v>
      </c>
      <c r="B1400">
        <v>3903</v>
      </c>
      <c r="C1400" t="s">
        <v>3962</v>
      </c>
      <c r="D1400" t="s">
        <v>3021</v>
      </c>
      <c r="E1400" t="s">
        <v>1333</v>
      </c>
      <c r="F1400" t="s">
        <v>1333</v>
      </c>
      <c r="G1400" t="s">
        <v>641</v>
      </c>
      <c r="H1400" t="s">
        <v>641</v>
      </c>
      <c r="I1400" t="s">
        <v>2734</v>
      </c>
      <c r="J1400" t="s">
        <v>731</v>
      </c>
      <c r="K1400" t="s">
        <v>56</v>
      </c>
      <c r="L1400" s="4">
        <v>2</v>
      </c>
      <c r="M1400" s="4">
        <v>46022</v>
      </c>
      <c r="AC1400">
        <v>50</v>
      </c>
      <c r="AE1400">
        <v>1</v>
      </c>
    </row>
    <row r="1401" spans="1:31" x14ac:dyDescent="0.2">
      <c r="A1401" s="27">
        <v>2007228</v>
      </c>
      <c r="B1401">
        <v>3921</v>
      </c>
      <c r="C1401" t="s">
        <v>3964</v>
      </c>
      <c r="D1401" t="s">
        <v>3021</v>
      </c>
      <c r="E1401" t="s">
        <v>3965</v>
      </c>
      <c r="F1401" t="s">
        <v>3965</v>
      </c>
      <c r="G1401" t="s">
        <v>641</v>
      </c>
      <c r="H1401" t="s">
        <v>641</v>
      </c>
      <c r="I1401" t="s">
        <v>2734</v>
      </c>
      <c r="J1401" t="s">
        <v>731</v>
      </c>
      <c r="K1401" t="s">
        <v>56</v>
      </c>
      <c r="L1401" s="4">
        <v>2</v>
      </c>
      <c r="M1401" s="4">
        <v>46022</v>
      </c>
      <c r="AC1401">
        <v>14</v>
      </c>
      <c r="AE1401">
        <v>1</v>
      </c>
    </row>
    <row r="1402" spans="1:31" x14ac:dyDescent="0.2">
      <c r="A1402" s="27">
        <v>2000966</v>
      </c>
      <c r="B1402">
        <v>531</v>
      </c>
      <c r="C1402" t="s">
        <v>3966</v>
      </c>
      <c r="D1402" t="s">
        <v>3967</v>
      </c>
      <c r="E1402" t="s">
        <v>3236</v>
      </c>
      <c r="F1402" t="s">
        <v>3236</v>
      </c>
      <c r="G1402" t="s">
        <v>641</v>
      </c>
      <c r="H1402" t="s">
        <v>641</v>
      </c>
      <c r="I1402" t="s">
        <v>2734</v>
      </c>
      <c r="J1402" t="s">
        <v>731</v>
      </c>
      <c r="K1402" t="s">
        <v>56</v>
      </c>
      <c r="L1402" s="4">
        <v>40001</v>
      </c>
      <c r="M1402" s="4">
        <v>46022</v>
      </c>
      <c r="AC1402">
        <v>55</v>
      </c>
      <c r="AE1402">
        <v>1</v>
      </c>
    </row>
    <row r="1403" spans="1:31" x14ac:dyDescent="0.2">
      <c r="A1403" s="27">
        <v>2000964</v>
      </c>
      <c r="B1403">
        <v>841</v>
      </c>
      <c r="C1403" t="s">
        <v>3968</v>
      </c>
      <c r="D1403" t="s">
        <v>3969</v>
      </c>
      <c r="E1403" t="s">
        <v>3236</v>
      </c>
      <c r="F1403" t="s">
        <v>3236</v>
      </c>
      <c r="G1403" t="s">
        <v>641</v>
      </c>
      <c r="H1403" t="s">
        <v>641</v>
      </c>
      <c r="I1403" t="s">
        <v>2734</v>
      </c>
      <c r="J1403" t="s">
        <v>731</v>
      </c>
      <c r="K1403" t="s">
        <v>56</v>
      </c>
      <c r="L1403" s="4">
        <v>40001</v>
      </c>
      <c r="M1403" s="4">
        <v>46022</v>
      </c>
      <c r="AC1403">
        <v>55</v>
      </c>
      <c r="AE1403">
        <v>1</v>
      </c>
    </row>
    <row r="1404" spans="1:31" x14ac:dyDescent="0.2">
      <c r="A1404" s="27">
        <v>2008010</v>
      </c>
      <c r="B1404">
        <v>4224</v>
      </c>
      <c r="C1404" t="s">
        <v>3970</v>
      </c>
      <c r="D1404" t="s">
        <v>3971</v>
      </c>
      <c r="E1404" t="s">
        <v>3952</v>
      </c>
      <c r="F1404" t="s">
        <v>3952</v>
      </c>
      <c r="G1404" t="s">
        <v>641</v>
      </c>
      <c r="H1404" t="s">
        <v>641</v>
      </c>
      <c r="I1404" t="s">
        <v>2734</v>
      </c>
      <c r="J1404" t="s">
        <v>731</v>
      </c>
      <c r="K1404" t="s">
        <v>56</v>
      </c>
      <c r="L1404" s="4">
        <v>2</v>
      </c>
      <c r="M1404" s="4">
        <v>46022</v>
      </c>
      <c r="AC1404">
        <v>3</v>
      </c>
      <c r="AE1404">
        <v>1</v>
      </c>
    </row>
    <row r="1405" spans="1:31" x14ac:dyDescent="0.2">
      <c r="A1405" s="27">
        <v>2001001</v>
      </c>
      <c r="B1405">
        <v>1211</v>
      </c>
      <c r="C1405" t="s">
        <v>3972</v>
      </c>
      <c r="D1405" t="s">
        <v>3973</v>
      </c>
      <c r="E1405" t="s">
        <v>3464</v>
      </c>
      <c r="F1405" t="s">
        <v>3465</v>
      </c>
      <c r="G1405" t="s">
        <v>641</v>
      </c>
      <c r="H1405" t="s">
        <v>641</v>
      </c>
      <c r="I1405" t="s">
        <v>2734</v>
      </c>
      <c r="J1405" t="s">
        <v>731</v>
      </c>
      <c r="K1405" t="s">
        <v>55</v>
      </c>
      <c r="L1405" s="4">
        <v>40008</v>
      </c>
      <c r="M1405" s="4">
        <v>46022</v>
      </c>
      <c r="N1405">
        <v>0</v>
      </c>
      <c r="O1405">
        <v>0</v>
      </c>
      <c r="P1405">
        <v>0</v>
      </c>
      <c r="Q1405">
        <v>0</v>
      </c>
      <c r="R1405">
        <v>0</v>
      </c>
      <c r="T1405">
        <v>0</v>
      </c>
      <c r="AC1405">
        <v>85</v>
      </c>
      <c r="AE1405">
        <v>1</v>
      </c>
    </row>
    <row r="1406" spans="1:31" x14ac:dyDescent="0.2">
      <c r="A1406" s="27">
        <v>2008829</v>
      </c>
      <c r="B1406">
        <v>4514</v>
      </c>
      <c r="C1406" t="s">
        <v>3977</v>
      </c>
      <c r="D1406" t="s">
        <v>3975</v>
      </c>
      <c r="E1406" t="s">
        <v>3978</v>
      </c>
      <c r="F1406" t="s">
        <v>3978</v>
      </c>
      <c r="G1406" t="s">
        <v>641</v>
      </c>
      <c r="H1406" t="s">
        <v>641</v>
      </c>
      <c r="I1406" t="s">
        <v>2734</v>
      </c>
      <c r="J1406" t="s">
        <v>731</v>
      </c>
      <c r="K1406" t="s">
        <v>56</v>
      </c>
      <c r="L1406" s="4">
        <v>2</v>
      </c>
      <c r="M1406" s="4">
        <v>46022</v>
      </c>
      <c r="AE1406">
        <v>1.1000000000000001</v>
      </c>
    </row>
    <row r="1407" spans="1:31" x14ac:dyDescent="0.2">
      <c r="A1407" s="27">
        <v>2006114</v>
      </c>
      <c r="B1407">
        <v>3585</v>
      </c>
      <c r="C1407" t="s">
        <v>3974</v>
      </c>
      <c r="D1407" t="s">
        <v>3975</v>
      </c>
      <c r="E1407" t="s">
        <v>3976</v>
      </c>
      <c r="F1407" t="s">
        <v>3976</v>
      </c>
      <c r="G1407" t="s">
        <v>641</v>
      </c>
      <c r="H1407" t="s">
        <v>641</v>
      </c>
      <c r="I1407" t="s">
        <v>2734</v>
      </c>
      <c r="J1407" t="s">
        <v>731</v>
      </c>
      <c r="K1407" t="s">
        <v>56</v>
      </c>
      <c r="L1407" s="4">
        <v>2</v>
      </c>
      <c r="M1407" s="4">
        <v>46022</v>
      </c>
      <c r="AE1407">
        <v>1</v>
      </c>
    </row>
    <row r="1408" spans="1:31" x14ac:dyDescent="0.2">
      <c r="A1408" s="27">
        <v>2008763</v>
      </c>
      <c r="B1408">
        <v>4507</v>
      </c>
      <c r="C1408" t="s">
        <v>3979</v>
      </c>
      <c r="D1408" t="s">
        <v>3980</v>
      </c>
      <c r="E1408" t="s">
        <v>1811</v>
      </c>
      <c r="F1408" t="s">
        <v>1812</v>
      </c>
      <c r="G1408" t="s">
        <v>641</v>
      </c>
      <c r="H1408" t="s">
        <v>641</v>
      </c>
      <c r="I1408" t="s">
        <v>2734</v>
      </c>
      <c r="J1408" t="s">
        <v>731</v>
      </c>
      <c r="K1408" t="s">
        <v>56</v>
      </c>
      <c r="L1408" s="4">
        <v>2</v>
      </c>
      <c r="M1408" s="4">
        <v>46022</v>
      </c>
      <c r="AE1408">
        <v>1.1000000000000001</v>
      </c>
    </row>
    <row r="1409" spans="1:31" x14ac:dyDescent="0.2">
      <c r="A1409" s="27">
        <v>2010370</v>
      </c>
      <c r="B1409">
        <v>5189</v>
      </c>
      <c r="C1409" t="s">
        <v>3981</v>
      </c>
      <c r="D1409" t="s">
        <v>3982</v>
      </c>
      <c r="E1409" t="s">
        <v>3983</v>
      </c>
      <c r="F1409" t="s">
        <v>3983</v>
      </c>
      <c r="G1409" t="s">
        <v>641</v>
      </c>
      <c r="H1409" t="s">
        <v>641</v>
      </c>
      <c r="I1409" t="s">
        <v>2734</v>
      </c>
      <c r="J1409" t="s">
        <v>731</v>
      </c>
      <c r="K1409" t="s">
        <v>56</v>
      </c>
      <c r="L1409" s="4">
        <v>2</v>
      </c>
      <c r="M1409" s="4">
        <v>46022</v>
      </c>
      <c r="AE1409">
        <v>1.1000000000000001</v>
      </c>
    </row>
    <row r="1410" spans="1:31" x14ac:dyDescent="0.2">
      <c r="A1410" s="27">
        <v>2004728</v>
      </c>
      <c r="B1410">
        <v>3297</v>
      </c>
      <c r="C1410" t="s">
        <v>3984</v>
      </c>
      <c r="D1410" t="s">
        <v>3985</v>
      </c>
      <c r="E1410" t="s">
        <v>3236</v>
      </c>
      <c r="F1410" t="s">
        <v>3236</v>
      </c>
      <c r="G1410" t="s">
        <v>641</v>
      </c>
      <c r="H1410" t="s">
        <v>641</v>
      </c>
      <c r="I1410" t="s">
        <v>2734</v>
      </c>
      <c r="J1410" t="s">
        <v>731</v>
      </c>
      <c r="K1410" t="s">
        <v>56</v>
      </c>
      <c r="L1410" s="4">
        <v>40141</v>
      </c>
      <c r="M1410" s="4">
        <v>46022</v>
      </c>
      <c r="AC1410">
        <v>60</v>
      </c>
      <c r="AE1410">
        <v>1</v>
      </c>
    </row>
    <row r="1411" spans="1:31" x14ac:dyDescent="0.2">
      <c r="A1411" s="27">
        <v>2000963</v>
      </c>
      <c r="B1411">
        <v>1258</v>
      </c>
      <c r="C1411" t="s">
        <v>3986</v>
      </c>
      <c r="D1411" t="s">
        <v>3987</v>
      </c>
      <c r="E1411" t="s">
        <v>3236</v>
      </c>
      <c r="F1411" t="s">
        <v>3236</v>
      </c>
      <c r="G1411" t="s">
        <v>641</v>
      </c>
      <c r="H1411" t="s">
        <v>641</v>
      </c>
      <c r="I1411" t="s">
        <v>2734</v>
      </c>
      <c r="J1411" t="s">
        <v>731</v>
      </c>
      <c r="K1411" t="s">
        <v>56</v>
      </c>
      <c r="L1411" s="4">
        <v>40001</v>
      </c>
      <c r="M1411" s="4">
        <v>46022</v>
      </c>
      <c r="AC1411">
        <v>55</v>
      </c>
      <c r="AE1411">
        <v>1</v>
      </c>
    </row>
    <row r="1412" spans="1:31" x14ac:dyDescent="0.2">
      <c r="A1412" s="27">
        <v>2000962</v>
      </c>
      <c r="B1412">
        <v>1259</v>
      </c>
      <c r="C1412" t="s">
        <v>3988</v>
      </c>
      <c r="D1412" t="s">
        <v>3989</v>
      </c>
      <c r="E1412" t="s">
        <v>3236</v>
      </c>
      <c r="F1412" t="s">
        <v>3236</v>
      </c>
      <c r="G1412" t="s">
        <v>641</v>
      </c>
      <c r="H1412" t="s">
        <v>641</v>
      </c>
      <c r="I1412" t="s">
        <v>2734</v>
      </c>
      <c r="J1412" t="s">
        <v>731</v>
      </c>
      <c r="K1412" t="s">
        <v>56</v>
      </c>
      <c r="L1412" s="4">
        <v>40001</v>
      </c>
      <c r="M1412" s="4">
        <v>46022</v>
      </c>
      <c r="AC1412">
        <v>55</v>
      </c>
      <c r="AE1412">
        <v>1</v>
      </c>
    </row>
    <row r="1413" spans="1:31" x14ac:dyDescent="0.2">
      <c r="A1413" s="27">
        <v>2000951</v>
      </c>
      <c r="B1413">
        <v>1118</v>
      </c>
      <c r="C1413" t="s">
        <v>3990</v>
      </c>
      <c r="D1413" t="s">
        <v>3991</v>
      </c>
      <c r="E1413" t="s">
        <v>3348</v>
      </c>
      <c r="F1413" t="s">
        <v>3348</v>
      </c>
      <c r="G1413" t="s">
        <v>641</v>
      </c>
      <c r="H1413" t="s">
        <v>641</v>
      </c>
      <c r="I1413" t="s">
        <v>2734</v>
      </c>
      <c r="J1413" t="s">
        <v>731</v>
      </c>
      <c r="K1413" t="s">
        <v>56</v>
      </c>
      <c r="L1413" s="4">
        <v>39993</v>
      </c>
      <c r="M1413" s="4">
        <v>46022</v>
      </c>
      <c r="N1413">
        <v>0</v>
      </c>
      <c r="O1413">
        <v>0</v>
      </c>
      <c r="P1413">
        <v>0</v>
      </c>
      <c r="Q1413">
        <v>0</v>
      </c>
      <c r="R1413">
        <v>0</v>
      </c>
      <c r="T1413">
        <v>0</v>
      </c>
      <c r="AC1413">
        <v>73</v>
      </c>
      <c r="AE1413">
        <v>1</v>
      </c>
    </row>
    <row r="1414" spans="1:31" x14ac:dyDescent="0.2">
      <c r="A1414" s="27">
        <v>2000972</v>
      </c>
      <c r="B1414">
        <v>2458</v>
      </c>
      <c r="C1414" t="s">
        <v>3992</v>
      </c>
      <c r="D1414" t="s">
        <v>3993</v>
      </c>
      <c r="E1414" t="s">
        <v>3348</v>
      </c>
      <c r="F1414" t="s">
        <v>3348</v>
      </c>
      <c r="G1414" t="s">
        <v>641</v>
      </c>
      <c r="H1414" t="s">
        <v>641</v>
      </c>
      <c r="I1414" t="s">
        <v>2734</v>
      </c>
      <c r="J1414" t="s">
        <v>731</v>
      </c>
      <c r="K1414" t="s">
        <v>55</v>
      </c>
      <c r="L1414" s="4">
        <v>39993</v>
      </c>
      <c r="M1414" s="4">
        <v>46022</v>
      </c>
      <c r="N1414">
        <v>0</v>
      </c>
      <c r="O1414">
        <v>0</v>
      </c>
      <c r="P1414">
        <v>0</v>
      </c>
      <c r="Q1414">
        <v>0</v>
      </c>
      <c r="R1414">
        <v>0</v>
      </c>
      <c r="T1414">
        <v>0</v>
      </c>
      <c r="AC1414">
        <v>70</v>
      </c>
      <c r="AE1414">
        <v>1</v>
      </c>
    </row>
    <row r="1415" spans="1:31" x14ac:dyDescent="0.2">
      <c r="A1415" s="27">
        <v>2000973</v>
      </c>
      <c r="B1415">
        <v>2457</v>
      </c>
      <c r="C1415" t="s">
        <v>3994</v>
      </c>
      <c r="D1415" t="s">
        <v>3995</v>
      </c>
      <c r="E1415" t="s">
        <v>3348</v>
      </c>
      <c r="F1415" t="s">
        <v>3348</v>
      </c>
      <c r="G1415" t="s">
        <v>641</v>
      </c>
      <c r="H1415" t="s">
        <v>641</v>
      </c>
      <c r="I1415" t="s">
        <v>2734</v>
      </c>
      <c r="J1415" t="s">
        <v>731</v>
      </c>
      <c r="K1415" t="s">
        <v>56</v>
      </c>
      <c r="L1415" s="4">
        <v>39993</v>
      </c>
      <c r="M1415" s="4">
        <v>46022</v>
      </c>
      <c r="N1415">
        <v>0</v>
      </c>
      <c r="O1415">
        <v>0</v>
      </c>
      <c r="P1415">
        <v>0</v>
      </c>
      <c r="Q1415">
        <v>0</v>
      </c>
      <c r="R1415">
        <v>0</v>
      </c>
      <c r="T1415">
        <v>0</v>
      </c>
      <c r="AC1415">
        <v>60</v>
      </c>
      <c r="AE1415">
        <v>1</v>
      </c>
    </row>
    <row r="1416" spans="1:31" x14ac:dyDescent="0.2">
      <c r="A1416" s="27">
        <v>2000974</v>
      </c>
      <c r="B1416">
        <v>2479</v>
      </c>
      <c r="C1416" t="s">
        <v>3996</v>
      </c>
      <c r="D1416" t="s">
        <v>3997</v>
      </c>
      <c r="E1416" t="s">
        <v>3348</v>
      </c>
      <c r="F1416" t="s">
        <v>3348</v>
      </c>
      <c r="G1416" t="s">
        <v>641</v>
      </c>
      <c r="H1416" t="s">
        <v>641</v>
      </c>
      <c r="I1416" t="s">
        <v>2734</v>
      </c>
      <c r="J1416" t="s">
        <v>731</v>
      </c>
      <c r="K1416" t="s">
        <v>56</v>
      </c>
      <c r="L1416" s="4">
        <v>39993</v>
      </c>
      <c r="M1416" s="4">
        <v>46022</v>
      </c>
      <c r="N1416">
        <v>0</v>
      </c>
      <c r="O1416">
        <v>0</v>
      </c>
      <c r="P1416">
        <v>0</v>
      </c>
      <c r="Q1416">
        <v>0</v>
      </c>
      <c r="R1416">
        <v>0</v>
      </c>
      <c r="T1416">
        <v>0</v>
      </c>
      <c r="AC1416">
        <v>30</v>
      </c>
      <c r="AE1416">
        <v>1</v>
      </c>
    </row>
    <row r="1417" spans="1:31" x14ac:dyDescent="0.2">
      <c r="A1417" s="27">
        <v>2000965</v>
      </c>
      <c r="B1417">
        <v>1249</v>
      </c>
      <c r="C1417" t="s">
        <v>3998</v>
      </c>
      <c r="D1417" t="s">
        <v>3999</v>
      </c>
      <c r="E1417" t="s">
        <v>3236</v>
      </c>
      <c r="F1417" t="s">
        <v>3236</v>
      </c>
      <c r="G1417" t="s">
        <v>641</v>
      </c>
      <c r="H1417" t="s">
        <v>641</v>
      </c>
      <c r="I1417" t="s">
        <v>2734</v>
      </c>
      <c r="J1417" t="s">
        <v>731</v>
      </c>
      <c r="K1417" t="s">
        <v>56</v>
      </c>
      <c r="L1417" s="4">
        <v>40001</v>
      </c>
      <c r="M1417" s="4">
        <v>46022</v>
      </c>
      <c r="AC1417">
        <v>25</v>
      </c>
      <c r="AE1417">
        <v>1</v>
      </c>
    </row>
    <row r="1418" spans="1:31" x14ac:dyDescent="0.2">
      <c r="A1418" s="27">
        <v>2006916</v>
      </c>
      <c r="B1418">
        <v>3854</v>
      </c>
      <c r="C1418" t="s">
        <v>4000</v>
      </c>
      <c r="D1418" t="s">
        <v>4001</v>
      </c>
      <c r="E1418" t="s">
        <v>1542</v>
      </c>
      <c r="F1418" t="s">
        <v>1542</v>
      </c>
      <c r="G1418" t="s">
        <v>641</v>
      </c>
      <c r="H1418" t="s">
        <v>641</v>
      </c>
      <c r="I1418" t="s">
        <v>2734</v>
      </c>
      <c r="J1418" t="s">
        <v>643</v>
      </c>
      <c r="K1418" t="s">
        <v>55</v>
      </c>
      <c r="L1418" s="4">
        <v>2</v>
      </c>
      <c r="M1418" s="4">
        <v>46022</v>
      </c>
      <c r="N1418">
        <v>7</v>
      </c>
      <c r="O1418">
        <v>5</v>
      </c>
      <c r="P1418">
        <v>5</v>
      </c>
      <c r="T1418">
        <v>11</v>
      </c>
      <c r="AE1418">
        <v>1</v>
      </c>
    </row>
    <row r="1419" spans="1:31" x14ac:dyDescent="0.2">
      <c r="A1419" s="27">
        <v>2001436</v>
      </c>
      <c r="B1419">
        <v>2661</v>
      </c>
      <c r="C1419" t="s">
        <v>4002</v>
      </c>
      <c r="D1419" t="s">
        <v>4003</v>
      </c>
      <c r="E1419" t="s">
        <v>4004</v>
      </c>
      <c r="F1419" t="s">
        <v>4004</v>
      </c>
      <c r="G1419" t="s">
        <v>641</v>
      </c>
      <c r="H1419" t="s">
        <v>686</v>
      </c>
      <c r="I1419" t="s">
        <v>2734</v>
      </c>
      <c r="J1419" t="s">
        <v>688</v>
      </c>
      <c r="K1419" t="s">
        <v>55</v>
      </c>
      <c r="L1419" s="4">
        <v>40483</v>
      </c>
      <c r="M1419" s="4">
        <v>46022</v>
      </c>
      <c r="N1419">
        <v>7.1999998092651367</v>
      </c>
      <c r="O1419">
        <v>6.3000001907348633</v>
      </c>
      <c r="Q1419">
        <v>7.1999998092651367</v>
      </c>
      <c r="AC1419">
        <v>63</v>
      </c>
      <c r="AE1419">
        <v>1</v>
      </c>
    </row>
    <row r="1420" spans="1:31" x14ac:dyDescent="0.2">
      <c r="A1420" s="27">
        <v>2010174</v>
      </c>
      <c r="C1420" t="s">
        <v>4005</v>
      </c>
      <c r="D1420" t="s">
        <v>1286</v>
      </c>
      <c r="E1420" t="s">
        <v>4006</v>
      </c>
      <c r="F1420" t="s">
        <v>4006</v>
      </c>
      <c r="G1420" t="s">
        <v>641</v>
      </c>
      <c r="H1420" t="s">
        <v>686</v>
      </c>
      <c r="I1420" t="s">
        <v>1284</v>
      </c>
      <c r="J1420" t="s">
        <v>688</v>
      </c>
      <c r="K1420" t="s">
        <v>56</v>
      </c>
      <c r="L1420" s="4">
        <v>44183</v>
      </c>
      <c r="M1420" s="4">
        <v>46009</v>
      </c>
      <c r="N1420">
        <v>0.30000001192092896</v>
      </c>
      <c r="AE1420">
        <v>1.01</v>
      </c>
    </row>
    <row r="1421" spans="1:31" x14ac:dyDescent="0.2">
      <c r="A1421" s="27">
        <v>2010175</v>
      </c>
      <c r="C1421" t="s">
        <v>4007</v>
      </c>
      <c r="D1421" t="s">
        <v>2811</v>
      </c>
      <c r="E1421" t="s">
        <v>4006</v>
      </c>
      <c r="F1421" t="s">
        <v>4006</v>
      </c>
      <c r="G1421" t="s">
        <v>641</v>
      </c>
      <c r="H1421" t="s">
        <v>686</v>
      </c>
      <c r="I1421" t="s">
        <v>1284</v>
      </c>
      <c r="J1421" t="s">
        <v>696</v>
      </c>
      <c r="K1421" t="s">
        <v>55</v>
      </c>
      <c r="L1421" s="4">
        <v>44183</v>
      </c>
      <c r="M1421" s="4">
        <v>46009</v>
      </c>
      <c r="N1421">
        <v>0.5</v>
      </c>
      <c r="AE1421">
        <v>1</v>
      </c>
    </row>
    <row r="1422" spans="1:31" x14ac:dyDescent="0.2">
      <c r="A1422" s="27">
        <v>2010255</v>
      </c>
      <c r="C1422" t="s">
        <v>4008</v>
      </c>
      <c r="D1422" t="s">
        <v>3015</v>
      </c>
      <c r="E1422" t="s">
        <v>2832</v>
      </c>
      <c r="F1422" t="s">
        <v>2832</v>
      </c>
      <c r="G1422" t="s">
        <v>641</v>
      </c>
      <c r="H1422" t="s">
        <v>641</v>
      </c>
      <c r="I1422" t="s">
        <v>1284</v>
      </c>
      <c r="J1422" t="s">
        <v>731</v>
      </c>
      <c r="K1422" t="s">
        <v>56</v>
      </c>
      <c r="L1422" s="4">
        <v>44173</v>
      </c>
      <c r="M1422" s="4">
        <v>45999</v>
      </c>
      <c r="AC1422">
        <v>45</v>
      </c>
      <c r="AE1422">
        <v>1</v>
      </c>
    </row>
    <row r="1423" spans="1:31" x14ac:dyDescent="0.2">
      <c r="A1423" s="27">
        <v>2010256</v>
      </c>
      <c r="C1423" t="s">
        <v>4009</v>
      </c>
      <c r="D1423" t="s">
        <v>2949</v>
      </c>
      <c r="E1423" t="s">
        <v>2832</v>
      </c>
      <c r="F1423" t="s">
        <v>2832</v>
      </c>
      <c r="G1423" t="s">
        <v>641</v>
      </c>
      <c r="H1423" t="s">
        <v>641</v>
      </c>
      <c r="I1423" t="s">
        <v>1284</v>
      </c>
      <c r="J1423" t="s">
        <v>731</v>
      </c>
      <c r="K1423" t="s">
        <v>56</v>
      </c>
      <c r="L1423" s="4">
        <v>44173</v>
      </c>
      <c r="M1423" s="4">
        <v>45999</v>
      </c>
      <c r="AC1423">
        <v>45</v>
      </c>
      <c r="AE1423">
        <v>1</v>
      </c>
    </row>
    <row r="1424" spans="1:31" x14ac:dyDescent="0.2">
      <c r="A1424" s="27">
        <v>2008856</v>
      </c>
      <c r="C1424" t="s">
        <v>4010</v>
      </c>
      <c r="D1424" t="s">
        <v>4011</v>
      </c>
      <c r="E1424" t="s">
        <v>1266</v>
      </c>
      <c r="F1424" t="s">
        <v>2670</v>
      </c>
      <c r="G1424" t="s">
        <v>641</v>
      </c>
      <c r="H1424" t="s">
        <v>641</v>
      </c>
      <c r="I1424" t="s">
        <v>774</v>
      </c>
      <c r="J1424" t="s">
        <v>649</v>
      </c>
      <c r="K1424" t="s">
        <v>56</v>
      </c>
      <c r="L1424" s="4">
        <v>2</v>
      </c>
      <c r="M1424" s="4">
        <v>45993</v>
      </c>
      <c r="V1424">
        <v>1.5</v>
      </c>
      <c r="Y1424">
        <v>9.9999997764825821E-3</v>
      </c>
      <c r="Z1424">
        <v>1.5</v>
      </c>
      <c r="AE1424">
        <v>1.1299999999999999</v>
      </c>
    </row>
    <row r="1425" spans="1:31" x14ac:dyDescent="0.2">
      <c r="A1425" s="27">
        <v>2008695</v>
      </c>
      <c r="C1425" t="s">
        <v>4012</v>
      </c>
      <c r="D1425" t="s">
        <v>4013</v>
      </c>
      <c r="E1425" t="s">
        <v>1266</v>
      </c>
      <c r="F1425" t="s">
        <v>2670</v>
      </c>
      <c r="G1425" t="s">
        <v>641</v>
      </c>
      <c r="H1425" t="s">
        <v>641</v>
      </c>
      <c r="I1425" t="s">
        <v>774</v>
      </c>
      <c r="J1425" t="s">
        <v>649</v>
      </c>
      <c r="K1425" t="s">
        <v>56</v>
      </c>
      <c r="L1425" s="4">
        <v>2</v>
      </c>
      <c r="M1425" s="4">
        <v>45993</v>
      </c>
      <c r="V1425">
        <v>1.5</v>
      </c>
      <c r="Y1425">
        <v>9.9999997764825821E-3</v>
      </c>
      <c r="Z1425">
        <v>1.5</v>
      </c>
      <c r="AE1425">
        <v>1.1299999999999999</v>
      </c>
    </row>
    <row r="1426" spans="1:31" x14ac:dyDescent="0.2">
      <c r="A1426" s="27">
        <v>2005253</v>
      </c>
      <c r="C1426" t="s">
        <v>4014</v>
      </c>
      <c r="D1426" t="s">
        <v>1286</v>
      </c>
      <c r="E1426" t="s">
        <v>4015</v>
      </c>
      <c r="F1426" t="s">
        <v>4015</v>
      </c>
      <c r="G1426" t="s">
        <v>641</v>
      </c>
      <c r="H1426" t="s">
        <v>686</v>
      </c>
      <c r="I1426" t="s">
        <v>1284</v>
      </c>
      <c r="J1426" t="s">
        <v>688</v>
      </c>
      <c r="K1426" t="s">
        <v>56</v>
      </c>
      <c r="L1426" s="4">
        <v>44166</v>
      </c>
      <c r="M1426" s="4">
        <v>45992</v>
      </c>
      <c r="N1426">
        <v>0.30000001192092896</v>
      </c>
      <c r="AE1426">
        <v>1.01</v>
      </c>
    </row>
    <row r="1427" spans="1:31" x14ac:dyDescent="0.2">
      <c r="A1427" s="27">
        <v>2008490</v>
      </c>
      <c r="C1427" t="s">
        <v>4016</v>
      </c>
      <c r="D1427" t="s">
        <v>4017</v>
      </c>
      <c r="E1427" t="s">
        <v>3688</v>
      </c>
      <c r="F1427" t="s">
        <v>4018</v>
      </c>
      <c r="G1427" t="s">
        <v>641</v>
      </c>
      <c r="H1427" t="s">
        <v>641</v>
      </c>
      <c r="I1427" t="s">
        <v>774</v>
      </c>
      <c r="J1427" t="s">
        <v>731</v>
      </c>
      <c r="K1427" t="s">
        <v>56</v>
      </c>
      <c r="L1427" s="4">
        <v>2</v>
      </c>
      <c r="M1427" s="4">
        <v>45991</v>
      </c>
      <c r="AC1427">
        <v>75</v>
      </c>
      <c r="AE1427">
        <v>1</v>
      </c>
    </row>
    <row r="1428" spans="1:31" x14ac:dyDescent="0.2">
      <c r="A1428" s="27">
        <v>2008483</v>
      </c>
      <c r="C1428" t="s">
        <v>4019</v>
      </c>
      <c r="D1428" t="s">
        <v>4020</v>
      </c>
      <c r="E1428" t="s">
        <v>3688</v>
      </c>
      <c r="F1428" t="s">
        <v>4018</v>
      </c>
      <c r="G1428" t="s">
        <v>641</v>
      </c>
      <c r="H1428" t="s">
        <v>641</v>
      </c>
      <c r="I1428" t="s">
        <v>774</v>
      </c>
      <c r="J1428" t="s">
        <v>731</v>
      </c>
      <c r="K1428" t="s">
        <v>56</v>
      </c>
      <c r="L1428" s="4">
        <v>2</v>
      </c>
      <c r="M1428" s="4">
        <v>45991</v>
      </c>
      <c r="AC1428">
        <v>75</v>
      </c>
      <c r="AE1428">
        <v>1</v>
      </c>
    </row>
    <row r="1429" spans="1:31" x14ac:dyDescent="0.2">
      <c r="A1429" s="27">
        <v>2008485</v>
      </c>
      <c r="C1429" t="s">
        <v>4021</v>
      </c>
      <c r="D1429" t="s">
        <v>4022</v>
      </c>
      <c r="E1429" t="s">
        <v>3688</v>
      </c>
      <c r="F1429" t="s">
        <v>4018</v>
      </c>
      <c r="G1429" t="s">
        <v>641</v>
      </c>
      <c r="H1429" t="s">
        <v>641</v>
      </c>
      <c r="I1429" t="s">
        <v>774</v>
      </c>
      <c r="J1429" t="s">
        <v>731</v>
      </c>
      <c r="K1429" t="s">
        <v>56</v>
      </c>
      <c r="L1429" s="4">
        <v>2</v>
      </c>
      <c r="M1429" s="4">
        <v>45991</v>
      </c>
      <c r="AC1429">
        <v>75</v>
      </c>
      <c r="AE1429">
        <v>1</v>
      </c>
    </row>
    <row r="1430" spans="1:31" x14ac:dyDescent="0.2">
      <c r="A1430" s="27">
        <v>2008487</v>
      </c>
      <c r="C1430" t="s">
        <v>4023</v>
      </c>
      <c r="D1430" t="s">
        <v>4024</v>
      </c>
      <c r="E1430" t="s">
        <v>3688</v>
      </c>
      <c r="F1430" t="s">
        <v>4018</v>
      </c>
      <c r="G1430" t="s">
        <v>641</v>
      </c>
      <c r="H1430" t="s">
        <v>641</v>
      </c>
      <c r="I1430" t="s">
        <v>774</v>
      </c>
      <c r="J1430" t="s">
        <v>731</v>
      </c>
      <c r="K1430" t="s">
        <v>56</v>
      </c>
      <c r="L1430" s="4">
        <v>2</v>
      </c>
      <c r="M1430" s="4">
        <v>45991</v>
      </c>
      <c r="AC1430">
        <v>75</v>
      </c>
      <c r="AE1430">
        <v>1</v>
      </c>
    </row>
    <row r="1431" spans="1:31" x14ac:dyDescent="0.2">
      <c r="A1431" s="27">
        <v>2008486</v>
      </c>
      <c r="C1431" t="s">
        <v>4025</v>
      </c>
      <c r="D1431" t="s">
        <v>4026</v>
      </c>
      <c r="E1431" t="s">
        <v>3688</v>
      </c>
      <c r="F1431" t="s">
        <v>4018</v>
      </c>
      <c r="G1431" t="s">
        <v>641</v>
      </c>
      <c r="H1431" t="s">
        <v>641</v>
      </c>
      <c r="I1431" t="s">
        <v>774</v>
      </c>
      <c r="J1431" t="s">
        <v>731</v>
      </c>
      <c r="K1431" t="s">
        <v>56</v>
      </c>
      <c r="L1431" s="4">
        <v>2</v>
      </c>
      <c r="M1431" s="4">
        <v>45991</v>
      </c>
      <c r="AC1431">
        <v>75</v>
      </c>
      <c r="AE1431">
        <v>1</v>
      </c>
    </row>
    <row r="1432" spans="1:31" x14ac:dyDescent="0.2">
      <c r="A1432" s="27">
        <v>2008484</v>
      </c>
      <c r="C1432" t="s">
        <v>4027</v>
      </c>
      <c r="D1432" t="s">
        <v>4028</v>
      </c>
      <c r="E1432" t="s">
        <v>3688</v>
      </c>
      <c r="F1432" t="s">
        <v>4018</v>
      </c>
      <c r="G1432" t="s">
        <v>641</v>
      </c>
      <c r="H1432" t="s">
        <v>641</v>
      </c>
      <c r="I1432" t="s">
        <v>774</v>
      </c>
      <c r="J1432" t="s">
        <v>731</v>
      </c>
      <c r="K1432" t="s">
        <v>56</v>
      </c>
      <c r="L1432" s="4">
        <v>2</v>
      </c>
      <c r="M1432" s="4">
        <v>45991</v>
      </c>
      <c r="AC1432">
        <v>75</v>
      </c>
      <c r="AE1432">
        <v>1</v>
      </c>
    </row>
    <row r="1433" spans="1:31" x14ac:dyDescent="0.2">
      <c r="A1433" s="27">
        <v>2008481</v>
      </c>
      <c r="C1433" t="s">
        <v>4029</v>
      </c>
      <c r="D1433" t="s">
        <v>4030</v>
      </c>
      <c r="E1433" t="s">
        <v>3688</v>
      </c>
      <c r="F1433" t="s">
        <v>4018</v>
      </c>
      <c r="G1433" t="s">
        <v>641</v>
      </c>
      <c r="H1433" t="s">
        <v>641</v>
      </c>
      <c r="I1433" t="s">
        <v>774</v>
      </c>
      <c r="J1433" t="s">
        <v>731</v>
      </c>
      <c r="K1433" t="s">
        <v>56</v>
      </c>
      <c r="L1433" s="4">
        <v>2</v>
      </c>
      <c r="M1433" s="4">
        <v>45991</v>
      </c>
      <c r="AC1433">
        <v>75</v>
      </c>
      <c r="AE1433">
        <v>1</v>
      </c>
    </row>
    <row r="1434" spans="1:31" x14ac:dyDescent="0.2">
      <c r="A1434" s="27">
        <v>2008494</v>
      </c>
      <c r="C1434" t="s">
        <v>4031</v>
      </c>
      <c r="D1434" t="s">
        <v>4032</v>
      </c>
      <c r="E1434" t="s">
        <v>3688</v>
      </c>
      <c r="F1434" t="s">
        <v>4018</v>
      </c>
      <c r="G1434" t="s">
        <v>641</v>
      </c>
      <c r="H1434" t="s">
        <v>641</v>
      </c>
      <c r="I1434" t="s">
        <v>774</v>
      </c>
      <c r="J1434" t="s">
        <v>731</v>
      </c>
      <c r="K1434" t="s">
        <v>56</v>
      </c>
      <c r="L1434" s="4">
        <v>2</v>
      </c>
      <c r="M1434" s="4">
        <v>45991</v>
      </c>
      <c r="AC1434">
        <v>75</v>
      </c>
      <c r="AE1434">
        <v>1</v>
      </c>
    </row>
    <row r="1435" spans="1:31" x14ac:dyDescent="0.2">
      <c r="A1435" s="27">
        <v>2008482</v>
      </c>
      <c r="C1435" t="s">
        <v>4033</v>
      </c>
      <c r="D1435" t="s">
        <v>4034</v>
      </c>
      <c r="E1435" t="s">
        <v>3688</v>
      </c>
      <c r="F1435" t="s">
        <v>4018</v>
      </c>
      <c r="G1435" t="s">
        <v>641</v>
      </c>
      <c r="H1435" t="s">
        <v>641</v>
      </c>
      <c r="I1435" t="s">
        <v>774</v>
      </c>
      <c r="J1435" t="s">
        <v>731</v>
      </c>
      <c r="K1435" t="s">
        <v>56</v>
      </c>
      <c r="L1435" s="4">
        <v>2</v>
      </c>
      <c r="M1435" s="4">
        <v>45991</v>
      </c>
      <c r="AC1435">
        <v>75</v>
      </c>
      <c r="AE1435">
        <v>1</v>
      </c>
    </row>
    <row r="1436" spans="1:31" x14ac:dyDescent="0.2">
      <c r="A1436" s="27">
        <v>2008489</v>
      </c>
      <c r="C1436" t="s">
        <v>4035</v>
      </c>
      <c r="D1436" t="s">
        <v>4036</v>
      </c>
      <c r="E1436" t="s">
        <v>3688</v>
      </c>
      <c r="F1436" t="s">
        <v>4018</v>
      </c>
      <c r="G1436" t="s">
        <v>641</v>
      </c>
      <c r="H1436" t="s">
        <v>641</v>
      </c>
      <c r="I1436" t="s">
        <v>774</v>
      </c>
      <c r="J1436" t="s">
        <v>731</v>
      </c>
      <c r="K1436" t="s">
        <v>56</v>
      </c>
      <c r="L1436" s="4">
        <v>2</v>
      </c>
      <c r="M1436" s="4">
        <v>45991</v>
      </c>
      <c r="AC1436">
        <v>75</v>
      </c>
      <c r="AE1436">
        <v>1</v>
      </c>
    </row>
    <row r="1437" spans="1:31" x14ac:dyDescent="0.2">
      <c r="A1437" s="27">
        <v>2008480</v>
      </c>
      <c r="C1437" t="s">
        <v>4037</v>
      </c>
      <c r="D1437" t="s">
        <v>4038</v>
      </c>
      <c r="E1437" t="s">
        <v>3688</v>
      </c>
      <c r="F1437" t="s">
        <v>4018</v>
      </c>
      <c r="G1437" t="s">
        <v>641</v>
      </c>
      <c r="H1437" t="s">
        <v>641</v>
      </c>
      <c r="I1437" t="s">
        <v>774</v>
      </c>
      <c r="J1437" t="s">
        <v>731</v>
      </c>
      <c r="K1437" t="s">
        <v>56</v>
      </c>
      <c r="L1437" s="4">
        <v>2</v>
      </c>
      <c r="M1437" s="4">
        <v>45991</v>
      </c>
      <c r="AC1437">
        <v>75</v>
      </c>
      <c r="AE1437">
        <v>1</v>
      </c>
    </row>
    <row r="1438" spans="1:31" x14ac:dyDescent="0.2">
      <c r="A1438" s="27">
        <v>2008488</v>
      </c>
      <c r="C1438" t="s">
        <v>4039</v>
      </c>
      <c r="D1438" t="s">
        <v>4040</v>
      </c>
      <c r="E1438" t="s">
        <v>3688</v>
      </c>
      <c r="F1438" t="s">
        <v>4018</v>
      </c>
      <c r="G1438" t="s">
        <v>641</v>
      </c>
      <c r="H1438" t="s">
        <v>641</v>
      </c>
      <c r="I1438" t="s">
        <v>774</v>
      </c>
      <c r="J1438" t="s">
        <v>731</v>
      </c>
      <c r="K1438" t="s">
        <v>56</v>
      </c>
      <c r="L1438" s="4">
        <v>2</v>
      </c>
      <c r="M1438" s="4">
        <v>45991</v>
      </c>
      <c r="AC1438">
        <v>75</v>
      </c>
      <c r="AE1438">
        <v>1</v>
      </c>
    </row>
    <row r="1439" spans="1:31" x14ac:dyDescent="0.2">
      <c r="A1439" s="27">
        <v>2010293</v>
      </c>
      <c r="C1439" t="s">
        <v>4041</v>
      </c>
      <c r="D1439" t="s">
        <v>4042</v>
      </c>
      <c r="E1439" t="s">
        <v>3073</v>
      </c>
      <c r="F1439" t="s">
        <v>3073</v>
      </c>
      <c r="G1439" t="s">
        <v>641</v>
      </c>
      <c r="H1439" t="s">
        <v>686</v>
      </c>
      <c r="I1439" t="s">
        <v>774</v>
      </c>
      <c r="J1439" t="s">
        <v>696</v>
      </c>
      <c r="K1439" t="s">
        <v>55</v>
      </c>
      <c r="L1439" s="4">
        <v>2</v>
      </c>
      <c r="M1439" s="4">
        <v>45991</v>
      </c>
      <c r="N1439">
        <v>14</v>
      </c>
      <c r="O1439">
        <v>9</v>
      </c>
      <c r="P1439">
        <v>14</v>
      </c>
      <c r="AC1439">
        <v>50</v>
      </c>
      <c r="AE1439">
        <v>1</v>
      </c>
    </row>
    <row r="1440" spans="1:31" x14ac:dyDescent="0.2">
      <c r="A1440" s="27">
        <v>2010287</v>
      </c>
      <c r="C1440" t="s">
        <v>4043</v>
      </c>
      <c r="D1440" t="s">
        <v>4044</v>
      </c>
      <c r="E1440" t="s">
        <v>3073</v>
      </c>
      <c r="F1440" t="s">
        <v>3073</v>
      </c>
      <c r="G1440" t="s">
        <v>641</v>
      </c>
      <c r="H1440" t="s">
        <v>686</v>
      </c>
      <c r="I1440" t="s">
        <v>774</v>
      </c>
      <c r="J1440" t="s">
        <v>696</v>
      </c>
      <c r="K1440" t="s">
        <v>55</v>
      </c>
      <c r="L1440" s="4">
        <v>2</v>
      </c>
      <c r="M1440" s="4">
        <v>45991</v>
      </c>
      <c r="N1440">
        <v>10</v>
      </c>
      <c r="P1440">
        <v>8.3000001907348633</v>
      </c>
      <c r="R1440">
        <v>0.60000002384185791</v>
      </c>
      <c r="AC1440">
        <v>50</v>
      </c>
      <c r="AE1440">
        <v>1</v>
      </c>
    </row>
    <row r="1441" spans="1:31" x14ac:dyDescent="0.2">
      <c r="A1441" s="27">
        <v>2010288</v>
      </c>
      <c r="C1441" t="s">
        <v>4045</v>
      </c>
      <c r="D1441" t="s">
        <v>4046</v>
      </c>
      <c r="E1441" t="s">
        <v>3073</v>
      </c>
      <c r="F1441" t="s">
        <v>3073</v>
      </c>
      <c r="G1441" t="s">
        <v>641</v>
      </c>
      <c r="H1441" t="s">
        <v>686</v>
      </c>
      <c r="I1441" t="s">
        <v>774</v>
      </c>
      <c r="J1441" t="s">
        <v>696</v>
      </c>
      <c r="K1441" t="s">
        <v>55</v>
      </c>
      <c r="L1441" s="4">
        <v>2</v>
      </c>
      <c r="M1441" s="4">
        <v>45991</v>
      </c>
      <c r="N1441">
        <v>7</v>
      </c>
      <c r="O1441">
        <v>4</v>
      </c>
      <c r="P1441">
        <v>9</v>
      </c>
      <c r="R1441">
        <v>1.1000000238418579</v>
      </c>
      <c r="AC1441">
        <v>50</v>
      </c>
      <c r="AE1441">
        <v>1</v>
      </c>
    </row>
    <row r="1442" spans="1:31" x14ac:dyDescent="0.2">
      <c r="A1442" s="27">
        <v>2010289</v>
      </c>
      <c r="C1442" t="s">
        <v>4047</v>
      </c>
      <c r="D1442" t="s">
        <v>4048</v>
      </c>
      <c r="E1442" t="s">
        <v>3073</v>
      </c>
      <c r="F1442" t="s">
        <v>3073</v>
      </c>
      <c r="G1442" t="s">
        <v>641</v>
      </c>
      <c r="H1442" t="s">
        <v>686</v>
      </c>
      <c r="I1442" t="s">
        <v>774</v>
      </c>
      <c r="J1442" t="s">
        <v>696</v>
      </c>
      <c r="K1442" t="s">
        <v>55</v>
      </c>
      <c r="L1442" s="4">
        <v>2</v>
      </c>
      <c r="M1442" s="4">
        <v>45991</v>
      </c>
      <c r="N1442">
        <v>7</v>
      </c>
      <c r="O1442">
        <v>6</v>
      </c>
      <c r="P1442">
        <v>11</v>
      </c>
      <c r="R1442">
        <v>2.0999999046325684</v>
      </c>
      <c r="AC1442">
        <v>50</v>
      </c>
      <c r="AE1442">
        <v>1</v>
      </c>
    </row>
    <row r="1443" spans="1:31" x14ac:dyDescent="0.2">
      <c r="A1443" s="27">
        <v>2010290</v>
      </c>
      <c r="C1443" t="s">
        <v>4049</v>
      </c>
      <c r="D1443" t="s">
        <v>4050</v>
      </c>
      <c r="E1443" t="s">
        <v>3073</v>
      </c>
      <c r="F1443" t="s">
        <v>3073</v>
      </c>
      <c r="G1443" t="s">
        <v>641</v>
      </c>
      <c r="H1443" t="s">
        <v>686</v>
      </c>
      <c r="I1443" t="s">
        <v>774</v>
      </c>
      <c r="J1443" t="s">
        <v>696</v>
      </c>
      <c r="K1443" t="s">
        <v>55</v>
      </c>
      <c r="L1443" s="4">
        <v>2</v>
      </c>
      <c r="M1443" s="4">
        <v>45991</v>
      </c>
      <c r="N1443">
        <v>7</v>
      </c>
      <c r="O1443">
        <v>6</v>
      </c>
      <c r="P1443">
        <v>9</v>
      </c>
      <c r="R1443">
        <v>2.0999999046325684</v>
      </c>
      <c r="AC1443">
        <v>50</v>
      </c>
      <c r="AE1443">
        <v>1</v>
      </c>
    </row>
    <row r="1444" spans="1:31" x14ac:dyDescent="0.2">
      <c r="A1444" s="27">
        <v>2010291</v>
      </c>
      <c r="C1444" t="s">
        <v>4051</v>
      </c>
      <c r="D1444" t="s">
        <v>4052</v>
      </c>
      <c r="E1444" t="s">
        <v>3073</v>
      </c>
      <c r="F1444" t="s">
        <v>3073</v>
      </c>
      <c r="G1444" t="s">
        <v>641</v>
      </c>
      <c r="H1444" t="s">
        <v>686</v>
      </c>
      <c r="I1444" t="s">
        <v>774</v>
      </c>
      <c r="J1444" t="s">
        <v>696</v>
      </c>
      <c r="K1444" t="s">
        <v>55</v>
      </c>
      <c r="L1444" s="4">
        <v>2</v>
      </c>
      <c r="M1444" s="4">
        <v>45991</v>
      </c>
      <c r="N1444">
        <v>8</v>
      </c>
      <c r="O1444">
        <v>7</v>
      </c>
      <c r="P1444">
        <v>8</v>
      </c>
      <c r="R1444">
        <v>2.0999999046325684</v>
      </c>
      <c r="AC1444">
        <v>50</v>
      </c>
      <c r="AE1444">
        <v>1</v>
      </c>
    </row>
    <row r="1445" spans="1:31" x14ac:dyDescent="0.2">
      <c r="A1445" s="27">
        <v>2010292</v>
      </c>
      <c r="C1445" t="s">
        <v>4053</v>
      </c>
      <c r="D1445" t="s">
        <v>4054</v>
      </c>
      <c r="E1445" t="s">
        <v>3073</v>
      </c>
      <c r="F1445" t="s">
        <v>3073</v>
      </c>
      <c r="G1445" t="s">
        <v>641</v>
      </c>
      <c r="H1445" t="s">
        <v>686</v>
      </c>
      <c r="I1445" t="s">
        <v>774</v>
      </c>
      <c r="J1445" t="s">
        <v>696</v>
      </c>
      <c r="K1445" t="s">
        <v>55</v>
      </c>
      <c r="L1445" s="4">
        <v>2</v>
      </c>
      <c r="M1445" s="4">
        <v>45991</v>
      </c>
      <c r="N1445">
        <v>8</v>
      </c>
      <c r="O1445">
        <v>2</v>
      </c>
      <c r="P1445">
        <v>7</v>
      </c>
      <c r="R1445">
        <v>2.0999999046325684</v>
      </c>
      <c r="AC1445">
        <v>50</v>
      </c>
      <c r="AE1445">
        <v>1</v>
      </c>
    </row>
    <row r="1446" spans="1:31" x14ac:dyDescent="0.2">
      <c r="A1446" s="27">
        <v>2010294</v>
      </c>
      <c r="C1446" t="s">
        <v>4055</v>
      </c>
      <c r="D1446" t="s">
        <v>4056</v>
      </c>
      <c r="E1446" t="s">
        <v>3073</v>
      </c>
      <c r="F1446" t="s">
        <v>3073</v>
      </c>
      <c r="G1446" t="s">
        <v>641</v>
      </c>
      <c r="H1446" t="s">
        <v>686</v>
      </c>
      <c r="I1446" t="s">
        <v>774</v>
      </c>
      <c r="J1446" t="s">
        <v>696</v>
      </c>
      <c r="K1446" t="s">
        <v>55</v>
      </c>
      <c r="L1446" s="4">
        <v>2</v>
      </c>
      <c r="M1446" s="4">
        <v>45991</v>
      </c>
      <c r="N1446">
        <v>9</v>
      </c>
      <c r="O1446">
        <v>2</v>
      </c>
      <c r="P1446">
        <v>6</v>
      </c>
      <c r="R1446">
        <v>1.1000000238418579</v>
      </c>
      <c r="AC1446">
        <v>50</v>
      </c>
      <c r="AE1446">
        <v>1</v>
      </c>
    </row>
    <row r="1447" spans="1:31" x14ac:dyDescent="0.2">
      <c r="A1447" s="27">
        <v>2010295</v>
      </c>
      <c r="C1447" t="s">
        <v>4057</v>
      </c>
      <c r="D1447" t="s">
        <v>4058</v>
      </c>
      <c r="E1447" t="s">
        <v>3073</v>
      </c>
      <c r="F1447" t="s">
        <v>3073</v>
      </c>
      <c r="G1447" t="s">
        <v>641</v>
      </c>
      <c r="H1447" t="s">
        <v>686</v>
      </c>
      <c r="I1447" t="s">
        <v>774</v>
      </c>
      <c r="J1447" t="s">
        <v>696</v>
      </c>
      <c r="K1447" t="s">
        <v>55</v>
      </c>
      <c r="L1447" s="4">
        <v>2</v>
      </c>
      <c r="M1447" s="4">
        <v>45991</v>
      </c>
      <c r="N1447">
        <v>12</v>
      </c>
      <c r="AC1447">
        <v>50</v>
      </c>
      <c r="AE1447">
        <v>1</v>
      </c>
    </row>
    <row r="1448" spans="1:31" x14ac:dyDescent="0.2">
      <c r="A1448" s="27">
        <v>2010296</v>
      </c>
      <c r="C1448" t="s">
        <v>4059</v>
      </c>
      <c r="D1448" t="s">
        <v>4060</v>
      </c>
      <c r="E1448" t="s">
        <v>3073</v>
      </c>
      <c r="F1448" t="s">
        <v>3073</v>
      </c>
      <c r="G1448" t="s">
        <v>641</v>
      </c>
      <c r="H1448" t="s">
        <v>686</v>
      </c>
      <c r="I1448" t="s">
        <v>774</v>
      </c>
      <c r="J1448" t="s">
        <v>696</v>
      </c>
      <c r="K1448" t="s">
        <v>55</v>
      </c>
      <c r="L1448" s="4">
        <v>2</v>
      </c>
      <c r="M1448" s="4">
        <v>45991</v>
      </c>
      <c r="N1448">
        <v>8</v>
      </c>
      <c r="O1448">
        <v>3</v>
      </c>
      <c r="P1448">
        <v>8</v>
      </c>
      <c r="R1448">
        <v>2.0999999046325684</v>
      </c>
      <c r="AC1448">
        <v>50</v>
      </c>
      <c r="AE1448">
        <v>1</v>
      </c>
    </row>
    <row r="1449" spans="1:31" x14ac:dyDescent="0.2">
      <c r="A1449" s="27">
        <v>2010371</v>
      </c>
      <c r="B1449">
        <v>5186</v>
      </c>
      <c r="C1449" t="s">
        <v>4061</v>
      </c>
      <c r="D1449" t="s">
        <v>4062</v>
      </c>
      <c r="E1449" t="s">
        <v>3761</v>
      </c>
      <c r="F1449" t="s">
        <v>3761</v>
      </c>
      <c r="G1449" t="s">
        <v>641</v>
      </c>
      <c r="H1449" t="s">
        <v>686</v>
      </c>
      <c r="I1449" t="s">
        <v>2734</v>
      </c>
      <c r="J1449" t="s">
        <v>696</v>
      </c>
      <c r="K1449" t="s">
        <v>55</v>
      </c>
      <c r="L1449" s="4">
        <v>2</v>
      </c>
      <c r="M1449" s="4">
        <v>45991</v>
      </c>
      <c r="N1449">
        <v>0.30000001192092896</v>
      </c>
      <c r="AC1449">
        <v>13.1</v>
      </c>
      <c r="AE1449">
        <v>1</v>
      </c>
    </row>
    <row r="1450" spans="1:31" x14ac:dyDescent="0.2">
      <c r="A1450" s="27">
        <v>2008387</v>
      </c>
      <c r="C1450" t="s">
        <v>4063</v>
      </c>
      <c r="D1450" t="s">
        <v>4064</v>
      </c>
      <c r="E1450" t="s">
        <v>805</v>
      </c>
      <c r="F1450" t="s">
        <v>806</v>
      </c>
      <c r="G1450" t="s">
        <v>641</v>
      </c>
      <c r="H1450" t="s">
        <v>641</v>
      </c>
      <c r="I1450" t="s">
        <v>774</v>
      </c>
      <c r="J1450" t="s">
        <v>649</v>
      </c>
      <c r="K1450" t="s">
        <v>56</v>
      </c>
      <c r="L1450" s="4">
        <v>2</v>
      </c>
      <c r="M1450" s="4">
        <v>45985</v>
      </c>
      <c r="AA1450">
        <v>8</v>
      </c>
      <c r="AE1450">
        <v>1.2</v>
      </c>
    </row>
    <row r="1451" spans="1:31" x14ac:dyDescent="0.2">
      <c r="A1451" s="27">
        <v>2010231</v>
      </c>
      <c r="C1451" t="s">
        <v>4065</v>
      </c>
      <c r="D1451" t="s">
        <v>4066</v>
      </c>
      <c r="E1451" t="s">
        <v>1512</v>
      </c>
      <c r="F1451" t="s">
        <v>1512</v>
      </c>
      <c r="G1451" t="s">
        <v>641</v>
      </c>
      <c r="H1451" t="s">
        <v>641</v>
      </c>
      <c r="I1451" t="s">
        <v>1284</v>
      </c>
      <c r="J1451" t="s">
        <v>731</v>
      </c>
      <c r="K1451" t="s">
        <v>56</v>
      </c>
      <c r="L1451" s="4">
        <v>44154</v>
      </c>
      <c r="M1451" s="4">
        <v>45980</v>
      </c>
      <c r="AC1451">
        <v>45</v>
      </c>
      <c r="AE1451">
        <v>1</v>
      </c>
    </row>
    <row r="1452" spans="1:31" x14ac:dyDescent="0.2">
      <c r="A1452" s="27">
        <v>2010238</v>
      </c>
      <c r="C1452" t="s">
        <v>4067</v>
      </c>
      <c r="D1452" t="s">
        <v>4068</v>
      </c>
      <c r="E1452" t="s">
        <v>1512</v>
      </c>
      <c r="F1452" t="s">
        <v>1512</v>
      </c>
      <c r="G1452" t="s">
        <v>641</v>
      </c>
      <c r="H1452" t="s">
        <v>641</v>
      </c>
      <c r="I1452" t="s">
        <v>1284</v>
      </c>
      <c r="J1452" t="s">
        <v>731</v>
      </c>
      <c r="K1452" t="s">
        <v>56</v>
      </c>
      <c r="L1452" s="4">
        <v>44154</v>
      </c>
      <c r="M1452" s="4">
        <v>45980</v>
      </c>
      <c r="AC1452">
        <v>45</v>
      </c>
      <c r="AE1452">
        <v>1</v>
      </c>
    </row>
    <row r="1453" spans="1:31" x14ac:dyDescent="0.2">
      <c r="A1453" s="27">
        <v>2010232</v>
      </c>
      <c r="C1453" t="s">
        <v>4069</v>
      </c>
      <c r="D1453" t="s">
        <v>4070</v>
      </c>
      <c r="E1453" t="s">
        <v>1512</v>
      </c>
      <c r="F1453" t="s">
        <v>1512</v>
      </c>
      <c r="G1453" t="s">
        <v>641</v>
      </c>
      <c r="H1453" t="s">
        <v>641</v>
      </c>
      <c r="I1453" t="s">
        <v>1284</v>
      </c>
      <c r="J1453" t="s">
        <v>731</v>
      </c>
      <c r="K1453" t="s">
        <v>56</v>
      </c>
      <c r="L1453" s="4">
        <v>44154</v>
      </c>
      <c r="M1453" s="4">
        <v>45980</v>
      </c>
      <c r="AC1453">
        <v>45</v>
      </c>
      <c r="AE1453">
        <v>1</v>
      </c>
    </row>
    <row r="1454" spans="1:31" x14ac:dyDescent="0.2">
      <c r="A1454" s="27">
        <v>2010233</v>
      </c>
      <c r="C1454" t="s">
        <v>4071</v>
      </c>
      <c r="D1454" t="s">
        <v>4072</v>
      </c>
      <c r="E1454" t="s">
        <v>1512</v>
      </c>
      <c r="F1454" t="s">
        <v>1512</v>
      </c>
      <c r="G1454" t="s">
        <v>641</v>
      </c>
      <c r="H1454" t="s">
        <v>641</v>
      </c>
      <c r="I1454" t="s">
        <v>1284</v>
      </c>
      <c r="J1454" t="s">
        <v>731</v>
      </c>
      <c r="K1454" t="s">
        <v>56</v>
      </c>
      <c r="L1454" s="4">
        <v>44154</v>
      </c>
      <c r="M1454" s="4">
        <v>45980</v>
      </c>
      <c r="AC1454">
        <v>45</v>
      </c>
      <c r="AE1454">
        <v>1</v>
      </c>
    </row>
    <row r="1455" spans="1:31" x14ac:dyDescent="0.2">
      <c r="A1455" s="27">
        <v>2010239</v>
      </c>
      <c r="C1455" t="s">
        <v>4073</v>
      </c>
      <c r="D1455" t="s">
        <v>4074</v>
      </c>
      <c r="E1455" t="s">
        <v>4075</v>
      </c>
      <c r="F1455" t="s">
        <v>4075</v>
      </c>
      <c r="G1455" t="s">
        <v>641</v>
      </c>
      <c r="H1455" t="s">
        <v>641</v>
      </c>
      <c r="I1455" t="s">
        <v>1284</v>
      </c>
      <c r="J1455" t="s">
        <v>731</v>
      </c>
      <c r="K1455" t="s">
        <v>56</v>
      </c>
      <c r="L1455" s="4">
        <v>44154</v>
      </c>
      <c r="M1455" s="4">
        <v>45980</v>
      </c>
      <c r="AC1455">
        <v>13</v>
      </c>
      <c r="AE1455">
        <v>1</v>
      </c>
    </row>
    <row r="1456" spans="1:31" x14ac:dyDescent="0.2">
      <c r="A1456" s="27">
        <v>2010234</v>
      </c>
      <c r="C1456" t="s">
        <v>4076</v>
      </c>
      <c r="D1456" t="s">
        <v>4077</v>
      </c>
      <c r="E1456" t="s">
        <v>1512</v>
      </c>
      <c r="F1456" t="s">
        <v>1512</v>
      </c>
      <c r="G1456" t="s">
        <v>641</v>
      </c>
      <c r="H1456" t="s">
        <v>641</v>
      </c>
      <c r="I1456" t="s">
        <v>1284</v>
      </c>
      <c r="J1456" t="s">
        <v>731</v>
      </c>
      <c r="K1456" t="s">
        <v>56</v>
      </c>
      <c r="L1456" s="4">
        <v>44154</v>
      </c>
      <c r="M1456" s="4">
        <v>45980</v>
      </c>
      <c r="AC1456">
        <v>13</v>
      </c>
      <c r="AE1456">
        <v>1</v>
      </c>
    </row>
    <row r="1457" spans="1:31" x14ac:dyDescent="0.2">
      <c r="A1457" s="27">
        <v>2010235</v>
      </c>
      <c r="C1457" t="s">
        <v>4078</v>
      </c>
      <c r="D1457" t="s">
        <v>4079</v>
      </c>
      <c r="E1457" t="s">
        <v>4075</v>
      </c>
      <c r="F1457" t="s">
        <v>4075</v>
      </c>
      <c r="G1457" t="s">
        <v>641</v>
      </c>
      <c r="H1457" t="s">
        <v>641</v>
      </c>
      <c r="I1457" t="s">
        <v>1284</v>
      </c>
      <c r="J1457" t="s">
        <v>731</v>
      </c>
      <c r="K1457" t="s">
        <v>56</v>
      </c>
      <c r="L1457" s="4">
        <v>44154</v>
      </c>
      <c r="M1457" s="4">
        <v>45980</v>
      </c>
      <c r="AC1457">
        <v>13</v>
      </c>
      <c r="AE1457">
        <v>1</v>
      </c>
    </row>
    <row r="1458" spans="1:31" x14ac:dyDescent="0.2">
      <c r="A1458" s="27">
        <v>2010236</v>
      </c>
      <c r="C1458" t="s">
        <v>4080</v>
      </c>
      <c r="D1458" t="s">
        <v>4081</v>
      </c>
      <c r="E1458" t="s">
        <v>4075</v>
      </c>
      <c r="F1458" t="s">
        <v>4075</v>
      </c>
      <c r="G1458" t="s">
        <v>641</v>
      </c>
      <c r="H1458" t="s">
        <v>641</v>
      </c>
      <c r="I1458" t="s">
        <v>1284</v>
      </c>
      <c r="J1458" t="s">
        <v>731</v>
      </c>
      <c r="K1458" t="s">
        <v>56</v>
      </c>
      <c r="L1458" s="4">
        <v>44154</v>
      </c>
      <c r="M1458" s="4">
        <v>45980</v>
      </c>
      <c r="AC1458">
        <v>13</v>
      </c>
      <c r="AE1458">
        <v>1</v>
      </c>
    </row>
    <row r="1459" spans="1:31" x14ac:dyDescent="0.2">
      <c r="A1459" s="27">
        <v>2010224</v>
      </c>
      <c r="C1459" t="s">
        <v>4082</v>
      </c>
      <c r="D1459" t="s">
        <v>1520</v>
      </c>
      <c r="E1459" t="s">
        <v>1512</v>
      </c>
      <c r="F1459" t="s">
        <v>1512</v>
      </c>
      <c r="G1459" t="s">
        <v>641</v>
      </c>
      <c r="H1459" t="s">
        <v>641</v>
      </c>
      <c r="I1459" t="s">
        <v>1284</v>
      </c>
      <c r="J1459" t="s">
        <v>731</v>
      </c>
      <c r="K1459" t="s">
        <v>56</v>
      </c>
      <c r="L1459" s="4">
        <v>44142</v>
      </c>
      <c r="M1459" s="4">
        <v>45968</v>
      </c>
      <c r="AC1459">
        <v>90</v>
      </c>
      <c r="AE1459">
        <v>1</v>
      </c>
    </row>
    <row r="1460" spans="1:31" x14ac:dyDescent="0.2">
      <c r="A1460" s="27">
        <v>2008691</v>
      </c>
      <c r="C1460" t="s">
        <v>4083</v>
      </c>
      <c r="D1460" t="s">
        <v>4084</v>
      </c>
      <c r="E1460" t="s">
        <v>1266</v>
      </c>
      <c r="F1460" t="s">
        <v>1267</v>
      </c>
      <c r="G1460" t="s">
        <v>641</v>
      </c>
      <c r="H1460" t="s">
        <v>641</v>
      </c>
      <c r="I1460" t="s">
        <v>774</v>
      </c>
      <c r="J1460" t="s">
        <v>643</v>
      </c>
      <c r="K1460" t="s">
        <v>55</v>
      </c>
      <c r="L1460" s="4">
        <v>2</v>
      </c>
      <c r="M1460" s="4">
        <v>45952</v>
      </c>
      <c r="N1460">
        <v>3</v>
      </c>
      <c r="O1460">
        <v>22</v>
      </c>
      <c r="T1460">
        <v>9.6000003814697266</v>
      </c>
      <c r="Y1460">
        <v>0.15000000596046448</v>
      </c>
      <c r="AE1460">
        <v>1</v>
      </c>
    </row>
    <row r="1461" spans="1:31" x14ac:dyDescent="0.2">
      <c r="A1461" s="27">
        <v>2010218</v>
      </c>
      <c r="C1461" t="s">
        <v>4085</v>
      </c>
      <c r="D1461" t="s">
        <v>2809</v>
      </c>
      <c r="E1461" t="s">
        <v>3153</v>
      </c>
      <c r="F1461" t="s">
        <v>3153</v>
      </c>
      <c r="G1461" t="s">
        <v>641</v>
      </c>
      <c r="H1461" t="s">
        <v>686</v>
      </c>
      <c r="I1461" t="s">
        <v>1284</v>
      </c>
      <c r="J1461" t="s">
        <v>688</v>
      </c>
      <c r="K1461" t="s">
        <v>56</v>
      </c>
      <c r="L1461" s="4">
        <v>44125</v>
      </c>
      <c r="M1461" s="4">
        <v>45951</v>
      </c>
      <c r="N1461">
        <v>0.10000000149011612</v>
      </c>
      <c r="O1461">
        <v>5.000000074505806E-2</v>
      </c>
      <c r="P1461">
        <v>0.30000001192092896</v>
      </c>
      <c r="AC1461">
        <v>1</v>
      </c>
      <c r="AE1461">
        <v>1.01</v>
      </c>
    </row>
    <row r="1462" spans="1:31" x14ac:dyDescent="0.2">
      <c r="A1462" s="27">
        <v>2010219</v>
      </c>
      <c r="C1462" t="s">
        <v>4086</v>
      </c>
      <c r="D1462" t="s">
        <v>2811</v>
      </c>
      <c r="E1462" t="s">
        <v>3153</v>
      </c>
      <c r="F1462" t="s">
        <v>3153</v>
      </c>
      <c r="G1462" t="s">
        <v>641</v>
      </c>
      <c r="H1462" t="s">
        <v>686</v>
      </c>
      <c r="I1462" t="s">
        <v>1284</v>
      </c>
      <c r="J1462" t="s">
        <v>696</v>
      </c>
      <c r="K1462" t="s">
        <v>55</v>
      </c>
      <c r="L1462" s="4">
        <v>44125</v>
      </c>
      <c r="M1462" s="4">
        <v>45951</v>
      </c>
      <c r="N1462">
        <v>0.5</v>
      </c>
      <c r="O1462">
        <v>0.10000000149011612</v>
      </c>
      <c r="P1462">
        <v>0.30000001192092896</v>
      </c>
      <c r="AC1462">
        <v>3</v>
      </c>
      <c r="AE1462">
        <v>1</v>
      </c>
    </row>
    <row r="1463" spans="1:31" x14ac:dyDescent="0.2">
      <c r="A1463" s="27">
        <v>2010208</v>
      </c>
      <c r="C1463" t="s">
        <v>4087</v>
      </c>
      <c r="D1463" t="s">
        <v>1286</v>
      </c>
      <c r="E1463" t="s">
        <v>3125</v>
      </c>
      <c r="F1463" t="s">
        <v>3125</v>
      </c>
      <c r="G1463" t="s">
        <v>641</v>
      </c>
      <c r="H1463" t="s">
        <v>686</v>
      </c>
      <c r="I1463" t="s">
        <v>1284</v>
      </c>
      <c r="J1463" t="s">
        <v>688</v>
      </c>
      <c r="K1463" t="s">
        <v>56</v>
      </c>
      <c r="L1463" s="4">
        <v>44123</v>
      </c>
      <c r="M1463" s="4">
        <v>45949</v>
      </c>
      <c r="N1463">
        <v>0.30000001192092896</v>
      </c>
      <c r="AE1463">
        <v>1.05</v>
      </c>
    </row>
    <row r="1464" spans="1:31" x14ac:dyDescent="0.2">
      <c r="A1464" s="27">
        <v>2008686</v>
      </c>
      <c r="C1464" t="s">
        <v>4088</v>
      </c>
      <c r="D1464" t="s">
        <v>4089</v>
      </c>
      <c r="E1464" t="s">
        <v>1266</v>
      </c>
      <c r="F1464" t="s">
        <v>1267</v>
      </c>
      <c r="G1464" t="s">
        <v>641</v>
      </c>
      <c r="H1464" t="s">
        <v>641</v>
      </c>
      <c r="I1464" t="s">
        <v>774</v>
      </c>
      <c r="J1464" t="s">
        <v>643</v>
      </c>
      <c r="K1464" t="s">
        <v>55</v>
      </c>
      <c r="L1464" s="4">
        <v>2</v>
      </c>
      <c r="M1464" s="4">
        <v>45946</v>
      </c>
      <c r="N1464">
        <v>5</v>
      </c>
      <c r="O1464">
        <v>19</v>
      </c>
      <c r="P1464">
        <v>10</v>
      </c>
      <c r="T1464">
        <v>7.5999999046325684</v>
      </c>
      <c r="Y1464">
        <v>0.10000000149011612</v>
      </c>
      <c r="AE1464">
        <v>1</v>
      </c>
    </row>
    <row r="1465" spans="1:31" x14ac:dyDescent="0.2">
      <c r="A1465" s="27">
        <v>2008688</v>
      </c>
      <c r="C1465" t="s">
        <v>4090</v>
      </c>
      <c r="D1465" t="s">
        <v>4091</v>
      </c>
      <c r="E1465" t="s">
        <v>1266</v>
      </c>
      <c r="F1465" t="s">
        <v>1267</v>
      </c>
      <c r="G1465" t="s">
        <v>641</v>
      </c>
      <c r="H1465" t="s">
        <v>641</v>
      </c>
      <c r="I1465" t="s">
        <v>774</v>
      </c>
      <c r="J1465" t="s">
        <v>643</v>
      </c>
      <c r="K1465" t="s">
        <v>55</v>
      </c>
      <c r="L1465" s="4">
        <v>2</v>
      </c>
      <c r="M1465" s="4">
        <v>45946</v>
      </c>
      <c r="N1465">
        <v>15</v>
      </c>
      <c r="O1465">
        <v>20</v>
      </c>
      <c r="R1465">
        <v>3</v>
      </c>
      <c r="T1465">
        <v>7.1999998092651367</v>
      </c>
      <c r="V1465">
        <v>0.5</v>
      </c>
      <c r="AE1465">
        <v>1</v>
      </c>
    </row>
    <row r="1466" spans="1:31" x14ac:dyDescent="0.2">
      <c r="A1466" s="27">
        <v>2008689</v>
      </c>
      <c r="C1466" t="s">
        <v>4092</v>
      </c>
      <c r="D1466" t="s">
        <v>4093</v>
      </c>
      <c r="E1466" t="s">
        <v>1266</v>
      </c>
      <c r="F1466" t="s">
        <v>1267</v>
      </c>
      <c r="G1466" t="s">
        <v>641</v>
      </c>
      <c r="H1466" t="s">
        <v>641</v>
      </c>
      <c r="I1466" t="s">
        <v>774</v>
      </c>
      <c r="J1466" t="s">
        <v>643</v>
      </c>
      <c r="K1466" t="s">
        <v>55</v>
      </c>
      <c r="L1466" s="4">
        <v>2</v>
      </c>
      <c r="M1466" s="4">
        <v>45946</v>
      </c>
      <c r="N1466">
        <v>8</v>
      </c>
      <c r="O1466">
        <v>30</v>
      </c>
      <c r="R1466">
        <v>2</v>
      </c>
      <c r="T1466">
        <v>3.2000000476837158</v>
      </c>
      <c r="V1466">
        <v>0.15000000596046448</v>
      </c>
      <c r="Y1466">
        <v>0.15000000596046448</v>
      </c>
      <c r="AE1466">
        <v>1</v>
      </c>
    </row>
    <row r="1467" spans="1:31" x14ac:dyDescent="0.2">
      <c r="A1467" s="27">
        <v>2008690</v>
      </c>
      <c r="C1467" t="s">
        <v>4094</v>
      </c>
      <c r="D1467" t="s">
        <v>4095</v>
      </c>
      <c r="E1467" t="s">
        <v>1266</v>
      </c>
      <c r="F1467" t="s">
        <v>1267</v>
      </c>
      <c r="G1467" t="s">
        <v>641</v>
      </c>
      <c r="H1467" t="s">
        <v>641</v>
      </c>
      <c r="I1467" t="s">
        <v>774</v>
      </c>
      <c r="J1467" t="s">
        <v>643</v>
      </c>
      <c r="K1467" t="s">
        <v>55</v>
      </c>
      <c r="L1467" s="4">
        <v>2</v>
      </c>
      <c r="M1467" s="4">
        <v>45946</v>
      </c>
      <c r="N1467">
        <v>3</v>
      </c>
      <c r="O1467">
        <v>22</v>
      </c>
      <c r="R1467">
        <v>2</v>
      </c>
      <c r="T1467">
        <v>7.1999998092651367</v>
      </c>
      <c r="V1467">
        <v>0.10000000149011612</v>
      </c>
      <c r="Y1467">
        <v>0.15000000596046448</v>
      </c>
      <c r="AE1467">
        <v>1</v>
      </c>
    </row>
    <row r="1468" spans="1:31" x14ac:dyDescent="0.2">
      <c r="A1468" s="27">
        <v>2010422</v>
      </c>
      <c r="C1468" t="s">
        <v>4096</v>
      </c>
      <c r="D1468" t="s">
        <v>4097</v>
      </c>
      <c r="E1468" t="s">
        <v>2712</v>
      </c>
      <c r="F1468" t="s">
        <v>2712</v>
      </c>
      <c r="G1468" t="s">
        <v>641</v>
      </c>
      <c r="H1468" t="s">
        <v>641</v>
      </c>
      <c r="I1468" t="s">
        <v>774</v>
      </c>
      <c r="J1468" t="s">
        <v>731</v>
      </c>
      <c r="K1468" t="s">
        <v>55</v>
      </c>
      <c r="L1468" s="4">
        <v>2</v>
      </c>
      <c r="M1468" s="4">
        <v>45943</v>
      </c>
      <c r="AE1468">
        <v>1</v>
      </c>
    </row>
    <row r="1469" spans="1:31" x14ac:dyDescent="0.2">
      <c r="A1469" s="27">
        <v>2010199</v>
      </c>
      <c r="C1469" t="s">
        <v>4098</v>
      </c>
      <c r="D1469" t="s">
        <v>4099</v>
      </c>
      <c r="E1469" t="s">
        <v>1704</v>
      </c>
      <c r="F1469" t="s">
        <v>1704</v>
      </c>
      <c r="G1469" t="s">
        <v>641</v>
      </c>
      <c r="H1469" t="s">
        <v>641</v>
      </c>
      <c r="I1469" t="s">
        <v>1284</v>
      </c>
      <c r="J1469" t="s">
        <v>731</v>
      </c>
      <c r="K1469" t="s">
        <v>56</v>
      </c>
      <c r="L1469" s="4">
        <v>44111</v>
      </c>
      <c r="M1469" s="4">
        <v>45937</v>
      </c>
      <c r="AC1469">
        <v>45</v>
      </c>
      <c r="AE1469">
        <v>1</v>
      </c>
    </row>
    <row r="1470" spans="1:31" x14ac:dyDescent="0.2">
      <c r="A1470" s="27">
        <v>2010321</v>
      </c>
      <c r="C1470" t="s">
        <v>4100</v>
      </c>
      <c r="D1470" t="s">
        <v>4101</v>
      </c>
      <c r="E1470" t="s">
        <v>3073</v>
      </c>
      <c r="F1470" t="s">
        <v>3073</v>
      </c>
      <c r="G1470" t="s">
        <v>641</v>
      </c>
      <c r="H1470" t="s">
        <v>686</v>
      </c>
      <c r="I1470" t="s">
        <v>774</v>
      </c>
      <c r="J1470" t="s">
        <v>688</v>
      </c>
      <c r="K1470" t="s">
        <v>56</v>
      </c>
      <c r="L1470" s="4">
        <v>2</v>
      </c>
      <c r="M1470" s="4">
        <v>45932</v>
      </c>
      <c r="N1470">
        <v>5</v>
      </c>
      <c r="O1470">
        <v>9</v>
      </c>
      <c r="P1470">
        <v>23</v>
      </c>
      <c r="AE1470">
        <v>1</v>
      </c>
    </row>
    <row r="1471" spans="1:31" x14ac:dyDescent="0.2">
      <c r="A1471" s="27">
        <v>2008709</v>
      </c>
      <c r="B1471">
        <v>4484</v>
      </c>
      <c r="C1471" t="s">
        <v>4102</v>
      </c>
      <c r="D1471" t="s">
        <v>4103</v>
      </c>
      <c r="E1471" t="s">
        <v>4104</v>
      </c>
      <c r="F1471" t="s">
        <v>4104</v>
      </c>
      <c r="G1471" t="s">
        <v>641</v>
      </c>
      <c r="H1471" t="s">
        <v>686</v>
      </c>
      <c r="I1471" t="s">
        <v>2734</v>
      </c>
      <c r="J1471" t="s">
        <v>696</v>
      </c>
      <c r="K1471" t="s">
        <v>55</v>
      </c>
      <c r="L1471" s="4">
        <v>2</v>
      </c>
      <c r="M1471" s="4">
        <v>45930</v>
      </c>
      <c r="N1471">
        <v>0.30000001192092896</v>
      </c>
      <c r="AC1471">
        <v>13.8</v>
      </c>
      <c r="AE1471">
        <v>1</v>
      </c>
    </row>
    <row r="1472" spans="1:31" x14ac:dyDescent="0.2">
      <c r="A1472" s="27">
        <v>2010187</v>
      </c>
      <c r="C1472" t="s">
        <v>4105</v>
      </c>
      <c r="D1472" t="s">
        <v>4106</v>
      </c>
      <c r="E1472" t="s">
        <v>4107</v>
      </c>
      <c r="F1472" t="s">
        <v>4107</v>
      </c>
      <c r="G1472" t="s">
        <v>641</v>
      </c>
      <c r="H1472" t="s">
        <v>686</v>
      </c>
      <c r="I1472" t="s">
        <v>1284</v>
      </c>
      <c r="J1472" t="s">
        <v>688</v>
      </c>
      <c r="K1472" t="s">
        <v>56</v>
      </c>
      <c r="L1472" s="4">
        <v>44099</v>
      </c>
      <c r="M1472" s="4">
        <v>45925</v>
      </c>
      <c r="N1472">
        <v>0.30000001192092896</v>
      </c>
      <c r="O1472">
        <v>5.000000074505806E-2</v>
      </c>
      <c r="P1472">
        <v>0.30000001192092896</v>
      </c>
      <c r="AC1472">
        <v>2</v>
      </c>
      <c r="AE1472">
        <v>1.01</v>
      </c>
    </row>
    <row r="1473" spans="1:31" x14ac:dyDescent="0.2">
      <c r="A1473" s="27">
        <v>2010183</v>
      </c>
      <c r="C1473" t="s">
        <v>4108</v>
      </c>
      <c r="D1473" t="s">
        <v>4109</v>
      </c>
      <c r="E1473" t="s">
        <v>2832</v>
      </c>
      <c r="F1473" t="s">
        <v>2832</v>
      </c>
      <c r="G1473" t="s">
        <v>641</v>
      </c>
      <c r="H1473" t="s">
        <v>641</v>
      </c>
      <c r="I1473" t="s">
        <v>1284</v>
      </c>
      <c r="J1473" t="s">
        <v>731</v>
      </c>
      <c r="K1473" t="s">
        <v>56</v>
      </c>
      <c r="L1473" s="4">
        <v>44099</v>
      </c>
      <c r="M1473" s="4">
        <v>45925</v>
      </c>
      <c r="AC1473">
        <v>45</v>
      </c>
      <c r="AE1473">
        <v>1</v>
      </c>
    </row>
    <row r="1474" spans="1:31" x14ac:dyDescent="0.2">
      <c r="A1474" s="27">
        <v>2010188</v>
      </c>
      <c r="C1474" t="s">
        <v>4110</v>
      </c>
      <c r="D1474" t="s">
        <v>3756</v>
      </c>
      <c r="E1474" t="s">
        <v>1333</v>
      </c>
      <c r="F1474" t="s">
        <v>1333</v>
      </c>
      <c r="G1474" t="s">
        <v>641</v>
      </c>
      <c r="H1474" t="s">
        <v>641</v>
      </c>
      <c r="I1474" t="s">
        <v>1284</v>
      </c>
      <c r="J1474" t="s">
        <v>731</v>
      </c>
      <c r="K1474" t="s">
        <v>56</v>
      </c>
      <c r="L1474" s="4">
        <v>44098</v>
      </c>
      <c r="M1474" s="4">
        <v>45924</v>
      </c>
      <c r="AC1474">
        <v>80</v>
      </c>
      <c r="AE1474">
        <v>1</v>
      </c>
    </row>
    <row r="1475" spans="1:31" x14ac:dyDescent="0.2">
      <c r="A1475" s="27">
        <v>2010184</v>
      </c>
      <c r="C1475" t="s">
        <v>4111</v>
      </c>
      <c r="D1475" t="s">
        <v>4112</v>
      </c>
      <c r="E1475" t="s">
        <v>1704</v>
      </c>
      <c r="F1475" t="s">
        <v>1704</v>
      </c>
      <c r="G1475" t="s">
        <v>641</v>
      </c>
      <c r="H1475" t="s">
        <v>641</v>
      </c>
      <c r="I1475" t="s">
        <v>1284</v>
      </c>
      <c r="J1475" t="s">
        <v>731</v>
      </c>
      <c r="K1475" t="s">
        <v>56</v>
      </c>
      <c r="L1475" s="4">
        <v>44098</v>
      </c>
      <c r="M1475" s="4">
        <v>45924</v>
      </c>
      <c r="AC1475">
        <v>45</v>
      </c>
      <c r="AE1475">
        <v>1</v>
      </c>
    </row>
    <row r="1476" spans="1:31" x14ac:dyDescent="0.2">
      <c r="A1476" s="27">
        <v>2010186</v>
      </c>
      <c r="C1476" t="s">
        <v>4113</v>
      </c>
      <c r="D1476" t="s">
        <v>4112</v>
      </c>
      <c r="E1476" t="s">
        <v>1704</v>
      </c>
      <c r="F1476" t="s">
        <v>1704</v>
      </c>
      <c r="G1476" t="s">
        <v>641</v>
      </c>
      <c r="H1476" t="s">
        <v>641</v>
      </c>
      <c r="I1476" t="s">
        <v>1284</v>
      </c>
      <c r="J1476" t="s">
        <v>731</v>
      </c>
      <c r="K1476" t="s">
        <v>56</v>
      </c>
      <c r="L1476" s="4">
        <v>44098</v>
      </c>
      <c r="M1476" s="4">
        <v>45924</v>
      </c>
      <c r="AC1476">
        <v>45</v>
      </c>
      <c r="AE1476">
        <v>1</v>
      </c>
    </row>
    <row r="1477" spans="1:31" x14ac:dyDescent="0.2">
      <c r="A1477" s="27">
        <v>2008190</v>
      </c>
      <c r="C1477" t="s">
        <v>4114</v>
      </c>
      <c r="D1477" t="s">
        <v>4115</v>
      </c>
      <c r="E1477" t="s">
        <v>1704</v>
      </c>
      <c r="F1477" t="s">
        <v>1704</v>
      </c>
      <c r="G1477" t="s">
        <v>641</v>
      </c>
      <c r="H1477" t="s">
        <v>641</v>
      </c>
      <c r="I1477" t="s">
        <v>1284</v>
      </c>
      <c r="J1477" t="s">
        <v>731</v>
      </c>
      <c r="K1477" t="s">
        <v>56</v>
      </c>
      <c r="L1477" s="4">
        <v>44095</v>
      </c>
      <c r="M1477" s="4">
        <v>45921</v>
      </c>
      <c r="AC1477">
        <v>60</v>
      </c>
      <c r="AE1477">
        <v>1</v>
      </c>
    </row>
    <row r="1478" spans="1:31" x14ac:dyDescent="0.2">
      <c r="A1478" s="27">
        <v>2008191</v>
      </c>
      <c r="C1478" t="s">
        <v>4116</v>
      </c>
      <c r="D1478" t="s">
        <v>4117</v>
      </c>
      <c r="E1478" t="s">
        <v>1704</v>
      </c>
      <c r="F1478" t="s">
        <v>1704</v>
      </c>
      <c r="G1478" t="s">
        <v>641</v>
      </c>
      <c r="H1478" t="s">
        <v>641</v>
      </c>
      <c r="I1478" t="s">
        <v>1284</v>
      </c>
      <c r="J1478" t="s">
        <v>731</v>
      </c>
      <c r="K1478" t="s">
        <v>56</v>
      </c>
      <c r="L1478" s="4">
        <v>44095</v>
      </c>
      <c r="M1478" s="4">
        <v>45921</v>
      </c>
      <c r="AC1478">
        <v>60</v>
      </c>
      <c r="AE1478">
        <v>1</v>
      </c>
    </row>
    <row r="1479" spans="1:31" x14ac:dyDescent="0.2">
      <c r="A1479" s="27">
        <v>2008207</v>
      </c>
      <c r="C1479" t="s">
        <v>4118</v>
      </c>
      <c r="D1479" t="s">
        <v>3850</v>
      </c>
      <c r="E1479" t="s">
        <v>1704</v>
      </c>
      <c r="F1479" t="s">
        <v>1704</v>
      </c>
      <c r="G1479" t="s">
        <v>641</v>
      </c>
      <c r="H1479" t="s">
        <v>641</v>
      </c>
      <c r="I1479" t="s">
        <v>1284</v>
      </c>
      <c r="J1479" t="s">
        <v>731</v>
      </c>
      <c r="K1479" t="s">
        <v>56</v>
      </c>
      <c r="L1479" s="4">
        <v>44095</v>
      </c>
      <c r="M1479" s="4">
        <v>45921</v>
      </c>
      <c r="AC1479">
        <v>70</v>
      </c>
      <c r="AE1479">
        <v>1</v>
      </c>
    </row>
    <row r="1480" spans="1:31" x14ac:dyDescent="0.2">
      <c r="A1480" s="27">
        <v>2008206</v>
      </c>
      <c r="C1480" t="s">
        <v>4119</v>
      </c>
      <c r="D1480" t="s">
        <v>3850</v>
      </c>
      <c r="E1480" t="s">
        <v>1704</v>
      </c>
      <c r="F1480" t="s">
        <v>1704</v>
      </c>
      <c r="G1480" t="s">
        <v>641</v>
      </c>
      <c r="H1480" t="s">
        <v>641</v>
      </c>
      <c r="I1480" t="s">
        <v>1284</v>
      </c>
      <c r="J1480" t="s">
        <v>731</v>
      </c>
      <c r="K1480" t="s">
        <v>56</v>
      </c>
      <c r="L1480" s="4">
        <v>44095</v>
      </c>
      <c r="M1480" s="4">
        <v>45921</v>
      </c>
      <c r="AC1480">
        <v>70</v>
      </c>
      <c r="AE1480">
        <v>1</v>
      </c>
    </row>
    <row r="1481" spans="1:31" x14ac:dyDescent="0.2">
      <c r="A1481" s="27">
        <v>2008199</v>
      </c>
      <c r="C1481" t="s">
        <v>4120</v>
      </c>
      <c r="D1481" t="s">
        <v>4121</v>
      </c>
      <c r="E1481" t="s">
        <v>1704</v>
      </c>
      <c r="F1481" t="s">
        <v>1704</v>
      </c>
      <c r="G1481" t="s">
        <v>641</v>
      </c>
      <c r="H1481" t="s">
        <v>641</v>
      </c>
      <c r="I1481" t="s">
        <v>1284</v>
      </c>
      <c r="J1481" t="s">
        <v>731</v>
      </c>
      <c r="K1481" t="s">
        <v>56</v>
      </c>
      <c r="L1481" s="4">
        <v>44095</v>
      </c>
      <c r="M1481" s="4">
        <v>45921</v>
      </c>
      <c r="AC1481">
        <v>70</v>
      </c>
      <c r="AE1481">
        <v>1</v>
      </c>
    </row>
    <row r="1482" spans="1:31" x14ac:dyDescent="0.2">
      <c r="A1482" s="27">
        <v>2008202</v>
      </c>
      <c r="C1482" t="s">
        <v>4122</v>
      </c>
      <c r="D1482" t="s">
        <v>4121</v>
      </c>
      <c r="E1482" t="s">
        <v>1704</v>
      </c>
      <c r="F1482" t="s">
        <v>1704</v>
      </c>
      <c r="G1482" t="s">
        <v>641</v>
      </c>
      <c r="H1482" t="s">
        <v>641</v>
      </c>
      <c r="I1482" t="s">
        <v>1284</v>
      </c>
      <c r="J1482" t="s">
        <v>731</v>
      </c>
      <c r="K1482" t="s">
        <v>56</v>
      </c>
      <c r="L1482" s="4">
        <v>44095</v>
      </c>
      <c r="M1482" s="4">
        <v>45921</v>
      </c>
      <c r="AC1482">
        <v>60</v>
      </c>
      <c r="AE1482">
        <v>1</v>
      </c>
    </row>
    <row r="1483" spans="1:31" x14ac:dyDescent="0.2">
      <c r="A1483" s="27">
        <v>2008205</v>
      </c>
      <c r="C1483" t="s">
        <v>4123</v>
      </c>
      <c r="D1483" t="s">
        <v>2874</v>
      </c>
      <c r="E1483" t="s">
        <v>1704</v>
      </c>
      <c r="F1483" t="s">
        <v>1704</v>
      </c>
      <c r="G1483" t="s">
        <v>641</v>
      </c>
      <c r="H1483" t="s">
        <v>641</v>
      </c>
      <c r="I1483" t="s">
        <v>1284</v>
      </c>
      <c r="J1483" t="s">
        <v>731</v>
      </c>
      <c r="K1483" t="s">
        <v>56</v>
      </c>
      <c r="L1483" s="4">
        <v>44095</v>
      </c>
      <c r="M1483" s="4">
        <v>45921</v>
      </c>
      <c r="AC1483">
        <v>70</v>
      </c>
      <c r="AE1483">
        <v>1</v>
      </c>
    </row>
    <row r="1484" spans="1:31" x14ac:dyDescent="0.2">
      <c r="A1484" s="27">
        <v>2008197</v>
      </c>
      <c r="C1484" t="s">
        <v>4124</v>
      </c>
      <c r="D1484" t="s">
        <v>2874</v>
      </c>
      <c r="E1484" t="s">
        <v>1704</v>
      </c>
      <c r="F1484" t="s">
        <v>1704</v>
      </c>
      <c r="G1484" t="s">
        <v>641</v>
      </c>
      <c r="H1484" t="s">
        <v>641</v>
      </c>
      <c r="I1484" t="s">
        <v>1284</v>
      </c>
      <c r="J1484" t="s">
        <v>731</v>
      </c>
      <c r="K1484" t="s">
        <v>56</v>
      </c>
      <c r="L1484" s="4">
        <v>44095</v>
      </c>
      <c r="M1484" s="4">
        <v>45921</v>
      </c>
      <c r="AC1484">
        <v>70</v>
      </c>
      <c r="AE1484">
        <v>1</v>
      </c>
    </row>
    <row r="1485" spans="1:31" x14ac:dyDescent="0.2">
      <c r="A1485" s="27">
        <v>2008200</v>
      </c>
      <c r="C1485" t="s">
        <v>4125</v>
      </c>
      <c r="D1485" t="s">
        <v>2951</v>
      </c>
      <c r="E1485" t="s">
        <v>1704</v>
      </c>
      <c r="F1485" t="s">
        <v>1704</v>
      </c>
      <c r="G1485" t="s">
        <v>641</v>
      </c>
      <c r="H1485" t="s">
        <v>641</v>
      </c>
      <c r="I1485" t="s">
        <v>1284</v>
      </c>
      <c r="J1485" t="s">
        <v>731</v>
      </c>
      <c r="K1485" t="s">
        <v>56</v>
      </c>
      <c r="L1485" s="4">
        <v>44095</v>
      </c>
      <c r="M1485" s="4">
        <v>45921</v>
      </c>
      <c r="AC1485">
        <v>45</v>
      </c>
      <c r="AE1485">
        <v>1</v>
      </c>
    </row>
    <row r="1486" spans="1:31" x14ac:dyDescent="0.2">
      <c r="A1486" s="27">
        <v>2008195</v>
      </c>
      <c r="C1486" t="s">
        <v>4126</v>
      </c>
      <c r="D1486" t="s">
        <v>2921</v>
      </c>
      <c r="E1486" t="s">
        <v>1704</v>
      </c>
      <c r="F1486" t="s">
        <v>1704</v>
      </c>
      <c r="G1486" t="s">
        <v>641</v>
      </c>
      <c r="H1486" t="s">
        <v>641</v>
      </c>
      <c r="I1486" t="s">
        <v>1284</v>
      </c>
      <c r="J1486" t="s">
        <v>731</v>
      </c>
      <c r="K1486" t="s">
        <v>56</v>
      </c>
      <c r="L1486" s="4">
        <v>44095</v>
      </c>
      <c r="M1486" s="4">
        <v>45921</v>
      </c>
      <c r="AC1486">
        <v>70</v>
      </c>
      <c r="AE1486">
        <v>1</v>
      </c>
    </row>
    <row r="1487" spans="1:31" x14ac:dyDescent="0.2">
      <c r="A1487" s="27">
        <v>2008201</v>
      </c>
      <c r="C1487" t="s">
        <v>4127</v>
      </c>
      <c r="D1487" t="s">
        <v>2921</v>
      </c>
      <c r="E1487" t="s">
        <v>1704</v>
      </c>
      <c r="F1487" t="s">
        <v>1704</v>
      </c>
      <c r="G1487" t="s">
        <v>641</v>
      </c>
      <c r="H1487" t="s">
        <v>641</v>
      </c>
      <c r="I1487" t="s">
        <v>1284</v>
      </c>
      <c r="J1487" t="s">
        <v>731</v>
      </c>
      <c r="K1487" t="s">
        <v>56</v>
      </c>
      <c r="L1487" s="4">
        <v>44095</v>
      </c>
      <c r="M1487" s="4">
        <v>45921</v>
      </c>
      <c r="AC1487">
        <v>70</v>
      </c>
      <c r="AE1487">
        <v>1</v>
      </c>
    </row>
    <row r="1488" spans="1:31" x14ac:dyDescent="0.2">
      <c r="A1488" s="27">
        <v>2008239</v>
      </c>
      <c r="C1488" t="s">
        <v>4128</v>
      </c>
      <c r="D1488" t="s">
        <v>3935</v>
      </c>
      <c r="E1488" t="s">
        <v>1704</v>
      </c>
      <c r="F1488" t="s">
        <v>1704</v>
      </c>
      <c r="G1488" t="s">
        <v>641</v>
      </c>
      <c r="H1488" t="s">
        <v>641</v>
      </c>
      <c r="I1488" t="s">
        <v>1284</v>
      </c>
      <c r="J1488" t="s">
        <v>731</v>
      </c>
      <c r="K1488" t="s">
        <v>56</v>
      </c>
      <c r="L1488" s="4">
        <v>44095</v>
      </c>
      <c r="M1488" s="4">
        <v>45921</v>
      </c>
      <c r="AC1488">
        <v>45</v>
      </c>
      <c r="AE1488">
        <v>1</v>
      </c>
    </row>
    <row r="1489" spans="1:31" x14ac:dyDescent="0.2">
      <c r="A1489" s="27">
        <v>2008189</v>
      </c>
      <c r="C1489" t="s">
        <v>4129</v>
      </c>
      <c r="D1489" t="s">
        <v>4130</v>
      </c>
      <c r="E1489" t="s">
        <v>1704</v>
      </c>
      <c r="F1489" t="s">
        <v>1704</v>
      </c>
      <c r="G1489" t="s">
        <v>641</v>
      </c>
      <c r="H1489" t="s">
        <v>641</v>
      </c>
      <c r="I1489" t="s">
        <v>1284</v>
      </c>
      <c r="J1489" t="s">
        <v>731</v>
      </c>
      <c r="K1489" t="s">
        <v>56</v>
      </c>
      <c r="L1489" s="4">
        <v>44095</v>
      </c>
      <c r="M1489" s="4">
        <v>45921</v>
      </c>
      <c r="AC1489">
        <v>60</v>
      </c>
      <c r="AE1489">
        <v>1</v>
      </c>
    </row>
    <row r="1490" spans="1:31" x14ac:dyDescent="0.2">
      <c r="A1490" s="27">
        <v>2006140</v>
      </c>
      <c r="C1490" t="s">
        <v>4131</v>
      </c>
      <c r="D1490" t="s">
        <v>4132</v>
      </c>
      <c r="E1490" t="s">
        <v>1542</v>
      </c>
      <c r="F1490" t="s">
        <v>1542</v>
      </c>
      <c r="G1490" t="s">
        <v>641</v>
      </c>
      <c r="H1490" t="s">
        <v>641</v>
      </c>
      <c r="I1490" t="s">
        <v>1284</v>
      </c>
      <c r="J1490" t="s">
        <v>643</v>
      </c>
      <c r="K1490" t="s">
        <v>56</v>
      </c>
      <c r="L1490" s="4">
        <v>44088</v>
      </c>
      <c r="M1490" s="4">
        <v>45914</v>
      </c>
      <c r="N1490">
        <v>30</v>
      </c>
      <c r="AE1490">
        <v>1.3</v>
      </c>
    </row>
    <row r="1491" spans="1:31" x14ac:dyDescent="0.2">
      <c r="A1491" s="27">
        <v>2010165</v>
      </c>
      <c r="C1491" t="s">
        <v>4133</v>
      </c>
      <c r="D1491" t="s">
        <v>3564</v>
      </c>
      <c r="E1491" t="s">
        <v>1704</v>
      </c>
      <c r="F1491" t="s">
        <v>1704</v>
      </c>
      <c r="G1491" t="s">
        <v>641</v>
      </c>
      <c r="H1491" t="s">
        <v>641</v>
      </c>
      <c r="I1491" t="s">
        <v>1284</v>
      </c>
      <c r="J1491" t="s">
        <v>649</v>
      </c>
      <c r="K1491" t="s">
        <v>56</v>
      </c>
      <c r="L1491" s="4">
        <v>44063</v>
      </c>
      <c r="M1491" s="4">
        <v>45889</v>
      </c>
      <c r="AC1491">
        <v>45</v>
      </c>
      <c r="AE1491">
        <v>1</v>
      </c>
    </row>
    <row r="1492" spans="1:31" x14ac:dyDescent="0.2">
      <c r="A1492" s="27">
        <v>2010163</v>
      </c>
      <c r="C1492" t="s">
        <v>4134</v>
      </c>
      <c r="D1492" t="s">
        <v>2921</v>
      </c>
      <c r="E1492" t="s">
        <v>1704</v>
      </c>
      <c r="F1492" t="s">
        <v>1704</v>
      </c>
      <c r="G1492" t="s">
        <v>641</v>
      </c>
      <c r="H1492" t="s">
        <v>641</v>
      </c>
      <c r="I1492" t="s">
        <v>1284</v>
      </c>
      <c r="J1492" t="s">
        <v>649</v>
      </c>
      <c r="K1492" t="s">
        <v>56</v>
      </c>
      <c r="L1492" s="4">
        <v>44063</v>
      </c>
      <c r="M1492" s="4">
        <v>45889</v>
      </c>
      <c r="AC1492">
        <v>45</v>
      </c>
      <c r="AE1492">
        <v>1</v>
      </c>
    </row>
    <row r="1493" spans="1:31" x14ac:dyDescent="0.2">
      <c r="A1493" s="27">
        <v>2010164</v>
      </c>
      <c r="C1493" t="s">
        <v>4135</v>
      </c>
      <c r="D1493" t="s">
        <v>3021</v>
      </c>
      <c r="E1493" t="s">
        <v>1704</v>
      </c>
      <c r="F1493" t="s">
        <v>1704</v>
      </c>
      <c r="G1493" t="s">
        <v>641</v>
      </c>
      <c r="H1493" t="s">
        <v>641</v>
      </c>
      <c r="I1493" t="s">
        <v>1284</v>
      </c>
      <c r="J1493" t="s">
        <v>649</v>
      </c>
      <c r="K1493" t="s">
        <v>56</v>
      </c>
      <c r="L1493" s="4">
        <v>44063</v>
      </c>
      <c r="M1493" s="4">
        <v>45889</v>
      </c>
      <c r="AC1493">
        <v>45</v>
      </c>
      <c r="AE1493">
        <v>1</v>
      </c>
    </row>
    <row r="1494" spans="1:31" x14ac:dyDescent="0.2">
      <c r="A1494" s="27">
        <v>2010161</v>
      </c>
      <c r="C1494" t="s">
        <v>4136</v>
      </c>
      <c r="D1494" t="s">
        <v>1286</v>
      </c>
      <c r="E1494" t="s">
        <v>4137</v>
      </c>
      <c r="F1494" t="s">
        <v>4137</v>
      </c>
      <c r="G1494" t="s">
        <v>641</v>
      </c>
      <c r="H1494" t="s">
        <v>686</v>
      </c>
      <c r="I1494" t="s">
        <v>1284</v>
      </c>
      <c r="J1494" t="s">
        <v>688</v>
      </c>
      <c r="K1494" t="s">
        <v>56</v>
      </c>
      <c r="L1494" s="4">
        <v>44054</v>
      </c>
      <c r="M1494" s="4">
        <v>45880</v>
      </c>
      <c r="N1494">
        <v>0.30000001192092896</v>
      </c>
      <c r="O1494">
        <v>5.000000074505806E-2</v>
      </c>
      <c r="P1494">
        <v>0.30000001192092896</v>
      </c>
      <c r="AE1494">
        <v>1.01</v>
      </c>
    </row>
    <row r="1495" spans="1:31" x14ac:dyDescent="0.2">
      <c r="A1495" s="27">
        <v>2010155</v>
      </c>
      <c r="C1495" t="s">
        <v>4138</v>
      </c>
      <c r="D1495" t="s">
        <v>4139</v>
      </c>
      <c r="E1495" t="s">
        <v>4140</v>
      </c>
      <c r="F1495" t="s">
        <v>4140</v>
      </c>
      <c r="G1495" t="s">
        <v>641</v>
      </c>
      <c r="H1495" t="s">
        <v>686</v>
      </c>
      <c r="I1495" t="s">
        <v>1284</v>
      </c>
      <c r="J1495" t="s">
        <v>688</v>
      </c>
      <c r="K1495" t="s">
        <v>56</v>
      </c>
      <c r="L1495" s="4">
        <v>44048</v>
      </c>
      <c r="M1495" s="4">
        <v>45874</v>
      </c>
      <c r="N1495">
        <v>0.10000000149011612</v>
      </c>
      <c r="O1495">
        <v>9.9999997764825821E-3</v>
      </c>
      <c r="P1495">
        <v>0.10000000149011612</v>
      </c>
      <c r="AC1495">
        <v>1</v>
      </c>
      <c r="AE1495">
        <v>1.01</v>
      </c>
    </row>
    <row r="1496" spans="1:31" x14ac:dyDescent="0.2">
      <c r="A1496" s="27">
        <v>2010153</v>
      </c>
      <c r="C1496" t="s">
        <v>4141</v>
      </c>
      <c r="D1496" t="s">
        <v>4142</v>
      </c>
      <c r="E1496" t="s">
        <v>4143</v>
      </c>
      <c r="F1496" t="s">
        <v>4143</v>
      </c>
      <c r="G1496" t="s">
        <v>641</v>
      </c>
      <c r="H1496" t="s">
        <v>641</v>
      </c>
      <c r="I1496" t="s">
        <v>1284</v>
      </c>
      <c r="J1496" t="s">
        <v>649</v>
      </c>
      <c r="K1496" t="s">
        <v>55</v>
      </c>
      <c r="L1496" s="4">
        <v>44047</v>
      </c>
      <c r="M1496" s="4">
        <v>45873</v>
      </c>
      <c r="Q1496">
        <v>49</v>
      </c>
      <c r="R1496">
        <v>2.2000000476837158</v>
      </c>
      <c r="AE1496">
        <v>1</v>
      </c>
    </row>
    <row r="1497" spans="1:31" x14ac:dyDescent="0.2">
      <c r="A1497" s="27">
        <v>2008998</v>
      </c>
      <c r="C1497" t="s">
        <v>4144</v>
      </c>
      <c r="D1497" t="s">
        <v>4145</v>
      </c>
      <c r="E1497" t="s">
        <v>4146</v>
      </c>
      <c r="F1497" t="s">
        <v>2627</v>
      </c>
      <c r="G1497" t="s">
        <v>641</v>
      </c>
      <c r="H1497" t="s">
        <v>641</v>
      </c>
      <c r="I1497" t="s">
        <v>774</v>
      </c>
      <c r="J1497" t="s">
        <v>731</v>
      </c>
      <c r="K1497" t="s">
        <v>55</v>
      </c>
      <c r="L1497" s="4">
        <v>2</v>
      </c>
      <c r="M1497" s="4">
        <v>45872</v>
      </c>
      <c r="N1497">
        <v>9</v>
      </c>
      <c r="O1497">
        <v>40</v>
      </c>
      <c r="V1497">
        <v>0.80000001192092896</v>
      </c>
      <c r="AE1497">
        <v>1</v>
      </c>
    </row>
    <row r="1498" spans="1:31" x14ac:dyDescent="0.2">
      <c r="A1498" s="27">
        <v>2010154</v>
      </c>
      <c r="C1498" t="s">
        <v>4147</v>
      </c>
      <c r="D1498" t="s">
        <v>3021</v>
      </c>
      <c r="E1498" t="s">
        <v>1704</v>
      </c>
      <c r="F1498" t="s">
        <v>1704</v>
      </c>
      <c r="G1498" t="s">
        <v>641</v>
      </c>
      <c r="H1498" t="s">
        <v>641</v>
      </c>
      <c r="I1498" t="s">
        <v>1284</v>
      </c>
      <c r="J1498" t="s">
        <v>649</v>
      </c>
      <c r="K1498" t="s">
        <v>56</v>
      </c>
      <c r="L1498" s="4">
        <v>44046</v>
      </c>
      <c r="M1498" s="4">
        <v>45872</v>
      </c>
      <c r="AC1498">
        <v>45</v>
      </c>
      <c r="AE1498">
        <v>1</v>
      </c>
    </row>
    <row r="1499" spans="1:31" x14ac:dyDescent="0.2">
      <c r="A1499" s="27">
        <v>2007906</v>
      </c>
      <c r="C1499" t="s">
        <v>4148</v>
      </c>
      <c r="D1499" t="s">
        <v>4149</v>
      </c>
      <c r="E1499" t="s">
        <v>1214</v>
      </c>
      <c r="F1499" t="s">
        <v>1214</v>
      </c>
      <c r="G1499" t="s">
        <v>641</v>
      </c>
      <c r="H1499" t="s">
        <v>641</v>
      </c>
      <c r="I1499" t="s">
        <v>774</v>
      </c>
      <c r="J1499" t="s">
        <v>643</v>
      </c>
      <c r="K1499" t="s">
        <v>55</v>
      </c>
      <c r="L1499" s="4">
        <v>2</v>
      </c>
      <c r="M1499" s="4">
        <v>45869</v>
      </c>
      <c r="N1499">
        <v>26</v>
      </c>
      <c r="T1499">
        <v>13</v>
      </c>
      <c r="AE1499">
        <v>1</v>
      </c>
    </row>
    <row r="1500" spans="1:31" x14ac:dyDescent="0.2">
      <c r="A1500" s="27">
        <v>2010808</v>
      </c>
      <c r="C1500" t="s">
        <v>4150</v>
      </c>
      <c r="D1500" t="s">
        <v>4151</v>
      </c>
      <c r="E1500" t="s">
        <v>841</v>
      </c>
      <c r="F1500" t="s">
        <v>996</v>
      </c>
      <c r="G1500" t="s">
        <v>641</v>
      </c>
      <c r="H1500" t="s">
        <v>641</v>
      </c>
      <c r="I1500" t="s">
        <v>774</v>
      </c>
      <c r="J1500" t="s">
        <v>731</v>
      </c>
      <c r="K1500" t="s">
        <v>56</v>
      </c>
      <c r="L1500" s="4">
        <v>2</v>
      </c>
      <c r="M1500" s="4">
        <v>45869</v>
      </c>
      <c r="O1500">
        <v>2.3000000044703484E-2</v>
      </c>
      <c r="P1500">
        <v>0.18000000715255737</v>
      </c>
      <c r="Q1500">
        <v>1.9999999552965164E-2</v>
      </c>
      <c r="R1500">
        <v>7.9999998211860657E-2</v>
      </c>
      <c r="S1500">
        <v>0.10000000149011612</v>
      </c>
      <c r="T1500">
        <v>5.9999998658895493E-2</v>
      </c>
      <c r="AE1500">
        <v>1</v>
      </c>
    </row>
    <row r="1501" spans="1:31" x14ac:dyDescent="0.2">
      <c r="A1501" s="27">
        <v>2008768</v>
      </c>
      <c r="B1501">
        <v>4528</v>
      </c>
      <c r="C1501" t="s">
        <v>4152</v>
      </c>
      <c r="D1501" t="s">
        <v>4153</v>
      </c>
      <c r="E1501" t="s">
        <v>4154</v>
      </c>
      <c r="F1501" t="s">
        <v>4154</v>
      </c>
      <c r="G1501" t="s">
        <v>641</v>
      </c>
      <c r="H1501" t="s">
        <v>686</v>
      </c>
      <c r="I1501" t="s">
        <v>2734</v>
      </c>
      <c r="J1501" t="s">
        <v>696</v>
      </c>
      <c r="K1501" t="s">
        <v>55</v>
      </c>
      <c r="L1501" s="4">
        <v>2</v>
      </c>
      <c r="M1501" s="4">
        <v>45869</v>
      </c>
      <c r="N1501">
        <v>0.40000000596046448</v>
      </c>
      <c r="AC1501">
        <v>16.5</v>
      </c>
      <c r="AE1501">
        <v>1</v>
      </c>
    </row>
    <row r="1502" spans="1:31" x14ac:dyDescent="0.2">
      <c r="A1502" s="27">
        <v>2004282</v>
      </c>
      <c r="B1502">
        <v>2916</v>
      </c>
      <c r="C1502" t="s">
        <v>4155</v>
      </c>
      <c r="D1502" t="s">
        <v>4156</v>
      </c>
      <c r="E1502" t="s">
        <v>2678</v>
      </c>
      <c r="F1502" t="s">
        <v>4157</v>
      </c>
      <c r="G1502" t="s">
        <v>641</v>
      </c>
      <c r="H1502" t="s">
        <v>641</v>
      </c>
      <c r="I1502" t="s">
        <v>2734</v>
      </c>
      <c r="J1502" t="s">
        <v>731</v>
      </c>
      <c r="K1502" t="s">
        <v>55</v>
      </c>
      <c r="L1502" s="4">
        <v>39455</v>
      </c>
      <c r="M1502" s="4">
        <v>45845</v>
      </c>
      <c r="AE1502">
        <v>1</v>
      </c>
    </row>
    <row r="1503" spans="1:31" x14ac:dyDescent="0.2">
      <c r="A1503" s="27">
        <v>2004820</v>
      </c>
      <c r="B1503">
        <v>2914</v>
      </c>
      <c r="C1503" t="s">
        <v>4158</v>
      </c>
      <c r="D1503" t="s">
        <v>4159</v>
      </c>
      <c r="E1503" t="s">
        <v>2678</v>
      </c>
      <c r="F1503" t="s">
        <v>2678</v>
      </c>
      <c r="G1503" t="s">
        <v>641</v>
      </c>
      <c r="H1503" t="s">
        <v>641</v>
      </c>
      <c r="I1503" t="s">
        <v>2734</v>
      </c>
      <c r="J1503" t="s">
        <v>643</v>
      </c>
      <c r="K1503" t="s">
        <v>56</v>
      </c>
      <c r="L1503" s="4">
        <v>39455</v>
      </c>
      <c r="M1503" s="4">
        <v>45845</v>
      </c>
      <c r="N1503">
        <v>4</v>
      </c>
      <c r="P1503">
        <v>2.5</v>
      </c>
      <c r="AE1503">
        <v>1.2</v>
      </c>
    </row>
    <row r="1504" spans="1:31" x14ac:dyDescent="0.2">
      <c r="A1504" s="27">
        <v>2008181</v>
      </c>
      <c r="B1504">
        <v>4280</v>
      </c>
      <c r="C1504" t="s">
        <v>4160</v>
      </c>
      <c r="D1504" t="s">
        <v>4161</v>
      </c>
      <c r="E1504" t="s">
        <v>2678</v>
      </c>
      <c r="F1504" t="s">
        <v>2678</v>
      </c>
      <c r="G1504" t="s">
        <v>641</v>
      </c>
      <c r="H1504" t="s">
        <v>641</v>
      </c>
      <c r="I1504" t="s">
        <v>2734</v>
      </c>
      <c r="J1504" t="s">
        <v>649</v>
      </c>
      <c r="K1504" t="s">
        <v>56</v>
      </c>
      <c r="L1504" s="4">
        <v>2</v>
      </c>
      <c r="M1504" s="4">
        <v>45845</v>
      </c>
      <c r="AE1504">
        <v>1.1000000000000001</v>
      </c>
    </row>
    <row r="1505" spans="1:31" x14ac:dyDescent="0.2">
      <c r="A1505" s="27">
        <v>2008278</v>
      </c>
      <c r="C1505" t="s">
        <v>4162</v>
      </c>
      <c r="D1505" t="s">
        <v>4163</v>
      </c>
      <c r="E1505" t="s">
        <v>2774</v>
      </c>
      <c r="F1505" t="s">
        <v>2774</v>
      </c>
      <c r="G1505" t="s">
        <v>641</v>
      </c>
      <c r="H1505" t="s">
        <v>641</v>
      </c>
      <c r="I1505" t="s">
        <v>1284</v>
      </c>
      <c r="J1505" t="s">
        <v>731</v>
      </c>
      <c r="K1505" t="s">
        <v>56</v>
      </c>
      <c r="L1505" s="4">
        <v>44013</v>
      </c>
      <c r="M1505" s="4">
        <v>45839</v>
      </c>
      <c r="AC1505">
        <v>70</v>
      </c>
      <c r="AE1505">
        <v>1</v>
      </c>
    </row>
    <row r="1506" spans="1:31" x14ac:dyDescent="0.2">
      <c r="A1506" s="27">
        <v>2008277</v>
      </c>
      <c r="C1506" t="s">
        <v>4164</v>
      </c>
      <c r="D1506" t="s">
        <v>4165</v>
      </c>
      <c r="E1506" t="s">
        <v>2774</v>
      </c>
      <c r="F1506" t="s">
        <v>2774</v>
      </c>
      <c r="G1506" t="s">
        <v>641</v>
      </c>
      <c r="H1506" t="s">
        <v>641</v>
      </c>
      <c r="I1506" t="s">
        <v>1284</v>
      </c>
      <c r="J1506" t="s">
        <v>731</v>
      </c>
      <c r="K1506" t="s">
        <v>56</v>
      </c>
      <c r="L1506" s="4">
        <v>44013</v>
      </c>
      <c r="M1506" s="4">
        <v>45839</v>
      </c>
      <c r="AC1506">
        <v>80</v>
      </c>
      <c r="AE1506">
        <v>1</v>
      </c>
    </row>
    <row r="1507" spans="1:31" x14ac:dyDescent="0.2">
      <c r="A1507" s="27">
        <v>2005110</v>
      </c>
      <c r="C1507" t="s">
        <v>4166</v>
      </c>
      <c r="D1507" t="s">
        <v>646</v>
      </c>
      <c r="E1507" t="s">
        <v>2498</v>
      </c>
      <c r="F1507" t="s">
        <v>1675</v>
      </c>
      <c r="G1507" t="s">
        <v>641</v>
      </c>
      <c r="H1507" t="s">
        <v>641</v>
      </c>
      <c r="I1507" t="s">
        <v>1284</v>
      </c>
      <c r="J1507" t="s">
        <v>643</v>
      </c>
      <c r="K1507" t="s">
        <v>56</v>
      </c>
      <c r="L1507" s="4">
        <v>44013</v>
      </c>
      <c r="M1507" s="4">
        <v>45839</v>
      </c>
      <c r="N1507">
        <v>30</v>
      </c>
      <c r="AE1507">
        <v>1.3</v>
      </c>
    </row>
    <row r="1508" spans="1:31" x14ac:dyDescent="0.2">
      <c r="A1508" s="27">
        <v>2005112</v>
      </c>
      <c r="C1508" t="s">
        <v>4167</v>
      </c>
      <c r="D1508" t="s">
        <v>651</v>
      </c>
      <c r="E1508" t="s">
        <v>2498</v>
      </c>
      <c r="F1508" t="s">
        <v>1675</v>
      </c>
      <c r="G1508" t="s">
        <v>641</v>
      </c>
      <c r="H1508" t="s">
        <v>641</v>
      </c>
      <c r="I1508" t="s">
        <v>1284</v>
      </c>
      <c r="J1508" t="s">
        <v>643</v>
      </c>
      <c r="K1508" t="s">
        <v>55</v>
      </c>
      <c r="L1508" s="4">
        <v>44013</v>
      </c>
      <c r="M1508" s="4">
        <v>45839</v>
      </c>
      <c r="N1508">
        <v>34.400001525878906</v>
      </c>
      <c r="AE1508">
        <v>1</v>
      </c>
    </row>
    <row r="1509" spans="1:31" x14ac:dyDescent="0.2">
      <c r="A1509" s="27">
        <v>2010202</v>
      </c>
      <c r="C1509" t="s">
        <v>4168</v>
      </c>
      <c r="D1509" t="s">
        <v>4169</v>
      </c>
      <c r="E1509" t="s">
        <v>792</v>
      </c>
      <c r="F1509" t="s">
        <v>784</v>
      </c>
      <c r="G1509" t="s">
        <v>641</v>
      </c>
      <c r="H1509" t="s">
        <v>641</v>
      </c>
      <c r="I1509" t="s">
        <v>774</v>
      </c>
      <c r="J1509" t="s">
        <v>731</v>
      </c>
      <c r="K1509" t="s">
        <v>56</v>
      </c>
      <c r="L1509" s="4">
        <v>2</v>
      </c>
      <c r="M1509" s="4">
        <v>45838</v>
      </c>
      <c r="N1509">
        <v>9.5</v>
      </c>
      <c r="O1509">
        <v>3.9000000953674316</v>
      </c>
      <c r="P1509">
        <v>7.9000000953674316</v>
      </c>
      <c r="AE1509">
        <v>1</v>
      </c>
    </row>
    <row r="1510" spans="1:31" x14ac:dyDescent="0.2">
      <c r="A1510" s="27">
        <v>2010120</v>
      </c>
      <c r="C1510" t="s">
        <v>4170</v>
      </c>
      <c r="D1510" t="s">
        <v>4171</v>
      </c>
      <c r="E1510" t="s">
        <v>3061</v>
      </c>
      <c r="F1510" t="s">
        <v>3061</v>
      </c>
      <c r="G1510" t="s">
        <v>641</v>
      </c>
      <c r="H1510" t="s">
        <v>641</v>
      </c>
      <c r="I1510" t="s">
        <v>1284</v>
      </c>
      <c r="J1510" t="s">
        <v>649</v>
      </c>
      <c r="K1510" t="s">
        <v>56</v>
      </c>
      <c r="L1510" s="4">
        <v>44012</v>
      </c>
      <c r="M1510" s="4">
        <v>45838</v>
      </c>
      <c r="AC1510">
        <v>13</v>
      </c>
      <c r="AE1510">
        <v>1</v>
      </c>
    </row>
    <row r="1511" spans="1:31" x14ac:dyDescent="0.2">
      <c r="A1511" s="27">
        <v>2010107</v>
      </c>
      <c r="C1511" t="s">
        <v>4172</v>
      </c>
      <c r="D1511" t="s">
        <v>4173</v>
      </c>
      <c r="E1511" t="s">
        <v>3294</v>
      </c>
      <c r="F1511" t="s">
        <v>3294</v>
      </c>
      <c r="G1511" t="s">
        <v>641</v>
      </c>
      <c r="H1511" t="s">
        <v>641</v>
      </c>
      <c r="I1511" t="s">
        <v>1284</v>
      </c>
      <c r="J1511" t="s">
        <v>649</v>
      </c>
      <c r="K1511" t="s">
        <v>56</v>
      </c>
      <c r="L1511" s="4">
        <v>44006</v>
      </c>
      <c r="M1511" s="4">
        <v>45832</v>
      </c>
      <c r="AC1511">
        <v>45</v>
      </c>
      <c r="AE1511">
        <v>1</v>
      </c>
    </row>
    <row r="1512" spans="1:31" x14ac:dyDescent="0.2">
      <c r="A1512" s="27">
        <v>2008188</v>
      </c>
      <c r="C1512" t="s">
        <v>4174</v>
      </c>
      <c r="D1512" t="s">
        <v>4175</v>
      </c>
      <c r="E1512" t="s">
        <v>1205</v>
      </c>
      <c r="F1512" t="s">
        <v>1205</v>
      </c>
      <c r="G1512" t="s">
        <v>641</v>
      </c>
      <c r="H1512" t="s">
        <v>641</v>
      </c>
      <c r="I1512" t="s">
        <v>1284</v>
      </c>
      <c r="J1512" t="s">
        <v>731</v>
      </c>
      <c r="K1512" t="s">
        <v>56</v>
      </c>
      <c r="L1512" s="4">
        <v>44006</v>
      </c>
      <c r="M1512" s="4">
        <v>45832</v>
      </c>
      <c r="AC1512">
        <v>60</v>
      </c>
      <c r="AE1512">
        <v>1</v>
      </c>
    </row>
    <row r="1513" spans="1:31" x14ac:dyDescent="0.2">
      <c r="A1513" s="27">
        <v>2010108</v>
      </c>
      <c r="C1513" t="s">
        <v>4176</v>
      </c>
      <c r="D1513" t="s">
        <v>4177</v>
      </c>
      <c r="E1513" t="s">
        <v>3294</v>
      </c>
      <c r="F1513" t="s">
        <v>3294</v>
      </c>
      <c r="G1513" t="s">
        <v>641</v>
      </c>
      <c r="H1513" t="s">
        <v>641</v>
      </c>
      <c r="I1513" t="s">
        <v>1284</v>
      </c>
      <c r="J1513" t="s">
        <v>649</v>
      </c>
      <c r="K1513" t="s">
        <v>56</v>
      </c>
      <c r="L1513" s="4">
        <v>44006</v>
      </c>
      <c r="M1513" s="4">
        <v>45832</v>
      </c>
      <c r="AC1513">
        <v>45</v>
      </c>
      <c r="AE1513">
        <v>1</v>
      </c>
    </row>
    <row r="1514" spans="1:31" x14ac:dyDescent="0.2">
      <c r="A1514" s="27">
        <v>2010109</v>
      </c>
      <c r="C1514" t="s">
        <v>4178</v>
      </c>
      <c r="D1514" t="s">
        <v>4179</v>
      </c>
      <c r="E1514" t="s">
        <v>3294</v>
      </c>
      <c r="F1514" t="s">
        <v>3294</v>
      </c>
      <c r="G1514" t="s">
        <v>641</v>
      </c>
      <c r="H1514" t="s">
        <v>641</v>
      </c>
      <c r="I1514" t="s">
        <v>1284</v>
      </c>
      <c r="J1514" t="s">
        <v>649</v>
      </c>
      <c r="K1514" t="s">
        <v>56</v>
      </c>
      <c r="L1514" s="4">
        <v>44006</v>
      </c>
      <c r="M1514" s="4">
        <v>45832</v>
      </c>
      <c r="AC1514">
        <v>45</v>
      </c>
      <c r="AE1514">
        <v>1</v>
      </c>
    </row>
    <row r="1515" spans="1:31" x14ac:dyDescent="0.2">
      <c r="A1515" s="27">
        <v>2008267</v>
      </c>
      <c r="C1515" t="s">
        <v>4180</v>
      </c>
      <c r="D1515" t="s">
        <v>4181</v>
      </c>
      <c r="E1515" t="s">
        <v>1205</v>
      </c>
      <c r="F1515" t="s">
        <v>1205</v>
      </c>
      <c r="G1515" t="s">
        <v>641</v>
      </c>
      <c r="H1515" t="s">
        <v>641</v>
      </c>
      <c r="I1515" t="s">
        <v>1284</v>
      </c>
      <c r="J1515" t="s">
        <v>731</v>
      </c>
      <c r="K1515" t="s">
        <v>56</v>
      </c>
      <c r="L1515" s="4">
        <v>44006</v>
      </c>
      <c r="M1515" s="4">
        <v>45832</v>
      </c>
      <c r="AC1515">
        <v>70</v>
      </c>
      <c r="AE1515">
        <v>1</v>
      </c>
    </row>
    <row r="1516" spans="1:31" x14ac:dyDescent="0.2">
      <c r="A1516" s="27">
        <v>2010105</v>
      </c>
      <c r="C1516" t="s">
        <v>4182</v>
      </c>
      <c r="D1516" t="s">
        <v>4183</v>
      </c>
      <c r="E1516" t="s">
        <v>4184</v>
      </c>
      <c r="F1516" t="s">
        <v>4184</v>
      </c>
      <c r="G1516" t="s">
        <v>641</v>
      </c>
      <c r="H1516" t="s">
        <v>686</v>
      </c>
      <c r="I1516" t="s">
        <v>1284</v>
      </c>
      <c r="J1516" t="s">
        <v>688</v>
      </c>
      <c r="K1516" t="s">
        <v>56</v>
      </c>
      <c r="L1516" s="4">
        <v>43994</v>
      </c>
      <c r="M1516" s="4">
        <v>45820</v>
      </c>
      <c r="N1516">
        <v>0.30000001192092896</v>
      </c>
      <c r="AE1516">
        <v>1.01</v>
      </c>
    </row>
    <row r="1517" spans="1:31" x14ac:dyDescent="0.2">
      <c r="A1517" s="27">
        <v>2010103</v>
      </c>
      <c r="C1517" t="s">
        <v>4185</v>
      </c>
      <c r="D1517" t="s">
        <v>4186</v>
      </c>
      <c r="E1517" t="s">
        <v>3061</v>
      </c>
      <c r="F1517" t="s">
        <v>3061</v>
      </c>
      <c r="G1517" t="s">
        <v>641</v>
      </c>
      <c r="H1517" t="s">
        <v>641</v>
      </c>
      <c r="I1517" t="s">
        <v>1284</v>
      </c>
      <c r="J1517" t="s">
        <v>649</v>
      </c>
      <c r="K1517" t="s">
        <v>56</v>
      </c>
      <c r="L1517" s="4">
        <v>43990</v>
      </c>
      <c r="M1517" s="4">
        <v>45816</v>
      </c>
      <c r="AC1517">
        <v>13</v>
      </c>
      <c r="AE1517">
        <v>1</v>
      </c>
    </row>
    <row r="1518" spans="1:31" x14ac:dyDescent="0.2">
      <c r="A1518" s="27">
        <v>2010097</v>
      </c>
      <c r="C1518" t="s">
        <v>4187</v>
      </c>
      <c r="D1518" t="s">
        <v>4188</v>
      </c>
      <c r="E1518" t="s">
        <v>4189</v>
      </c>
      <c r="F1518" t="s">
        <v>4189</v>
      </c>
      <c r="G1518" t="s">
        <v>641</v>
      </c>
      <c r="H1518" t="s">
        <v>641</v>
      </c>
      <c r="I1518" t="s">
        <v>1284</v>
      </c>
      <c r="J1518" t="s">
        <v>643</v>
      </c>
      <c r="K1518" t="s">
        <v>56</v>
      </c>
      <c r="L1518" s="4">
        <v>43986</v>
      </c>
      <c r="M1518" s="4">
        <v>45812</v>
      </c>
      <c r="N1518">
        <v>8</v>
      </c>
      <c r="O1518">
        <v>24</v>
      </c>
      <c r="Y1518">
        <v>0.25</v>
      </c>
      <c r="AE1518">
        <v>1.1000000000000001</v>
      </c>
    </row>
    <row r="1519" spans="1:31" x14ac:dyDescent="0.2">
      <c r="A1519" s="27">
        <v>2010096</v>
      </c>
      <c r="C1519" t="s">
        <v>4190</v>
      </c>
      <c r="D1519" t="s">
        <v>672</v>
      </c>
      <c r="E1519" t="s">
        <v>4189</v>
      </c>
      <c r="F1519" t="s">
        <v>4189</v>
      </c>
      <c r="G1519" t="s">
        <v>641</v>
      </c>
      <c r="H1519" t="s">
        <v>641</v>
      </c>
      <c r="I1519" t="s">
        <v>1284</v>
      </c>
      <c r="J1519" t="s">
        <v>643</v>
      </c>
      <c r="K1519" t="s">
        <v>56</v>
      </c>
      <c r="L1519" s="4">
        <v>43986</v>
      </c>
      <c r="M1519" s="4">
        <v>45812</v>
      </c>
      <c r="N1519">
        <v>8</v>
      </c>
      <c r="O1519">
        <v>24</v>
      </c>
      <c r="AE1519">
        <v>1.1000000000000001</v>
      </c>
    </row>
    <row r="1520" spans="1:31" x14ac:dyDescent="0.2">
      <c r="A1520" s="27">
        <v>2010095</v>
      </c>
      <c r="C1520" t="s">
        <v>4191</v>
      </c>
      <c r="D1520" t="s">
        <v>4192</v>
      </c>
      <c r="E1520" t="s">
        <v>4193</v>
      </c>
      <c r="F1520" t="s">
        <v>4193</v>
      </c>
      <c r="G1520" t="s">
        <v>641</v>
      </c>
      <c r="H1520" t="s">
        <v>686</v>
      </c>
      <c r="I1520" t="s">
        <v>1284</v>
      </c>
      <c r="J1520" t="s">
        <v>696</v>
      </c>
      <c r="K1520" t="s">
        <v>55</v>
      </c>
      <c r="L1520" s="4">
        <v>43986</v>
      </c>
      <c r="M1520" s="4">
        <v>45812</v>
      </c>
      <c r="N1520">
        <v>1</v>
      </c>
      <c r="O1520">
        <v>1</v>
      </c>
      <c r="P1520">
        <v>1</v>
      </c>
      <c r="AC1520">
        <v>35</v>
      </c>
      <c r="AE1520">
        <v>1</v>
      </c>
    </row>
    <row r="1521" spans="1:31" x14ac:dyDescent="0.2">
      <c r="A1521" s="27">
        <v>2009617</v>
      </c>
      <c r="B1521">
        <v>4894</v>
      </c>
      <c r="C1521" t="s">
        <v>4194</v>
      </c>
      <c r="D1521" t="s">
        <v>4195</v>
      </c>
      <c r="E1521" t="s">
        <v>4196</v>
      </c>
      <c r="F1521" t="s">
        <v>4196</v>
      </c>
      <c r="G1521" t="s">
        <v>641</v>
      </c>
      <c r="H1521" t="s">
        <v>686</v>
      </c>
      <c r="I1521" t="s">
        <v>2734</v>
      </c>
      <c r="J1521" t="s">
        <v>696</v>
      </c>
      <c r="K1521" t="s">
        <v>55</v>
      </c>
      <c r="L1521" s="4">
        <v>2</v>
      </c>
      <c r="M1521" s="4">
        <v>45808</v>
      </c>
      <c r="N1521">
        <v>0.30000001192092896</v>
      </c>
      <c r="AC1521">
        <v>13.1</v>
      </c>
      <c r="AE1521">
        <v>1</v>
      </c>
    </row>
    <row r="1522" spans="1:31" x14ac:dyDescent="0.2">
      <c r="A1522" s="27">
        <v>2010089</v>
      </c>
      <c r="C1522" t="s">
        <v>4197</v>
      </c>
      <c r="D1522" t="s">
        <v>4198</v>
      </c>
      <c r="E1522" t="s">
        <v>3061</v>
      </c>
      <c r="F1522" t="s">
        <v>3061</v>
      </c>
      <c r="G1522" t="s">
        <v>641</v>
      </c>
      <c r="H1522" t="s">
        <v>641</v>
      </c>
      <c r="I1522" t="s">
        <v>1284</v>
      </c>
      <c r="J1522" t="s">
        <v>649</v>
      </c>
      <c r="K1522" t="s">
        <v>56</v>
      </c>
      <c r="L1522" s="4">
        <v>43978</v>
      </c>
      <c r="M1522" s="4">
        <v>45804</v>
      </c>
      <c r="AC1522">
        <v>13</v>
      </c>
      <c r="AE1522">
        <v>1</v>
      </c>
    </row>
    <row r="1523" spans="1:31" x14ac:dyDescent="0.2">
      <c r="A1523" s="27">
        <v>2007996</v>
      </c>
      <c r="C1523" t="s">
        <v>4199</v>
      </c>
      <c r="D1523" t="s">
        <v>1286</v>
      </c>
      <c r="E1523" t="s">
        <v>4200</v>
      </c>
      <c r="F1523" t="s">
        <v>4200</v>
      </c>
      <c r="G1523" t="s">
        <v>641</v>
      </c>
      <c r="H1523" t="s">
        <v>686</v>
      </c>
      <c r="I1523" t="s">
        <v>1284</v>
      </c>
      <c r="J1523" t="s">
        <v>688</v>
      </c>
      <c r="K1523" t="s">
        <v>56</v>
      </c>
      <c r="L1523" s="4">
        <v>43977</v>
      </c>
      <c r="M1523" s="4">
        <v>45803</v>
      </c>
      <c r="N1523">
        <v>0.30000001192092896</v>
      </c>
      <c r="AC1523">
        <v>3</v>
      </c>
      <c r="AE1523">
        <v>1</v>
      </c>
    </row>
    <row r="1524" spans="1:31" x14ac:dyDescent="0.2">
      <c r="A1524" s="27">
        <v>2007997</v>
      </c>
      <c r="C1524" t="s">
        <v>4201</v>
      </c>
      <c r="D1524" t="s">
        <v>4202</v>
      </c>
      <c r="E1524" t="s">
        <v>4200</v>
      </c>
      <c r="F1524" t="s">
        <v>4200</v>
      </c>
      <c r="G1524" t="s">
        <v>641</v>
      </c>
      <c r="H1524" t="s">
        <v>686</v>
      </c>
      <c r="I1524" t="s">
        <v>1284</v>
      </c>
      <c r="J1524" t="s">
        <v>696</v>
      </c>
      <c r="K1524" t="s">
        <v>55</v>
      </c>
      <c r="L1524" s="4">
        <v>43977</v>
      </c>
      <c r="M1524" s="4">
        <v>45803</v>
      </c>
      <c r="N1524">
        <v>0.5</v>
      </c>
      <c r="AC1524">
        <v>10</v>
      </c>
      <c r="AE1524">
        <v>1</v>
      </c>
    </row>
    <row r="1525" spans="1:31" x14ac:dyDescent="0.2">
      <c r="A1525" s="27">
        <v>2008500</v>
      </c>
      <c r="C1525" t="s">
        <v>4203</v>
      </c>
      <c r="D1525" t="s">
        <v>4204</v>
      </c>
      <c r="E1525" t="s">
        <v>4205</v>
      </c>
      <c r="F1525" t="s">
        <v>4206</v>
      </c>
      <c r="G1525" t="s">
        <v>641</v>
      </c>
      <c r="H1525" t="s">
        <v>641</v>
      </c>
      <c r="I1525" t="s">
        <v>774</v>
      </c>
      <c r="J1525" t="s">
        <v>731</v>
      </c>
      <c r="K1525" t="s">
        <v>56</v>
      </c>
      <c r="L1525" s="4">
        <v>2</v>
      </c>
      <c r="M1525" s="4">
        <v>45798</v>
      </c>
      <c r="AC1525">
        <v>2.5</v>
      </c>
      <c r="AE1525">
        <v>1</v>
      </c>
    </row>
    <row r="1526" spans="1:31" x14ac:dyDescent="0.2">
      <c r="A1526" s="27">
        <v>2008499</v>
      </c>
      <c r="C1526" t="s">
        <v>4207</v>
      </c>
      <c r="D1526" t="s">
        <v>4208</v>
      </c>
      <c r="E1526" t="s">
        <v>4205</v>
      </c>
      <c r="F1526" t="s">
        <v>4206</v>
      </c>
      <c r="G1526" t="s">
        <v>641</v>
      </c>
      <c r="H1526" t="s">
        <v>641</v>
      </c>
      <c r="I1526" t="s">
        <v>774</v>
      </c>
      <c r="J1526" t="s">
        <v>731</v>
      </c>
      <c r="K1526" t="s">
        <v>56</v>
      </c>
      <c r="L1526" s="4">
        <v>2</v>
      </c>
      <c r="M1526" s="4">
        <v>45798</v>
      </c>
      <c r="N1526">
        <v>1</v>
      </c>
      <c r="O1526">
        <v>1</v>
      </c>
      <c r="P1526">
        <v>1</v>
      </c>
      <c r="Q1526">
        <v>3.4000000953674316</v>
      </c>
      <c r="R1526">
        <v>1.7999999523162842</v>
      </c>
      <c r="X1526">
        <v>0.30000001192092896</v>
      </c>
      <c r="Y1526">
        <v>5.000000074505806E-2</v>
      </c>
      <c r="Z1526">
        <v>5.000000074505806E-2</v>
      </c>
      <c r="AA1526">
        <v>4.999999888241291E-3</v>
      </c>
      <c r="AC1526">
        <v>15</v>
      </c>
      <c r="AE1526">
        <v>1</v>
      </c>
    </row>
    <row r="1527" spans="1:31" x14ac:dyDescent="0.2">
      <c r="A1527" s="27">
        <v>2010086</v>
      </c>
      <c r="C1527" t="s">
        <v>4209</v>
      </c>
      <c r="D1527" t="s">
        <v>4210</v>
      </c>
      <c r="E1527" t="s">
        <v>3061</v>
      </c>
      <c r="F1527" t="s">
        <v>3061</v>
      </c>
      <c r="G1527" t="s">
        <v>641</v>
      </c>
      <c r="H1527" t="s">
        <v>641</v>
      </c>
      <c r="I1527" t="s">
        <v>1284</v>
      </c>
      <c r="J1527" t="s">
        <v>649</v>
      </c>
      <c r="K1527" t="s">
        <v>56</v>
      </c>
      <c r="L1527" s="4">
        <v>43972</v>
      </c>
      <c r="M1527" s="4">
        <v>45798</v>
      </c>
      <c r="AC1527">
        <v>13</v>
      </c>
      <c r="AE1527">
        <v>1</v>
      </c>
    </row>
    <row r="1528" spans="1:31" x14ac:dyDescent="0.2">
      <c r="A1528" s="27">
        <v>2010085</v>
      </c>
      <c r="C1528" t="s">
        <v>4211</v>
      </c>
      <c r="D1528" t="s">
        <v>3819</v>
      </c>
      <c r="E1528" t="s">
        <v>960</v>
      </c>
      <c r="F1528" t="s">
        <v>960</v>
      </c>
      <c r="G1528" t="s">
        <v>641</v>
      </c>
      <c r="H1528" t="s">
        <v>641</v>
      </c>
      <c r="I1528" t="s">
        <v>1284</v>
      </c>
      <c r="J1528" t="s">
        <v>643</v>
      </c>
      <c r="K1528" t="s">
        <v>55</v>
      </c>
      <c r="L1528" s="4">
        <v>43971</v>
      </c>
      <c r="M1528" s="4">
        <v>45797</v>
      </c>
      <c r="N1528">
        <v>15.600000381469727</v>
      </c>
      <c r="O1528">
        <v>15.600000381469727</v>
      </c>
      <c r="P1528">
        <v>15.600000381469727</v>
      </c>
      <c r="AE1528">
        <v>1</v>
      </c>
    </row>
    <row r="1529" spans="1:31" x14ac:dyDescent="0.2">
      <c r="A1529" s="27">
        <v>2010066</v>
      </c>
      <c r="C1529" t="s">
        <v>4212</v>
      </c>
      <c r="D1529" t="s">
        <v>1286</v>
      </c>
      <c r="E1529" t="s">
        <v>4213</v>
      </c>
      <c r="F1529" t="s">
        <v>4213</v>
      </c>
      <c r="G1529" t="s">
        <v>641</v>
      </c>
      <c r="H1529" t="s">
        <v>686</v>
      </c>
      <c r="I1529" t="s">
        <v>1284</v>
      </c>
      <c r="J1529" t="s">
        <v>688</v>
      </c>
      <c r="K1529" t="s">
        <v>56</v>
      </c>
      <c r="L1529" s="4">
        <v>43956</v>
      </c>
      <c r="M1529" s="4">
        <v>45782</v>
      </c>
      <c r="N1529">
        <v>0.30000001192092896</v>
      </c>
      <c r="P1529">
        <v>0.30000001192092896</v>
      </c>
      <c r="AC1529">
        <v>2</v>
      </c>
      <c r="AE1529">
        <v>1</v>
      </c>
    </row>
    <row r="1530" spans="1:31" x14ac:dyDescent="0.2">
      <c r="A1530" s="27">
        <v>2008687</v>
      </c>
      <c r="C1530" t="s">
        <v>4214</v>
      </c>
      <c r="D1530" t="s">
        <v>4215</v>
      </c>
      <c r="E1530" t="s">
        <v>1266</v>
      </c>
      <c r="F1530" t="s">
        <v>1267</v>
      </c>
      <c r="G1530" t="s">
        <v>641</v>
      </c>
      <c r="H1530" t="s">
        <v>641</v>
      </c>
      <c r="I1530" t="s">
        <v>774</v>
      </c>
      <c r="J1530" t="s">
        <v>643</v>
      </c>
      <c r="K1530" t="s">
        <v>55</v>
      </c>
      <c r="L1530" s="4">
        <v>2</v>
      </c>
      <c r="M1530" s="4">
        <v>45781</v>
      </c>
      <c r="N1530">
        <v>8</v>
      </c>
      <c r="O1530">
        <v>8</v>
      </c>
      <c r="P1530">
        <v>17</v>
      </c>
      <c r="R1530">
        <v>3</v>
      </c>
      <c r="T1530">
        <v>11.600000381469727</v>
      </c>
      <c r="V1530">
        <v>0.10000000149011612</v>
      </c>
      <c r="Y1530">
        <v>0.15000000596046448</v>
      </c>
      <c r="AE1530">
        <v>1</v>
      </c>
    </row>
    <row r="1531" spans="1:31" x14ac:dyDescent="0.2">
      <c r="A1531" s="27">
        <v>2008692</v>
      </c>
      <c r="C1531" t="s">
        <v>4216</v>
      </c>
      <c r="D1531" t="s">
        <v>4217</v>
      </c>
      <c r="E1531" t="s">
        <v>1266</v>
      </c>
      <c r="F1531" t="s">
        <v>1267</v>
      </c>
      <c r="G1531" t="s">
        <v>641</v>
      </c>
      <c r="H1531" t="s">
        <v>641</v>
      </c>
      <c r="I1531" t="s">
        <v>774</v>
      </c>
      <c r="J1531" t="s">
        <v>643</v>
      </c>
      <c r="K1531" t="s">
        <v>55</v>
      </c>
      <c r="L1531" s="4">
        <v>2</v>
      </c>
      <c r="M1531" s="4">
        <v>45781</v>
      </c>
      <c r="N1531">
        <v>23</v>
      </c>
      <c r="R1531">
        <v>3</v>
      </c>
      <c r="T1531">
        <v>12.399999618530273</v>
      </c>
      <c r="AE1531">
        <v>1</v>
      </c>
    </row>
    <row r="1532" spans="1:31" x14ac:dyDescent="0.2">
      <c r="A1532" s="27">
        <v>2008693</v>
      </c>
      <c r="C1532" t="s">
        <v>4218</v>
      </c>
      <c r="D1532" t="s">
        <v>4219</v>
      </c>
      <c r="E1532" t="s">
        <v>1266</v>
      </c>
      <c r="F1532" t="s">
        <v>1267</v>
      </c>
      <c r="G1532" t="s">
        <v>641</v>
      </c>
      <c r="H1532" t="s">
        <v>641</v>
      </c>
      <c r="I1532" t="s">
        <v>774</v>
      </c>
      <c r="J1532" t="s">
        <v>643</v>
      </c>
      <c r="K1532" t="s">
        <v>55</v>
      </c>
      <c r="L1532" s="4">
        <v>2</v>
      </c>
      <c r="M1532" s="4">
        <v>45781</v>
      </c>
      <c r="N1532">
        <v>30</v>
      </c>
      <c r="R1532">
        <v>3</v>
      </c>
      <c r="T1532">
        <v>6</v>
      </c>
      <c r="AE1532">
        <v>1</v>
      </c>
    </row>
    <row r="1533" spans="1:31" x14ac:dyDescent="0.2">
      <c r="A1533" s="27">
        <v>2010054</v>
      </c>
      <c r="C1533" t="s">
        <v>4220</v>
      </c>
      <c r="D1533" t="s">
        <v>4221</v>
      </c>
      <c r="E1533" t="s">
        <v>1333</v>
      </c>
      <c r="F1533" t="s">
        <v>1333</v>
      </c>
      <c r="G1533" t="s">
        <v>641</v>
      </c>
      <c r="H1533" t="s">
        <v>641</v>
      </c>
      <c r="I1533" t="s">
        <v>1284</v>
      </c>
      <c r="J1533" t="s">
        <v>649</v>
      </c>
      <c r="K1533" t="s">
        <v>56</v>
      </c>
      <c r="L1533" s="4">
        <v>43949</v>
      </c>
      <c r="M1533" s="4">
        <v>45775</v>
      </c>
      <c r="AC1533">
        <v>80</v>
      </c>
      <c r="AE1533">
        <v>1</v>
      </c>
    </row>
    <row r="1534" spans="1:31" x14ac:dyDescent="0.2">
      <c r="A1534" s="27">
        <v>2010050</v>
      </c>
      <c r="C1534" t="s">
        <v>4222</v>
      </c>
      <c r="D1534" t="s">
        <v>4223</v>
      </c>
      <c r="E1534" t="s">
        <v>1333</v>
      </c>
      <c r="F1534" t="s">
        <v>1333</v>
      </c>
      <c r="G1534" t="s">
        <v>641</v>
      </c>
      <c r="H1534" t="s">
        <v>641</v>
      </c>
      <c r="I1534" t="s">
        <v>1284</v>
      </c>
      <c r="J1534" t="s">
        <v>649</v>
      </c>
      <c r="K1534" t="s">
        <v>56</v>
      </c>
      <c r="L1534" s="4">
        <v>43949</v>
      </c>
      <c r="M1534" s="4">
        <v>45775</v>
      </c>
      <c r="AC1534">
        <v>45</v>
      </c>
      <c r="AE1534">
        <v>1</v>
      </c>
    </row>
    <row r="1535" spans="1:31" x14ac:dyDescent="0.2">
      <c r="A1535" s="27">
        <v>2010045</v>
      </c>
      <c r="C1535" t="s">
        <v>4224</v>
      </c>
      <c r="D1535" t="s">
        <v>4225</v>
      </c>
      <c r="E1535" t="s">
        <v>1333</v>
      </c>
      <c r="F1535" t="s">
        <v>1333</v>
      </c>
      <c r="G1535" t="s">
        <v>641</v>
      </c>
      <c r="H1535" t="s">
        <v>641</v>
      </c>
      <c r="I1535" t="s">
        <v>1284</v>
      </c>
      <c r="J1535" t="s">
        <v>649</v>
      </c>
      <c r="K1535" t="s">
        <v>56</v>
      </c>
      <c r="L1535" s="4">
        <v>43949</v>
      </c>
      <c r="M1535" s="4">
        <v>45775</v>
      </c>
      <c r="AC1535">
        <v>45</v>
      </c>
      <c r="AE1535">
        <v>1</v>
      </c>
    </row>
    <row r="1536" spans="1:31" x14ac:dyDescent="0.2">
      <c r="A1536" s="27">
        <v>2010043</v>
      </c>
      <c r="C1536" t="s">
        <v>4226</v>
      </c>
      <c r="D1536" t="s">
        <v>2811</v>
      </c>
      <c r="E1536" t="s">
        <v>3125</v>
      </c>
      <c r="F1536" t="s">
        <v>3125</v>
      </c>
      <c r="G1536" t="s">
        <v>641</v>
      </c>
      <c r="H1536" t="s">
        <v>686</v>
      </c>
      <c r="I1536" t="s">
        <v>1284</v>
      </c>
      <c r="J1536" t="s">
        <v>696</v>
      </c>
      <c r="K1536" t="s">
        <v>55</v>
      </c>
      <c r="L1536" s="4">
        <v>43943</v>
      </c>
      <c r="M1536" s="4">
        <v>45769</v>
      </c>
      <c r="N1536">
        <v>0.5</v>
      </c>
      <c r="AE1536">
        <v>1</v>
      </c>
    </row>
    <row r="1537" spans="1:31" x14ac:dyDescent="0.2">
      <c r="A1537" s="27">
        <v>2010034</v>
      </c>
      <c r="C1537" t="s">
        <v>4227</v>
      </c>
      <c r="D1537" t="s">
        <v>1286</v>
      </c>
      <c r="E1537" t="s">
        <v>4228</v>
      </c>
      <c r="F1537" t="s">
        <v>4228</v>
      </c>
      <c r="G1537" t="s">
        <v>641</v>
      </c>
      <c r="H1537" t="s">
        <v>686</v>
      </c>
      <c r="I1537" t="s">
        <v>1284</v>
      </c>
      <c r="J1537" t="s">
        <v>688</v>
      </c>
      <c r="K1537" t="s">
        <v>56</v>
      </c>
      <c r="L1537" s="4">
        <v>43937</v>
      </c>
      <c r="M1537" s="4">
        <v>45763</v>
      </c>
      <c r="N1537">
        <v>0.30000001192092896</v>
      </c>
      <c r="AE1537">
        <v>1.1000000000000001</v>
      </c>
    </row>
    <row r="1538" spans="1:31" x14ac:dyDescent="0.2">
      <c r="A1538" s="27">
        <v>2005187</v>
      </c>
      <c r="C1538" t="s">
        <v>4229</v>
      </c>
      <c r="D1538" t="s">
        <v>4230</v>
      </c>
      <c r="E1538" t="s">
        <v>2078</v>
      </c>
      <c r="F1538" t="s">
        <v>2079</v>
      </c>
      <c r="G1538" t="s">
        <v>641</v>
      </c>
      <c r="H1538" t="s">
        <v>641</v>
      </c>
      <c r="I1538" t="s">
        <v>774</v>
      </c>
      <c r="J1538" t="s">
        <v>731</v>
      </c>
      <c r="K1538" t="s">
        <v>56</v>
      </c>
      <c r="L1538" s="4">
        <v>40240</v>
      </c>
      <c r="M1538" s="4">
        <v>45763</v>
      </c>
      <c r="N1538">
        <v>4</v>
      </c>
      <c r="P1538">
        <v>0.40000000596046448</v>
      </c>
      <c r="V1538">
        <v>1.9999999552965164E-2</v>
      </c>
      <c r="W1538">
        <v>0.30000001192092896</v>
      </c>
      <c r="X1538">
        <v>0.30000001192092896</v>
      </c>
      <c r="Y1538">
        <v>2.9999999329447746E-2</v>
      </c>
      <c r="Z1538">
        <v>0.20000000298023224</v>
      </c>
      <c r="AE1538">
        <v>1.1000000000000001</v>
      </c>
    </row>
    <row r="1539" spans="1:31" x14ac:dyDescent="0.2">
      <c r="A1539" s="27">
        <v>2010009</v>
      </c>
      <c r="C1539" t="s">
        <v>4231</v>
      </c>
      <c r="D1539" t="s">
        <v>3015</v>
      </c>
      <c r="E1539" t="s">
        <v>2832</v>
      </c>
      <c r="F1539" t="s">
        <v>2832</v>
      </c>
      <c r="G1539" t="s">
        <v>641</v>
      </c>
      <c r="H1539" t="s">
        <v>641</v>
      </c>
      <c r="I1539" t="s">
        <v>1284</v>
      </c>
      <c r="J1539" t="s">
        <v>649</v>
      </c>
      <c r="K1539" t="s">
        <v>56</v>
      </c>
      <c r="L1539" s="4">
        <v>43936</v>
      </c>
      <c r="M1539" s="4">
        <v>45762</v>
      </c>
      <c r="AC1539">
        <v>45</v>
      </c>
      <c r="AE1539">
        <v>1</v>
      </c>
    </row>
    <row r="1540" spans="1:31" x14ac:dyDescent="0.2">
      <c r="A1540" s="27">
        <v>2010007</v>
      </c>
      <c r="C1540" t="s">
        <v>4232</v>
      </c>
      <c r="D1540" t="s">
        <v>3042</v>
      </c>
      <c r="E1540" t="s">
        <v>2832</v>
      </c>
      <c r="F1540" t="s">
        <v>2832</v>
      </c>
      <c r="G1540" t="s">
        <v>641</v>
      </c>
      <c r="H1540" t="s">
        <v>641</v>
      </c>
      <c r="I1540" t="s">
        <v>1284</v>
      </c>
      <c r="J1540" t="s">
        <v>649</v>
      </c>
      <c r="K1540" t="s">
        <v>56</v>
      </c>
      <c r="L1540" s="4">
        <v>43936</v>
      </c>
      <c r="M1540" s="4">
        <v>45762</v>
      </c>
      <c r="AC1540">
        <v>45</v>
      </c>
      <c r="AE1540">
        <v>1</v>
      </c>
    </row>
    <row r="1541" spans="1:31" x14ac:dyDescent="0.2">
      <c r="A1541" s="27">
        <v>2010006</v>
      </c>
      <c r="C1541" t="s">
        <v>4233</v>
      </c>
      <c r="D1541" t="s">
        <v>3858</v>
      </c>
      <c r="E1541" t="s">
        <v>2832</v>
      </c>
      <c r="F1541" t="s">
        <v>2832</v>
      </c>
      <c r="G1541" t="s">
        <v>641</v>
      </c>
      <c r="H1541" t="s">
        <v>641</v>
      </c>
      <c r="I1541" t="s">
        <v>1284</v>
      </c>
      <c r="J1541" t="s">
        <v>649</v>
      </c>
      <c r="K1541" t="s">
        <v>56</v>
      </c>
      <c r="L1541" s="4">
        <v>43936</v>
      </c>
      <c r="M1541" s="4">
        <v>45762</v>
      </c>
      <c r="AC1541">
        <v>45</v>
      </c>
      <c r="AE1541">
        <v>1</v>
      </c>
    </row>
    <row r="1542" spans="1:31" x14ac:dyDescent="0.2">
      <c r="A1542" s="27">
        <v>2010008</v>
      </c>
      <c r="C1542" t="s">
        <v>4234</v>
      </c>
      <c r="D1542" t="s">
        <v>4235</v>
      </c>
      <c r="E1542" t="s">
        <v>2832</v>
      </c>
      <c r="F1542" t="s">
        <v>2832</v>
      </c>
      <c r="G1542" t="s">
        <v>641</v>
      </c>
      <c r="H1542" t="s">
        <v>641</v>
      </c>
      <c r="I1542" t="s">
        <v>1284</v>
      </c>
      <c r="J1542" t="s">
        <v>649</v>
      </c>
      <c r="K1542" t="s">
        <v>56</v>
      </c>
      <c r="L1542" s="4">
        <v>43936</v>
      </c>
      <c r="M1542" s="4">
        <v>45762</v>
      </c>
      <c r="AC1542">
        <v>45</v>
      </c>
      <c r="AE1542">
        <v>1</v>
      </c>
    </row>
    <row r="1543" spans="1:31" x14ac:dyDescent="0.2">
      <c r="A1543" s="27">
        <v>2010033</v>
      </c>
      <c r="C1543" t="s">
        <v>4236</v>
      </c>
      <c r="D1543" t="s">
        <v>4237</v>
      </c>
      <c r="E1543" t="s">
        <v>4238</v>
      </c>
      <c r="F1543" t="s">
        <v>4238</v>
      </c>
      <c r="G1543" t="s">
        <v>641</v>
      </c>
      <c r="H1543" t="s">
        <v>686</v>
      </c>
      <c r="I1543" t="s">
        <v>1284</v>
      </c>
      <c r="J1543" t="s">
        <v>688</v>
      </c>
      <c r="K1543" t="s">
        <v>55</v>
      </c>
      <c r="L1543" s="4">
        <v>43935</v>
      </c>
      <c r="M1543" s="4">
        <v>45761</v>
      </c>
      <c r="N1543">
        <v>0.30000001192092896</v>
      </c>
      <c r="O1543">
        <v>0.10000000149011612</v>
      </c>
      <c r="P1543">
        <v>0.30000001192092896</v>
      </c>
      <c r="AE1543">
        <v>1</v>
      </c>
    </row>
    <row r="1544" spans="1:31" x14ac:dyDescent="0.2">
      <c r="A1544" s="27">
        <v>2008672</v>
      </c>
      <c r="C1544" t="s">
        <v>4239</v>
      </c>
      <c r="D1544" t="s">
        <v>4240</v>
      </c>
      <c r="E1544" t="s">
        <v>4241</v>
      </c>
      <c r="F1544" t="s">
        <v>4241</v>
      </c>
      <c r="G1544" t="s">
        <v>641</v>
      </c>
      <c r="H1544" t="s">
        <v>641</v>
      </c>
      <c r="I1544" t="s">
        <v>774</v>
      </c>
      <c r="J1544" t="s">
        <v>731</v>
      </c>
      <c r="K1544" t="s">
        <v>56</v>
      </c>
      <c r="L1544" s="4">
        <v>2</v>
      </c>
      <c r="M1544" s="4">
        <v>45754</v>
      </c>
      <c r="AE1544">
        <v>1.32</v>
      </c>
    </row>
    <row r="1545" spans="1:31" x14ac:dyDescent="0.2">
      <c r="A1545" s="27">
        <v>2010021</v>
      </c>
      <c r="C1545" t="s">
        <v>4242</v>
      </c>
      <c r="D1545" t="s">
        <v>1286</v>
      </c>
      <c r="E1545" t="s">
        <v>4243</v>
      </c>
      <c r="F1545" t="s">
        <v>4244</v>
      </c>
      <c r="G1545" t="s">
        <v>641</v>
      </c>
      <c r="H1545" t="s">
        <v>686</v>
      </c>
      <c r="I1545" t="s">
        <v>1284</v>
      </c>
      <c r="J1545" t="s">
        <v>688</v>
      </c>
      <c r="K1545" t="s">
        <v>56</v>
      </c>
      <c r="L1545" s="4">
        <v>43922</v>
      </c>
      <c r="M1545" s="4">
        <v>45748</v>
      </c>
      <c r="N1545">
        <v>0.30000001192092896</v>
      </c>
      <c r="AE1545">
        <v>1.1000000000000001</v>
      </c>
    </row>
    <row r="1546" spans="1:31" x14ac:dyDescent="0.2">
      <c r="A1546" s="27">
        <v>2009993</v>
      </c>
      <c r="C1546" t="s">
        <v>4245</v>
      </c>
      <c r="D1546" t="s">
        <v>4246</v>
      </c>
      <c r="E1546" t="s">
        <v>4247</v>
      </c>
      <c r="F1546" t="s">
        <v>4247</v>
      </c>
      <c r="G1546" t="s">
        <v>641</v>
      </c>
      <c r="H1546" t="s">
        <v>686</v>
      </c>
      <c r="I1546" t="s">
        <v>1284</v>
      </c>
      <c r="J1546" t="s">
        <v>688</v>
      </c>
      <c r="K1546" t="s">
        <v>55</v>
      </c>
      <c r="L1546" s="4">
        <v>43922</v>
      </c>
      <c r="M1546" s="4">
        <v>45748</v>
      </c>
      <c r="N1546">
        <v>0.30000001192092896</v>
      </c>
      <c r="AE1546">
        <v>1</v>
      </c>
    </row>
    <row r="1547" spans="1:31" x14ac:dyDescent="0.2">
      <c r="A1547" s="27">
        <v>2010023</v>
      </c>
      <c r="C1547" t="s">
        <v>4248</v>
      </c>
      <c r="D1547" t="s">
        <v>4249</v>
      </c>
      <c r="E1547" t="s">
        <v>4250</v>
      </c>
      <c r="F1547" t="s">
        <v>4250</v>
      </c>
      <c r="G1547" t="s">
        <v>641</v>
      </c>
      <c r="H1547" t="s">
        <v>686</v>
      </c>
      <c r="I1547" t="s">
        <v>1284</v>
      </c>
      <c r="J1547" t="s">
        <v>688</v>
      </c>
      <c r="K1547" t="s">
        <v>56</v>
      </c>
      <c r="L1547" s="4">
        <v>43922</v>
      </c>
      <c r="M1547" s="4">
        <v>45748</v>
      </c>
      <c r="N1547">
        <v>0.30000001192092896</v>
      </c>
      <c r="O1547">
        <v>0.10000000149011612</v>
      </c>
      <c r="P1547">
        <v>0.30000001192092896</v>
      </c>
      <c r="AC1547">
        <v>3</v>
      </c>
      <c r="AE1547">
        <v>1.1000000000000001</v>
      </c>
    </row>
    <row r="1548" spans="1:31" x14ac:dyDescent="0.2">
      <c r="A1548" s="27">
        <v>2010022</v>
      </c>
      <c r="C1548" t="s">
        <v>4251</v>
      </c>
      <c r="D1548" t="s">
        <v>4252</v>
      </c>
      <c r="E1548" t="s">
        <v>4253</v>
      </c>
      <c r="F1548" t="s">
        <v>4253</v>
      </c>
      <c r="G1548" t="s">
        <v>641</v>
      </c>
      <c r="H1548" t="s">
        <v>686</v>
      </c>
      <c r="I1548" t="s">
        <v>1284</v>
      </c>
      <c r="J1548" t="s">
        <v>688</v>
      </c>
      <c r="K1548" t="s">
        <v>56</v>
      </c>
      <c r="L1548" s="4">
        <v>43922</v>
      </c>
      <c r="M1548" s="4">
        <v>45748</v>
      </c>
      <c r="N1548">
        <v>0.30000001192092896</v>
      </c>
      <c r="O1548">
        <v>0.10000000149011612</v>
      </c>
      <c r="P1548">
        <v>0.30000001192092896</v>
      </c>
      <c r="AC1548">
        <v>3</v>
      </c>
      <c r="AE1548">
        <v>1.1000000000000001</v>
      </c>
    </row>
    <row r="1549" spans="1:31" x14ac:dyDescent="0.2">
      <c r="A1549" s="27">
        <v>2009992</v>
      </c>
      <c r="C1549" t="s">
        <v>4254</v>
      </c>
      <c r="D1549" t="s">
        <v>4255</v>
      </c>
      <c r="E1549" t="s">
        <v>4256</v>
      </c>
      <c r="F1549" t="s">
        <v>4256</v>
      </c>
      <c r="G1549" t="s">
        <v>641</v>
      </c>
      <c r="H1549" t="s">
        <v>686</v>
      </c>
      <c r="I1549" t="s">
        <v>1284</v>
      </c>
      <c r="J1549" t="s">
        <v>688</v>
      </c>
      <c r="K1549" t="s">
        <v>55</v>
      </c>
      <c r="L1549" s="4">
        <v>43922</v>
      </c>
      <c r="M1549" s="4">
        <v>45748</v>
      </c>
      <c r="N1549">
        <v>0.30000001192092896</v>
      </c>
      <c r="P1549">
        <v>0.10000000149011612</v>
      </c>
      <c r="AC1549">
        <v>1</v>
      </c>
      <c r="AE1549">
        <v>1</v>
      </c>
    </row>
    <row r="1550" spans="1:31" x14ac:dyDescent="0.2">
      <c r="A1550" s="27">
        <v>2010015</v>
      </c>
      <c r="C1550" t="s">
        <v>4257</v>
      </c>
      <c r="D1550" t="s">
        <v>4258</v>
      </c>
      <c r="E1550" t="s">
        <v>4238</v>
      </c>
      <c r="F1550" t="s">
        <v>4238</v>
      </c>
      <c r="G1550" t="s">
        <v>641</v>
      </c>
      <c r="H1550" t="s">
        <v>686</v>
      </c>
      <c r="I1550" t="s">
        <v>1284</v>
      </c>
      <c r="J1550" t="s">
        <v>688</v>
      </c>
      <c r="K1550" t="s">
        <v>56</v>
      </c>
      <c r="L1550" s="4">
        <v>43922</v>
      </c>
      <c r="M1550" s="4">
        <v>45748</v>
      </c>
      <c r="N1550">
        <v>0.30000001192092896</v>
      </c>
      <c r="O1550">
        <v>0.10000000149011612</v>
      </c>
      <c r="P1550">
        <v>0.30000001192092896</v>
      </c>
      <c r="AE1550">
        <v>1.1000000000000001</v>
      </c>
    </row>
    <row r="1551" spans="1:31" x14ac:dyDescent="0.2">
      <c r="A1551" s="27">
        <v>2010024</v>
      </c>
      <c r="C1551" t="s">
        <v>4259</v>
      </c>
      <c r="D1551" t="s">
        <v>4260</v>
      </c>
      <c r="E1551" t="s">
        <v>4261</v>
      </c>
      <c r="F1551" t="s">
        <v>4261</v>
      </c>
      <c r="G1551" t="s">
        <v>641</v>
      </c>
      <c r="H1551" t="s">
        <v>641</v>
      </c>
      <c r="I1551" t="s">
        <v>1284</v>
      </c>
      <c r="J1551" t="s">
        <v>649</v>
      </c>
      <c r="K1551" t="s">
        <v>55</v>
      </c>
      <c r="L1551" s="4">
        <v>43922</v>
      </c>
      <c r="M1551" s="4">
        <v>45748</v>
      </c>
      <c r="AC1551">
        <v>13</v>
      </c>
      <c r="AE1551">
        <v>1</v>
      </c>
    </row>
    <row r="1552" spans="1:31" x14ac:dyDescent="0.2">
      <c r="A1552" s="27">
        <v>2010020</v>
      </c>
      <c r="C1552" t="s">
        <v>4262</v>
      </c>
      <c r="D1552" t="s">
        <v>4263</v>
      </c>
      <c r="E1552" t="s">
        <v>4264</v>
      </c>
      <c r="F1552" t="s">
        <v>1295</v>
      </c>
      <c r="G1552" t="s">
        <v>641</v>
      </c>
      <c r="H1552" t="s">
        <v>686</v>
      </c>
      <c r="I1552" t="s">
        <v>1284</v>
      </c>
      <c r="J1552" t="s">
        <v>696</v>
      </c>
      <c r="K1552" t="s">
        <v>55</v>
      </c>
      <c r="L1552" s="4">
        <v>43922</v>
      </c>
      <c r="M1552" s="4">
        <v>45748</v>
      </c>
      <c r="N1552">
        <v>0.5</v>
      </c>
      <c r="O1552">
        <v>0.10000000149011612</v>
      </c>
      <c r="P1552">
        <v>0.30000001192092896</v>
      </c>
      <c r="AC1552">
        <v>20</v>
      </c>
      <c r="AE1552">
        <v>1</v>
      </c>
    </row>
    <row r="1553" spans="1:31" x14ac:dyDescent="0.2">
      <c r="A1553" s="27">
        <v>2010016</v>
      </c>
      <c r="C1553" t="s">
        <v>4265</v>
      </c>
      <c r="D1553" t="s">
        <v>4263</v>
      </c>
      <c r="E1553" t="s">
        <v>4266</v>
      </c>
      <c r="F1553" t="s">
        <v>1295</v>
      </c>
      <c r="G1553" t="s">
        <v>641</v>
      </c>
      <c r="H1553" t="s">
        <v>686</v>
      </c>
      <c r="I1553" t="s">
        <v>1284</v>
      </c>
      <c r="J1553" t="s">
        <v>696</v>
      </c>
      <c r="K1553" t="s">
        <v>56</v>
      </c>
      <c r="L1553" s="4">
        <v>43922</v>
      </c>
      <c r="M1553" s="4">
        <v>45748</v>
      </c>
      <c r="N1553">
        <v>0.30000001192092896</v>
      </c>
      <c r="O1553">
        <v>0.10000000149011612</v>
      </c>
      <c r="P1553">
        <v>0.30000001192092896</v>
      </c>
      <c r="AC1553">
        <v>3</v>
      </c>
      <c r="AE1553">
        <v>1.1000000000000001</v>
      </c>
    </row>
    <row r="1554" spans="1:31" x14ac:dyDescent="0.2">
      <c r="A1554" s="27">
        <v>2010237</v>
      </c>
      <c r="C1554" t="s">
        <v>4267</v>
      </c>
      <c r="D1554" t="s">
        <v>4268</v>
      </c>
      <c r="E1554" t="s">
        <v>783</v>
      </c>
      <c r="F1554" t="s">
        <v>784</v>
      </c>
      <c r="G1554" t="s">
        <v>641</v>
      </c>
      <c r="H1554" t="s">
        <v>686</v>
      </c>
      <c r="I1554" t="s">
        <v>774</v>
      </c>
      <c r="J1554" t="s">
        <v>643</v>
      </c>
      <c r="K1554" t="s">
        <v>56</v>
      </c>
      <c r="L1554" s="4">
        <v>2</v>
      </c>
      <c r="M1554" s="4">
        <v>45747</v>
      </c>
      <c r="N1554">
        <v>9</v>
      </c>
      <c r="O1554">
        <v>3</v>
      </c>
      <c r="P1554">
        <v>7</v>
      </c>
      <c r="R1554">
        <v>0.10000000149011612</v>
      </c>
      <c r="V1554">
        <v>2.9999999329447746E-2</v>
      </c>
      <c r="W1554">
        <v>9.9999997764825821E-3</v>
      </c>
      <c r="X1554">
        <v>1.9999999552965164E-2</v>
      </c>
      <c r="Y1554">
        <v>3.9999999105930328E-2</v>
      </c>
      <c r="Z1554">
        <v>3.9999999105930328E-2</v>
      </c>
      <c r="AA1554">
        <v>4.0000001899898052E-3</v>
      </c>
      <c r="AE1554">
        <v>1</v>
      </c>
    </row>
    <row r="1555" spans="1:31" x14ac:dyDescent="0.2">
      <c r="A1555" s="27">
        <v>2009640</v>
      </c>
      <c r="C1555" t="s">
        <v>4269</v>
      </c>
      <c r="D1555" t="s">
        <v>2811</v>
      </c>
      <c r="E1555" t="s">
        <v>4270</v>
      </c>
      <c r="F1555" t="s">
        <v>4270</v>
      </c>
      <c r="G1555" t="s">
        <v>641</v>
      </c>
      <c r="H1555" t="s">
        <v>686</v>
      </c>
      <c r="I1555" t="s">
        <v>1284</v>
      </c>
      <c r="J1555" t="s">
        <v>696</v>
      </c>
      <c r="K1555" t="s">
        <v>55</v>
      </c>
      <c r="L1555" s="4">
        <v>43920</v>
      </c>
      <c r="M1555" s="4">
        <v>45746</v>
      </c>
      <c r="N1555">
        <v>0.30000001192092896</v>
      </c>
      <c r="AE1555">
        <v>1</v>
      </c>
    </row>
    <row r="1556" spans="1:31" x14ac:dyDescent="0.2">
      <c r="A1556" s="27">
        <v>2007973</v>
      </c>
      <c r="C1556" t="s">
        <v>4271</v>
      </c>
      <c r="D1556" t="s">
        <v>4272</v>
      </c>
      <c r="E1556" t="s">
        <v>2205</v>
      </c>
      <c r="F1556" t="s">
        <v>4273</v>
      </c>
      <c r="G1556" t="s">
        <v>641</v>
      </c>
      <c r="H1556" t="s">
        <v>641</v>
      </c>
      <c r="I1556" t="s">
        <v>1284</v>
      </c>
      <c r="J1556" t="s">
        <v>649</v>
      </c>
      <c r="K1556" t="s">
        <v>55</v>
      </c>
      <c r="L1556" s="4">
        <v>43920</v>
      </c>
      <c r="M1556" s="4">
        <v>45746</v>
      </c>
      <c r="T1556">
        <v>98</v>
      </c>
      <c r="AE1556">
        <v>1</v>
      </c>
    </row>
    <row r="1557" spans="1:31" x14ac:dyDescent="0.2">
      <c r="A1557" s="27">
        <v>2010010</v>
      </c>
      <c r="C1557" t="s">
        <v>4274</v>
      </c>
      <c r="D1557" t="s">
        <v>4275</v>
      </c>
      <c r="E1557" t="s">
        <v>1333</v>
      </c>
      <c r="F1557" t="s">
        <v>1333</v>
      </c>
      <c r="G1557" t="s">
        <v>641</v>
      </c>
      <c r="H1557" t="s">
        <v>641</v>
      </c>
      <c r="I1557" t="s">
        <v>1284</v>
      </c>
      <c r="J1557" t="s">
        <v>649</v>
      </c>
      <c r="K1557" t="s">
        <v>56</v>
      </c>
      <c r="L1557" s="4">
        <v>43917</v>
      </c>
      <c r="M1557" s="4">
        <v>45743</v>
      </c>
      <c r="AC1557">
        <v>45</v>
      </c>
      <c r="AE1557">
        <v>1</v>
      </c>
    </row>
    <row r="1558" spans="1:31" x14ac:dyDescent="0.2">
      <c r="A1558" s="27">
        <v>2009997</v>
      </c>
      <c r="C1558" t="s">
        <v>4276</v>
      </c>
      <c r="D1558" t="s">
        <v>4277</v>
      </c>
      <c r="E1558" t="s">
        <v>1333</v>
      </c>
      <c r="F1558" t="s">
        <v>1333</v>
      </c>
      <c r="G1558" t="s">
        <v>641</v>
      </c>
      <c r="H1558" t="s">
        <v>641</v>
      </c>
      <c r="I1558" t="s">
        <v>1284</v>
      </c>
      <c r="J1558" t="s">
        <v>649</v>
      </c>
      <c r="K1558" t="s">
        <v>56</v>
      </c>
      <c r="L1558" s="4">
        <v>43915</v>
      </c>
      <c r="M1558" s="4">
        <v>45741</v>
      </c>
      <c r="AC1558">
        <v>45</v>
      </c>
      <c r="AE1558">
        <v>1</v>
      </c>
    </row>
    <row r="1559" spans="1:31" x14ac:dyDescent="0.2">
      <c r="A1559" s="27">
        <v>2009998</v>
      </c>
      <c r="C1559" t="s">
        <v>4278</v>
      </c>
      <c r="D1559" t="s">
        <v>4279</v>
      </c>
      <c r="E1559" t="s">
        <v>1333</v>
      </c>
      <c r="F1559" t="s">
        <v>1333</v>
      </c>
      <c r="G1559" t="s">
        <v>641</v>
      </c>
      <c r="H1559" t="s">
        <v>641</v>
      </c>
      <c r="I1559" t="s">
        <v>1284</v>
      </c>
      <c r="J1559" t="s">
        <v>649</v>
      </c>
      <c r="K1559" t="s">
        <v>56</v>
      </c>
      <c r="L1559" s="4">
        <v>43915</v>
      </c>
      <c r="M1559" s="4">
        <v>45741</v>
      </c>
      <c r="AC1559">
        <v>45</v>
      </c>
      <c r="AE1559">
        <v>1</v>
      </c>
    </row>
    <row r="1560" spans="1:31" x14ac:dyDescent="0.2">
      <c r="A1560" s="27">
        <v>2009995</v>
      </c>
      <c r="C1560" t="s">
        <v>4280</v>
      </c>
      <c r="D1560" t="s">
        <v>4281</v>
      </c>
      <c r="E1560" t="s">
        <v>4261</v>
      </c>
      <c r="F1560" t="s">
        <v>4261</v>
      </c>
      <c r="G1560" t="s">
        <v>641</v>
      </c>
      <c r="H1560" t="s">
        <v>641</v>
      </c>
      <c r="I1560" t="s">
        <v>1284</v>
      </c>
      <c r="J1560" t="s">
        <v>649</v>
      </c>
      <c r="K1560" t="s">
        <v>55</v>
      </c>
      <c r="L1560" s="4">
        <v>43915</v>
      </c>
      <c r="M1560" s="4">
        <v>45741</v>
      </c>
      <c r="AC1560">
        <v>13</v>
      </c>
      <c r="AE1560">
        <v>1</v>
      </c>
    </row>
    <row r="1561" spans="1:31" x14ac:dyDescent="0.2">
      <c r="A1561" s="27">
        <v>2009990</v>
      </c>
      <c r="C1561" t="s">
        <v>4282</v>
      </c>
      <c r="D1561" t="s">
        <v>4283</v>
      </c>
      <c r="E1561" t="s">
        <v>2323</v>
      </c>
      <c r="F1561" t="s">
        <v>2324</v>
      </c>
      <c r="G1561" t="s">
        <v>641</v>
      </c>
      <c r="H1561" t="s">
        <v>641</v>
      </c>
      <c r="I1561" t="s">
        <v>1284</v>
      </c>
      <c r="J1561" t="s">
        <v>649</v>
      </c>
      <c r="K1561" t="s">
        <v>55</v>
      </c>
      <c r="L1561" s="4">
        <v>43913</v>
      </c>
      <c r="M1561" s="4">
        <v>45739</v>
      </c>
      <c r="O1561">
        <v>14</v>
      </c>
      <c r="P1561">
        <v>8</v>
      </c>
      <c r="Q1561">
        <v>18</v>
      </c>
      <c r="R1561">
        <v>3</v>
      </c>
      <c r="T1561">
        <v>15</v>
      </c>
      <c r="V1561">
        <v>0.5</v>
      </c>
      <c r="Y1561">
        <v>0.30000001192092896</v>
      </c>
      <c r="Z1561">
        <v>0.11999999731779099</v>
      </c>
      <c r="AA1561">
        <v>3.5000001080334187E-3</v>
      </c>
      <c r="AE1561">
        <v>1</v>
      </c>
    </row>
    <row r="1562" spans="1:31" x14ac:dyDescent="0.2">
      <c r="A1562" s="27">
        <v>2009978</v>
      </c>
      <c r="C1562" t="s">
        <v>4284</v>
      </c>
      <c r="D1562" t="s">
        <v>4285</v>
      </c>
      <c r="E1562" t="s">
        <v>4261</v>
      </c>
      <c r="F1562" t="s">
        <v>4261</v>
      </c>
      <c r="G1562" t="s">
        <v>641</v>
      </c>
      <c r="H1562" t="s">
        <v>641</v>
      </c>
      <c r="I1562" t="s">
        <v>1284</v>
      </c>
      <c r="J1562" t="s">
        <v>649</v>
      </c>
      <c r="K1562" t="s">
        <v>56</v>
      </c>
      <c r="L1562" s="4">
        <v>43895</v>
      </c>
      <c r="M1562" s="4">
        <v>45721</v>
      </c>
      <c r="AC1562">
        <v>13</v>
      </c>
      <c r="AE1562">
        <v>1</v>
      </c>
    </row>
    <row r="1563" spans="1:31" x14ac:dyDescent="0.2">
      <c r="A1563" s="27">
        <v>2009976</v>
      </c>
      <c r="C1563" t="s">
        <v>4286</v>
      </c>
      <c r="D1563" t="s">
        <v>4287</v>
      </c>
      <c r="E1563" t="s">
        <v>4261</v>
      </c>
      <c r="F1563" t="s">
        <v>4261</v>
      </c>
      <c r="G1563" t="s">
        <v>641</v>
      </c>
      <c r="H1563" t="s">
        <v>641</v>
      </c>
      <c r="I1563" t="s">
        <v>1284</v>
      </c>
      <c r="J1563" t="s">
        <v>649</v>
      </c>
      <c r="K1563" t="s">
        <v>56</v>
      </c>
      <c r="L1563" s="4">
        <v>43895</v>
      </c>
      <c r="M1563" s="4">
        <v>45721</v>
      </c>
      <c r="AC1563">
        <v>13</v>
      </c>
      <c r="AE1563">
        <v>1</v>
      </c>
    </row>
    <row r="1564" spans="1:31" x14ac:dyDescent="0.2">
      <c r="A1564" s="27">
        <v>2007969</v>
      </c>
      <c r="C1564" t="s">
        <v>4288</v>
      </c>
      <c r="D1564" t="s">
        <v>4289</v>
      </c>
      <c r="E1564" t="s">
        <v>1704</v>
      </c>
      <c r="F1564" t="s">
        <v>1704</v>
      </c>
      <c r="G1564" t="s">
        <v>641</v>
      </c>
      <c r="H1564" t="s">
        <v>641</v>
      </c>
      <c r="I1564" t="s">
        <v>1284</v>
      </c>
      <c r="J1564" t="s">
        <v>731</v>
      </c>
      <c r="K1564" t="s">
        <v>56</v>
      </c>
      <c r="L1564" s="4">
        <v>43895</v>
      </c>
      <c r="M1564" s="4">
        <v>45721</v>
      </c>
      <c r="AC1564">
        <v>45</v>
      </c>
      <c r="AE1564">
        <v>1.1000000000000001</v>
      </c>
    </row>
    <row r="1565" spans="1:31" x14ac:dyDescent="0.2">
      <c r="A1565" s="27">
        <v>2007971</v>
      </c>
      <c r="C1565" t="s">
        <v>4290</v>
      </c>
      <c r="D1565" t="s">
        <v>4291</v>
      </c>
      <c r="E1565" t="s">
        <v>1704</v>
      </c>
      <c r="F1565" t="s">
        <v>1704</v>
      </c>
      <c r="G1565" t="s">
        <v>641</v>
      </c>
      <c r="H1565" t="s">
        <v>641</v>
      </c>
      <c r="I1565" t="s">
        <v>1284</v>
      </c>
      <c r="J1565" t="s">
        <v>731</v>
      </c>
      <c r="K1565" t="s">
        <v>56</v>
      </c>
      <c r="L1565" s="4">
        <v>43895</v>
      </c>
      <c r="M1565" s="4">
        <v>45721</v>
      </c>
      <c r="AC1565">
        <v>45</v>
      </c>
      <c r="AE1565">
        <v>1.1000000000000001</v>
      </c>
    </row>
    <row r="1566" spans="1:31" x14ac:dyDescent="0.2">
      <c r="A1566" s="27">
        <v>2007988</v>
      </c>
      <c r="C1566" t="s">
        <v>4292</v>
      </c>
      <c r="D1566" t="s">
        <v>2659</v>
      </c>
      <c r="E1566" t="s">
        <v>3952</v>
      </c>
      <c r="F1566" t="s">
        <v>3952</v>
      </c>
      <c r="G1566" t="s">
        <v>641</v>
      </c>
      <c r="H1566" t="s">
        <v>641</v>
      </c>
      <c r="I1566" t="s">
        <v>1284</v>
      </c>
      <c r="J1566" t="s">
        <v>731</v>
      </c>
      <c r="K1566" t="s">
        <v>56</v>
      </c>
      <c r="L1566" s="4">
        <v>43895</v>
      </c>
      <c r="M1566" s="4">
        <v>45721</v>
      </c>
      <c r="AC1566">
        <v>13</v>
      </c>
      <c r="AE1566">
        <v>1.1000000000000001</v>
      </c>
    </row>
    <row r="1567" spans="1:31" x14ac:dyDescent="0.2">
      <c r="A1567" s="27">
        <v>2007970</v>
      </c>
      <c r="C1567" t="s">
        <v>4293</v>
      </c>
      <c r="D1567" t="s">
        <v>4294</v>
      </c>
      <c r="E1567" t="s">
        <v>1704</v>
      </c>
      <c r="F1567" t="s">
        <v>1704</v>
      </c>
      <c r="G1567" t="s">
        <v>641</v>
      </c>
      <c r="H1567" t="s">
        <v>641</v>
      </c>
      <c r="I1567" t="s">
        <v>1284</v>
      </c>
      <c r="J1567" t="s">
        <v>731</v>
      </c>
      <c r="K1567" t="s">
        <v>56</v>
      </c>
      <c r="L1567" s="4">
        <v>43895</v>
      </c>
      <c r="M1567" s="4">
        <v>45721</v>
      </c>
      <c r="AC1567">
        <v>45</v>
      </c>
      <c r="AE1567">
        <v>1.1000000000000001</v>
      </c>
    </row>
    <row r="1568" spans="1:31" x14ac:dyDescent="0.2">
      <c r="A1568" s="27">
        <v>2009556</v>
      </c>
      <c r="C1568" t="s">
        <v>4295</v>
      </c>
      <c r="D1568" t="s">
        <v>4296</v>
      </c>
      <c r="E1568" t="s">
        <v>4297</v>
      </c>
      <c r="F1568" t="s">
        <v>4297</v>
      </c>
      <c r="G1568" t="s">
        <v>641</v>
      </c>
      <c r="H1568" t="s">
        <v>641</v>
      </c>
      <c r="I1568" t="s">
        <v>774</v>
      </c>
      <c r="J1568" t="s">
        <v>731</v>
      </c>
      <c r="K1568" t="s">
        <v>56</v>
      </c>
      <c r="L1568" s="4">
        <v>2</v>
      </c>
      <c r="M1568" s="4">
        <v>45718</v>
      </c>
      <c r="AE1568">
        <v>1</v>
      </c>
    </row>
    <row r="1569" spans="1:31" x14ac:dyDescent="0.2">
      <c r="A1569" s="27">
        <v>2008044</v>
      </c>
      <c r="C1569" t="s">
        <v>4298</v>
      </c>
      <c r="D1569" t="s">
        <v>1286</v>
      </c>
      <c r="E1569" t="s">
        <v>4299</v>
      </c>
      <c r="F1569" t="s">
        <v>4299</v>
      </c>
      <c r="G1569" t="s">
        <v>641</v>
      </c>
      <c r="H1569" t="s">
        <v>686</v>
      </c>
      <c r="I1569" t="s">
        <v>1284</v>
      </c>
      <c r="J1569" t="s">
        <v>688</v>
      </c>
      <c r="K1569" t="s">
        <v>56</v>
      </c>
      <c r="L1569" s="4">
        <v>43889</v>
      </c>
      <c r="M1569" s="4">
        <v>45716</v>
      </c>
      <c r="N1569">
        <v>0.30000001192092896</v>
      </c>
      <c r="AC1569">
        <v>1</v>
      </c>
      <c r="AE1569">
        <v>1</v>
      </c>
    </row>
    <row r="1570" spans="1:31" x14ac:dyDescent="0.2">
      <c r="A1570" s="27">
        <v>2008042</v>
      </c>
      <c r="C1570" t="s">
        <v>4300</v>
      </c>
      <c r="D1570" t="s">
        <v>1286</v>
      </c>
      <c r="E1570" t="s">
        <v>4301</v>
      </c>
      <c r="F1570" t="s">
        <v>4301</v>
      </c>
      <c r="G1570" t="s">
        <v>641</v>
      </c>
      <c r="H1570" t="s">
        <v>686</v>
      </c>
      <c r="I1570" t="s">
        <v>1284</v>
      </c>
      <c r="J1570" t="s">
        <v>688</v>
      </c>
      <c r="K1570" t="s">
        <v>56</v>
      </c>
      <c r="L1570" s="4">
        <v>43889</v>
      </c>
      <c r="M1570" s="4">
        <v>45716</v>
      </c>
      <c r="N1570">
        <v>0.30000001192092896</v>
      </c>
      <c r="AC1570">
        <v>1</v>
      </c>
      <c r="AE1570">
        <v>1.1000000000000001</v>
      </c>
    </row>
    <row r="1571" spans="1:31" x14ac:dyDescent="0.2">
      <c r="A1571" s="27">
        <v>2009967</v>
      </c>
      <c r="C1571" t="s">
        <v>4302</v>
      </c>
      <c r="D1571" t="s">
        <v>1286</v>
      </c>
      <c r="E1571" t="s">
        <v>4303</v>
      </c>
      <c r="F1571" t="s">
        <v>4303</v>
      </c>
      <c r="G1571" t="s">
        <v>641</v>
      </c>
      <c r="H1571" t="s">
        <v>686</v>
      </c>
      <c r="I1571" t="s">
        <v>1284</v>
      </c>
      <c r="J1571" t="s">
        <v>688</v>
      </c>
      <c r="K1571" t="s">
        <v>55</v>
      </c>
      <c r="L1571" s="4">
        <v>43886</v>
      </c>
      <c r="M1571" s="4">
        <v>45713</v>
      </c>
      <c r="N1571">
        <v>0.30000001192092896</v>
      </c>
      <c r="O1571">
        <v>0.10000000149011612</v>
      </c>
      <c r="P1571">
        <v>0.20000000298023224</v>
      </c>
      <c r="AC1571">
        <v>1.5</v>
      </c>
      <c r="AE1571">
        <v>1</v>
      </c>
    </row>
    <row r="1572" spans="1:31" x14ac:dyDescent="0.2">
      <c r="A1572" s="27">
        <v>2005935</v>
      </c>
      <c r="C1572" t="s">
        <v>4304</v>
      </c>
      <c r="D1572" t="s">
        <v>4305</v>
      </c>
      <c r="E1572" t="s">
        <v>3464</v>
      </c>
      <c r="F1572" t="s">
        <v>4306</v>
      </c>
      <c r="G1572" t="s">
        <v>641</v>
      </c>
      <c r="H1572" t="s">
        <v>641</v>
      </c>
      <c r="I1572" t="s">
        <v>1284</v>
      </c>
      <c r="J1572" t="s">
        <v>643</v>
      </c>
      <c r="K1572" t="s">
        <v>55</v>
      </c>
      <c r="L1572" s="4">
        <v>43886</v>
      </c>
      <c r="M1572" s="4">
        <v>45713</v>
      </c>
      <c r="N1572">
        <v>20</v>
      </c>
      <c r="P1572">
        <v>16</v>
      </c>
      <c r="R1572">
        <v>1.5</v>
      </c>
      <c r="V1572">
        <v>9.9999997764825821E-3</v>
      </c>
      <c r="W1572">
        <v>2.9999999329447746E-2</v>
      </c>
      <c r="X1572">
        <v>7.5000002980232239E-2</v>
      </c>
      <c r="Y1572">
        <v>1.9999999552965164E-2</v>
      </c>
      <c r="Z1572">
        <v>5.000000074505806E-2</v>
      </c>
      <c r="AA1572">
        <v>1.0000000474974513E-3</v>
      </c>
      <c r="AE1572">
        <v>1</v>
      </c>
    </row>
    <row r="1573" spans="1:31" x14ac:dyDescent="0.2">
      <c r="A1573" s="27">
        <v>2009969</v>
      </c>
      <c r="C1573" t="s">
        <v>4307</v>
      </c>
      <c r="D1573" t="s">
        <v>4308</v>
      </c>
      <c r="E1573" t="s">
        <v>1333</v>
      </c>
      <c r="F1573" t="s">
        <v>1333</v>
      </c>
      <c r="G1573" t="s">
        <v>641</v>
      </c>
      <c r="H1573" t="s">
        <v>641</v>
      </c>
      <c r="I1573" t="s">
        <v>1284</v>
      </c>
      <c r="J1573" t="s">
        <v>649</v>
      </c>
      <c r="K1573" t="s">
        <v>56</v>
      </c>
      <c r="L1573" s="4">
        <v>43885</v>
      </c>
      <c r="M1573" s="4">
        <v>45712</v>
      </c>
      <c r="AC1573">
        <v>45</v>
      </c>
      <c r="AE1573">
        <v>1</v>
      </c>
    </row>
    <row r="1574" spans="1:31" x14ac:dyDescent="0.2">
      <c r="A1574" s="27">
        <v>2009968</v>
      </c>
      <c r="C1574" t="s">
        <v>4309</v>
      </c>
      <c r="D1574" t="s">
        <v>4310</v>
      </c>
      <c r="E1574" t="s">
        <v>2832</v>
      </c>
      <c r="F1574" t="s">
        <v>2832</v>
      </c>
      <c r="G1574" t="s">
        <v>641</v>
      </c>
      <c r="H1574" t="s">
        <v>641</v>
      </c>
      <c r="I1574" t="s">
        <v>1284</v>
      </c>
      <c r="J1574" t="s">
        <v>649</v>
      </c>
      <c r="K1574" t="s">
        <v>56</v>
      </c>
      <c r="L1574" s="4">
        <v>43885</v>
      </c>
      <c r="M1574" s="4">
        <v>45712</v>
      </c>
      <c r="AC1574">
        <v>45</v>
      </c>
      <c r="AE1574">
        <v>1</v>
      </c>
    </row>
    <row r="1575" spans="1:31" x14ac:dyDescent="0.2">
      <c r="A1575" s="27">
        <v>2008110</v>
      </c>
      <c r="C1575" t="s">
        <v>4311</v>
      </c>
      <c r="D1575" t="s">
        <v>4312</v>
      </c>
      <c r="E1575" t="s">
        <v>3464</v>
      </c>
      <c r="F1575" t="s">
        <v>3465</v>
      </c>
      <c r="G1575" t="s">
        <v>641</v>
      </c>
      <c r="H1575" t="s">
        <v>641</v>
      </c>
      <c r="I1575" t="s">
        <v>1284</v>
      </c>
      <c r="J1575" t="s">
        <v>731</v>
      </c>
      <c r="K1575" t="s">
        <v>55</v>
      </c>
      <c r="L1575" s="4">
        <v>43880</v>
      </c>
      <c r="M1575" s="4">
        <v>45707</v>
      </c>
      <c r="AA1575">
        <v>5.0999999046325684</v>
      </c>
      <c r="AC1575">
        <v>70</v>
      </c>
      <c r="AE1575">
        <v>1</v>
      </c>
    </row>
    <row r="1576" spans="1:31" x14ac:dyDescent="0.2">
      <c r="A1576" s="27">
        <v>2008109</v>
      </c>
      <c r="C1576" t="s">
        <v>4313</v>
      </c>
      <c r="D1576" t="s">
        <v>4314</v>
      </c>
      <c r="E1576" t="s">
        <v>3464</v>
      </c>
      <c r="F1576" t="s">
        <v>3465</v>
      </c>
      <c r="G1576" t="s">
        <v>641</v>
      </c>
      <c r="H1576" t="s">
        <v>641</v>
      </c>
      <c r="I1576" t="s">
        <v>1284</v>
      </c>
      <c r="J1576" t="s">
        <v>731</v>
      </c>
      <c r="K1576" t="s">
        <v>55</v>
      </c>
      <c r="L1576" s="4">
        <v>43880</v>
      </c>
      <c r="M1576" s="4">
        <v>45707</v>
      </c>
      <c r="AA1576">
        <v>5.0999999046325684</v>
      </c>
      <c r="AC1576">
        <v>80</v>
      </c>
      <c r="AE1576">
        <v>1</v>
      </c>
    </row>
    <row r="1577" spans="1:31" x14ac:dyDescent="0.2">
      <c r="A1577" s="27">
        <v>2009932</v>
      </c>
      <c r="C1577" t="s">
        <v>4315</v>
      </c>
      <c r="D1577" t="s">
        <v>4316</v>
      </c>
      <c r="E1577" t="s">
        <v>1643</v>
      </c>
      <c r="F1577" t="s">
        <v>1643</v>
      </c>
      <c r="G1577" t="s">
        <v>641</v>
      </c>
      <c r="H1577" t="s">
        <v>641</v>
      </c>
      <c r="I1577" t="s">
        <v>1284</v>
      </c>
      <c r="J1577" t="s">
        <v>649</v>
      </c>
      <c r="K1577" t="s">
        <v>56</v>
      </c>
      <c r="L1577" s="4">
        <v>43866</v>
      </c>
      <c r="M1577" s="4">
        <v>45693</v>
      </c>
      <c r="AC1577">
        <v>70</v>
      </c>
      <c r="AE1577">
        <v>1</v>
      </c>
    </row>
    <row r="1578" spans="1:31" x14ac:dyDescent="0.2">
      <c r="A1578" s="27">
        <v>2008082</v>
      </c>
      <c r="C1578" t="s">
        <v>4317</v>
      </c>
      <c r="D1578" t="s">
        <v>3836</v>
      </c>
      <c r="E1578" t="s">
        <v>2964</v>
      </c>
      <c r="F1578" t="s">
        <v>2964</v>
      </c>
      <c r="G1578" t="s">
        <v>641</v>
      </c>
      <c r="H1578" t="s">
        <v>641</v>
      </c>
      <c r="I1578" t="s">
        <v>1284</v>
      </c>
      <c r="J1578" t="s">
        <v>731</v>
      </c>
      <c r="K1578" t="s">
        <v>55</v>
      </c>
      <c r="L1578" s="4">
        <v>43865</v>
      </c>
      <c r="M1578" s="4">
        <v>45692</v>
      </c>
      <c r="AC1578">
        <v>45</v>
      </c>
      <c r="AE1578">
        <v>1</v>
      </c>
    </row>
    <row r="1579" spans="1:31" x14ac:dyDescent="0.2">
      <c r="A1579" s="27">
        <v>2008088</v>
      </c>
      <c r="C1579" t="s">
        <v>4318</v>
      </c>
      <c r="D1579" t="s">
        <v>4319</v>
      </c>
      <c r="E1579" t="s">
        <v>2964</v>
      </c>
      <c r="F1579" t="s">
        <v>2964</v>
      </c>
      <c r="G1579" t="s">
        <v>641</v>
      </c>
      <c r="H1579" t="s">
        <v>641</v>
      </c>
      <c r="I1579" t="s">
        <v>1284</v>
      </c>
      <c r="J1579" t="s">
        <v>731</v>
      </c>
      <c r="K1579" t="s">
        <v>55</v>
      </c>
      <c r="L1579" s="4">
        <v>43865</v>
      </c>
      <c r="M1579" s="4">
        <v>45692</v>
      </c>
      <c r="AC1579">
        <v>45</v>
      </c>
      <c r="AE1579">
        <v>1</v>
      </c>
    </row>
    <row r="1580" spans="1:31" x14ac:dyDescent="0.2">
      <c r="A1580" s="27">
        <v>2008087</v>
      </c>
      <c r="C1580" t="s">
        <v>4320</v>
      </c>
      <c r="D1580" t="s">
        <v>4321</v>
      </c>
      <c r="E1580" t="s">
        <v>2964</v>
      </c>
      <c r="F1580" t="s">
        <v>2964</v>
      </c>
      <c r="G1580" t="s">
        <v>641</v>
      </c>
      <c r="H1580" t="s">
        <v>641</v>
      </c>
      <c r="I1580" t="s">
        <v>1284</v>
      </c>
      <c r="J1580" t="s">
        <v>731</v>
      </c>
      <c r="K1580" t="s">
        <v>55</v>
      </c>
      <c r="L1580" s="4">
        <v>43865</v>
      </c>
      <c r="M1580" s="4">
        <v>45692</v>
      </c>
      <c r="AC1580">
        <v>30</v>
      </c>
      <c r="AE1580">
        <v>1</v>
      </c>
    </row>
    <row r="1581" spans="1:31" x14ac:dyDescent="0.2">
      <c r="A1581" s="27">
        <v>2008080</v>
      </c>
      <c r="C1581" t="s">
        <v>4322</v>
      </c>
      <c r="D1581" t="s">
        <v>4323</v>
      </c>
      <c r="E1581" t="s">
        <v>2964</v>
      </c>
      <c r="F1581" t="s">
        <v>2964</v>
      </c>
      <c r="G1581" t="s">
        <v>641</v>
      </c>
      <c r="H1581" t="s">
        <v>641</v>
      </c>
      <c r="I1581" t="s">
        <v>1284</v>
      </c>
      <c r="J1581" t="s">
        <v>731</v>
      </c>
      <c r="K1581" t="s">
        <v>55</v>
      </c>
      <c r="L1581" s="4">
        <v>43865</v>
      </c>
      <c r="M1581" s="4">
        <v>45692</v>
      </c>
      <c r="AC1581">
        <v>45</v>
      </c>
      <c r="AE1581">
        <v>1</v>
      </c>
    </row>
    <row r="1582" spans="1:31" x14ac:dyDescent="0.2">
      <c r="A1582" s="27">
        <v>2008081</v>
      </c>
      <c r="C1582" t="s">
        <v>4324</v>
      </c>
      <c r="D1582" t="s">
        <v>3850</v>
      </c>
      <c r="E1582" t="s">
        <v>2964</v>
      </c>
      <c r="F1582" t="s">
        <v>2964</v>
      </c>
      <c r="G1582" t="s">
        <v>641</v>
      </c>
      <c r="H1582" t="s">
        <v>641</v>
      </c>
      <c r="I1582" t="s">
        <v>1284</v>
      </c>
      <c r="J1582" t="s">
        <v>731</v>
      </c>
      <c r="K1582" t="s">
        <v>55</v>
      </c>
      <c r="L1582" s="4">
        <v>43865</v>
      </c>
      <c r="M1582" s="4">
        <v>45692</v>
      </c>
      <c r="AC1582">
        <v>50</v>
      </c>
      <c r="AE1582">
        <v>1</v>
      </c>
    </row>
    <row r="1583" spans="1:31" x14ac:dyDescent="0.2">
      <c r="A1583" s="27">
        <v>2008089</v>
      </c>
      <c r="C1583" t="s">
        <v>4325</v>
      </c>
      <c r="D1583" t="s">
        <v>4326</v>
      </c>
      <c r="E1583" t="s">
        <v>2964</v>
      </c>
      <c r="F1583" t="s">
        <v>2964</v>
      </c>
      <c r="G1583" t="s">
        <v>641</v>
      </c>
      <c r="H1583" t="s">
        <v>641</v>
      </c>
      <c r="I1583" t="s">
        <v>1284</v>
      </c>
      <c r="J1583" t="s">
        <v>731</v>
      </c>
      <c r="K1583" t="s">
        <v>55</v>
      </c>
      <c r="L1583" s="4">
        <v>43865</v>
      </c>
      <c r="M1583" s="4">
        <v>45692</v>
      </c>
      <c r="AC1583">
        <v>45</v>
      </c>
      <c r="AE1583">
        <v>1</v>
      </c>
    </row>
    <row r="1584" spans="1:31" x14ac:dyDescent="0.2">
      <c r="A1584" s="27">
        <v>2008084</v>
      </c>
      <c r="C1584" t="s">
        <v>4327</v>
      </c>
      <c r="D1584" t="s">
        <v>4328</v>
      </c>
      <c r="E1584" t="s">
        <v>2964</v>
      </c>
      <c r="F1584" t="s">
        <v>2964</v>
      </c>
      <c r="G1584" t="s">
        <v>641</v>
      </c>
      <c r="H1584" t="s">
        <v>641</v>
      </c>
      <c r="I1584" t="s">
        <v>1284</v>
      </c>
      <c r="J1584" t="s">
        <v>731</v>
      </c>
      <c r="K1584" t="s">
        <v>55</v>
      </c>
      <c r="L1584" s="4">
        <v>43865</v>
      </c>
      <c r="M1584" s="4">
        <v>45692</v>
      </c>
      <c r="AC1584">
        <v>13</v>
      </c>
      <c r="AE1584">
        <v>1</v>
      </c>
    </row>
    <row r="1585" spans="1:31" x14ac:dyDescent="0.2">
      <c r="A1585" s="27">
        <v>2008086</v>
      </c>
      <c r="C1585" t="s">
        <v>4329</v>
      </c>
      <c r="D1585" t="s">
        <v>4330</v>
      </c>
      <c r="E1585" t="s">
        <v>2964</v>
      </c>
      <c r="F1585" t="s">
        <v>2964</v>
      </c>
      <c r="G1585" t="s">
        <v>641</v>
      </c>
      <c r="H1585" t="s">
        <v>641</v>
      </c>
      <c r="I1585" t="s">
        <v>1284</v>
      </c>
      <c r="J1585" t="s">
        <v>731</v>
      </c>
      <c r="K1585" t="s">
        <v>55</v>
      </c>
      <c r="L1585" s="4">
        <v>43865</v>
      </c>
      <c r="M1585" s="4">
        <v>45692</v>
      </c>
      <c r="AC1585">
        <v>13</v>
      </c>
      <c r="AE1585">
        <v>1</v>
      </c>
    </row>
    <row r="1586" spans="1:31" x14ac:dyDescent="0.2">
      <c r="A1586" s="27">
        <v>2008085</v>
      </c>
      <c r="C1586" t="s">
        <v>4331</v>
      </c>
      <c r="D1586" t="s">
        <v>4332</v>
      </c>
      <c r="E1586" t="s">
        <v>2964</v>
      </c>
      <c r="F1586" t="s">
        <v>2964</v>
      </c>
      <c r="G1586" t="s">
        <v>641</v>
      </c>
      <c r="H1586" t="s">
        <v>641</v>
      </c>
      <c r="I1586" t="s">
        <v>1284</v>
      </c>
      <c r="J1586" t="s">
        <v>731</v>
      </c>
      <c r="K1586" t="s">
        <v>55</v>
      </c>
      <c r="L1586" s="4">
        <v>43865</v>
      </c>
      <c r="M1586" s="4">
        <v>45692</v>
      </c>
      <c r="AC1586">
        <v>10</v>
      </c>
      <c r="AE1586">
        <v>1</v>
      </c>
    </row>
    <row r="1587" spans="1:31" x14ac:dyDescent="0.2">
      <c r="A1587" s="27">
        <v>2008083</v>
      </c>
      <c r="C1587" t="s">
        <v>4333</v>
      </c>
      <c r="D1587" t="s">
        <v>4334</v>
      </c>
      <c r="E1587" t="s">
        <v>2964</v>
      </c>
      <c r="F1587" t="s">
        <v>2964</v>
      </c>
      <c r="G1587" t="s">
        <v>641</v>
      </c>
      <c r="H1587" t="s">
        <v>641</v>
      </c>
      <c r="I1587" t="s">
        <v>1284</v>
      </c>
      <c r="J1587" t="s">
        <v>731</v>
      </c>
      <c r="K1587" t="s">
        <v>55</v>
      </c>
      <c r="L1587" s="4">
        <v>43865</v>
      </c>
      <c r="M1587" s="4">
        <v>45692</v>
      </c>
      <c r="AC1587">
        <v>13</v>
      </c>
      <c r="AE1587">
        <v>1</v>
      </c>
    </row>
    <row r="1588" spans="1:31" x14ac:dyDescent="0.2">
      <c r="A1588" s="27">
        <v>2008411</v>
      </c>
      <c r="C1588" t="s">
        <v>4335</v>
      </c>
      <c r="D1588" t="s">
        <v>4336</v>
      </c>
      <c r="E1588" t="s">
        <v>813</v>
      </c>
      <c r="F1588" t="s">
        <v>813</v>
      </c>
      <c r="G1588" t="s">
        <v>641</v>
      </c>
      <c r="H1588" t="s">
        <v>686</v>
      </c>
      <c r="I1588" t="s">
        <v>774</v>
      </c>
      <c r="J1588" t="s">
        <v>688</v>
      </c>
      <c r="K1588" t="s">
        <v>55</v>
      </c>
      <c r="L1588" s="4">
        <v>2</v>
      </c>
      <c r="M1588" s="4">
        <v>45691</v>
      </c>
      <c r="N1588">
        <v>6</v>
      </c>
      <c r="O1588">
        <v>12</v>
      </c>
      <c r="P1588">
        <v>1.7000000476837158</v>
      </c>
      <c r="Q1588">
        <v>16</v>
      </c>
      <c r="R1588">
        <v>8</v>
      </c>
      <c r="T1588">
        <v>2.5999999046325684</v>
      </c>
      <c r="X1588">
        <v>0.2199999988079071</v>
      </c>
      <c r="AC1588">
        <v>26</v>
      </c>
      <c r="AE1588">
        <v>1</v>
      </c>
    </row>
    <row r="1589" spans="1:31" x14ac:dyDescent="0.2">
      <c r="A1589" s="27">
        <v>2009918</v>
      </c>
      <c r="C1589" t="s">
        <v>4337</v>
      </c>
      <c r="D1589" t="s">
        <v>4338</v>
      </c>
      <c r="E1589" t="s">
        <v>1704</v>
      </c>
      <c r="F1589" t="s">
        <v>1704</v>
      </c>
      <c r="G1589" t="s">
        <v>641</v>
      </c>
      <c r="H1589" t="s">
        <v>641</v>
      </c>
      <c r="I1589" t="s">
        <v>1284</v>
      </c>
      <c r="J1589" t="s">
        <v>649</v>
      </c>
      <c r="K1589" t="s">
        <v>56</v>
      </c>
      <c r="L1589" s="4">
        <v>43864</v>
      </c>
      <c r="M1589" s="4">
        <v>45691</v>
      </c>
      <c r="AC1589">
        <v>70</v>
      </c>
      <c r="AE1589">
        <v>1</v>
      </c>
    </row>
    <row r="1590" spans="1:31" x14ac:dyDescent="0.2">
      <c r="A1590" s="27">
        <v>2010386</v>
      </c>
      <c r="B1590">
        <v>5204</v>
      </c>
      <c r="C1590" t="s">
        <v>4339</v>
      </c>
      <c r="D1590" t="s">
        <v>3536</v>
      </c>
      <c r="E1590" t="s">
        <v>4340</v>
      </c>
      <c r="F1590" t="s">
        <v>4340</v>
      </c>
      <c r="G1590" t="s">
        <v>641</v>
      </c>
      <c r="H1590" t="s">
        <v>686</v>
      </c>
      <c r="I1590" t="s">
        <v>2734</v>
      </c>
      <c r="J1590" t="s">
        <v>696</v>
      </c>
      <c r="K1590" t="s">
        <v>55</v>
      </c>
      <c r="L1590" s="4">
        <v>2</v>
      </c>
      <c r="M1590" s="4">
        <v>45688</v>
      </c>
      <c r="N1590">
        <v>0.30000001192092896</v>
      </c>
      <c r="AC1590">
        <v>15</v>
      </c>
      <c r="AE1590">
        <v>1</v>
      </c>
    </row>
    <row r="1591" spans="1:31" x14ac:dyDescent="0.2">
      <c r="A1591" s="27">
        <v>2009922</v>
      </c>
      <c r="C1591" t="s">
        <v>4341</v>
      </c>
      <c r="D1591" t="s">
        <v>4342</v>
      </c>
      <c r="E1591" t="s">
        <v>1333</v>
      </c>
      <c r="F1591" t="s">
        <v>1333</v>
      </c>
      <c r="G1591" t="s">
        <v>641</v>
      </c>
      <c r="H1591" t="s">
        <v>641</v>
      </c>
      <c r="I1591" t="s">
        <v>1284</v>
      </c>
      <c r="J1591" t="s">
        <v>649</v>
      </c>
      <c r="K1591" t="s">
        <v>56</v>
      </c>
      <c r="L1591" s="4">
        <v>43857</v>
      </c>
      <c r="M1591" s="4">
        <v>45684</v>
      </c>
      <c r="AC1591">
        <v>45</v>
      </c>
      <c r="AE1591">
        <v>1</v>
      </c>
    </row>
    <row r="1592" spans="1:31" x14ac:dyDescent="0.2">
      <c r="A1592" s="27">
        <v>2006097</v>
      </c>
      <c r="C1592" t="s">
        <v>4343</v>
      </c>
      <c r="D1592" t="s">
        <v>4344</v>
      </c>
      <c r="E1592" t="s">
        <v>1542</v>
      </c>
      <c r="F1592" t="s">
        <v>1542</v>
      </c>
      <c r="G1592" t="s">
        <v>641</v>
      </c>
      <c r="H1592" t="s">
        <v>641</v>
      </c>
      <c r="I1592" t="s">
        <v>1284</v>
      </c>
      <c r="J1592" t="s">
        <v>649</v>
      </c>
      <c r="K1592" t="s">
        <v>56</v>
      </c>
      <c r="L1592" s="4">
        <v>43840</v>
      </c>
      <c r="M1592" s="4">
        <v>45667</v>
      </c>
      <c r="Y1592">
        <v>11</v>
      </c>
      <c r="AE1592">
        <v>1.3</v>
      </c>
    </row>
    <row r="1593" spans="1:31" x14ac:dyDescent="0.2">
      <c r="A1593" s="27">
        <v>2006096</v>
      </c>
      <c r="C1593" t="s">
        <v>4345</v>
      </c>
      <c r="D1593" t="s">
        <v>4346</v>
      </c>
      <c r="E1593" t="s">
        <v>1542</v>
      </c>
      <c r="F1593" t="s">
        <v>1542</v>
      </c>
      <c r="G1593" t="s">
        <v>641</v>
      </c>
      <c r="H1593" t="s">
        <v>641</v>
      </c>
      <c r="I1593" t="s">
        <v>1284</v>
      </c>
      <c r="J1593" t="s">
        <v>643</v>
      </c>
      <c r="K1593" t="s">
        <v>56</v>
      </c>
      <c r="L1593" s="4">
        <v>43840</v>
      </c>
      <c r="M1593" s="4">
        <v>45667</v>
      </c>
      <c r="N1593">
        <v>8</v>
      </c>
      <c r="O1593">
        <v>10</v>
      </c>
      <c r="V1593">
        <v>4.999999888241291E-3</v>
      </c>
      <c r="W1593">
        <v>4.999999888241291E-3</v>
      </c>
      <c r="Y1593">
        <v>2</v>
      </c>
      <c r="AA1593">
        <v>2.0000000949949026E-3</v>
      </c>
      <c r="AE1593">
        <v>1.25</v>
      </c>
    </row>
    <row r="1594" spans="1:31" x14ac:dyDescent="0.2">
      <c r="A1594" s="27">
        <v>2006095</v>
      </c>
      <c r="C1594" t="s">
        <v>4347</v>
      </c>
      <c r="D1594" t="s">
        <v>4348</v>
      </c>
      <c r="E1594" t="s">
        <v>1542</v>
      </c>
      <c r="F1594" t="s">
        <v>1542</v>
      </c>
      <c r="G1594" t="s">
        <v>641</v>
      </c>
      <c r="H1594" t="s">
        <v>641</v>
      </c>
      <c r="I1594" t="s">
        <v>1284</v>
      </c>
      <c r="J1594" t="s">
        <v>643</v>
      </c>
      <c r="K1594" t="s">
        <v>56</v>
      </c>
      <c r="L1594" s="4">
        <v>43840</v>
      </c>
      <c r="M1594" s="4">
        <v>45667</v>
      </c>
      <c r="N1594">
        <v>7</v>
      </c>
      <c r="O1594">
        <v>7</v>
      </c>
      <c r="P1594">
        <v>5</v>
      </c>
      <c r="T1594">
        <v>2</v>
      </c>
      <c r="V1594">
        <v>4.999999888241291E-3</v>
      </c>
      <c r="W1594">
        <v>4.999999888241291E-3</v>
      </c>
      <c r="AA1594">
        <v>2.0000000949949026E-3</v>
      </c>
      <c r="AE1594">
        <v>1.2</v>
      </c>
    </row>
    <row r="1595" spans="1:31" x14ac:dyDescent="0.2">
      <c r="A1595" s="27">
        <v>2006094</v>
      </c>
      <c r="C1595" t="s">
        <v>4349</v>
      </c>
      <c r="D1595" t="s">
        <v>4350</v>
      </c>
      <c r="E1595" t="s">
        <v>1542</v>
      </c>
      <c r="F1595" t="s">
        <v>1542</v>
      </c>
      <c r="G1595" t="s">
        <v>641</v>
      </c>
      <c r="H1595" t="s">
        <v>641</v>
      </c>
      <c r="I1595" t="s">
        <v>1284</v>
      </c>
      <c r="J1595" t="s">
        <v>643</v>
      </c>
      <c r="K1595" t="s">
        <v>56</v>
      </c>
      <c r="L1595" s="4">
        <v>43840</v>
      </c>
      <c r="M1595" s="4">
        <v>45667</v>
      </c>
      <c r="N1595">
        <v>10</v>
      </c>
      <c r="O1595">
        <v>5</v>
      </c>
      <c r="P1595">
        <v>5</v>
      </c>
      <c r="V1595">
        <v>4.999999888241291E-3</v>
      </c>
      <c r="W1595">
        <v>4.999999888241291E-3</v>
      </c>
      <c r="X1595">
        <v>1.4999999664723873E-2</v>
      </c>
      <c r="Y1595">
        <v>4.999999888241291E-3</v>
      </c>
      <c r="Z1595">
        <v>6.0000000521540642E-3</v>
      </c>
      <c r="AA1595">
        <v>2.0000000949949026E-3</v>
      </c>
      <c r="AE1595">
        <v>1.25</v>
      </c>
    </row>
    <row r="1596" spans="1:31" x14ac:dyDescent="0.2">
      <c r="A1596" s="27">
        <v>2006085</v>
      </c>
      <c r="C1596" t="s">
        <v>4351</v>
      </c>
      <c r="D1596" t="s">
        <v>4352</v>
      </c>
      <c r="E1596" t="s">
        <v>1542</v>
      </c>
      <c r="F1596" t="s">
        <v>1542</v>
      </c>
      <c r="G1596" t="s">
        <v>641</v>
      </c>
      <c r="H1596" t="s">
        <v>641</v>
      </c>
      <c r="I1596" t="s">
        <v>1284</v>
      </c>
      <c r="J1596" t="s">
        <v>649</v>
      </c>
      <c r="K1596" t="s">
        <v>56</v>
      </c>
      <c r="L1596" s="4">
        <v>43840</v>
      </c>
      <c r="M1596" s="4">
        <v>45667</v>
      </c>
      <c r="Z1596">
        <v>11</v>
      </c>
      <c r="AE1596">
        <v>1.1000000000000001</v>
      </c>
    </row>
    <row r="1597" spans="1:31" x14ac:dyDescent="0.2">
      <c r="A1597" s="27">
        <v>2006090</v>
      </c>
      <c r="C1597" t="s">
        <v>4353</v>
      </c>
      <c r="D1597" t="s">
        <v>4354</v>
      </c>
      <c r="E1597" t="s">
        <v>1542</v>
      </c>
      <c r="F1597" t="s">
        <v>1542</v>
      </c>
      <c r="G1597" t="s">
        <v>641</v>
      </c>
      <c r="H1597" t="s">
        <v>641</v>
      </c>
      <c r="I1597" t="s">
        <v>1284</v>
      </c>
      <c r="J1597" t="s">
        <v>649</v>
      </c>
      <c r="K1597" t="s">
        <v>56</v>
      </c>
      <c r="L1597" s="4">
        <v>43840</v>
      </c>
      <c r="M1597" s="4">
        <v>45667</v>
      </c>
      <c r="R1597">
        <v>7.5</v>
      </c>
      <c r="T1597">
        <v>6</v>
      </c>
      <c r="V1597">
        <v>4.999999888241291E-3</v>
      </c>
      <c r="Y1597">
        <v>9.9999997764825821E-3</v>
      </c>
      <c r="AA1597">
        <v>1.0000000474974513E-3</v>
      </c>
      <c r="AE1597">
        <v>1.28</v>
      </c>
    </row>
    <row r="1598" spans="1:31" x14ac:dyDescent="0.2">
      <c r="A1598" s="27">
        <v>2006086</v>
      </c>
      <c r="C1598" t="s">
        <v>4355</v>
      </c>
      <c r="D1598" t="s">
        <v>4356</v>
      </c>
      <c r="E1598" t="s">
        <v>1542</v>
      </c>
      <c r="F1598" t="s">
        <v>1542</v>
      </c>
      <c r="G1598" t="s">
        <v>641</v>
      </c>
      <c r="H1598" t="s">
        <v>641</v>
      </c>
      <c r="I1598" t="s">
        <v>1284</v>
      </c>
      <c r="J1598" t="s">
        <v>649</v>
      </c>
      <c r="K1598" t="s">
        <v>56</v>
      </c>
      <c r="L1598" s="4">
        <v>43840</v>
      </c>
      <c r="M1598" s="4">
        <v>45667</v>
      </c>
      <c r="AA1598">
        <v>4</v>
      </c>
      <c r="AE1598">
        <v>1.05</v>
      </c>
    </row>
    <row r="1599" spans="1:31" x14ac:dyDescent="0.2">
      <c r="A1599" s="27">
        <v>2007968</v>
      </c>
      <c r="C1599" t="s">
        <v>4357</v>
      </c>
      <c r="D1599" t="s">
        <v>4358</v>
      </c>
      <c r="E1599" t="s">
        <v>4359</v>
      </c>
      <c r="F1599" t="s">
        <v>4359</v>
      </c>
      <c r="G1599" t="s">
        <v>641</v>
      </c>
      <c r="H1599" t="s">
        <v>686</v>
      </c>
      <c r="I1599" t="s">
        <v>1284</v>
      </c>
      <c r="J1599" t="s">
        <v>688</v>
      </c>
      <c r="K1599" t="s">
        <v>56</v>
      </c>
      <c r="L1599" s="4">
        <v>43839</v>
      </c>
      <c r="M1599" s="4">
        <v>45666</v>
      </c>
      <c r="N1599">
        <v>0.30000001192092896</v>
      </c>
      <c r="P1599">
        <v>0.40000000596046448</v>
      </c>
      <c r="AE1599">
        <v>1.1000000000000001</v>
      </c>
    </row>
    <row r="1600" spans="1:31" x14ac:dyDescent="0.2">
      <c r="A1600" s="27">
        <v>2009877</v>
      </c>
      <c r="C1600" t="s">
        <v>4360</v>
      </c>
      <c r="D1600" t="s">
        <v>4361</v>
      </c>
      <c r="E1600" t="s">
        <v>4362</v>
      </c>
      <c r="F1600" t="s">
        <v>4362</v>
      </c>
      <c r="G1600" t="s">
        <v>641</v>
      </c>
      <c r="H1600" t="s">
        <v>641</v>
      </c>
      <c r="I1600" t="s">
        <v>1284</v>
      </c>
      <c r="J1600" t="s">
        <v>649</v>
      </c>
      <c r="K1600" t="s">
        <v>55</v>
      </c>
      <c r="L1600" s="4">
        <v>43837</v>
      </c>
      <c r="M1600" s="4">
        <v>45664</v>
      </c>
      <c r="AC1600">
        <v>13</v>
      </c>
      <c r="AE1600">
        <v>1</v>
      </c>
    </row>
    <row r="1601" spans="1:31" x14ac:dyDescent="0.2">
      <c r="A1601" s="27">
        <v>2000282</v>
      </c>
      <c r="B1601">
        <v>200</v>
      </c>
      <c r="C1601" t="s">
        <v>4363</v>
      </c>
      <c r="D1601" t="s">
        <v>4364</v>
      </c>
      <c r="E1601" t="s">
        <v>4365</v>
      </c>
      <c r="F1601" t="s">
        <v>4365</v>
      </c>
      <c r="G1601" t="s">
        <v>641</v>
      </c>
      <c r="H1601" t="s">
        <v>641</v>
      </c>
      <c r="I1601" t="s">
        <v>2734</v>
      </c>
      <c r="J1601" t="s">
        <v>731</v>
      </c>
      <c r="K1601" t="s">
        <v>56</v>
      </c>
      <c r="L1601" s="4">
        <v>2</v>
      </c>
      <c r="M1601" s="4">
        <v>45657</v>
      </c>
      <c r="N1601">
        <v>1.5</v>
      </c>
      <c r="O1601">
        <v>0.5</v>
      </c>
      <c r="P1601">
        <v>2</v>
      </c>
      <c r="AE1601">
        <v>1</v>
      </c>
    </row>
    <row r="1602" spans="1:31" x14ac:dyDescent="0.2">
      <c r="A1602" s="27">
        <v>2000281</v>
      </c>
      <c r="B1602">
        <v>103</v>
      </c>
      <c r="C1602" t="s">
        <v>4366</v>
      </c>
      <c r="D1602" t="s">
        <v>4367</v>
      </c>
      <c r="E1602" t="s">
        <v>4365</v>
      </c>
      <c r="F1602" t="s">
        <v>4365</v>
      </c>
      <c r="G1602" t="s">
        <v>641</v>
      </c>
      <c r="H1602" t="s">
        <v>641</v>
      </c>
      <c r="I1602" t="s">
        <v>2734</v>
      </c>
      <c r="J1602" t="s">
        <v>731</v>
      </c>
      <c r="K1602" t="s">
        <v>56</v>
      </c>
      <c r="L1602" s="4">
        <v>2</v>
      </c>
      <c r="M1602" s="4">
        <v>45657</v>
      </c>
      <c r="N1602">
        <v>1.5</v>
      </c>
      <c r="O1602">
        <v>0.40000000596046448</v>
      </c>
      <c r="P1602">
        <v>0.69999998807907104</v>
      </c>
      <c r="AE1602">
        <v>1</v>
      </c>
    </row>
    <row r="1603" spans="1:31" x14ac:dyDescent="0.2">
      <c r="A1603" s="27">
        <v>2006530</v>
      </c>
      <c r="B1603">
        <v>3672</v>
      </c>
      <c r="C1603" t="s">
        <v>4368</v>
      </c>
      <c r="D1603" t="s">
        <v>4369</v>
      </c>
      <c r="E1603" t="s">
        <v>4365</v>
      </c>
      <c r="F1603" t="s">
        <v>4365</v>
      </c>
      <c r="G1603" t="s">
        <v>641</v>
      </c>
      <c r="H1603" t="s">
        <v>641</v>
      </c>
      <c r="I1603" t="s">
        <v>2734</v>
      </c>
      <c r="J1603" t="s">
        <v>731</v>
      </c>
      <c r="K1603" t="s">
        <v>56</v>
      </c>
      <c r="L1603" s="4">
        <v>2</v>
      </c>
      <c r="M1603" s="4">
        <v>45657</v>
      </c>
      <c r="N1603">
        <v>1.5</v>
      </c>
      <c r="O1603">
        <v>0.80000001192092896</v>
      </c>
      <c r="P1603">
        <v>1.2999999523162842</v>
      </c>
      <c r="AE1603">
        <v>1</v>
      </c>
    </row>
    <row r="1604" spans="1:31" x14ac:dyDescent="0.2">
      <c r="A1604" s="27">
        <v>2006757</v>
      </c>
      <c r="B1604">
        <v>3759</v>
      </c>
      <c r="C1604" t="s">
        <v>4370</v>
      </c>
      <c r="D1604" t="s">
        <v>4371</v>
      </c>
      <c r="E1604" t="s">
        <v>4372</v>
      </c>
      <c r="F1604" t="s">
        <v>4372</v>
      </c>
      <c r="G1604" t="s">
        <v>641</v>
      </c>
      <c r="H1604" t="s">
        <v>641</v>
      </c>
      <c r="I1604" t="s">
        <v>2734</v>
      </c>
      <c r="J1604" t="s">
        <v>731</v>
      </c>
      <c r="K1604" t="s">
        <v>55</v>
      </c>
      <c r="L1604" s="4">
        <v>2</v>
      </c>
      <c r="M1604" s="4">
        <v>45657</v>
      </c>
      <c r="AE1604">
        <v>1</v>
      </c>
    </row>
    <row r="1605" spans="1:31" x14ac:dyDescent="0.2">
      <c r="A1605" s="27">
        <v>2000598</v>
      </c>
      <c r="B1605">
        <v>764</v>
      </c>
      <c r="C1605" t="s">
        <v>4373</v>
      </c>
      <c r="D1605" t="s">
        <v>4374</v>
      </c>
      <c r="E1605" t="s">
        <v>3340</v>
      </c>
      <c r="F1605" t="s">
        <v>3340</v>
      </c>
      <c r="G1605" t="s">
        <v>641</v>
      </c>
      <c r="H1605" t="s">
        <v>686</v>
      </c>
      <c r="I1605" t="s">
        <v>2734</v>
      </c>
      <c r="J1605" t="s">
        <v>696</v>
      </c>
      <c r="K1605" t="s">
        <v>55</v>
      </c>
      <c r="L1605" s="4">
        <v>39798</v>
      </c>
      <c r="M1605" s="4">
        <v>45657</v>
      </c>
      <c r="N1605">
        <v>0.30000001192092896</v>
      </c>
      <c r="AC1605">
        <v>13.1</v>
      </c>
      <c r="AE1605">
        <v>1</v>
      </c>
    </row>
    <row r="1606" spans="1:31" x14ac:dyDescent="0.2">
      <c r="A1606" s="27">
        <v>2009846</v>
      </c>
      <c r="B1606">
        <v>4998</v>
      </c>
      <c r="C1606" t="s">
        <v>4375</v>
      </c>
      <c r="D1606" t="s">
        <v>4376</v>
      </c>
      <c r="E1606" t="s">
        <v>4377</v>
      </c>
      <c r="F1606" t="s">
        <v>4377</v>
      </c>
      <c r="G1606" t="s">
        <v>641</v>
      </c>
      <c r="H1606" t="s">
        <v>686</v>
      </c>
      <c r="I1606" t="s">
        <v>2734</v>
      </c>
      <c r="J1606" t="s">
        <v>696</v>
      </c>
      <c r="K1606" t="s">
        <v>55</v>
      </c>
      <c r="L1606" s="4">
        <v>2</v>
      </c>
      <c r="M1606" s="4">
        <v>45657</v>
      </c>
      <c r="N1606">
        <v>0.30000001192092896</v>
      </c>
      <c r="AC1606">
        <v>13.1</v>
      </c>
      <c r="AE1606">
        <v>1</v>
      </c>
    </row>
    <row r="1607" spans="1:31" x14ac:dyDescent="0.2">
      <c r="A1607" s="27">
        <v>2006553</v>
      </c>
      <c r="B1607">
        <v>3652</v>
      </c>
      <c r="C1607" t="s">
        <v>4378</v>
      </c>
      <c r="D1607" t="s">
        <v>4379</v>
      </c>
      <c r="E1607" t="s">
        <v>4380</v>
      </c>
      <c r="F1607" t="s">
        <v>4380</v>
      </c>
      <c r="G1607" t="s">
        <v>641</v>
      </c>
      <c r="H1607" t="s">
        <v>686</v>
      </c>
      <c r="I1607" t="s">
        <v>2734</v>
      </c>
      <c r="J1607" t="s">
        <v>696</v>
      </c>
      <c r="K1607" t="s">
        <v>55</v>
      </c>
      <c r="L1607" s="4">
        <v>2</v>
      </c>
      <c r="M1607" s="4">
        <v>45657</v>
      </c>
      <c r="N1607">
        <v>0.60000002384185791</v>
      </c>
      <c r="AC1607">
        <v>26.1</v>
      </c>
      <c r="AE1607">
        <v>1</v>
      </c>
    </row>
    <row r="1608" spans="1:31" x14ac:dyDescent="0.2">
      <c r="A1608" s="27">
        <v>2009703</v>
      </c>
      <c r="B1608">
        <v>4997</v>
      </c>
      <c r="C1608" t="s">
        <v>4381</v>
      </c>
      <c r="D1608" t="s">
        <v>4382</v>
      </c>
      <c r="E1608" t="s">
        <v>3451</v>
      </c>
      <c r="F1608" t="s">
        <v>3451</v>
      </c>
      <c r="G1608" t="s">
        <v>641</v>
      </c>
      <c r="H1608" t="s">
        <v>641</v>
      </c>
      <c r="I1608" t="s">
        <v>2734</v>
      </c>
      <c r="J1608" t="s">
        <v>731</v>
      </c>
      <c r="K1608" t="s">
        <v>56</v>
      </c>
      <c r="L1608" s="4">
        <v>2</v>
      </c>
      <c r="M1608" s="4">
        <v>45657</v>
      </c>
      <c r="AE1608">
        <v>1.1000000000000001</v>
      </c>
    </row>
    <row r="1609" spans="1:31" x14ac:dyDescent="0.2">
      <c r="A1609" s="27">
        <v>2006556</v>
      </c>
      <c r="B1609">
        <v>3699</v>
      </c>
      <c r="C1609" t="s">
        <v>4383</v>
      </c>
      <c r="D1609" t="s">
        <v>4384</v>
      </c>
      <c r="E1609" t="s">
        <v>4385</v>
      </c>
      <c r="F1609" t="s">
        <v>4385</v>
      </c>
      <c r="G1609" t="s">
        <v>641</v>
      </c>
      <c r="H1609" t="s">
        <v>641</v>
      </c>
      <c r="I1609" t="s">
        <v>2734</v>
      </c>
      <c r="J1609" t="s">
        <v>731</v>
      </c>
      <c r="K1609" t="s">
        <v>55</v>
      </c>
      <c r="L1609" s="4">
        <v>2</v>
      </c>
      <c r="M1609" s="4">
        <v>45657</v>
      </c>
      <c r="AE1609">
        <v>1</v>
      </c>
    </row>
    <row r="1610" spans="1:31" x14ac:dyDescent="0.2">
      <c r="A1610" s="27">
        <v>2006778</v>
      </c>
      <c r="B1610">
        <v>3753</v>
      </c>
      <c r="C1610" t="s">
        <v>4386</v>
      </c>
      <c r="D1610" t="s">
        <v>4387</v>
      </c>
      <c r="E1610" t="s">
        <v>4388</v>
      </c>
      <c r="F1610" t="s">
        <v>4388</v>
      </c>
      <c r="G1610" t="s">
        <v>641</v>
      </c>
      <c r="H1610" t="s">
        <v>641</v>
      </c>
      <c r="I1610" t="s">
        <v>2734</v>
      </c>
      <c r="J1610" t="s">
        <v>649</v>
      </c>
      <c r="K1610" t="s">
        <v>56</v>
      </c>
      <c r="L1610" s="4">
        <v>2</v>
      </c>
      <c r="M1610" s="4">
        <v>45657</v>
      </c>
      <c r="AE1610">
        <v>1.1000000000000001</v>
      </c>
    </row>
    <row r="1611" spans="1:31" x14ac:dyDescent="0.2">
      <c r="A1611" s="27">
        <v>2010081</v>
      </c>
      <c r="B1611">
        <v>5130</v>
      </c>
      <c r="C1611" t="s">
        <v>4389</v>
      </c>
      <c r="D1611" t="s">
        <v>4390</v>
      </c>
      <c r="E1611" t="s">
        <v>849</v>
      </c>
      <c r="F1611" t="s">
        <v>862</v>
      </c>
      <c r="G1611" t="s">
        <v>641</v>
      </c>
      <c r="H1611" t="s">
        <v>641</v>
      </c>
      <c r="I1611" t="s">
        <v>2734</v>
      </c>
      <c r="J1611" t="s">
        <v>731</v>
      </c>
      <c r="K1611" t="s">
        <v>56</v>
      </c>
      <c r="L1611" s="4">
        <v>2</v>
      </c>
      <c r="M1611" s="4">
        <v>45657</v>
      </c>
      <c r="N1611">
        <v>12</v>
      </c>
      <c r="O1611">
        <v>6</v>
      </c>
      <c r="Y1611">
        <v>4.7199997901916504</v>
      </c>
      <c r="Z1611">
        <v>2</v>
      </c>
      <c r="AE1611">
        <v>1.27</v>
      </c>
    </row>
    <row r="1612" spans="1:31" x14ac:dyDescent="0.2">
      <c r="A1612" s="27">
        <v>2010080</v>
      </c>
      <c r="B1612">
        <v>5137</v>
      </c>
      <c r="C1612" t="s">
        <v>4391</v>
      </c>
      <c r="D1612" t="s">
        <v>4392</v>
      </c>
      <c r="E1612" t="s">
        <v>849</v>
      </c>
      <c r="F1612" t="s">
        <v>862</v>
      </c>
      <c r="G1612" t="s">
        <v>641</v>
      </c>
      <c r="H1612" t="s">
        <v>641</v>
      </c>
      <c r="I1612" t="s">
        <v>2734</v>
      </c>
      <c r="J1612" t="s">
        <v>731</v>
      </c>
      <c r="K1612" t="s">
        <v>56</v>
      </c>
      <c r="L1612" s="4">
        <v>2</v>
      </c>
      <c r="M1612" s="4">
        <v>45657</v>
      </c>
      <c r="N1612">
        <v>14</v>
      </c>
      <c r="O1612">
        <v>14</v>
      </c>
      <c r="P1612">
        <v>14</v>
      </c>
      <c r="V1612">
        <v>3.5000000149011612E-2</v>
      </c>
      <c r="W1612">
        <v>4.5000001788139343E-2</v>
      </c>
      <c r="X1612">
        <v>0.10000000149011612</v>
      </c>
      <c r="Y1612">
        <v>3.5000000149011612E-2</v>
      </c>
      <c r="Z1612">
        <v>1.4999999664723873E-2</v>
      </c>
      <c r="AA1612">
        <v>7.0000002160668373E-3</v>
      </c>
      <c r="AE1612">
        <v>1.33</v>
      </c>
    </row>
    <row r="1613" spans="1:31" x14ac:dyDescent="0.2">
      <c r="A1613" s="27">
        <v>2010082</v>
      </c>
      <c r="B1613">
        <v>5129</v>
      </c>
      <c r="C1613" t="s">
        <v>4393</v>
      </c>
      <c r="D1613" t="s">
        <v>4394</v>
      </c>
      <c r="E1613" t="s">
        <v>849</v>
      </c>
      <c r="F1613" t="s">
        <v>862</v>
      </c>
      <c r="G1613" t="s">
        <v>641</v>
      </c>
      <c r="H1613" t="s">
        <v>641</v>
      </c>
      <c r="I1613" t="s">
        <v>2734</v>
      </c>
      <c r="J1613" t="s">
        <v>731</v>
      </c>
      <c r="K1613" t="s">
        <v>56</v>
      </c>
      <c r="L1613" s="4">
        <v>2</v>
      </c>
      <c r="M1613" s="4">
        <v>45657</v>
      </c>
      <c r="N1613">
        <v>8</v>
      </c>
      <c r="O1613">
        <v>9</v>
      </c>
      <c r="T1613">
        <v>5</v>
      </c>
      <c r="V1613">
        <v>1.7000000476837158</v>
      </c>
      <c r="W1613">
        <v>1.7699999809265137</v>
      </c>
      <c r="Z1613">
        <v>0.80000001192092896</v>
      </c>
      <c r="AA1613">
        <v>0.30000001192092896</v>
      </c>
      <c r="AE1613">
        <v>1.35</v>
      </c>
    </row>
    <row r="1614" spans="1:31" x14ac:dyDescent="0.2">
      <c r="A1614" s="27">
        <v>2010079</v>
      </c>
      <c r="B1614">
        <v>5131</v>
      </c>
      <c r="C1614" t="s">
        <v>4395</v>
      </c>
      <c r="D1614" t="s">
        <v>4396</v>
      </c>
      <c r="E1614" t="s">
        <v>849</v>
      </c>
      <c r="F1614" t="s">
        <v>862</v>
      </c>
      <c r="G1614" t="s">
        <v>641</v>
      </c>
      <c r="H1614" t="s">
        <v>641</v>
      </c>
      <c r="I1614" t="s">
        <v>2734</v>
      </c>
      <c r="J1614" t="s">
        <v>731</v>
      </c>
      <c r="K1614" t="s">
        <v>56</v>
      </c>
      <c r="L1614" s="4">
        <v>2</v>
      </c>
      <c r="M1614" s="4">
        <v>45657</v>
      </c>
      <c r="O1614">
        <v>28</v>
      </c>
      <c r="P1614">
        <v>18</v>
      </c>
      <c r="W1614">
        <v>0.5</v>
      </c>
      <c r="AE1614">
        <v>1.38</v>
      </c>
    </row>
    <row r="1615" spans="1:31" x14ac:dyDescent="0.2">
      <c r="A1615" s="27">
        <v>2000540</v>
      </c>
      <c r="B1615">
        <v>1509</v>
      </c>
      <c r="C1615" t="s">
        <v>4397</v>
      </c>
      <c r="D1615" t="s">
        <v>4398</v>
      </c>
      <c r="E1615" t="s">
        <v>4399</v>
      </c>
      <c r="F1615" t="s">
        <v>4399</v>
      </c>
      <c r="G1615" t="s">
        <v>641</v>
      </c>
      <c r="H1615" t="s">
        <v>641</v>
      </c>
      <c r="I1615" t="s">
        <v>2734</v>
      </c>
      <c r="J1615" t="s">
        <v>731</v>
      </c>
      <c r="K1615" t="s">
        <v>56</v>
      </c>
      <c r="L1615" s="4">
        <v>39750</v>
      </c>
      <c r="M1615" s="4">
        <v>45657</v>
      </c>
      <c r="AE1615">
        <v>1.1000000000000001</v>
      </c>
    </row>
    <row r="1616" spans="1:31" x14ac:dyDescent="0.2">
      <c r="A1616" s="27">
        <v>2009881</v>
      </c>
      <c r="B1616">
        <v>5033</v>
      </c>
      <c r="C1616" t="s">
        <v>4400</v>
      </c>
      <c r="D1616" t="s">
        <v>4401</v>
      </c>
      <c r="E1616" t="s">
        <v>2158</v>
      </c>
      <c r="F1616" t="s">
        <v>2158</v>
      </c>
      <c r="G1616" t="s">
        <v>641</v>
      </c>
      <c r="H1616" t="s">
        <v>641</v>
      </c>
      <c r="I1616" t="s">
        <v>2734</v>
      </c>
      <c r="J1616" t="s">
        <v>731</v>
      </c>
      <c r="K1616" t="s">
        <v>56</v>
      </c>
      <c r="L1616" s="4">
        <v>2</v>
      </c>
      <c r="M1616" s="4">
        <v>45657</v>
      </c>
      <c r="AE1616">
        <v>1.1000000000000001</v>
      </c>
    </row>
    <row r="1617" spans="1:31" x14ac:dyDescent="0.2">
      <c r="A1617" s="27">
        <v>2009724</v>
      </c>
      <c r="B1617">
        <v>4980</v>
      </c>
      <c r="C1617" t="s">
        <v>4402</v>
      </c>
      <c r="D1617" t="s">
        <v>4403</v>
      </c>
      <c r="E1617" t="s">
        <v>1266</v>
      </c>
      <c r="F1617" t="s">
        <v>2670</v>
      </c>
      <c r="G1617" t="s">
        <v>641</v>
      </c>
      <c r="H1617" t="s">
        <v>641</v>
      </c>
      <c r="I1617" t="s">
        <v>2734</v>
      </c>
      <c r="J1617" t="s">
        <v>643</v>
      </c>
      <c r="K1617" t="s">
        <v>55</v>
      </c>
      <c r="L1617" s="4">
        <v>2</v>
      </c>
      <c r="M1617" s="4">
        <v>45657</v>
      </c>
      <c r="N1617">
        <v>24</v>
      </c>
      <c r="T1617">
        <v>7.1999998092651367</v>
      </c>
      <c r="AE1617">
        <v>1</v>
      </c>
    </row>
    <row r="1618" spans="1:31" x14ac:dyDescent="0.2">
      <c r="A1618" s="27">
        <v>2009725</v>
      </c>
      <c r="B1618">
        <v>4982</v>
      </c>
      <c r="C1618" t="s">
        <v>4404</v>
      </c>
      <c r="D1618" t="s">
        <v>4403</v>
      </c>
      <c r="E1618" t="s">
        <v>1266</v>
      </c>
      <c r="F1618" t="s">
        <v>4405</v>
      </c>
      <c r="G1618" t="s">
        <v>641</v>
      </c>
      <c r="H1618" t="s">
        <v>641</v>
      </c>
      <c r="I1618" t="s">
        <v>2734</v>
      </c>
      <c r="J1618" t="s">
        <v>643</v>
      </c>
      <c r="K1618" t="s">
        <v>55</v>
      </c>
      <c r="L1618" s="4">
        <v>2</v>
      </c>
      <c r="M1618" s="4">
        <v>45657</v>
      </c>
      <c r="N1618">
        <v>24</v>
      </c>
      <c r="T1618">
        <v>7.1999998092651367</v>
      </c>
      <c r="AE1618">
        <v>1</v>
      </c>
    </row>
    <row r="1619" spans="1:31" x14ac:dyDescent="0.2">
      <c r="A1619" s="27">
        <v>2009726</v>
      </c>
      <c r="B1619">
        <v>4981</v>
      </c>
      <c r="C1619" t="s">
        <v>4406</v>
      </c>
      <c r="D1619" t="s">
        <v>4403</v>
      </c>
      <c r="E1619" t="s">
        <v>1266</v>
      </c>
      <c r="F1619" t="s">
        <v>1267</v>
      </c>
      <c r="G1619" t="s">
        <v>641</v>
      </c>
      <c r="H1619" t="s">
        <v>641</v>
      </c>
      <c r="I1619" t="s">
        <v>2734</v>
      </c>
      <c r="J1619" t="s">
        <v>643</v>
      </c>
      <c r="K1619" t="s">
        <v>55</v>
      </c>
      <c r="L1619" s="4">
        <v>2</v>
      </c>
      <c r="M1619" s="4">
        <v>45657</v>
      </c>
      <c r="N1619">
        <v>24</v>
      </c>
      <c r="T1619">
        <v>7.1999998092651367</v>
      </c>
      <c r="AE1619">
        <v>1</v>
      </c>
    </row>
    <row r="1620" spans="1:31" x14ac:dyDescent="0.2">
      <c r="A1620" s="27">
        <v>2009762</v>
      </c>
      <c r="B1620">
        <v>5008</v>
      </c>
      <c r="C1620" t="s">
        <v>4407</v>
      </c>
      <c r="D1620" t="s">
        <v>4408</v>
      </c>
      <c r="E1620" t="s">
        <v>1266</v>
      </c>
      <c r="F1620" t="s">
        <v>2649</v>
      </c>
      <c r="G1620" t="s">
        <v>641</v>
      </c>
      <c r="H1620" t="s">
        <v>686</v>
      </c>
      <c r="I1620" t="s">
        <v>2734</v>
      </c>
      <c r="J1620" t="s">
        <v>649</v>
      </c>
      <c r="K1620" t="s">
        <v>56</v>
      </c>
      <c r="L1620" s="4">
        <v>2</v>
      </c>
      <c r="M1620" s="4">
        <v>45657</v>
      </c>
      <c r="P1620">
        <v>1.0000000474974513E-3</v>
      </c>
      <c r="V1620">
        <v>1</v>
      </c>
      <c r="W1620">
        <v>0.10000000149011612</v>
      </c>
      <c r="Z1620">
        <v>1</v>
      </c>
      <c r="AE1620">
        <v>1.06</v>
      </c>
    </row>
    <row r="1621" spans="1:31" x14ac:dyDescent="0.2">
      <c r="A1621" s="27">
        <v>2009817</v>
      </c>
      <c r="B1621">
        <v>5065</v>
      </c>
      <c r="C1621" t="s">
        <v>4409</v>
      </c>
      <c r="D1621" t="s">
        <v>4410</v>
      </c>
      <c r="E1621" t="s">
        <v>3475</v>
      </c>
      <c r="F1621" t="s">
        <v>4411</v>
      </c>
      <c r="G1621" t="s">
        <v>641</v>
      </c>
      <c r="H1621" t="s">
        <v>641</v>
      </c>
      <c r="I1621" t="s">
        <v>2734</v>
      </c>
      <c r="J1621" t="s">
        <v>731</v>
      </c>
      <c r="K1621" t="s">
        <v>56</v>
      </c>
      <c r="L1621" s="4">
        <v>2</v>
      </c>
      <c r="M1621" s="4">
        <v>45657</v>
      </c>
      <c r="AE1621">
        <v>1.1000000000000001</v>
      </c>
    </row>
    <row r="1622" spans="1:31" x14ac:dyDescent="0.2">
      <c r="A1622" s="27">
        <v>2006681</v>
      </c>
      <c r="B1622">
        <v>3715</v>
      </c>
      <c r="C1622" t="s">
        <v>4412</v>
      </c>
      <c r="D1622" t="s">
        <v>4413</v>
      </c>
      <c r="E1622" t="s">
        <v>2774</v>
      </c>
      <c r="F1622" t="s">
        <v>2774</v>
      </c>
      <c r="G1622" t="s">
        <v>641</v>
      </c>
      <c r="H1622" t="s">
        <v>641</v>
      </c>
      <c r="I1622" t="s">
        <v>2734</v>
      </c>
      <c r="J1622" t="s">
        <v>643</v>
      </c>
      <c r="K1622" t="s">
        <v>56</v>
      </c>
      <c r="L1622" s="4">
        <v>2</v>
      </c>
      <c r="M1622" s="4">
        <v>45657</v>
      </c>
      <c r="N1622">
        <v>2.4000000208616257E-2</v>
      </c>
      <c r="O1622">
        <v>2.4000000208616257E-2</v>
      </c>
      <c r="P1622">
        <v>2.4000000208616257E-2</v>
      </c>
      <c r="AE1622">
        <v>1.01</v>
      </c>
    </row>
    <row r="1623" spans="1:31" x14ac:dyDescent="0.2">
      <c r="A1623" s="27">
        <v>2009449</v>
      </c>
      <c r="B1623">
        <v>4816</v>
      </c>
      <c r="C1623" t="s">
        <v>4414</v>
      </c>
      <c r="D1623" t="s">
        <v>4415</v>
      </c>
      <c r="E1623" t="s">
        <v>3916</v>
      </c>
      <c r="F1623" t="s">
        <v>4416</v>
      </c>
      <c r="G1623" t="s">
        <v>641</v>
      </c>
      <c r="H1623" t="s">
        <v>641</v>
      </c>
      <c r="I1623" t="s">
        <v>2734</v>
      </c>
      <c r="J1623" t="s">
        <v>731</v>
      </c>
      <c r="K1623" t="s">
        <v>56</v>
      </c>
      <c r="L1623" s="4">
        <v>2</v>
      </c>
      <c r="M1623" s="4">
        <v>45657</v>
      </c>
      <c r="AE1623">
        <v>1.1000000000000001</v>
      </c>
    </row>
    <row r="1624" spans="1:31" x14ac:dyDescent="0.2">
      <c r="A1624" s="27">
        <v>2009457</v>
      </c>
      <c r="B1624">
        <v>4828</v>
      </c>
      <c r="C1624" t="s">
        <v>4417</v>
      </c>
      <c r="D1624" t="s">
        <v>4418</v>
      </c>
      <c r="E1624" t="s">
        <v>3916</v>
      </c>
      <c r="F1624" t="s">
        <v>4416</v>
      </c>
      <c r="G1624" t="s">
        <v>641</v>
      </c>
      <c r="H1624" t="s">
        <v>641</v>
      </c>
      <c r="I1624" t="s">
        <v>2734</v>
      </c>
      <c r="J1624" t="s">
        <v>731</v>
      </c>
      <c r="K1624" t="s">
        <v>56</v>
      </c>
      <c r="L1624" s="4">
        <v>2</v>
      </c>
      <c r="M1624" s="4">
        <v>45657</v>
      </c>
      <c r="AE1624">
        <v>1.1000000000000001</v>
      </c>
    </row>
    <row r="1625" spans="1:31" x14ac:dyDescent="0.2">
      <c r="A1625" s="27">
        <v>2009451</v>
      </c>
      <c r="B1625">
        <v>4821</v>
      </c>
      <c r="C1625" t="s">
        <v>4419</v>
      </c>
      <c r="D1625" t="s">
        <v>4420</v>
      </c>
      <c r="E1625" t="s">
        <v>3916</v>
      </c>
      <c r="F1625" t="s">
        <v>4416</v>
      </c>
      <c r="G1625" t="s">
        <v>641</v>
      </c>
      <c r="H1625" t="s">
        <v>641</v>
      </c>
      <c r="I1625" t="s">
        <v>2734</v>
      </c>
      <c r="J1625" t="s">
        <v>731</v>
      </c>
      <c r="K1625" t="s">
        <v>56</v>
      </c>
      <c r="L1625" s="4">
        <v>2</v>
      </c>
      <c r="M1625" s="4">
        <v>45657</v>
      </c>
      <c r="N1625">
        <v>0.10000000149011612</v>
      </c>
      <c r="O1625">
        <v>0.10000000149011612</v>
      </c>
      <c r="P1625">
        <v>0.5</v>
      </c>
      <c r="AE1625">
        <v>1.1000000000000001</v>
      </c>
    </row>
    <row r="1626" spans="1:31" x14ac:dyDescent="0.2">
      <c r="A1626" s="27">
        <v>2009452</v>
      </c>
      <c r="B1626">
        <v>4824</v>
      </c>
      <c r="C1626" t="s">
        <v>4421</v>
      </c>
      <c r="D1626" t="s">
        <v>4422</v>
      </c>
      <c r="E1626" t="s">
        <v>3916</v>
      </c>
      <c r="F1626" t="s">
        <v>4416</v>
      </c>
      <c r="G1626" t="s">
        <v>641</v>
      </c>
      <c r="H1626" t="s">
        <v>641</v>
      </c>
      <c r="I1626" t="s">
        <v>2734</v>
      </c>
      <c r="J1626" t="s">
        <v>731</v>
      </c>
      <c r="K1626" t="s">
        <v>56</v>
      </c>
      <c r="L1626" s="4">
        <v>2</v>
      </c>
      <c r="M1626" s="4">
        <v>45657</v>
      </c>
      <c r="N1626">
        <v>0.5</v>
      </c>
      <c r="O1626">
        <v>0.5</v>
      </c>
      <c r="P1626">
        <v>1</v>
      </c>
      <c r="AE1626">
        <v>1.1000000000000001</v>
      </c>
    </row>
    <row r="1627" spans="1:31" x14ac:dyDescent="0.2">
      <c r="A1627" s="27">
        <v>2009450</v>
      </c>
      <c r="B1627">
        <v>4819</v>
      </c>
      <c r="C1627" t="s">
        <v>4423</v>
      </c>
      <c r="D1627" t="s">
        <v>4424</v>
      </c>
      <c r="E1627" t="s">
        <v>3916</v>
      </c>
      <c r="F1627" t="s">
        <v>4416</v>
      </c>
      <c r="G1627" t="s">
        <v>641</v>
      </c>
      <c r="H1627" t="s">
        <v>641</v>
      </c>
      <c r="I1627" t="s">
        <v>2734</v>
      </c>
      <c r="J1627" t="s">
        <v>731</v>
      </c>
      <c r="K1627" t="s">
        <v>56</v>
      </c>
      <c r="L1627" s="4">
        <v>2</v>
      </c>
      <c r="M1627" s="4">
        <v>45657</v>
      </c>
      <c r="N1627">
        <v>1.1499999761581421</v>
      </c>
      <c r="O1627">
        <v>0.5</v>
      </c>
      <c r="P1627">
        <v>1.1499999761581421</v>
      </c>
      <c r="AE1627">
        <v>1.1000000000000001</v>
      </c>
    </row>
    <row r="1628" spans="1:31" x14ac:dyDescent="0.2">
      <c r="A1628" s="27">
        <v>2009448</v>
      </c>
      <c r="B1628">
        <v>4813</v>
      </c>
      <c r="C1628" t="s">
        <v>4425</v>
      </c>
      <c r="D1628" t="s">
        <v>4426</v>
      </c>
      <c r="E1628" t="s">
        <v>3916</v>
      </c>
      <c r="F1628" t="s">
        <v>4416</v>
      </c>
      <c r="G1628" t="s">
        <v>641</v>
      </c>
      <c r="H1628" t="s">
        <v>641</v>
      </c>
      <c r="I1628" t="s">
        <v>2734</v>
      </c>
      <c r="J1628" t="s">
        <v>731</v>
      </c>
      <c r="K1628" t="s">
        <v>56</v>
      </c>
      <c r="L1628" s="4">
        <v>2</v>
      </c>
      <c r="M1628" s="4">
        <v>45657</v>
      </c>
      <c r="AE1628">
        <v>1.1000000000000001</v>
      </c>
    </row>
    <row r="1629" spans="1:31" x14ac:dyDescent="0.2">
      <c r="A1629" s="27">
        <v>2010075</v>
      </c>
      <c r="B1629">
        <v>5115</v>
      </c>
      <c r="C1629" t="s">
        <v>4427</v>
      </c>
      <c r="D1629" t="s">
        <v>4428</v>
      </c>
      <c r="E1629" t="s">
        <v>4429</v>
      </c>
      <c r="F1629" t="s">
        <v>4429</v>
      </c>
      <c r="G1629" t="s">
        <v>641</v>
      </c>
      <c r="H1629" t="s">
        <v>641</v>
      </c>
      <c r="I1629" t="s">
        <v>2734</v>
      </c>
      <c r="J1629" t="s">
        <v>731</v>
      </c>
      <c r="K1629" t="s">
        <v>55</v>
      </c>
      <c r="L1629" s="4">
        <v>2</v>
      </c>
      <c r="M1629" s="4">
        <v>45657</v>
      </c>
      <c r="O1629">
        <v>0.10000000149011612</v>
      </c>
      <c r="P1629">
        <v>1</v>
      </c>
      <c r="Q1629">
        <v>6</v>
      </c>
      <c r="R1629">
        <v>3</v>
      </c>
      <c r="S1629">
        <v>2</v>
      </c>
      <c r="X1629">
        <v>6</v>
      </c>
      <c r="Z1629">
        <v>0.10000000149011612</v>
      </c>
      <c r="AE1629">
        <v>1</v>
      </c>
    </row>
    <row r="1630" spans="1:31" x14ac:dyDescent="0.2">
      <c r="A1630" s="27">
        <v>2009819</v>
      </c>
      <c r="B1630">
        <v>5066</v>
      </c>
      <c r="C1630" t="s">
        <v>4430</v>
      </c>
      <c r="D1630" t="s">
        <v>4431</v>
      </c>
      <c r="E1630" t="s">
        <v>3475</v>
      </c>
      <c r="F1630" t="s">
        <v>4411</v>
      </c>
      <c r="G1630" t="s">
        <v>641</v>
      </c>
      <c r="H1630" t="s">
        <v>641</v>
      </c>
      <c r="I1630" t="s">
        <v>2734</v>
      </c>
      <c r="J1630" t="s">
        <v>731</v>
      </c>
      <c r="K1630" t="s">
        <v>55</v>
      </c>
      <c r="L1630" s="4">
        <v>2</v>
      </c>
      <c r="M1630" s="4">
        <v>45657</v>
      </c>
      <c r="AE1630">
        <v>1</v>
      </c>
    </row>
    <row r="1631" spans="1:31" x14ac:dyDescent="0.2">
      <c r="A1631" s="27">
        <v>2010156</v>
      </c>
      <c r="B1631">
        <v>5120</v>
      </c>
      <c r="C1631" t="s">
        <v>4432</v>
      </c>
      <c r="D1631" t="s">
        <v>4433</v>
      </c>
      <c r="E1631" t="s">
        <v>4434</v>
      </c>
      <c r="F1631" t="s">
        <v>4434</v>
      </c>
      <c r="G1631" t="s">
        <v>641</v>
      </c>
      <c r="H1631" t="s">
        <v>641</v>
      </c>
      <c r="I1631" t="s">
        <v>2734</v>
      </c>
      <c r="J1631" t="s">
        <v>649</v>
      </c>
      <c r="K1631" t="s">
        <v>55</v>
      </c>
      <c r="L1631" s="4">
        <v>2</v>
      </c>
      <c r="M1631" s="4">
        <v>45657</v>
      </c>
      <c r="O1631">
        <v>1</v>
      </c>
      <c r="P1631">
        <v>3</v>
      </c>
      <c r="AC1631">
        <v>10</v>
      </c>
      <c r="AE1631">
        <v>1</v>
      </c>
    </row>
    <row r="1632" spans="1:31" x14ac:dyDescent="0.2">
      <c r="A1632" s="27">
        <v>2010106</v>
      </c>
      <c r="B1632">
        <v>5105</v>
      </c>
      <c r="C1632" t="s">
        <v>4435</v>
      </c>
      <c r="D1632" t="s">
        <v>4436</v>
      </c>
      <c r="E1632" t="s">
        <v>2832</v>
      </c>
      <c r="F1632" t="s">
        <v>4437</v>
      </c>
      <c r="G1632" t="s">
        <v>641</v>
      </c>
      <c r="H1632" t="s">
        <v>641</v>
      </c>
      <c r="I1632" t="s">
        <v>2734</v>
      </c>
      <c r="J1632" t="s">
        <v>731</v>
      </c>
      <c r="K1632" t="s">
        <v>56</v>
      </c>
      <c r="L1632" s="4">
        <v>2</v>
      </c>
      <c r="M1632" s="4">
        <v>45657</v>
      </c>
      <c r="AE1632">
        <v>1.1000000000000001</v>
      </c>
    </row>
    <row r="1633" spans="1:31" x14ac:dyDescent="0.2">
      <c r="A1633" s="27">
        <v>2009802</v>
      </c>
      <c r="B1633">
        <v>5021</v>
      </c>
      <c r="C1633" t="s">
        <v>4438</v>
      </c>
      <c r="D1633" t="s">
        <v>4439</v>
      </c>
      <c r="E1633" t="s">
        <v>2777</v>
      </c>
      <c r="F1633" t="s">
        <v>2777</v>
      </c>
      <c r="G1633" t="s">
        <v>641</v>
      </c>
      <c r="H1633" t="s">
        <v>641</v>
      </c>
      <c r="I1633" t="s">
        <v>2734</v>
      </c>
      <c r="J1633" t="s">
        <v>643</v>
      </c>
      <c r="K1633" t="s">
        <v>56</v>
      </c>
      <c r="L1633" s="4">
        <v>2</v>
      </c>
      <c r="M1633" s="4">
        <v>45657</v>
      </c>
      <c r="N1633">
        <v>3</v>
      </c>
      <c r="T1633">
        <v>2</v>
      </c>
      <c r="X1633">
        <v>8</v>
      </c>
      <c r="AE1633">
        <v>1.35</v>
      </c>
    </row>
    <row r="1634" spans="1:31" x14ac:dyDescent="0.2">
      <c r="A1634" s="27">
        <v>2004795</v>
      </c>
      <c r="B1634">
        <v>2820</v>
      </c>
      <c r="C1634" t="s">
        <v>4440</v>
      </c>
      <c r="D1634" t="s">
        <v>4441</v>
      </c>
      <c r="E1634" t="s">
        <v>2777</v>
      </c>
      <c r="F1634" t="s">
        <v>2777</v>
      </c>
      <c r="G1634" t="s">
        <v>641</v>
      </c>
      <c r="H1634" t="s">
        <v>641</v>
      </c>
      <c r="I1634" t="s">
        <v>2734</v>
      </c>
      <c r="J1634" t="s">
        <v>649</v>
      </c>
      <c r="K1634" t="s">
        <v>56</v>
      </c>
      <c r="L1634" s="4">
        <v>39343</v>
      </c>
      <c r="M1634" s="4">
        <v>45657</v>
      </c>
      <c r="T1634">
        <v>5</v>
      </c>
      <c r="Z1634">
        <v>11</v>
      </c>
      <c r="AE1634">
        <v>1.5</v>
      </c>
    </row>
    <row r="1635" spans="1:31" x14ac:dyDescent="0.2">
      <c r="A1635" s="27">
        <v>2000427</v>
      </c>
      <c r="B1635">
        <v>2088</v>
      </c>
      <c r="C1635" t="s">
        <v>4442</v>
      </c>
      <c r="D1635" t="s">
        <v>4443</v>
      </c>
      <c r="E1635" t="s">
        <v>2777</v>
      </c>
      <c r="F1635" t="s">
        <v>2777</v>
      </c>
      <c r="G1635" t="s">
        <v>641</v>
      </c>
      <c r="H1635" t="s">
        <v>641</v>
      </c>
      <c r="I1635" t="s">
        <v>2734</v>
      </c>
      <c r="J1635" t="s">
        <v>649</v>
      </c>
      <c r="K1635" t="s">
        <v>56</v>
      </c>
      <c r="L1635" s="4">
        <v>39735</v>
      </c>
      <c r="M1635" s="4">
        <v>45657</v>
      </c>
      <c r="Y1635">
        <v>12.5</v>
      </c>
      <c r="AE1635">
        <v>1.5</v>
      </c>
    </row>
    <row r="1636" spans="1:31" x14ac:dyDescent="0.2">
      <c r="A1636" s="27">
        <v>2006175</v>
      </c>
      <c r="B1636">
        <v>3733</v>
      </c>
      <c r="C1636" t="s">
        <v>4444</v>
      </c>
      <c r="D1636" t="s">
        <v>4445</v>
      </c>
      <c r="E1636" t="s">
        <v>2777</v>
      </c>
      <c r="F1636" t="s">
        <v>2777</v>
      </c>
      <c r="G1636" t="s">
        <v>641</v>
      </c>
      <c r="H1636" t="s">
        <v>641</v>
      </c>
      <c r="I1636" t="s">
        <v>2734</v>
      </c>
      <c r="J1636" t="s">
        <v>649</v>
      </c>
      <c r="K1636" t="s">
        <v>56</v>
      </c>
      <c r="L1636" s="4">
        <v>2</v>
      </c>
      <c r="M1636" s="4">
        <v>45657</v>
      </c>
      <c r="P1636">
        <v>2.5</v>
      </c>
      <c r="Y1636">
        <v>10</v>
      </c>
      <c r="AE1636">
        <v>1.2</v>
      </c>
    </row>
    <row r="1637" spans="1:31" x14ac:dyDescent="0.2">
      <c r="A1637" s="27">
        <v>2001371</v>
      </c>
      <c r="B1637">
        <v>86</v>
      </c>
      <c r="C1637" t="s">
        <v>4446</v>
      </c>
      <c r="D1637" t="s">
        <v>3289</v>
      </c>
      <c r="E1637" t="s">
        <v>2498</v>
      </c>
      <c r="F1637" t="s">
        <v>1542</v>
      </c>
      <c r="G1637" t="s">
        <v>641</v>
      </c>
      <c r="H1637" t="s">
        <v>641</v>
      </c>
      <c r="I1637" t="s">
        <v>2734</v>
      </c>
      <c r="J1637" t="s">
        <v>643</v>
      </c>
      <c r="K1637" t="s">
        <v>55</v>
      </c>
      <c r="L1637" s="4">
        <v>40386</v>
      </c>
      <c r="M1637" s="4">
        <v>45657</v>
      </c>
      <c r="N1637">
        <v>8</v>
      </c>
      <c r="O1637">
        <v>13</v>
      </c>
      <c r="P1637">
        <v>11</v>
      </c>
      <c r="R1637">
        <v>2</v>
      </c>
      <c r="T1637">
        <v>15</v>
      </c>
      <c r="V1637">
        <v>1.6000000759959221E-2</v>
      </c>
      <c r="W1637">
        <v>8.0000003799796104E-3</v>
      </c>
      <c r="Y1637">
        <v>5.9999998658895493E-2</v>
      </c>
      <c r="AA1637">
        <v>1.0000000474974513E-3</v>
      </c>
      <c r="AE1637">
        <v>1</v>
      </c>
    </row>
    <row r="1638" spans="1:31" x14ac:dyDescent="0.2">
      <c r="A1638" s="27">
        <v>2009892</v>
      </c>
      <c r="B1638">
        <v>5001</v>
      </c>
      <c r="C1638" t="s">
        <v>4447</v>
      </c>
      <c r="D1638" t="s">
        <v>4448</v>
      </c>
      <c r="E1638" t="s">
        <v>4449</v>
      </c>
      <c r="F1638" t="s">
        <v>4449</v>
      </c>
      <c r="G1638" t="s">
        <v>641</v>
      </c>
      <c r="H1638" t="s">
        <v>641</v>
      </c>
      <c r="I1638" t="s">
        <v>2734</v>
      </c>
      <c r="J1638" t="s">
        <v>643</v>
      </c>
      <c r="K1638" t="s">
        <v>56</v>
      </c>
      <c r="L1638" s="4">
        <v>2</v>
      </c>
      <c r="M1638" s="4">
        <v>45657</v>
      </c>
      <c r="N1638">
        <v>3.7999999523162842</v>
      </c>
      <c r="Q1638">
        <v>5.5</v>
      </c>
      <c r="R1638">
        <v>0.69999998807907104</v>
      </c>
      <c r="V1638">
        <v>4.999999888241291E-3</v>
      </c>
      <c r="X1638">
        <v>3.7000000476837158E-2</v>
      </c>
      <c r="AE1638">
        <v>1</v>
      </c>
    </row>
    <row r="1639" spans="1:31" x14ac:dyDescent="0.2">
      <c r="A1639" s="27">
        <v>2009893</v>
      </c>
      <c r="B1639">
        <v>5002</v>
      </c>
      <c r="C1639" t="s">
        <v>4450</v>
      </c>
      <c r="D1639" t="s">
        <v>4451</v>
      </c>
      <c r="E1639" t="s">
        <v>4449</v>
      </c>
      <c r="F1639" t="s">
        <v>4449</v>
      </c>
      <c r="G1639" t="s">
        <v>641</v>
      </c>
      <c r="H1639" t="s">
        <v>641</v>
      </c>
      <c r="I1639" t="s">
        <v>2734</v>
      </c>
      <c r="J1639" t="s">
        <v>643</v>
      </c>
      <c r="K1639" t="s">
        <v>56</v>
      </c>
      <c r="L1639" s="4">
        <v>2</v>
      </c>
      <c r="M1639" s="4">
        <v>45657</v>
      </c>
      <c r="N1639">
        <v>0.40000000596046448</v>
      </c>
      <c r="O1639">
        <v>4.5</v>
      </c>
      <c r="P1639">
        <v>3.4000000953674316</v>
      </c>
      <c r="R1639">
        <v>1.6000000238418579</v>
      </c>
      <c r="V1639">
        <v>4.0000001899898052E-3</v>
      </c>
      <c r="Y1639">
        <v>8.999999612569809E-3</v>
      </c>
      <c r="Z1639">
        <v>1.7999999225139618E-2</v>
      </c>
      <c r="AA1639">
        <v>2.0000000949949026E-3</v>
      </c>
      <c r="AE1639">
        <v>1.05</v>
      </c>
    </row>
    <row r="1640" spans="1:31" x14ac:dyDescent="0.2">
      <c r="A1640" s="27">
        <v>2008311</v>
      </c>
      <c r="B1640">
        <v>4341</v>
      </c>
      <c r="C1640" t="s">
        <v>4452</v>
      </c>
      <c r="D1640" t="s">
        <v>4453</v>
      </c>
      <c r="E1640" t="s">
        <v>1891</v>
      </c>
      <c r="F1640" t="s">
        <v>4454</v>
      </c>
      <c r="G1640" t="s">
        <v>641</v>
      </c>
      <c r="H1640" t="s">
        <v>641</v>
      </c>
      <c r="I1640" t="s">
        <v>2734</v>
      </c>
      <c r="J1640" t="s">
        <v>731</v>
      </c>
      <c r="K1640" t="s">
        <v>56</v>
      </c>
      <c r="L1640" s="4">
        <v>2</v>
      </c>
      <c r="M1640" s="4">
        <v>45657</v>
      </c>
      <c r="AE1640">
        <v>1.1000000000000001</v>
      </c>
    </row>
    <row r="1641" spans="1:31" x14ac:dyDescent="0.2">
      <c r="A1641" s="27">
        <v>2001168</v>
      </c>
      <c r="B1641">
        <v>2543</v>
      </c>
      <c r="C1641" t="s">
        <v>4455</v>
      </c>
      <c r="D1641" t="s">
        <v>1228</v>
      </c>
      <c r="E1641" t="s">
        <v>4456</v>
      </c>
      <c r="F1641" t="s">
        <v>4456</v>
      </c>
      <c r="G1641" t="s">
        <v>641</v>
      </c>
      <c r="H1641" t="s">
        <v>641</v>
      </c>
      <c r="I1641" t="s">
        <v>2734</v>
      </c>
      <c r="J1641" t="s">
        <v>649</v>
      </c>
      <c r="K1641" t="s">
        <v>55</v>
      </c>
      <c r="L1641" s="4">
        <v>40483</v>
      </c>
      <c r="M1641" s="4">
        <v>45657</v>
      </c>
      <c r="Q1641">
        <v>25</v>
      </c>
      <c r="AE1641">
        <v>1</v>
      </c>
    </row>
    <row r="1642" spans="1:31" x14ac:dyDescent="0.2">
      <c r="A1642" s="27">
        <v>2004987</v>
      </c>
      <c r="B1642">
        <v>3489</v>
      </c>
      <c r="C1642" t="s">
        <v>4457</v>
      </c>
      <c r="D1642" t="s">
        <v>4458</v>
      </c>
      <c r="E1642" t="s">
        <v>4456</v>
      </c>
      <c r="F1642" t="s">
        <v>4456</v>
      </c>
      <c r="G1642" t="s">
        <v>641</v>
      </c>
      <c r="H1642" t="s">
        <v>686</v>
      </c>
      <c r="I1642" t="s">
        <v>2734</v>
      </c>
      <c r="J1642" t="s">
        <v>696</v>
      </c>
      <c r="K1642" t="s">
        <v>55</v>
      </c>
      <c r="L1642" s="4">
        <v>40504</v>
      </c>
      <c r="M1642" s="4">
        <v>45657</v>
      </c>
      <c r="N1642">
        <v>0.30000001192092896</v>
      </c>
      <c r="AC1642">
        <v>18.399999999999999</v>
      </c>
      <c r="AE1642">
        <v>1</v>
      </c>
    </row>
    <row r="1643" spans="1:31" x14ac:dyDescent="0.2">
      <c r="A1643" s="27">
        <v>2003363</v>
      </c>
      <c r="B1643">
        <v>3372</v>
      </c>
      <c r="C1643" t="s">
        <v>4459</v>
      </c>
      <c r="D1643" t="s">
        <v>4460</v>
      </c>
      <c r="E1643" t="s">
        <v>4461</v>
      </c>
      <c r="F1643" t="s">
        <v>4461</v>
      </c>
      <c r="G1643" t="s">
        <v>641</v>
      </c>
      <c r="H1643" t="s">
        <v>686</v>
      </c>
      <c r="I1643" t="s">
        <v>2734</v>
      </c>
      <c r="J1643" t="s">
        <v>696</v>
      </c>
      <c r="K1643" t="s">
        <v>55</v>
      </c>
      <c r="L1643" s="4">
        <v>40218</v>
      </c>
      <c r="M1643" s="4">
        <v>45657</v>
      </c>
      <c r="N1643">
        <v>1</v>
      </c>
      <c r="AC1643">
        <v>17.3</v>
      </c>
      <c r="AE1643">
        <v>1</v>
      </c>
    </row>
    <row r="1644" spans="1:31" x14ac:dyDescent="0.2">
      <c r="A1644" s="27">
        <v>2009883</v>
      </c>
      <c r="B1644">
        <v>5046</v>
      </c>
      <c r="C1644" t="s">
        <v>4462</v>
      </c>
      <c r="D1644" t="s">
        <v>4463</v>
      </c>
      <c r="E1644" t="s">
        <v>1223</v>
      </c>
      <c r="F1644" t="s">
        <v>1270</v>
      </c>
      <c r="G1644" t="s">
        <v>641</v>
      </c>
      <c r="H1644" t="s">
        <v>641</v>
      </c>
      <c r="I1644" t="s">
        <v>2734</v>
      </c>
      <c r="J1644" t="s">
        <v>731</v>
      </c>
      <c r="K1644" t="s">
        <v>56</v>
      </c>
      <c r="L1644" s="4">
        <v>2</v>
      </c>
      <c r="M1644" s="4">
        <v>45657</v>
      </c>
      <c r="AE1644">
        <v>1.1000000000000001</v>
      </c>
    </row>
    <row r="1645" spans="1:31" x14ac:dyDescent="0.2">
      <c r="A1645" s="27">
        <v>2009884</v>
      </c>
      <c r="B1645">
        <v>5047</v>
      </c>
      <c r="C1645" t="s">
        <v>4464</v>
      </c>
      <c r="D1645" t="s">
        <v>4465</v>
      </c>
      <c r="E1645" t="s">
        <v>1223</v>
      </c>
      <c r="F1645" t="s">
        <v>1270</v>
      </c>
      <c r="G1645" t="s">
        <v>641</v>
      </c>
      <c r="H1645" t="s">
        <v>641</v>
      </c>
      <c r="I1645" t="s">
        <v>2734</v>
      </c>
      <c r="J1645" t="s">
        <v>649</v>
      </c>
      <c r="K1645" t="s">
        <v>56</v>
      </c>
      <c r="L1645" s="4">
        <v>2</v>
      </c>
      <c r="M1645" s="4">
        <v>45657</v>
      </c>
      <c r="AE1645">
        <v>1.1000000000000001</v>
      </c>
    </row>
    <row r="1646" spans="1:31" x14ac:dyDescent="0.2">
      <c r="A1646" s="27">
        <v>2010117</v>
      </c>
      <c r="B1646">
        <v>5109</v>
      </c>
      <c r="C1646" t="s">
        <v>4466</v>
      </c>
      <c r="D1646" t="s">
        <v>4467</v>
      </c>
      <c r="E1646" t="s">
        <v>4468</v>
      </c>
      <c r="F1646" t="s">
        <v>4468</v>
      </c>
      <c r="G1646" t="s">
        <v>641</v>
      </c>
      <c r="H1646" t="s">
        <v>686</v>
      </c>
      <c r="I1646" t="s">
        <v>2734</v>
      </c>
      <c r="J1646" t="s">
        <v>688</v>
      </c>
      <c r="K1646" t="s">
        <v>56</v>
      </c>
      <c r="L1646" s="4">
        <v>2</v>
      </c>
      <c r="M1646" s="4">
        <v>45657</v>
      </c>
      <c r="N1646">
        <v>0.30000001192092896</v>
      </c>
      <c r="O1646">
        <v>0.10000000149011612</v>
      </c>
      <c r="P1646">
        <v>0.30000001192092896</v>
      </c>
      <c r="AC1646">
        <v>3</v>
      </c>
      <c r="AE1646">
        <v>1</v>
      </c>
    </row>
    <row r="1647" spans="1:31" x14ac:dyDescent="0.2">
      <c r="A1647" s="27">
        <v>2006991</v>
      </c>
      <c r="B1647">
        <v>3848</v>
      </c>
      <c r="C1647" t="s">
        <v>4469</v>
      </c>
      <c r="D1647" t="s">
        <v>4470</v>
      </c>
      <c r="E1647" t="s">
        <v>4471</v>
      </c>
      <c r="F1647" t="s">
        <v>4471</v>
      </c>
      <c r="G1647" t="s">
        <v>641</v>
      </c>
      <c r="H1647" t="s">
        <v>686</v>
      </c>
      <c r="I1647" t="s">
        <v>2734</v>
      </c>
      <c r="J1647" t="s">
        <v>688</v>
      </c>
      <c r="K1647" t="s">
        <v>56</v>
      </c>
      <c r="L1647" s="4">
        <v>2</v>
      </c>
      <c r="M1647" s="4">
        <v>45657</v>
      </c>
      <c r="N1647">
        <v>0.30000001192092896</v>
      </c>
      <c r="O1647">
        <v>0.10000000149011612</v>
      </c>
      <c r="P1647">
        <v>0.20000000298023224</v>
      </c>
      <c r="AC1647">
        <v>2</v>
      </c>
      <c r="AE1647">
        <v>1</v>
      </c>
    </row>
    <row r="1648" spans="1:31" x14ac:dyDescent="0.2">
      <c r="A1648" s="27">
        <v>2010032</v>
      </c>
      <c r="B1648">
        <v>5084</v>
      </c>
      <c r="C1648" t="s">
        <v>4472</v>
      </c>
      <c r="D1648" t="s">
        <v>2716</v>
      </c>
      <c r="E1648" t="s">
        <v>4473</v>
      </c>
      <c r="F1648" t="s">
        <v>4473</v>
      </c>
      <c r="G1648" t="s">
        <v>641</v>
      </c>
      <c r="H1648" t="s">
        <v>686</v>
      </c>
      <c r="I1648" t="s">
        <v>2734</v>
      </c>
      <c r="J1648" t="s">
        <v>688</v>
      </c>
      <c r="K1648" t="s">
        <v>56</v>
      </c>
      <c r="L1648" s="4">
        <v>2</v>
      </c>
      <c r="M1648" s="4">
        <v>45657</v>
      </c>
      <c r="N1648">
        <v>0.30000001192092896</v>
      </c>
      <c r="P1648">
        <v>0.40000000596046448</v>
      </c>
      <c r="AC1648">
        <v>2.5</v>
      </c>
      <c r="AE1648">
        <v>1</v>
      </c>
    </row>
    <row r="1649" spans="1:31" x14ac:dyDescent="0.2">
      <c r="A1649" s="27">
        <v>2007909</v>
      </c>
      <c r="B1649">
        <v>4207</v>
      </c>
      <c r="C1649" t="s">
        <v>4474</v>
      </c>
      <c r="D1649" t="s">
        <v>4475</v>
      </c>
      <c r="E1649" t="s">
        <v>4476</v>
      </c>
      <c r="F1649" t="s">
        <v>4476</v>
      </c>
      <c r="G1649" t="s">
        <v>641</v>
      </c>
      <c r="H1649" t="s">
        <v>641</v>
      </c>
      <c r="I1649" t="s">
        <v>2734</v>
      </c>
      <c r="J1649" t="s">
        <v>649</v>
      </c>
      <c r="K1649" t="s">
        <v>55</v>
      </c>
      <c r="L1649" s="4">
        <v>2</v>
      </c>
      <c r="M1649" s="4">
        <v>45657</v>
      </c>
      <c r="Q1649">
        <v>34</v>
      </c>
      <c r="R1649">
        <v>23</v>
      </c>
      <c r="AE1649">
        <v>1</v>
      </c>
    </row>
    <row r="1650" spans="1:31" x14ac:dyDescent="0.2">
      <c r="A1650" s="27">
        <v>2001269</v>
      </c>
      <c r="B1650">
        <v>2573</v>
      </c>
      <c r="C1650" t="s">
        <v>4477</v>
      </c>
      <c r="D1650" t="s">
        <v>4478</v>
      </c>
      <c r="E1650" t="s">
        <v>1128</v>
      </c>
      <c r="F1650" t="s">
        <v>1302</v>
      </c>
      <c r="G1650" t="s">
        <v>641</v>
      </c>
      <c r="H1650" t="s">
        <v>641</v>
      </c>
      <c r="I1650" t="s">
        <v>2734</v>
      </c>
      <c r="J1650" t="s">
        <v>649</v>
      </c>
      <c r="K1650" t="s">
        <v>55</v>
      </c>
      <c r="L1650" s="4">
        <v>40483</v>
      </c>
      <c r="M1650" s="4">
        <v>45657</v>
      </c>
      <c r="Q1650">
        <v>33.599998474121094</v>
      </c>
      <c r="R1650">
        <v>14.300000190734863</v>
      </c>
      <c r="AE1650">
        <v>1</v>
      </c>
    </row>
    <row r="1651" spans="1:31" x14ac:dyDescent="0.2">
      <c r="A1651" s="27">
        <v>2000615</v>
      </c>
      <c r="B1651">
        <v>989</v>
      </c>
      <c r="C1651" t="s">
        <v>4479</v>
      </c>
      <c r="D1651" t="s">
        <v>4480</v>
      </c>
      <c r="E1651" t="s">
        <v>4481</v>
      </c>
      <c r="F1651" t="s">
        <v>4481</v>
      </c>
      <c r="G1651" t="s">
        <v>641</v>
      </c>
      <c r="H1651" t="s">
        <v>641</v>
      </c>
      <c r="I1651" t="s">
        <v>2734</v>
      </c>
      <c r="J1651" t="s">
        <v>649</v>
      </c>
      <c r="K1651" t="s">
        <v>55</v>
      </c>
      <c r="L1651" s="4">
        <v>39742</v>
      </c>
      <c r="M1651" s="4">
        <v>45657</v>
      </c>
      <c r="Q1651">
        <v>51</v>
      </c>
      <c r="R1651">
        <v>4</v>
      </c>
      <c r="AE1651">
        <v>1</v>
      </c>
    </row>
    <row r="1652" spans="1:31" x14ac:dyDescent="0.2">
      <c r="A1652" s="27">
        <v>2010158</v>
      </c>
      <c r="B1652">
        <v>5106</v>
      </c>
      <c r="C1652" t="s">
        <v>4482</v>
      </c>
      <c r="D1652" t="s">
        <v>4483</v>
      </c>
      <c r="E1652" t="s">
        <v>4484</v>
      </c>
      <c r="F1652" t="s">
        <v>4484</v>
      </c>
      <c r="G1652" t="s">
        <v>641</v>
      </c>
      <c r="H1652" t="s">
        <v>641</v>
      </c>
      <c r="I1652" t="s">
        <v>2734</v>
      </c>
      <c r="J1652" t="s">
        <v>649</v>
      </c>
      <c r="K1652" t="s">
        <v>55</v>
      </c>
      <c r="L1652" s="4">
        <v>2</v>
      </c>
      <c r="M1652" s="4">
        <v>45657</v>
      </c>
      <c r="Q1652">
        <v>40</v>
      </c>
      <c r="R1652">
        <v>2.4000000953674316</v>
      </c>
      <c r="AE1652">
        <v>1</v>
      </c>
    </row>
    <row r="1653" spans="1:31" x14ac:dyDescent="0.2">
      <c r="A1653" s="27">
        <v>2008053</v>
      </c>
      <c r="B1653">
        <v>4230</v>
      </c>
      <c r="C1653" t="s">
        <v>4485</v>
      </c>
      <c r="D1653" t="s">
        <v>4486</v>
      </c>
      <c r="E1653" t="s">
        <v>4484</v>
      </c>
      <c r="F1653" t="s">
        <v>4484</v>
      </c>
      <c r="G1653" t="s">
        <v>641</v>
      </c>
      <c r="H1653" t="s">
        <v>641</v>
      </c>
      <c r="I1653" t="s">
        <v>2734</v>
      </c>
      <c r="J1653" t="s">
        <v>649</v>
      </c>
      <c r="K1653" t="s">
        <v>55</v>
      </c>
      <c r="L1653" s="4">
        <v>2</v>
      </c>
      <c r="M1653" s="4">
        <v>45657</v>
      </c>
      <c r="Q1653">
        <v>33.599998474121094</v>
      </c>
      <c r="R1653">
        <v>2.3900001049041748</v>
      </c>
      <c r="AE1653">
        <v>1</v>
      </c>
    </row>
    <row r="1654" spans="1:31" x14ac:dyDescent="0.2">
      <c r="A1654" s="27">
        <v>2008409</v>
      </c>
      <c r="B1654">
        <v>4373</v>
      </c>
      <c r="C1654" t="s">
        <v>4487</v>
      </c>
      <c r="D1654" t="s">
        <v>4488</v>
      </c>
      <c r="E1654" t="s">
        <v>1128</v>
      </c>
      <c r="F1654" t="s">
        <v>4489</v>
      </c>
      <c r="G1654" t="s">
        <v>641</v>
      </c>
      <c r="H1654" t="s">
        <v>641</v>
      </c>
      <c r="I1654" t="s">
        <v>2734</v>
      </c>
      <c r="J1654" t="s">
        <v>649</v>
      </c>
      <c r="K1654" t="s">
        <v>55</v>
      </c>
      <c r="L1654" s="4">
        <v>2</v>
      </c>
      <c r="M1654" s="4">
        <v>45657</v>
      </c>
      <c r="Q1654">
        <v>38</v>
      </c>
      <c r="R1654">
        <v>4</v>
      </c>
      <c r="AE1654">
        <v>1</v>
      </c>
    </row>
    <row r="1655" spans="1:31" x14ac:dyDescent="0.2">
      <c r="A1655" s="27">
        <v>2000149</v>
      </c>
      <c r="B1655">
        <v>988</v>
      </c>
      <c r="C1655" t="s">
        <v>4490</v>
      </c>
      <c r="D1655" t="s">
        <v>4491</v>
      </c>
      <c r="E1655" t="s">
        <v>4481</v>
      </c>
      <c r="F1655" t="s">
        <v>4481</v>
      </c>
      <c r="G1655" t="s">
        <v>641</v>
      </c>
      <c r="H1655" t="s">
        <v>641</v>
      </c>
      <c r="I1655" t="s">
        <v>2734</v>
      </c>
      <c r="J1655" t="s">
        <v>649</v>
      </c>
      <c r="K1655" t="s">
        <v>55</v>
      </c>
      <c r="L1655" s="4">
        <v>39483</v>
      </c>
      <c r="M1655" s="4">
        <v>45657</v>
      </c>
      <c r="Q1655">
        <v>44.200000762939453</v>
      </c>
      <c r="R1655">
        <v>3.2999999523162842</v>
      </c>
      <c r="AE1655">
        <v>1</v>
      </c>
    </row>
    <row r="1656" spans="1:31" x14ac:dyDescent="0.2">
      <c r="A1656" s="27">
        <v>2000203</v>
      </c>
      <c r="B1656">
        <v>2035</v>
      </c>
      <c r="C1656" t="s">
        <v>4492</v>
      </c>
      <c r="D1656" t="s">
        <v>4493</v>
      </c>
      <c r="E1656" t="s">
        <v>4481</v>
      </c>
      <c r="F1656" t="s">
        <v>4481</v>
      </c>
      <c r="G1656" t="s">
        <v>641</v>
      </c>
      <c r="H1656" t="s">
        <v>641</v>
      </c>
      <c r="I1656" t="s">
        <v>2734</v>
      </c>
      <c r="J1656" t="s">
        <v>649</v>
      </c>
      <c r="K1656" t="s">
        <v>55</v>
      </c>
      <c r="L1656" s="4">
        <v>39742</v>
      </c>
      <c r="M1656" s="4">
        <v>45657</v>
      </c>
      <c r="Q1656">
        <v>47.599998474121094</v>
      </c>
      <c r="R1656">
        <v>2.9000000953674316</v>
      </c>
      <c r="AE1656">
        <v>1</v>
      </c>
    </row>
    <row r="1657" spans="1:31" x14ac:dyDescent="0.2">
      <c r="A1657" s="27">
        <v>2008186</v>
      </c>
      <c r="B1657">
        <v>4291</v>
      </c>
      <c r="C1657" t="s">
        <v>4494</v>
      </c>
      <c r="D1657" t="s">
        <v>4495</v>
      </c>
      <c r="E1657" t="s">
        <v>3239</v>
      </c>
      <c r="F1657" t="s">
        <v>3239</v>
      </c>
      <c r="G1657" t="s">
        <v>641</v>
      </c>
      <c r="H1657" t="s">
        <v>641</v>
      </c>
      <c r="I1657" t="s">
        <v>2734</v>
      </c>
      <c r="J1657" t="s">
        <v>731</v>
      </c>
      <c r="K1657" t="s">
        <v>55</v>
      </c>
      <c r="L1657" s="4">
        <v>2</v>
      </c>
      <c r="M1657" s="4">
        <v>45657</v>
      </c>
      <c r="AE1657">
        <v>1</v>
      </c>
    </row>
    <row r="1658" spans="1:31" x14ac:dyDescent="0.2">
      <c r="A1658" s="27">
        <v>2008442</v>
      </c>
      <c r="B1658">
        <v>4378</v>
      </c>
      <c r="C1658" t="s">
        <v>4496</v>
      </c>
      <c r="D1658" t="s">
        <v>4497</v>
      </c>
      <c r="E1658" t="s">
        <v>4498</v>
      </c>
      <c r="F1658" t="s">
        <v>4498</v>
      </c>
      <c r="G1658" t="s">
        <v>641</v>
      </c>
      <c r="H1658" t="s">
        <v>641</v>
      </c>
      <c r="I1658" t="s">
        <v>2734</v>
      </c>
      <c r="J1658" t="s">
        <v>649</v>
      </c>
      <c r="K1658" t="s">
        <v>55</v>
      </c>
      <c r="L1658" s="4">
        <v>2</v>
      </c>
      <c r="M1658" s="4">
        <v>45657</v>
      </c>
      <c r="T1658">
        <v>59.299999237060547</v>
      </c>
      <c r="AE1658">
        <v>1</v>
      </c>
    </row>
    <row r="1659" spans="1:31" x14ac:dyDescent="0.2">
      <c r="A1659" s="27">
        <v>2008173</v>
      </c>
      <c r="B1659">
        <v>4293</v>
      </c>
      <c r="C1659" t="s">
        <v>4499</v>
      </c>
      <c r="D1659" t="s">
        <v>4500</v>
      </c>
      <c r="E1659" t="s">
        <v>4501</v>
      </c>
      <c r="F1659" t="s">
        <v>4501</v>
      </c>
      <c r="G1659" t="s">
        <v>641</v>
      </c>
      <c r="H1659" t="s">
        <v>641</v>
      </c>
      <c r="I1659" t="s">
        <v>2734</v>
      </c>
      <c r="J1659" t="s">
        <v>649</v>
      </c>
      <c r="K1659" t="s">
        <v>55</v>
      </c>
      <c r="L1659" s="4">
        <v>2</v>
      </c>
      <c r="M1659" s="4">
        <v>45657</v>
      </c>
      <c r="O1659">
        <v>2</v>
      </c>
      <c r="P1659">
        <v>10</v>
      </c>
      <c r="Q1659">
        <v>12</v>
      </c>
      <c r="R1659">
        <v>1.5</v>
      </c>
      <c r="AC1659">
        <v>5</v>
      </c>
      <c r="AE1659">
        <v>1</v>
      </c>
    </row>
    <row r="1660" spans="1:31" x14ac:dyDescent="0.2">
      <c r="A1660" s="27">
        <v>2008282</v>
      </c>
      <c r="B1660">
        <v>4315</v>
      </c>
      <c r="C1660" t="s">
        <v>4502</v>
      </c>
      <c r="D1660" t="s">
        <v>4503</v>
      </c>
      <c r="E1660" t="s">
        <v>3102</v>
      </c>
      <c r="F1660" t="s">
        <v>3102</v>
      </c>
      <c r="G1660" t="s">
        <v>641</v>
      </c>
      <c r="H1660" t="s">
        <v>641</v>
      </c>
      <c r="I1660" t="s">
        <v>2734</v>
      </c>
      <c r="J1660" t="s">
        <v>731</v>
      </c>
      <c r="K1660" t="s">
        <v>56</v>
      </c>
      <c r="L1660" s="4">
        <v>2</v>
      </c>
      <c r="M1660" s="4">
        <v>45657</v>
      </c>
      <c r="AE1660">
        <v>1.1000000000000001</v>
      </c>
    </row>
    <row r="1661" spans="1:31" x14ac:dyDescent="0.2">
      <c r="A1661" s="27">
        <v>2004606</v>
      </c>
      <c r="B1661">
        <v>3388</v>
      </c>
      <c r="C1661" t="s">
        <v>4504</v>
      </c>
      <c r="D1661" t="s">
        <v>4505</v>
      </c>
      <c r="E1661" t="s">
        <v>3102</v>
      </c>
      <c r="F1661" t="s">
        <v>4506</v>
      </c>
      <c r="G1661" t="s">
        <v>641</v>
      </c>
      <c r="H1661" t="s">
        <v>641</v>
      </c>
      <c r="I1661" t="s">
        <v>2734</v>
      </c>
      <c r="J1661" t="s">
        <v>731</v>
      </c>
      <c r="K1661" t="s">
        <v>56</v>
      </c>
      <c r="L1661" s="4">
        <v>40239</v>
      </c>
      <c r="M1661" s="4">
        <v>45657</v>
      </c>
      <c r="AC1661">
        <v>45</v>
      </c>
      <c r="AE1661">
        <v>1</v>
      </c>
    </row>
    <row r="1662" spans="1:31" x14ac:dyDescent="0.2">
      <c r="A1662" s="27">
        <v>2006686</v>
      </c>
      <c r="B1662">
        <v>3754</v>
      </c>
      <c r="C1662" t="s">
        <v>4507</v>
      </c>
      <c r="D1662" t="s">
        <v>4508</v>
      </c>
      <c r="E1662" t="s">
        <v>3102</v>
      </c>
      <c r="F1662" t="s">
        <v>4506</v>
      </c>
      <c r="G1662" t="s">
        <v>641</v>
      </c>
      <c r="H1662" t="s">
        <v>641</v>
      </c>
      <c r="I1662" t="s">
        <v>2734</v>
      </c>
      <c r="J1662" t="s">
        <v>649</v>
      </c>
      <c r="K1662" t="s">
        <v>56</v>
      </c>
      <c r="L1662" s="4">
        <v>2</v>
      </c>
      <c r="M1662" s="4">
        <v>45657</v>
      </c>
      <c r="AC1662">
        <v>40</v>
      </c>
      <c r="AE1662">
        <v>1.1000000000000001</v>
      </c>
    </row>
    <row r="1663" spans="1:31" x14ac:dyDescent="0.2">
      <c r="A1663" s="27">
        <v>2006687</v>
      </c>
      <c r="B1663">
        <v>3755</v>
      </c>
      <c r="C1663" t="s">
        <v>4509</v>
      </c>
      <c r="D1663" t="s">
        <v>4510</v>
      </c>
      <c r="E1663" t="s">
        <v>3102</v>
      </c>
      <c r="F1663" t="s">
        <v>4506</v>
      </c>
      <c r="G1663" t="s">
        <v>641</v>
      </c>
      <c r="H1663" t="s">
        <v>641</v>
      </c>
      <c r="I1663" t="s">
        <v>2734</v>
      </c>
      <c r="J1663" t="s">
        <v>649</v>
      </c>
      <c r="K1663" t="s">
        <v>56</v>
      </c>
      <c r="L1663" s="4">
        <v>2</v>
      </c>
      <c r="M1663" s="4">
        <v>45657</v>
      </c>
      <c r="AC1663">
        <v>50</v>
      </c>
      <c r="AE1663">
        <v>1.1000000000000001</v>
      </c>
    </row>
    <row r="1664" spans="1:31" x14ac:dyDescent="0.2">
      <c r="A1664" s="27">
        <v>2008281</v>
      </c>
      <c r="B1664">
        <v>4320</v>
      </c>
      <c r="C1664" t="s">
        <v>4511</v>
      </c>
      <c r="D1664" t="s">
        <v>4512</v>
      </c>
      <c r="E1664" t="s">
        <v>3102</v>
      </c>
      <c r="F1664" t="s">
        <v>3102</v>
      </c>
      <c r="G1664" t="s">
        <v>641</v>
      </c>
      <c r="H1664" t="s">
        <v>641</v>
      </c>
      <c r="I1664" t="s">
        <v>2734</v>
      </c>
      <c r="J1664" t="s">
        <v>731</v>
      </c>
      <c r="K1664" t="s">
        <v>56</v>
      </c>
      <c r="L1664" s="4">
        <v>2</v>
      </c>
      <c r="M1664" s="4">
        <v>45657</v>
      </c>
      <c r="AE1664">
        <v>1.1000000000000001</v>
      </c>
    </row>
    <row r="1665" spans="1:31" x14ac:dyDescent="0.2">
      <c r="A1665" s="27">
        <v>2006750</v>
      </c>
      <c r="B1665">
        <v>3757</v>
      </c>
      <c r="C1665" t="s">
        <v>4513</v>
      </c>
      <c r="D1665" t="s">
        <v>4514</v>
      </c>
      <c r="E1665" t="s">
        <v>3102</v>
      </c>
      <c r="F1665" t="s">
        <v>4506</v>
      </c>
      <c r="G1665" t="s">
        <v>641</v>
      </c>
      <c r="H1665" t="s">
        <v>641</v>
      </c>
      <c r="I1665" t="s">
        <v>2734</v>
      </c>
      <c r="J1665" t="s">
        <v>649</v>
      </c>
      <c r="K1665" t="s">
        <v>56</v>
      </c>
      <c r="L1665" s="4">
        <v>2</v>
      </c>
      <c r="M1665" s="4">
        <v>45657</v>
      </c>
      <c r="AC1665">
        <v>40</v>
      </c>
      <c r="AE1665">
        <v>1.1000000000000001</v>
      </c>
    </row>
    <row r="1666" spans="1:31" x14ac:dyDescent="0.2">
      <c r="A1666" s="27">
        <v>2006697</v>
      </c>
      <c r="B1666">
        <v>3756</v>
      </c>
      <c r="C1666" t="s">
        <v>4515</v>
      </c>
      <c r="D1666" t="s">
        <v>4516</v>
      </c>
      <c r="E1666" t="s">
        <v>3102</v>
      </c>
      <c r="F1666" t="s">
        <v>4506</v>
      </c>
      <c r="G1666" t="s">
        <v>641</v>
      </c>
      <c r="H1666" t="s">
        <v>641</v>
      </c>
      <c r="I1666" t="s">
        <v>2734</v>
      </c>
      <c r="J1666" t="s">
        <v>649</v>
      </c>
      <c r="K1666" t="s">
        <v>56</v>
      </c>
      <c r="L1666" s="4">
        <v>2</v>
      </c>
      <c r="M1666" s="4">
        <v>45657</v>
      </c>
      <c r="AC1666">
        <v>30</v>
      </c>
      <c r="AE1666">
        <v>1.1000000000000001</v>
      </c>
    </row>
    <row r="1667" spans="1:31" x14ac:dyDescent="0.2">
      <c r="A1667" s="27">
        <v>2004376</v>
      </c>
      <c r="B1667">
        <v>3387</v>
      </c>
      <c r="C1667" t="s">
        <v>4517</v>
      </c>
      <c r="D1667" t="s">
        <v>4518</v>
      </c>
      <c r="E1667" t="s">
        <v>3102</v>
      </c>
      <c r="F1667" t="s">
        <v>4506</v>
      </c>
      <c r="G1667" t="s">
        <v>641</v>
      </c>
      <c r="H1667" t="s">
        <v>641</v>
      </c>
      <c r="I1667" t="s">
        <v>2734</v>
      </c>
      <c r="J1667" t="s">
        <v>731</v>
      </c>
      <c r="K1667" t="s">
        <v>56</v>
      </c>
      <c r="L1667" s="4">
        <v>40239</v>
      </c>
      <c r="M1667" s="4">
        <v>45657</v>
      </c>
      <c r="AC1667">
        <v>50</v>
      </c>
      <c r="AE1667">
        <v>1.1000000000000001</v>
      </c>
    </row>
    <row r="1668" spans="1:31" x14ac:dyDescent="0.2">
      <c r="A1668" s="27">
        <v>2006749</v>
      </c>
      <c r="B1668">
        <v>3758</v>
      </c>
      <c r="C1668" t="s">
        <v>4519</v>
      </c>
      <c r="D1668" t="s">
        <v>4520</v>
      </c>
      <c r="E1668" t="s">
        <v>3102</v>
      </c>
      <c r="F1668" t="s">
        <v>4506</v>
      </c>
      <c r="G1668" t="s">
        <v>641</v>
      </c>
      <c r="H1668" t="s">
        <v>641</v>
      </c>
      <c r="I1668" t="s">
        <v>2734</v>
      </c>
      <c r="J1668" t="s">
        <v>649</v>
      </c>
      <c r="K1668" t="s">
        <v>56</v>
      </c>
      <c r="L1668" s="4">
        <v>2</v>
      </c>
      <c r="M1668" s="4">
        <v>45657</v>
      </c>
      <c r="AC1668">
        <v>40</v>
      </c>
      <c r="AE1668">
        <v>1.1000000000000001</v>
      </c>
    </row>
    <row r="1669" spans="1:31" x14ac:dyDescent="0.2">
      <c r="A1669" s="27">
        <v>2008280</v>
      </c>
      <c r="B1669">
        <v>4314</v>
      </c>
      <c r="C1669" t="s">
        <v>4521</v>
      </c>
      <c r="D1669" t="s">
        <v>4522</v>
      </c>
      <c r="E1669" t="s">
        <v>3102</v>
      </c>
      <c r="F1669" t="s">
        <v>4506</v>
      </c>
      <c r="G1669" t="s">
        <v>641</v>
      </c>
      <c r="H1669" t="s">
        <v>641</v>
      </c>
      <c r="I1669" t="s">
        <v>2734</v>
      </c>
      <c r="J1669" t="s">
        <v>731</v>
      </c>
      <c r="K1669" t="s">
        <v>56</v>
      </c>
      <c r="L1669" s="4">
        <v>2</v>
      </c>
      <c r="M1669" s="4">
        <v>45657</v>
      </c>
      <c r="AE1669">
        <v>1.1000000000000001</v>
      </c>
    </row>
    <row r="1670" spans="1:31" x14ac:dyDescent="0.2">
      <c r="A1670" s="27">
        <v>2001394</v>
      </c>
      <c r="B1670">
        <v>2739</v>
      </c>
      <c r="C1670" t="s">
        <v>4523</v>
      </c>
      <c r="D1670" t="s">
        <v>4524</v>
      </c>
      <c r="E1670" t="s">
        <v>783</v>
      </c>
      <c r="F1670" t="s">
        <v>1378</v>
      </c>
      <c r="G1670" t="s">
        <v>641</v>
      </c>
      <c r="H1670" t="s">
        <v>641</v>
      </c>
      <c r="I1670" t="s">
        <v>2734</v>
      </c>
      <c r="J1670" t="s">
        <v>731</v>
      </c>
      <c r="K1670" t="s">
        <v>56</v>
      </c>
      <c r="L1670" s="4">
        <v>39791</v>
      </c>
      <c r="M1670" s="4">
        <v>45657</v>
      </c>
      <c r="N1670">
        <v>3.7000000476837158</v>
      </c>
      <c r="AC1670">
        <v>25</v>
      </c>
      <c r="AE1670">
        <v>1</v>
      </c>
    </row>
    <row r="1671" spans="1:31" x14ac:dyDescent="0.2">
      <c r="A1671" s="27">
        <v>2007981</v>
      </c>
      <c r="B1671">
        <v>4367</v>
      </c>
      <c r="C1671" t="s">
        <v>4525</v>
      </c>
      <c r="D1671" t="s">
        <v>4526</v>
      </c>
      <c r="E1671" t="s">
        <v>4498</v>
      </c>
      <c r="F1671" t="s">
        <v>4498</v>
      </c>
      <c r="G1671" t="s">
        <v>641</v>
      </c>
      <c r="H1671" t="s">
        <v>686</v>
      </c>
      <c r="I1671" t="s">
        <v>2734</v>
      </c>
      <c r="J1671" t="s">
        <v>696</v>
      </c>
      <c r="K1671" t="s">
        <v>56</v>
      </c>
      <c r="L1671" s="4">
        <v>2</v>
      </c>
      <c r="M1671" s="4">
        <v>45657</v>
      </c>
      <c r="N1671">
        <v>1.7999999523162842</v>
      </c>
      <c r="P1671">
        <v>4.4000000953674316</v>
      </c>
      <c r="AC1671">
        <v>26.8</v>
      </c>
      <c r="AE1671">
        <v>1.05</v>
      </c>
    </row>
    <row r="1672" spans="1:31" x14ac:dyDescent="0.2">
      <c r="A1672" s="27">
        <v>2010185</v>
      </c>
      <c r="B1672">
        <v>5119</v>
      </c>
      <c r="C1672" t="s">
        <v>4527</v>
      </c>
      <c r="D1672" t="s">
        <v>4528</v>
      </c>
      <c r="E1672" t="s">
        <v>4529</v>
      </c>
      <c r="F1672" t="s">
        <v>4529</v>
      </c>
      <c r="G1672" t="s">
        <v>641</v>
      </c>
      <c r="H1672" t="s">
        <v>686</v>
      </c>
      <c r="I1672" t="s">
        <v>2734</v>
      </c>
      <c r="J1672" t="s">
        <v>688</v>
      </c>
      <c r="K1672" t="s">
        <v>55</v>
      </c>
      <c r="L1672" s="4">
        <v>2</v>
      </c>
      <c r="M1672" s="4">
        <v>45657</v>
      </c>
      <c r="N1672">
        <v>1</v>
      </c>
      <c r="O1672">
        <v>1</v>
      </c>
      <c r="P1672">
        <v>1</v>
      </c>
      <c r="AC1672">
        <v>75</v>
      </c>
      <c r="AE1672">
        <v>1</v>
      </c>
    </row>
    <row r="1673" spans="1:31" x14ac:dyDescent="0.2">
      <c r="A1673" s="27">
        <v>2009516</v>
      </c>
      <c r="B1673">
        <v>4859</v>
      </c>
      <c r="C1673" t="s">
        <v>4530</v>
      </c>
      <c r="D1673" t="s">
        <v>4531</v>
      </c>
      <c r="E1673" t="s">
        <v>4532</v>
      </c>
      <c r="F1673" t="s">
        <v>4532</v>
      </c>
      <c r="G1673" t="s">
        <v>641</v>
      </c>
      <c r="H1673" t="s">
        <v>641</v>
      </c>
      <c r="I1673" t="s">
        <v>2734</v>
      </c>
      <c r="J1673" t="s">
        <v>649</v>
      </c>
      <c r="K1673" t="s">
        <v>56</v>
      </c>
      <c r="L1673" s="4">
        <v>2</v>
      </c>
      <c r="M1673" s="4">
        <v>45657</v>
      </c>
      <c r="W1673">
        <v>26.700000762939453</v>
      </c>
      <c r="AE1673">
        <v>1.5</v>
      </c>
    </row>
    <row r="1674" spans="1:31" x14ac:dyDescent="0.2">
      <c r="A1674" s="27">
        <v>2010065</v>
      </c>
      <c r="B1674">
        <v>5074</v>
      </c>
      <c r="C1674" t="s">
        <v>4533</v>
      </c>
      <c r="D1674" t="s">
        <v>4534</v>
      </c>
      <c r="E1674" t="s">
        <v>4532</v>
      </c>
      <c r="F1674" t="s">
        <v>4532</v>
      </c>
      <c r="G1674" t="s">
        <v>641</v>
      </c>
      <c r="H1674" t="s">
        <v>641</v>
      </c>
      <c r="I1674" t="s">
        <v>2734</v>
      </c>
      <c r="J1674" t="s">
        <v>649</v>
      </c>
      <c r="K1674" t="s">
        <v>56</v>
      </c>
      <c r="L1674" s="4">
        <v>2</v>
      </c>
      <c r="M1674" s="4">
        <v>45657</v>
      </c>
      <c r="T1674">
        <v>50</v>
      </c>
      <c r="AE1674">
        <v>1</v>
      </c>
    </row>
    <row r="1675" spans="1:31" x14ac:dyDescent="0.2">
      <c r="A1675" s="27">
        <v>2006565</v>
      </c>
      <c r="B1675">
        <v>3663</v>
      </c>
      <c r="C1675" t="s">
        <v>4535</v>
      </c>
      <c r="D1675" t="s">
        <v>4536</v>
      </c>
      <c r="E1675" t="s">
        <v>2729</v>
      </c>
      <c r="F1675" t="s">
        <v>2729</v>
      </c>
      <c r="G1675" t="s">
        <v>641</v>
      </c>
      <c r="H1675" t="s">
        <v>641</v>
      </c>
      <c r="I1675" t="s">
        <v>2734</v>
      </c>
      <c r="J1675" t="s">
        <v>731</v>
      </c>
      <c r="K1675" t="s">
        <v>56</v>
      </c>
      <c r="L1675" s="4">
        <v>2</v>
      </c>
      <c r="M1675" s="4">
        <v>45657</v>
      </c>
      <c r="AA1675">
        <v>5.0999999046325684</v>
      </c>
      <c r="AC1675">
        <v>50</v>
      </c>
      <c r="AE1675">
        <v>1</v>
      </c>
    </row>
    <row r="1676" spans="1:31" x14ac:dyDescent="0.2">
      <c r="A1676" s="27">
        <v>2000606</v>
      </c>
      <c r="B1676">
        <v>606</v>
      </c>
      <c r="C1676" t="s">
        <v>4537</v>
      </c>
      <c r="D1676" t="s">
        <v>4538</v>
      </c>
      <c r="E1676" t="s">
        <v>2729</v>
      </c>
      <c r="F1676" t="s">
        <v>2729</v>
      </c>
      <c r="G1676" t="s">
        <v>641</v>
      </c>
      <c r="H1676" t="s">
        <v>641</v>
      </c>
      <c r="I1676" t="s">
        <v>2734</v>
      </c>
      <c r="J1676" t="s">
        <v>731</v>
      </c>
      <c r="K1676" t="s">
        <v>56</v>
      </c>
      <c r="L1676" s="4">
        <v>39770</v>
      </c>
      <c r="M1676" s="4">
        <v>45657</v>
      </c>
      <c r="AC1676">
        <v>85</v>
      </c>
      <c r="AE1676">
        <v>1.1000000000000001</v>
      </c>
    </row>
    <row r="1677" spans="1:31" x14ac:dyDescent="0.2">
      <c r="A1677" s="27">
        <v>2000604</v>
      </c>
      <c r="B1677">
        <v>607</v>
      </c>
      <c r="C1677" t="s">
        <v>4539</v>
      </c>
      <c r="D1677" t="s">
        <v>4540</v>
      </c>
      <c r="E1677" t="s">
        <v>2729</v>
      </c>
      <c r="F1677" t="s">
        <v>2729</v>
      </c>
      <c r="G1677" t="s">
        <v>641</v>
      </c>
      <c r="H1677" t="s">
        <v>641</v>
      </c>
      <c r="I1677" t="s">
        <v>2734</v>
      </c>
      <c r="J1677" t="s">
        <v>731</v>
      </c>
      <c r="K1677" t="s">
        <v>56</v>
      </c>
      <c r="L1677" s="4">
        <v>39770</v>
      </c>
      <c r="M1677" s="4">
        <v>45657</v>
      </c>
      <c r="AC1677">
        <v>65</v>
      </c>
      <c r="AE1677">
        <v>1.1000000000000001</v>
      </c>
    </row>
    <row r="1678" spans="1:31" x14ac:dyDescent="0.2">
      <c r="A1678" s="27">
        <v>2000603</v>
      </c>
      <c r="B1678">
        <v>886</v>
      </c>
      <c r="C1678" t="s">
        <v>4541</v>
      </c>
      <c r="D1678" t="s">
        <v>4542</v>
      </c>
      <c r="E1678" t="s">
        <v>2729</v>
      </c>
      <c r="F1678" t="s">
        <v>2729</v>
      </c>
      <c r="G1678" t="s">
        <v>641</v>
      </c>
      <c r="H1678" t="s">
        <v>641</v>
      </c>
      <c r="I1678" t="s">
        <v>2734</v>
      </c>
      <c r="J1678" t="s">
        <v>731</v>
      </c>
      <c r="K1678" t="s">
        <v>56</v>
      </c>
      <c r="L1678" s="4">
        <v>39770</v>
      </c>
      <c r="M1678" s="4">
        <v>45657</v>
      </c>
      <c r="AC1678">
        <v>65</v>
      </c>
      <c r="AE1678">
        <v>1.1000000000000001</v>
      </c>
    </row>
    <row r="1679" spans="1:31" x14ac:dyDescent="0.2">
      <c r="A1679" s="27">
        <v>2000601</v>
      </c>
      <c r="B1679">
        <v>887</v>
      </c>
      <c r="C1679" t="s">
        <v>4543</v>
      </c>
      <c r="D1679" t="s">
        <v>4544</v>
      </c>
      <c r="E1679" t="s">
        <v>2729</v>
      </c>
      <c r="F1679" t="s">
        <v>2729</v>
      </c>
      <c r="G1679" t="s">
        <v>641</v>
      </c>
      <c r="H1679" t="s">
        <v>641</v>
      </c>
      <c r="I1679" t="s">
        <v>2734</v>
      </c>
      <c r="J1679" t="s">
        <v>731</v>
      </c>
      <c r="K1679" t="s">
        <v>56</v>
      </c>
      <c r="L1679" s="4">
        <v>39770</v>
      </c>
      <c r="M1679" s="4">
        <v>45657</v>
      </c>
      <c r="AC1679">
        <v>60</v>
      </c>
      <c r="AE1679">
        <v>1.1000000000000001</v>
      </c>
    </row>
    <row r="1680" spans="1:31" x14ac:dyDescent="0.2">
      <c r="A1680" s="27">
        <v>2000939</v>
      </c>
      <c r="B1680">
        <v>549</v>
      </c>
      <c r="C1680" t="s">
        <v>4545</v>
      </c>
      <c r="D1680" t="s">
        <v>4546</v>
      </c>
      <c r="E1680" t="s">
        <v>2729</v>
      </c>
      <c r="F1680" t="s">
        <v>2729</v>
      </c>
      <c r="G1680" t="s">
        <v>641</v>
      </c>
      <c r="H1680" t="s">
        <v>641</v>
      </c>
      <c r="I1680" t="s">
        <v>2734</v>
      </c>
      <c r="J1680" t="s">
        <v>731</v>
      </c>
      <c r="K1680" t="s">
        <v>56</v>
      </c>
      <c r="L1680" s="4">
        <v>39756</v>
      </c>
      <c r="M1680" s="4">
        <v>45657</v>
      </c>
      <c r="AC1680">
        <v>70</v>
      </c>
      <c r="AE1680">
        <v>1.1000000000000001</v>
      </c>
    </row>
    <row r="1681" spans="1:31" x14ac:dyDescent="0.2">
      <c r="A1681" s="27">
        <v>2000599</v>
      </c>
      <c r="B1681">
        <v>885</v>
      </c>
      <c r="C1681" t="s">
        <v>4547</v>
      </c>
      <c r="D1681" t="s">
        <v>4548</v>
      </c>
      <c r="E1681" t="s">
        <v>2729</v>
      </c>
      <c r="F1681" t="s">
        <v>2729</v>
      </c>
      <c r="G1681" t="s">
        <v>641</v>
      </c>
      <c r="H1681" t="s">
        <v>641</v>
      </c>
      <c r="I1681" t="s">
        <v>2734</v>
      </c>
      <c r="J1681" t="s">
        <v>731</v>
      </c>
      <c r="K1681" t="s">
        <v>56</v>
      </c>
      <c r="L1681" s="4">
        <v>39770</v>
      </c>
      <c r="M1681" s="4">
        <v>45657</v>
      </c>
      <c r="AC1681">
        <v>60</v>
      </c>
      <c r="AE1681">
        <v>1.1000000000000001</v>
      </c>
    </row>
    <row r="1682" spans="1:31" x14ac:dyDescent="0.2">
      <c r="A1682" s="27">
        <v>2004247</v>
      </c>
      <c r="B1682">
        <v>888</v>
      </c>
      <c r="C1682" t="s">
        <v>4549</v>
      </c>
      <c r="D1682" t="s">
        <v>4550</v>
      </c>
      <c r="E1682" t="s">
        <v>2729</v>
      </c>
      <c r="F1682" t="s">
        <v>2729</v>
      </c>
      <c r="G1682" t="s">
        <v>641</v>
      </c>
      <c r="H1682" t="s">
        <v>641</v>
      </c>
      <c r="I1682" t="s">
        <v>2734</v>
      </c>
      <c r="J1682" t="s">
        <v>731</v>
      </c>
      <c r="K1682" t="s">
        <v>56</v>
      </c>
      <c r="L1682" s="4">
        <v>39756</v>
      </c>
      <c r="M1682" s="4">
        <v>45657</v>
      </c>
      <c r="AC1682">
        <v>50</v>
      </c>
      <c r="AE1682">
        <v>1.1000000000000001</v>
      </c>
    </row>
    <row r="1683" spans="1:31" x14ac:dyDescent="0.2">
      <c r="A1683" s="27">
        <v>2004326</v>
      </c>
      <c r="B1683">
        <v>3127</v>
      </c>
      <c r="C1683" t="s">
        <v>4551</v>
      </c>
      <c r="D1683" t="s">
        <v>4552</v>
      </c>
      <c r="E1683" t="s">
        <v>1704</v>
      </c>
      <c r="F1683" t="s">
        <v>1704</v>
      </c>
      <c r="G1683" t="s">
        <v>641</v>
      </c>
      <c r="H1683" t="s">
        <v>641</v>
      </c>
      <c r="I1683" t="s">
        <v>2734</v>
      </c>
      <c r="J1683" t="s">
        <v>731</v>
      </c>
      <c r="K1683" t="s">
        <v>56</v>
      </c>
      <c r="L1683" s="4">
        <v>39798</v>
      </c>
      <c r="M1683" s="4">
        <v>45657</v>
      </c>
      <c r="AC1683">
        <v>70</v>
      </c>
      <c r="AE1683">
        <v>1</v>
      </c>
    </row>
    <row r="1684" spans="1:31" x14ac:dyDescent="0.2">
      <c r="A1684" s="27">
        <v>2001466</v>
      </c>
      <c r="B1684">
        <v>484</v>
      </c>
      <c r="C1684" t="s">
        <v>4553</v>
      </c>
      <c r="D1684" t="s">
        <v>4554</v>
      </c>
      <c r="E1684" t="s">
        <v>4555</v>
      </c>
      <c r="F1684" t="s">
        <v>4556</v>
      </c>
      <c r="G1684" t="s">
        <v>641</v>
      </c>
      <c r="H1684" t="s">
        <v>641</v>
      </c>
      <c r="I1684" t="s">
        <v>2734</v>
      </c>
      <c r="J1684" t="s">
        <v>643</v>
      </c>
      <c r="K1684" t="s">
        <v>56</v>
      </c>
      <c r="L1684" s="4">
        <v>39126</v>
      </c>
      <c r="M1684" s="4">
        <v>45657</v>
      </c>
      <c r="N1684">
        <v>2.5999999046325684</v>
      </c>
      <c r="Y1684">
        <v>4</v>
      </c>
      <c r="AE1684">
        <v>1.25</v>
      </c>
    </row>
    <row r="1685" spans="1:31" x14ac:dyDescent="0.2">
      <c r="A1685" s="27">
        <v>2009848</v>
      </c>
      <c r="B1685">
        <v>5010</v>
      </c>
      <c r="C1685" t="s">
        <v>4557</v>
      </c>
      <c r="D1685" t="s">
        <v>4558</v>
      </c>
      <c r="E1685" t="s">
        <v>933</v>
      </c>
      <c r="F1685" t="s">
        <v>933</v>
      </c>
      <c r="G1685" t="s">
        <v>641</v>
      </c>
      <c r="H1685" t="s">
        <v>641</v>
      </c>
      <c r="I1685" t="s">
        <v>2734</v>
      </c>
      <c r="J1685" t="s">
        <v>643</v>
      </c>
      <c r="K1685" t="s">
        <v>56</v>
      </c>
      <c r="L1685" s="4">
        <v>2</v>
      </c>
      <c r="M1685" s="4">
        <v>45657</v>
      </c>
      <c r="N1685">
        <v>19</v>
      </c>
      <c r="R1685">
        <v>4.3000001907348633</v>
      </c>
      <c r="V1685">
        <v>0.37999999523162842</v>
      </c>
      <c r="W1685">
        <v>0.18999999761581421</v>
      </c>
      <c r="Y1685">
        <v>0.18999999761581421</v>
      </c>
      <c r="Z1685">
        <v>0.37999999523162842</v>
      </c>
      <c r="AE1685">
        <v>1.35</v>
      </c>
    </row>
    <row r="1686" spans="1:31" x14ac:dyDescent="0.2">
      <c r="A1686" s="27">
        <v>2009849</v>
      </c>
      <c r="B1686">
        <v>5011</v>
      </c>
      <c r="C1686" t="s">
        <v>4559</v>
      </c>
      <c r="D1686" t="s">
        <v>4560</v>
      </c>
      <c r="E1686" t="s">
        <v>933</v>
      </c>
      <c r="F1686" t="s">
        <v>933</v>
      </c>
      <c r="G1686" t="s">
        <v>641</v>
      </c>
      <c r="H1686" t="s">
        <v>641</v>
      </c>
      <c r="I1686" t="s">
        <v>2734</v>
      </c>
      <c r="J1686" t="s">
        <v>643</v>
      </c>
      <c r="K1686" t="s">
        <v>56</v>
      </c>
      <c r="L1686" s="4">
        <v>2</v>
      </c>
      <c r="M1686" s="4">
        <v>45657</v>
      </c>
      <c r="N1686">
        <v>18.100000381469727</v>
      </c>
      <c r="R1686">
        <v>4.3000001907348633</v>
      </c>
      <c r="V1686">
        <v>0.37999999523162842</v>
      </c>
      <c r="Y1686">
        <v>1.1100000143051147</v>
      </c>
      <c r="Z1686">
        <v>0.37999999523162842</v>
      </c>
      <c r="AA1686">
        <v>0.37999999523162842</v>
      </c>
      <c r="AE1686">
        <v>1.35</v>
      </c>
    </row>
    <row r="1687" spans="1:31" x14ac:dyDescent="0.2">
      <c r="A1687" s="27">
        <v>2009850</v>
      </c>
      <c r="B1687">
        <v>5071</v>
      </c>
      <c r="C1687" t="s">
        <v>4561</v>
      </c>
      <c r="D1687" t="s">
        <v>4562</v>
      </c>
      <c r="E1687" t="s">
        <v>933</v>
      </c>
      <c r="F1687" t="s">
        <v>933</v>
      </c>
      <c r="G1687" t="s">
        <v>641</v>
      </c>
      <c r="H1687" t="s">
        <v>641</v>
      </c>
      <c r="I1687" t="s">
        <v>2734</v>
      </c>
      <c r="J1687" t="s">
        <v>643</v>
      </c>
      <c r="K1687" t="s">
        <v>56</v>
      </c>
      <c r="L1687" s="4">
        <v>2</v>
      </c>
      <c r="M1687" s="4">
        <v>45657</v>
      </c>
      <c r="N1687">
        <v>15</v>
      </c>
      <c r="R1687">
        <v>5</v>
      </c>
      <c r="T1687">
        <v>4</v>
      </c>
      <c r="V1687">
        <v>0.5</v>
      </c>
      <c r="AE1687">
        <v>1.3</v>
      </c>
    </row>
    <row r="1688" spans="1:31" x14ac:dyDescent="0.2">
      <c r="A1688" s="27">
        <v>2009851</v>
      </c>
      <c r="B1688">
        <v>5012</v>
      </c>
      <c r="C1688" t="s">
        <v>4563</v>
      </c>
      <c r="D1688" t="s">
        <v>4564</v>
      </c>
      <c r="E1688" t="s">
        <v>933</v>
      </c>
      <c r="F1688" t="s">
        <v>933</v>
      </c>
      <c r="G1688" t="s">
        <v>641</v>
      </c>
      <c r="H1688" t="s">
        <v>641</v>
      </c>
      <c r="I1688" t="s">
        <v>2734</v>
      </c>
      <c r="J1688" t="s">
        <v>643</v>
      </c>
      <c r="K1688" t="s">
        <v>56</v>
      </c>
      <c r="L1688" s="4">
        <v>2</v>
      </c>
      <c r="M1688" s="4">
        <v>45657</v>
      </c>
      <c r="N1688">
        <v>15</v>
      </c>
      <c r="R1688">
        <v>5</v>
      </c>
      <c r="T1688">
        <v>4</v>
      </c>
      <c r="Y1688">
        <v>1</v>
      </c>
      <c r="AE1688">
        <v>1.3</v>
      </c>
    </row>
    <row r="1689" spans="1:31" x14ac:dyDescent="0.2">
      <c r="A1689" s="27">
        <v>2009852</v>
      </c>
      <c r="B1689">
        <v>5013</v>
      </c>
      <c r="C1689" t="s">
        <v>4565</v>
      </c>
      <c r="D1689" t="s">
        <v>4566</v>
      </c>
      <c r="E1689" t="s">
        <v>933</v>
      </c>
      <c r="F1689" t="s">
        <v>933</v>
      </c>
      <c r="G1689" t="s">
        <v>641</v>
      </c>
      <c r="H1689" t="s">
        <v>641</v>
      </c>
      <c r="I1689" t="s">
        <v>2734</v>
      </c>
      <c r="J1689" t="s">
        <v>643</v>
      </c>
      <c r="K1689" t="s">
        <v>56</v>
      </c>
      <c r="L1689" s="4">
        <v>2</v>
      </c>
      <c r="M1689" s="4">
        <v>45657</v>
      </c>
      <c r="N1689">
        <v>12</v>
      </c>
      <c r="O1689">
        <v>6</v>
      </c>
      <c r="P1689">
        <v>6</v>
      </c>
      <c r="AE1689">
        <v>1.2</v>
      </c>
    </row>
    <row r="1690" spans="1:31" x14ac:dyDescent="0.2">
      <c r="A1690" s="27">
        <v>2008312</v>
      </c>
      <c r="B1690">
        <v>4342</v>
      </c>
      <c r="C1690" t="s">
        <v>4567</v>
      </c>
      <c r="D1690" t="s">
        <v>4568</v>
      </c>
      <c r="E1690" t="s">
        <v>1891</v>
      </c>
      <c r="F1690" t="s">
        <v>4454</v>
      </c>
      <c r="G1690" t="s">
        <v>641</v>
      </c>
      <c r="H1690" t="s">
        <v>641</v>
      </c>
      <c r="I1690" t="s">
        <v>2734</v>
      </c>
      <c r="J1690" t="s">
        <v>731</v>
      </c>
      <c r="K1690" t="s">
        <v>56</v>
      </c>
      <c r="L1690" s="4">
        <v>2</v>
      </c>
      <c r="M1690" s="4">
        <v>45657</v>
      </c>
      <c r="AE1690">
        <v>1.1000000000000001</v>
      </c>
    </row>
    <row r="1691" spans="1:31" x14ac:dyDescent="0.2">
      <c r="A1691" s="27">
        <v>2008308</v>
      </c>
      <c r="B1691">
        <v>4328</v>
      </c>
      <c r="C1691" t="s">
        <v>4569</v>
      </c>
      <c r="D1691" t="s">
        <v>4570</v>
      </c>
      <c r="E1691" t="s">
        <v>3076</v>
      </c>
      <c r="F1691" t="s">
        <v>3076</v>
      </c>
      <c r="G1691" t="s">
        <v>641</v>
      </c>
      <c r="H1691" t="s">
        <v>641</v>
      </c>
      <c r="I1691" t="s">
        <v>2734</v>
      </c>
      <c r="J1691" t="s">
        <v>731</v>
      </c>
      <c r="K1691" t="s">
        <v>56</v>
      </c>
      <c r="L1691" s="4">
        <v>2</v>
      </c>
      <c r="M1691" s="4">
        <v>45657</v>
      </c>
      <c r="AE1691">
        <v>1.1000000000000001</v>
      </c>
    </row>
    <row r="1692" spans="1:31" x14ac:dyDescent="0.2">
      <c r="A1692" s="27">
        <v>2008309</v>
      </c>
      <c r="B1692">
        <v>4329</v>
      </c>
      <c r="C1692" t="s">
        <v>4571</v>
      </c>
      <c r="D1692" t="s">
        <v>4572</v>
      </c>
      <c r="E1692" t="s">
        <v>3076</v>
      </c>
      <c r="F1692" t="s">
        <v>3076</v>
      </c>
      <c r="G1692" t="s">
        <v>641</v>
      </c>
      <c r="H1692" t="s">
        <v>641</v>
      </c>
      <c r="I1692" t="s">
        <v>2734</v>
      </c>
      <c r="J1692" t="s">
        <v>731</v>
      </c>
      <c r="K1692" t="s">
        <v>56</v>
      </c>
      <c r="L1692" s="4">
        <v>2</v>
      </c>
      <c r="M1692" s="4">
        <v>45657</v>
      </c>
      <c r="AE1692">
        <v>1.1000000000000001</v>
      </c>
    </row>
    <row r="1693" spans="1:31" x14ac:dyDescent="0.2">
      <c r="A1693" s="27">
        <v>2000387</v>
      </c>
      <c r="B1693">
        <v>1779</v>
      </c>
      <c r="C1693" t="s">
        <v>4573</v>
      </c>
      <c r="D1693" t="s">
        <v>4574</v>
      </c>
      <c r="E1693" t="s">
        <v>2777</v>
      </c>
      <c r="F1693" t="s">
        <v>2777</v>
      </c>
      <c r="G1693" t="s">
        <v>641</v>
      </c>
      <c r="H1693" t="s">
        <v>641</v>
      </c>
      <c r="I1693" t="s">
        <v>2734</v>
      </c>
      <c r="J1693" t="s">
        <v>643</v>
      </c>
      <c r="K1693" t="s">
        <v>56</v>
      </c>
      <c r="L1693" s="4">
        <v>39735</v>
      </c>
      <c r="M1693" s="4">
        <v>45657</v>
      </c>
      <c r="N1693">
        <v>12</v>
      </c>
      <c r="P1693">
        <v>6</v>
      </c>
      <c r="Q1693">
        <v>1.5</v>
      </c>
      <c r="R1693">
        <v>12</v>
      </c>
      <c r="AE1693">
        <v>1.4</v>
      </c>
    </row>
    <row r="1694" spans="1:31" x14ac:dyDescent="0.2">
      <c r="A1694" s="27">
        <v>2010041</v>
      </c>
      <c r="B1694">
        <v>5108</v>
      </c>
      <c r="C1694" t="s">
        <v>4575</v>
      </c>
      <c r="D1694" t="s">
        <v>4576</v>
      </c>
      <c r="E1694" t="s">
        <v>1266</v>
      </c>
      <c r="F1694" t="s">
        <v>2649</v>
      </c>
      <c r="G1694" t="s">
        <v>641</v>
      </c>
      <c r="H1694" t="s">
        <v>686</v>
      </c>
      <c r="I1694" t="s">
        <v>2734</v>
      </c>
      <c r="J1694" t="s">
        <v>643</v>
      </c>
      <c r="K1694" t="s">
        <v>56</v>
      </c>
      <c r="L1694" s="4">
        <v>2</v>
      </c>
      <c r="M1694" s="4">
        <v>45657</v>
      </c>
      <c r="N1694">
        <v>9</v>
      </c>
      <c r="O1694">
        <v>5</v>
      </c>
      <c r="P1694">
        <v>7</v>
      </c>
      <c r="W1694">
        <v>2.0000000949949026E-3</v>
      </c>
      <c r="X1694">
        <v>1.9999999552965164E-2</v>
      </c>
      <c r="Y1694">
        <v>9.9999997764825821E-3</v>
      </c>
      <c r="AA1694">
        <v>1.0000000474974513E-3</v>
      </c>
      <c r="AE1694">
        <v>1.25</v>
      </c>
    </row>
    <row r="1695" spans="1:31" x14ac:dyDescent="0.2">
      <c r="A1695" s="27">
        <v>2009999</v>
      </c>
      <c r="B1695">
        <v>5052</v>
      </c>
      <c r="C1695" t="s">
        <v>4577</v>
      </c>
      <c r="D1695" t="s">
        <v>4578</v>
      </c>
      <c r="E1695" t="s">
        <v>1266</v>
      </c>
      <c r="F1695" t="s">
        <v>2649</v>
      </c>
      <c r="G1695" t="s">
        <v>641</v>
      </c>
      <c r="H1695" t="s">
        <v>641</v>
      </c>
      <c r="I1695" t="s">
        <v>2734</v>
      </c>
      <c r="J1695" t="s">
        <v>643</v>
      </c>
      <c r="K1695" t="s">
        <v>56</v>
      </c>
      <c r="L1695" s="4">
        <v>2</v>
      </c>
      <c r="M1695" s="4">
        <v>45657</v>
      </c>
      <c r="N1695">
        <v>4</v>
      </c>
      <c r="O1695">
        <v>6</v>
      </c>
      <c r="P1695">
        <v>9</v>
      </c>
      <c r="Y1695">
        <v>1</v>
      </c>
      <c r="AE1695">
        <v>1.23</v>
      </c>
    </row>
    <row r="1696" spans="1:31" x14ac:dyDescent="0.2">
      <c r="A1696" s="27">
        <v>2010025</v>
      </c>
      <c r="B1696">
        <v>5075</v>
      </c>
      <c r="C1696" t="s">
        <v>4579</v>
      </c>
      <c r="D1696" t="s">
        <v>4580</v>
      </c>
      <c r="E1696" t="s">
        <v>1266</v>
      </c>
      <c r="F1696" t="s">
        <v>2649</v>
      </c>
      <c r="G1696" t="s">
        <v>641</v>
      </c>
      <c r="H1696" t="s">
        <v>686</v>
      </c>
      <c r="I1696" t="s">
        <v>2734</v>
      </c>
      <c r="J1696" t="s">
        <v>649</v>
      </c>
      <c r="K1696" t="s">
        <v>56</v>
      </c>
      <c r="L1696" s="4">
        <v>2</v>
      </c>
      <c r="M1696" s="4">
        <v>45657</v>
      </c>
      <c r="P1696">
        <v>1.0000000474974513E-3</v>
      </c>
      <c r="R1696">
        <v>4.5</v>
      </c>
      <c r="T1696">
        <v>4</v>
      </c>
      <c r="AE1696">
        <v>1.2</v>
      </c>
    </row>
    <row r="1697" spans="1:31" x14ac:dyDescent="0.2">
      <c r="A1697" s="27">
        <v>2010001</v>
      </c>
      <c r="B1697">
        <v>5054</v>
      </c>
      <c r="C1697" t="s">
        <v>4581</v>
      </c>
      <c r="D1697" t="s">
        <v>4582</v>
      </c>
      <c r="E1697" t="s">
        <v>1266</v>
      </c>
      <c r="F1697" t="s">
        <v>2649</v>
      </c>
      <c r="G1697" t="s">
        <v>641</v>
      </c>
      <c r="H1697" t="s">
        <v>641</v>
      </c>
      <c r="I1697" t="s">
        <v>2734</v>
      </c>
      <c r="J1697" t="s">
        <v>649</v>
      </c>
      <c r="K1697" t="s">
        <v>56</v>
      </c>
      <c r="L1697" s="4">
        <v>2</v>
      </c>
      <c r="M1697" s="4">
        <v>45657</v>
      </c>
      <c r="V1697">
        <v>1</v>
      </c>
      <c r="Z1697">
        <v>1</v>
      </c>
      <c r="AE1697">
        <v>1.1000000000000001</v>
      </c>
    </row>
    <row r="1698" spans="1:31" x14ac:dyDescent="0.2">
      <c r="A1698" s="27">
        <v>2010000</v>
      </c>
      <c r="B1698">
        <v>5053</v>
      </c>
      <c r="C1698" t="s">
        <v>4583</v>
      </c>
      <c r="D1698" t="s">
        <v>4584</v>
      </c>
      <c r="E1698" t="s">
        <v>1266</v>
      </c>
      <c r="F1698" t="s">
        <v>2649</v>
      </c>
      <c r="G1698" t="s">
        <v>641</v>
      </c>
      <c r="H1698" t="s">
        <v>641</v>
      </c>
      <c r="I1698" t="s">
        <v>2734</v>
      </c>
      <c r="J1698" t="s">
        <v>643</v>
      </c>
      <c r="K1698" t="s">
        <v>56</v>
      </c>
      <c r="L1698" s="4">
        <v>2</v>
      </c>
      <c r="M1698" s="4">
        <v>45657</v>
      </c>
      <c r="N1698">
        <v>4</v>
      </c>
      <c r="O1698">
        <v>6</v>
      </c>
      <c r="P1698">
        <v>9</v>
      </c>
      <c r="V1698">
        <v>2.0000000949949026E-3</v>
      </c>
      <c r="W1698">
        <v>2.0000000949949026E-3</v>
      </c>
      <c r="X1698">
        <v>1.9999999552965164E-2</v>
      </c>
      <c r="Y1698">
        <v>9.9999997764825821E-3</v>
      </c>
      <c r="Z1698">
        <v>9.9999997764825821E-3</v>
      </c>
      <c r="AA1698">
        <v>1.0000000474974513E-3</v>
      </c>
      <c r="AE1698">
        <v>1.22</v>
      </c>
    </row>
    <row r="1699" spans="1:31" x14ac:dyDescent="0.2">
      <c r="A1699" s="27">
        <v>2009629</v>
      </c>
      <c r="B1699">
        <v>4983</v>
      </c>
      <c r="C1699" t="s">
        <v>4585</v>
      </c>
      <c r="D1699" t="s">
        <v>4586</v>
      </c>
      <c r="E1699" t="s">
        <v>1266</v>
      </c>
      <c r="F1699" t="s">
        <v>2649</v>
      </c>
      <c r="G1699" t="s">
        <v>641</v>
      </c>
      <c r="H1699" t="s">
        <v>686</v>
      </c>
      <c r="I1699" t="s">
        <v>2734</v>
      </c>
      <c r="J1699" t="s">
        <v>643</v>
      </c>
      <c r="K1699" t="s">
        <v>56</v>
      </c>
      <c r="L1699" s="4">
        <v>2</v>
      </c>
      <c r="M1699" s="4">
        <v>45657</v>
      </c>
      <c r="N1699">
        <v>9</v>
      </c>
      <c r="O1699">
        <v>5</v>
      </c>
      <c r="P1699">
        <v>7</v>
      </c>
      <c r="W1699">
        <v>2.0000000949949026E-3</v>
      </c>
      <c r="X1699">
        <v>1.9999999552965164E-2</v>
      </c>
      <c r="Y1699">
        <v>9.9999997764825821E-3</v>
      </c>
      <c r="AA1699">
        <v>1.0000000474974513E-3</v>
      </c>
      <c r="AE1699">
        <v>1.25</v>
      </c>
    </row>
    <row r="1700" spans="1:31" x14ac:dyDescent="0.2">
      <c r="A1700" s="27">
        <v>2009800</v>
      </c>
      <c r="B1700">
        <v>5038</v>
      </c>
      <c r="C1700" t="s">
        <v>4587</v>
      </c>
      <c r="D1700" t="s">
        <v>4588</v>
      </c>
      <c r="E1700" t="s">
        <v>1266</v>
      </c>
      <c r="F1700" t="s">
        <v>2649</v>
      </c>
      <c r="G1700" t="s">
        <v>641</v>
      </c>
      <c r="H1700" t="s">
        <v>641</v>
      </c>
      <c r="I1700" t="s">
        <v>2734</v>
      </c>
      <c r="J1700" t="s">
        <v>643</v>
      </c>
      <c r="K1700" t="s">
        <v>56</v>
      </c>
      <c r="L1700" s="4">
        <v>2</v>
      </c>
      <c r="M1700" s="4">
        <v>45657</v>
      </c>
      <c r="N1700">
        <v>4</v>
      </c>
      <c r="O1700">
        <v>6</v>
      </c>
      <c r="P1700">
        <v>9</v>
      </c>
      <c r="Y1700">
        <v>1</v>
      </c>
      <c r="AE1700">
        <v>1.23</v>
      </c>
    </row>
    <row r="1701" spans="1:31" x14ac:dyDescent="0.2">
      <c r="A1701" s="27">
        <v>2009847</v>
      </c>
      <c r="B1701">
        <v>5037</v>
      </c>
      <c r="C1701" t="s">
        <v>4589</v>
      </c>
      <c r="D1701" t="s">
        <v>4590</v>
      </c>
      <c r="E1701" t="s">
        <v>1266</v>
      </c>
      <c r="F1701" t="s">
        <v>2649</v>
      </c>
      <c r="G1701" t="s">
        <v>641</v>
      </c>
      <c r="H1701" t="s">
        <v>641</v>
      </c>
      <c r="I1701" t="s">
        <v>2734</v>
      </c>
      <c r="J1701" t="s">
        <v>649</v>
      </c>
      <c r="K1701" t="s">
        <v>56</v>
      </c>
      <c r="L1701" s="4">
        <v>2</v>
      </c>
      <c r="M1701" s="4">
        <v>45657</v>
      </c>
      <c r="V1701">
        <v>1</v>
      </c>
      <c r="Z1701">
        <v>1</v>
      </c>
      <c r="AE1701">
        <v>1.1000000000000001</v>
      </c>
    </row>
    <row r="1702" spans="1:31" x14ac:dyDescent="0.2">
      <c r="A1702" s="27">
        <v>2009801</v>
      </c>
      <c r="B1702">
        <v>5048</v>
      </c>
      <c r="C1702" t="s">
        <v>4591</v>
      </c>
      <c r="D1702" t="s">
        <v>4592</v>
      </c>
      <c r="E1702" t="s">
        <v>1266</v>
      </c>
      <c r="F1702" t="s">
        <v>2649</v>
      </c>
      <c r="G1702" t="s">
        <v>641</v>
      </c>
      <c r="H1702" t="s">
        <v>641</v>
      </c>
      <c r="I1702" t="s">
        <v>2734</v>
      </c>
      <c r="J1702" t="s">
        <v>643</v>
      </c>
      <c r="K1702" t="s">
        <v>56</v>
      </c>
      <c r="L1702" s="4">
        <v>2</v>
      </c>
      <c r="M1702" s="4">
        <v>45657</v>
      </c>
      <c r="N1702">
        <v>4</v>
      </c>
      <c r="O1702">
        <v>6</v>
      </c>
      <c r="P1702">
        <v>9</v>
      </c>
      <c r="V1702">
        <v>2.0000000949949026E-3</v>
      </c>
      <c r="W1702">
        <v>2.0000000949949026E-3</v>
      </c>
      <c r="X1702">
        <v>1.9999999552965164E-2</v>
      </c>
      <c r="Y1702">
        <v>9.9999997764825821E-3</v>
      </c>
      <c r="Z1702">
        <v>9.9999997764825821E-3</v>
      </c>
      <c r="AA1702">
        <v>1.0000000474974513E-3</v>
      </c>
      <c r="AE1702">
        <v>1.22</v>
      </c>
    </row>
    <row r="1703" spans="1:31" x14ac:dyDescent="0.2">
      <c r="A1703" s="27">
        <v>2009122</v>
      </c>
      <c r="B1703">
        <v>4714</v>
      </c>
      <c r="C1703" t="s">
        <v>4593</v>
      </c>
      <c r="D1703" t="s">
        <v>4594</v>
      </c>
      <c r="E1703" t="s">
        <v>1266</v>
      </c>
      <c r="F1703" t="s">
        <v>2670</v>
      </c>
      <c r="G1703" t="s">
        <v>641</v>
      </c>
      <c r="H1703" t="s">
        <v>686</v>
      </c>
      <c r="I1703" t="s">
        <v>2734</v>
      </c>
      <c r="J1703" t="s">
        <v>643</v>
      </c>
      <c r="K1703" t="s">
        <v>56</v>
      </c>
      <c r="L1703" s="4">
        <v>2</v>
      </c>
      <c r="M1703" s="4">
        <v>45657</v>
      </c>
      <c r="N1703">
        <v>7</v>
      </c>
      <c r="O1703">
        <v>9</v>
      </c>
      <c r="P1703">
        <v>13</v>
      </c>
      <c r="V1703">
        <v>1.5</v>
      </c>
      <c r="Z1703">
        <v>0.5</v>
      </c>
      <c r="AA1703">
        <v>0.30000001192092896</v>
      </c>
      <c r="AE1703">
        <v>1.46</v>
      </c>
    </row>
    <row r="1704" spans="1:31" x14ac:dyDescent="0.2">
      <c r="A1704" s="27">
        <v>2009820</v>
      </c>
      <c r="B1704">
        <v>5067</v>
      </c>
      <c r="C1704" t="s">
        <v>4595</v>
      </c>
      <c r="D1704" t="s">
        <v>4596</v>
      </c>
      <c r="E1704" t="s">
        <v>3475</v>
      </c>
      <c r="F1704" t="s">
        <v>4411</v>
      </c>
      <c r="G1704" t="s">
        <v>641</v>
      </c>
      <c r="H1704" t="s">
        <v>641</v>
      </c>
      <c r="I1704" t="s">
        <v>2734</v>
      </c>
      <c r="J1704" t="s">
        <v>731</v>
      </c>
      <c r="K1704" t="s">
        <v>55</v>
      </c>
      <c r="L1704" s="4">
        <v>2</v>
      </c>
      <c r="M1704" s="4">
        <v>45657</v>
      </c>
      <c r="AE1704">
        <v>1</v>
      </c>
    </row>
    <row r="1705" spans="1:31" x14ac:dyDescent="0.2">
      <c r="A1705" s="27">
        <v>2009244</v>
      </c>
      <c r="B1705">
        <v>4721</v>
      </c>
      <c r="C1705" t="s">
        <v>4597</v>
      </c>
      <c r="D1705" t="s">
        <v>4598</v>
      </c>
      <c r="E1705" t="s">
        <v>4437</v>
      </c>
      <c r="F1705" t="s">
        <v>4437</v>
      </c>
      <c r="G1705" t="s">
        <v>641</v>
      </c>
      <c r="H1705" t="s">
        <v>641</v>
      </c>
      <c r="I1705" t="s">
        <v>2734</v>
      </c>
      <c r="J1705" t="s">
        <v>731</v>
      </c>
      <c r="K1705" t="s">
        <v>56</v>
      </c>
      <c r="L1705" s="4">
        <v>2</v>
      </c>
      <c r="M1705" s="4">
        <v>45657</v>
      </c>
      <c r="AE1705">
        <v>1.1000000000000001</v>
      </c>
    </row>
    <row r="1706" spans="1:31" x14ac:dyDescent="0.2">
      <c r="A1706" s="27">
        <v>2009246</v>
      </c>
      <c r="B1706">
        <v>4723</v>
      </c>
      <c r="C1706" t="s">
        <v>4599</v>
      </c>
      <c r="D1706" t="s">
        <v>4600</v>
      </c>
      <c r="E1706" t="s">
        <v>4437</v>
      </c>
      <c r="F1706" t="s">
        <v>4437</v>
      </c>
      <c r="G1706" t="s">
        <v>641</v>
      </c>
      <c r="H1706" t="s">
        <v>641</v>
      </c>
      <c r="I1706" t="s">
        <v>2734</v>
      </c>
      <c r="J1706" t="s">
        <v>731</v>
      </c>
      <c r="K1706" t="s">
        <v>56</v>
      </c>
      <c r="L1706" s="4">
        <v>2</v>
      </c>
      <c r="M1706" s="4">
        <v>45657</v>
      </c>
      <c r="AE1706">
        <v>1.1000000000000001</v>
      </c>
    </row>
    <row r="1707" spans="1:31" x14ac:dyDescent="0.2">
      <c r="A1707" s="27">
        <v>2009245</v>
      </c>
      <c r="B1707">
        <v>4722</v>
      </c>
      <c r="C1707" t="s">
        <v>4601</v>
      </c>
      <c r="D1707" t="s">
        <v>4602</v>
      </c>
      <c r="E1707" t="s">
        <v>4437</v>
      </c>
      <c r="F1707" t="s">
        <v>4437</v>
      </c>
      <c r="G1707" t="s">
        <v>641</v>
      </c>
      <c r="H1707" t="s">
        <v>641</v>
      </c>
      <c r="I1707" t="s">
        <v>2734</v>
      </c>
      <c r="J1707" t="s">
        <v>731</v>
      </c>
      <c r="K1707" t="s">
        <v>56</v>
      </c>
      <c r="L1707" s="4">
        <v>2</v>
      </c>
      <c r="M1707" s="4">
        <v>45657</v>
      </c>
      <c r="AE1707">
        <v>1.1000000000000001</v>
      </c>
    </row>
    <row r="1708" spans="1:31" x14ac:dyDescent="0.2">
      <c r="A1708" s="27">
        <v>2009961</v>
      </c>
      <c r="B1708">
        <v>5077</v>
      </c>
      <c r="C1708" t="s">
        <v>4603</v>
      </c>
      <c r="D1708" t="s">
        <v>4604</v>
      </c>
      <c r="E1708" t="s">
        <v>4437</v>
      </c>
      <c r="F1708" t="s">
        <v>4437</v>
      </c>
      <c r="G1708" t="s">
        <v>641</v>
      </c>
      <c r="H1708" t="s">
        <v>641</v>
      </c>
      <c r="I1708" t="s">
        <v>2734</v>
      </c>
      <c r="J1708" t="s">
        <v>731</v>
      </c>
      <c r="K1708" t="s">
        <v>56</v>
      </c>
      <c r="L1708" s="4">
        <v>2</v>
      </c>
      <c r="M1708" s="4">
        <v>45657</v>
      </c>
      <c r="AE1708">
        <v>1.1000000000000001</v>
      </c>
    </row>
    <row r="1709" spans="1:31" x14ac:dyDescent="0.2">
      <c r="A1709" s="27">
        <v>2009826</v>
      </c>
      <c r="B1709">
        <v>5049</v>
      </c>
      <c r="C1709" t="s">
        <v>4605</v>
      </c>
      <c r="D1709" t="s">
        <v>4606</v>
      </c>
      <c r="E1709" t="s">
        <v>4607</v>
      </c>
      <c r="F1709" t="s">
        <v>4437</v>
      </c>
      <c r="G1709" t="s">
        <v>641</v>
      </c>
      <c r="H1709" t="s">
        <v>641</v>
      </c>
      <c r="I1709" t="s">
        <v>2734</v>
      </c>
      <c r="J1709" t="s">
        <v>731</v>
      </c>
      <c r="K1709" t="s">
        <v>56</v>
      </c>
      <c r="L1709" s="4">
        <v>2</v>
      </c>
      <c r="M1709" s="4">
        <v>45657</v>
      </c>
      <c r="AE1709">
        <v>1.1000000000000001</v>
      </c>
    </row>
    <row r="1710" spans="1:31" x14ac:dyDescent="0.2">
      <c r="A1710" s="27">
        <v>2009827</v>
      </c>
      <c r="B1710">
        <v>5050</v>
      </c>
      <c r="C1710" t="s">
        <v>4608</v>
      </c>
      <c r="D1710" t="s">
        <v>4609</v>
      </c>
      <c r="E1710" t="s">
        <v>4607</v>
      </c>
      <c r="F1710" t="s">
        <v>4437</v>
      </c>
      <c r="G1710" t="s">
        <v>641</v>
      </c>
      <c r="H1710" t="s">
        <v>641</v>
      </c>
      <c r="I1710" t="s">
        <v>2734</v>
      </c>
      <c r="J1710" t="s">
        <v>731</v>
      </c>
      <c r="K1710" t="s">
        <v>56</v>
      </c>
      <c r="L1710" s="4">
        <v>2</v>
      </c>
      <c r="M1710" s="4">
        <v>45657</v>
      </c>
      <c r="AE1710">
        <v>1.1000000000000001</v>
      </c>
    </row>
    <row r="1711" spans="1:31" x14ac:dyDescent="0.2">
      <c r="A1711" s="27">
        <v>2001372</v>
      </c>
      <c r="B1711">
        <v>1630</v>
      </c>
      <c r="C1711" t="s">
        <v>4610</v>
      </c>
      <c r="D1711" t="s">
        <v>4611</v>
      </c>
      <c r="E1711" t="s">
        <v>2498</v>
      </c>
      <c r="F1711" t="s">
        <v>1542</v>
      </c>
      <c r="G1711" t="s">
        <v>641</v>
      </c>
      <c r="H1711" t="s">
        <v>641</v>
      </c>
      <c r="I1711" t="s">
        <v>2734</v>
      </c>
      <c r="J1711" t="s">
        <v>643</v>
      </c>
      <c r="K1711" t="s">
        <v>55</v>
      </c>
      <c r="L1711" s="4">
        <v>40386</v>
      </c>
      <c r="M1711" s="4">
        <v>45657</v>
      </c>
      <c r="N1711">
        <v>10</v>
      </c>
      <c r="O1711">
        <v>10</v>
      </c>
      <c r="P1711">
        <v>10</v>
      </c>
      <c r="T1711">
        <v>13</v>
      </c>
      <c r="AE1711">
        <v>1</v>
      </c>
    </row>
    <row r="1712" spans="1:31" x14ac:dyDescent="0.2">
      <c r="A1712" s="27">
        <v>2004284</v>
      </c>
      <c r="B1712">
        <v>2938</v>
      </c>
      <c r="C1712" t="s">
        <v>4612</v>
      </c>
      <c r="D1712" t="s">
        <v>4613</v>
      </c>
      <c r="E1712" t="s">
        <v>4614</v>
      </c>
      <c r="F1712" t="s">
        <v>4614</v>
      </c>
      <c r="G1712" t="s">
        <v>641</v>
      </c>
      <c r="H1712" t="s">
        <v>641</v>
      </c>
      <c r="I1712" t="s">
        <v>2734</v>
      </c>
      <c r="J1712" t="s">
        <v>731</v>
      </c>
      <c r="K1712" t="s">
        <v>56</v>
      </c>
      <c r="L1712" s="4">
        <v>39483</v>
      </c>
      <c r="M1712" s="4">
        <v>45657</v>
      </c>
      <c r="AE1712">
        <v>1.1000000000000001</v>
      </c>
    </row>
    <row r="1713" spans="1:31" x14ac:dyDescent="0.2">
      <c r="A1713" s="27">
        <v>2010098</v>
      </c>
      <c r="B1713">
        <v>5123</v>
      </c>
      <c r="C1713" t="s">
        <v>4615</v>
      </c>
      <c r="D1713" t="s">
        <v>4616</v>
      </c>
      <c r="E1713" t="s">
        <v>2670</v>
      </c>
      <c r="F1713" t="s">
        <v>2670</v>
      </c>
      <c r="G1713" t="s">
        <v>641</v>
      </c>
      <c r="H1713" t="s">
        <v>686</v>
      </c>
      <c r="I1713" t="s">
        <v>2734</v>
      </c>
      <c r="J1713" t="s">
        <v>696</v>
      </c>
      <c r="K1713" t="s">
        <v>55</v>
      </c>
      <c r="L1713" s="4">
        <v>2</v>
      </c>
      <c r="M1713" s="4">
        <v>45657</v>
      </c>
      <c r="N1713">
        <v>4</v>
      </c>
      <c r="P1713">
        <v>7</v>
      </c>
      <c r="T1713">
        <v>3</v>
      </c>
      <c r="X1713">
        <v>5.5</v>
      </c>
      <c r="AE1713">
        <v>1</v>
      </c>
    </row>
    <row r="1714" spans="1:31" x14ac:dyDescent="0.2">
      <c r="A1714" s="27">
        <v>2010099</v>
      </c>
      <c r="B1714">
        <v>5124</v>
      </c>
      <c r="C1714" t="s">
        <v>4617</v>
      </c>
      <c r="D1714" t="s">
        <v>4618</v>
      </c>
      <c r="E1714" t="s">
        <v>2670</v>
      </c>
      <c r="F1714" t="s">
        <v>2670</v>
      </c>
      <c r="G1714" t="s">
        <v>641</v>
      </c>
      <c r="H1714" t="s">
        <v>686</v>
      </c>
      <c r="I1714" t="s">
        <v>2734</v>
      </c>
      <c r="J1714" t="s">
        <v>688</v>
      </c>
      <c r="K1714" t="s">
        <v>55</v>
      </c>
      <c r="L1714" s="4">
        <v>2</v>
      </c>
      <c r="M1714" s="4">
        <v>45657</v>
      </c>
      <c r="N1714">
        <v>9</v>
      </c>
      <c r="P1714">
        <v>24</v>
      </c>
      <c r="T1714">
        <v>10</v>
      </c>
      <c r="AE1714">
        <v>1</v>
      </c>
    </row>
    <row r="1715" spans="1:31" x14ac:dyDescent="0.2">
      <c r="A1715" s="27">
        <v>2010100</v>
      </c>
      <c r="B1715">
        <v>5126</v>
      </c>
      <c r="C1715" t="s">
        <v>4619</v>
      </c>
      <c r="D1715" t="s">
        <v>4620</v>
      </c>
      <c r="E1715" t="s">
        <v>2670</v>
      </c>
      <c r="F1715" t="s">
        <v>2670</v>
      </c>
      <c r="G1715" t="s">
        <v>641</v>
      </c>
      <c r="H1715" t="s">
        <v>686</v>
      </c>
      <c r="I1715" t="s">
        <v>2734</v>
      </c>
      <c r="J1715" t="s">
        <v>649</v>
      </c>
      <c r="K1715" t="s">
        <v>55</v>
      </c>
      <c r="L1715" s="4">
        <v>2</v>
      </c>
      <c r="M1715" s="4">
        <v>45657</v>
      </c>
      <c r="P1715">
        <v>50</v>
      </c>
      <c r="T1715">
        <v>18</v>
      </c>
      <c r="X1715">
        <v>0.43000000715255737</v>
      </c>
      <c r="Y1715">
        <v>0.28999999165534973</v>
      </c>
      <c r="Z1715">
        <v>0.17000000178813934</v>
      </c>
      <c r="AE1715">
        <v>1</v>
      </c>
    </row>
    <row r="1716" spans="1:31" x14ac:dyDescent="0.2">
      <c r="A1716" s="27">
        <v>2010101</v>
      </c>
      <c r="B1716">
        <v>5127</v>
      </c>
      <c r="C1716" t="s">
        <v>4621</v>
      </c>
      <c r="D1716" t="s">
        <v>4622</v>
      </c>
      <c r="E1716" t="s">
        <v>2670</v>
      </c>
      <c r="F1716" t="s">
        <v>2670</v>
      </c>
      <c r="G1716" t="s">
        <v>641</v>
      </c>
      <c r="H1716" t="s">
        <v>686</v>
      </c>
      <c r="I1716" t="s">
        <v>2734</v>
      </c>
      <c r="J1716" t="s">
        <v>688</v>
      </c>
      <c r="K1716" t="s">
        <v>55</v>
      </c>
      <c r="L1716" s="4">
        <v>2</v>
      </c>
      <c r="M1716" s="4">
        <v>45657</v>
      </c>
      <c r="N1716">
        <v>1</v>
      </c>
      <c r="P1716">
        <v>1.5</v>
      </c>
      <c r="T1716">
        <v>2</v>
      </c>
      <c r="Y1716">
        <v>14</v>
      </c>
      <c r="Z1716">
        <v>0.11999999731779099</v>
      </c>
      <c r="AE1716">
        <v>1</v>
      </c>
    </row>
    <row r="1717" spans="1:31" x14ac:dyDescent="0.2">
      <c r="A1717" s="27">
        <v>2010102</v>
      </c>
      <c r="B1717">
        <v>5128</v>
      </c>
      <c r="C1717" t="s">
        <v>4623</v>
      </c>
      <c r="D1717" t="s">
        <v>4624</v>
      </c>
      <c r="E1717" t="s">
        <v>2670</v>
      </c>
      <c r="F1717" t="s">
        <v>2670</v>
      </c>
      <c r="G1717" t="s">
        <v>641</v>
      </c>
      <c r="H1717" t="s">
        <v>686</v>
      </c>
      <c r="I1717" t="s">
        <v>2734</v>
      </c>
      <c r="J1717" t="s">
        <v>696</v>
      </c>
      <c r="K1717" t="s">
        <v>55</v>
      </c>
      <c r="L1717" s="4">
        <v>2</v>
      </c>
      <c r="M1717" s="4">
        <v>45657</v>
      </c>
      <c r="N1717">
        <v>5.8000001907348633</v>
      </c>
      <c r="P1717">
        <v>3.9000000953674316</v>
      </c>
      <c r="T1717">
        <v>1.440000057220459</v>
      </c>
      <c r="V1717">
        <v>2.4000000953674316</v>
      </c>
      <c r="W1717">
        <v>0.80000001192092896</v>
      </c>
      <c r="X1717">
        <v>4.0999999046325684</v>
      </c>
      <c r="Y1717">
        <v>1</v>
      </c>
      <c r="Z1717">
        <v>3.2000000476837158</v>
      </c>
      <c r="AA1717">
        <v>0.30000001192092896</v>
      </c>
      <c r="AE1717">
        <v>1</v>
      </c>
    </row>
    <row r="1718" spans="1:31" x14ac:dyDescent="0.2">
      <c r="A1718" s="27">
        <v>2007093</v>
      </c>
      <c r="B1718">
        <v>3892</v>
      </c>
      <c r="C1718" t="s">
        <v>4625</v>
      </c>
      <c r="D1718" t="s">
        <v>4626</v>
      </c>
      <c r="E1718" t="s">
        <v>3307</v>
      </c>
      <c r="F1718" t="s">
        <v>3308</v>
      </c>
      <c r="G1718" t="s">
        <v>641</v>
      </c>
      <c r="H1718" t="s">
        <v>641</v>
      </c>
      <c r="I1718" t="s">
        <v>2734</v>
      </c>
      <c r="J1718" t="s">
        <v>731</v>
      </c>
      <c r="K1718" t="s">
        <v>56</v>
      </c>
      <c r="L1718" s="4">
        <v>2</v>
      </c>
      <c r="M1718" s="4">
        <v>45657</v>
      </c>
      <c r="AE1718">
        <v>1.1000000000000001</v>
      </c>
    </row>
    <row r="1719" spans="1:31" x14ac:dyDescent="0.2">
      <c r="A1719" s="27">
        <v>2009249</v>
      </c>
      <c r="C1719" t="s">
        <v>4627</v>
      </c>
      <c r="D1719" t="s">
        <v>4628</v>
      </c>
      <c r="E1719" t="s">
        <v>3454</v>
      </c>
      <c r="F1719" t="s">
        <v>3455</v>
      </c>
      <c r="G1719" t="s">
        <v>641</v>
      </c>
      <c r="H1719" t="s">
        <v>641</v>
      </c>
      <c r="I1719" t="s">
        <v>774</v>
      </c>
      <c r="J1719" t="s">
        <v>649</v>
      </c>
      <c r="K1719" t="s">
        <v>55</v>
      </c>
      <c r="L1719" s="4">
        <v>2</v>
      </c>
      <c r="M1719" s="4">
        <v>45657</v>
      </c>
      <c r="AE1719">
        <v>1</v>
      </c>
    </row>
    <row r="1720" spans="1:31" x14ac:dyDescent="0.2">
      <c r="A1720" s="27">
        <v>2007932</v>
      </c>
      <c r="C1720" t="s">
        <v>4629</v>
      </c>
      <c r="D1720" t="s">
        <v>4630</v>
      </c>
      <c r="E1720" t="s">
        <v>3454</v>
      </c>
      <c r="F1720" t="s">
        <v>3455</v>
      </c>
      <c r="G1720" t="s">
        <v>641</v>
      </c>
      <c r="H1720" t="s">
        <v>641</v>
      </c>
      <c r="I1720" t="s">
        <v>774</v>
      </c>
      <c r="J1720" t="s">
        <v>731</v>
      </c>
      <c r="K1720" t="s">
        <v>55</v>
      </c>
      <c r="L1720" s="4">
        <v>2</v>
      </c>
      <c r="M1720" s="4">
        <v>45657</v>
      </c>
      <c r="AE1720">
        <v>1</v>
      </c>
    </row>
    <row r="1721" spans="1:31" x14ac:dyDescent="0.2">
      <c r="A1721" s="27">
        <v>2009809</v>
      </c>
      <c r="B1721">
        <v>4989</v>
      </c>
      <c r="C1721" t="s">
        <v>4631</v>
      </c>
      <c r="D1721" t="s">
        <v>4632</v>
      </c>
      <c r="E1721" t="s">
        <v>4633</v>
      </c>
      <c r="F1721" t="s">
        <v>4633</v>
      </c>
      <c r="G1721" t="s">
        <v>641</v>
      </c>
      <c r="H1721" t="s">
        <v>686</v>
      </c>
      <c r="I1721" t="s">
        <v>2734</v>
      </c>
      <c r="J1721" t="s">
        <v>696</v>
      </c>
      <c r="K1721" t="s">
        <v>55</v>
      </c>
      <c r="L1721" s="4">
        <v>2</v>
      </c>
      <c r="M1721" s="4">
        <v>45657</v>
      </c>
      <c r="N1721">
        <v>0.30000001192092896</v>
      </c>
      <c r="AC1721">
        <v>13.8</v>
      </c>
      <c r="AE1721">
        <v>1</v>
      </c>
    </row>
    <row r="1722" spans="1:31" x14ac:dyDescent="0.2">
      <c r="A1722" s="27">
        <v>2008321</v>
      </c>
      <c r="B1722">
        <v>4316</v>
      </c>
      <c r="C1722" t="s">
        <v>4634</v>
      </c>
      <c r="D1722" t="s">
        <v>4635</v>
      </c>
      <c r="E1722" t="s">
        <v>3236</v>
      </c>
      <c r="F1722" t="s">
        <v>3236</v>
      </c>
      <c r="G1722" t="s">
        <v>641</v>
      </c>
      <c r="H1722" t="s">
        <v>641</v>
      </c>
      <c r="I1722" t="s">
        <v>2734</v>
      </c>
      <c r="J1722" t="s">
        <v>643</v>
      </c>
      <c r="K1722" t="s">
        <v>55</v>
      </c>
      <c r="L1722" s="4">
        <v>2</v>
      </c>
      <c r="M1722" s="4">
        <v>45657</v>
      </c>
      <c r="N1722">
        <v>9</v>
      </c>
      <c r="O1722">
        <v>5</v>
      </c>
      <c r="P1722">
        <v>14</v>
      </c>
      <c r="R1722">
        <v>2</v>
      </c>
      <c r="X1722">
        <v>0.5</v>
      </c>
      <c r="AE1722">
        <v>1</v>
      </c>
    </row>
    <row r="1723" spans="1:31" x14ac:dyDescent="0.2">
      <c r="A1723" s="27">
        <v>2008337</v>
      </c>
      <c r="B1723">
        <v>4360</v>
      </c>
      <c r="C1723" t="s">
        <v>4636</v>
      </c>
      <c r="D1723" t="s">
        <v>4637</v>
      </c>
      <c r="E1723" t="s">
        <v>3236</v>
      </c>
      <c r="F1723" t="s">
        <v>3236</v>
      </c>
      <c r="G1723" t="s">
        <v>641</v>
      </c>
      <c r="H1723" t="s">
        <v>641</v>
      </c>
      <c r="I1723" t="s">
        <v>2734</v>
      </c>
      <c r="J1723" t="s">
        <v>643</v>
      </c>
      <c r="K1723" t="s">
        <v>55</v>
      </c>
      <c r="L1723" s="4">
        <v>2</v>
      </c>
      <c r="M1723" s="4">
        <v>45657</v>
      </c>
      <c r="N1723">
        <v>14</v>
      </c>
      <c r="O1723">
        <v>5</v>
      </c>
      <c r="P1723">
        <v>9</v>
      </c>
      <c r="R1723">
        <v>2</v>
      </c>
      <c r="T1723">
        <v>6</v>
      </c>
      <c r="AE1723">
        <v>1</v>
      </c>
    </row>
    <row r="1724" spans="1:31" x14ac:dyDescent="0.2">
      <c r="A1724" s="27">
        <v>2010048</v>
      </c>
      <c r="B1724">
        <v>5063</v>
      </c>
      <c r="C1724" t="s">
        <v>4638</v>
      </c>
      <c r="D1724" t="s">
        <v>4639</v>
      </c>
      <c r="E1724" t="s">
        <v>1333</v>
      </c>
      <c r="F1724" t="s">
        <v>1333</v>
      </c>
      <c r="G1724" t="s">
        <v>641</v>
      </c>
      <c r="H1724" t="s">
        <v>686</v>
      </c>
      <c r="I1724" t="s">
        <v>2734</v>
      </c>
      <c r="J1724" t="s">
        <v>688</v>
      </c>
      <c r="K1724" t="s">
        <v>55</v>
      </c>
      <c r="L1724" s="4">
        <v>2</v>
      </c>
      <c r="M1724" s="4">
        <v>45657</v>
      </c>
      <c r="N1724">
        <v>7</v>
      </c>
      <c r="O1724">
        <v>7</v>
      </c>
      <c r="P1724">
        <v>10</v>
      </c>
      <c r="AC1724">
        <v>50</v>
      </c>
      <c r="AE1724">
        <v>1</v>
      </c>
    </row>
    <row r="1725" spans="1:31" x14ac:dyDescent="0.2">
      <c r="A1725" s="27">
        <v>2010049</v>
      </c>
      <c r="B1725">
        <v>5064</v>
      </c>
      <c r="C1725" t="s">
        <v>4640</v>
      </c>
      <c r="D1725" t="s">
        <v>4641</v>
      </c>
      <c r="E1725" t="s">
        <v>1333</v>
      </c>
      <c r="F1725" t="s">
        <v>1333</v>
      </c>
      <c r="G1725" t="s">
        <v>641</v>
      </c>
      <c r="H1725" t="s">
        <v>686</v>
      </c>
      <c r="I1725" t="s">
        <v>2734</v>
      </c>
      <c r="J1725" t="s">
        <v>688</v>
      </c>
      <c r="K1725" t="s">
        <v>55</v>
      </c>
      <c r="L1725" s="4">
        <v>2</v>
      </c>
      <c r="M1725" s="4">
        <v>45657</v>
      </c>
      <c r="N1725">
        <v>9</v>
      </c>
      <c r="O1725">
        <v>4</v>
      </c>
      <c r="P1725">
        <v>3</v>
      </c>
      <c r="AC1725">
        <v>50</v>
      </c>
      <c r="AE1725">
        <v>1</v>
      </c>
    </row>
    <row r="1726" spans="1:31" x14ac:dyDescent="0.2">
      <c r="A1726" s="27">
        <v>2010172</v>
      </c>
      <c r="B1726">
        <v>5122</v>
      </c>
      <c r="C1726" t="s">
        <v>4642</v>
      </c>
      <c r="D1726" t="s">
        <v>4643</v>
      </c>
      <c r="E1726" t="s">
        <v>1333</v>
      </c>
      <c r="F1726" t="s">
        <v>1333</v>
      </c>
      <c r="G1726" t="s">
        <v>641</v>
      </c>
      <c r="H1726" t="s">
        <v>686</v>
      </c>
      <c r="I1726" t="s">
        <v>2734</v>
      </c>
      <c r="J1726" t="s">
        <v>696</v>
      </c>
      <c r="K1726" t="s">
        <v>55</v>
      </c>
      <c r="L1726" s="4">
        <v>2</v>
      </c>
      <c r="M1726" s="4">
        <v>45657</v>
      </c>
      <c r="N1726">
        <v>0.30000001192092896</v>
      </c>
      <c r="AC1726">
        <v>13.1</v>
      </c>
      <c r="AE1726">
        <v>1</v>
      </c>
    </row>
    <row r="1727" spans="1:31" x14ac:dyDescent="0.2">
      <c r="A1727" s="27">
        <v>2009912</v>
      </c>
      <c r="B1727">
        <v>5031</v>
      </c>
      <c r="C1727" t="s">
        <v>4644</v>
      </c>
      <c r="D1727" t="s">
        <v>4645</v>
      </c>
      <c r="E1727" t="s">
        <v>1333</v>
      </c>
      <c r="F1727" t="s">
        <v>1333</v>
      </c>
      <c r="G1727" t="s">
        <v>641</v>
      </c>
      <c r="H1727" t="s">
        <v>641</v>
      </c>
      <c r="I1727" t="s">
        <v>2734</v>
      </c>
      <c r="J1727" t="s">
        <v>731</v>
      </c>
      <c r="K1727" t="s">
        <v>56</v>
      </c>
      <c r="L1727" s="4">
        <v>2</v>
      </c>
      <c r="M1727" s="4">
        <v>45657</v>
      </c>
      <c r="AC1727">
        <v>20</v>
      </c>
      <c r="AE1727">
        <v>1</v>
      </c>
    </row>
    <row r="1728" spans="1:31" x14ac:dyDescent="0.2">
      <c r="A1728" s="27">
        <v>2009921</v>
      </c>
      <c r="B1728">
        <v>4984</v>
      </c>
      <c r="C1728" t="s">
        <v>4646</v>
      </c>
      <c r="D1728" t="s">
        <v>4647</v>
      </c>
      <c r="E1728" t="s">
        <v>1333</v>
      </c>
      <c r="F1728" t="s">
        <v>1333</v>
      </c>
      <c r="G1728" t="s">
        <v>641</v>
      </c>
      <c r="H1728" t="s">
        <v>641</v>
      </c>
      <c r="I1728" t="s">
        <v>2734</v>
      </c>
      <c r="J1728" t="s">
        <v>649</v>
      </c>
      <c r="K1728" t="s">
        <v>56</v>
      </c>
      <c r="L1728" s="4">
        <v>2</v>
      </c>
      <c r="M1728" s="4">
        <v>45657</v>
      </c>
      <c r="AC1728">
        <v>50</v>
      </c>
      <c r="AE1728">
        <v>1</v>
      </c>
    </row>
    <row r="1729" spans="1:31" x14ac:dyDescent="0.2">
      <c r="A1729" s="27">
        <v>2009798</v>
      </c>
      <c r="B1729">
        <v>4943</v>
      </c>
      <c r="C1729" t="s">
        <v>4648</v>
      </c>
      <c r="D1729" t="s">
        <v>4649</v>
      </c>
      <c r="E1729" t="s">
        <v>1333</v>
      </c>
      <c r="F1729" t="s">
        <v>1333</v>
      </c>
      <c r="G1729" t="s">
        <v>641</v>
      </c>
      <c r="H1729" t="s">
        <v>641</v>
      </c>
      <c r="I1729" t="s">
        <v>2734</v>
      </c>
      <c r="J1729" t="s">
        <v>649</v>
      </c>
      <c r="K1729" t="s">
        <v>56</v>
      </c>
      <c r="L1729" s="4">
        <v>2</v>
      </c>
      <c r="M1729" s="4">
        <v>45657</v>
      </c>
      <c r="AC1729">
        <v>20</v>
      </c>
      <c r="AE1729">
        <v>1</v>
      </c>
    </row>
    <row r="1730" spans="1:31" x14ac:dyDescent="0.2">
      <c r="A1730" s="27">
        <v>2009634</v>
      </c>
      <c r="B1730">
        <v>4978</v>
      </c>
      <c r="C1730" t="s">
        <v>4650</v>
      </c>
      <c r="D1730" t="s">
        <v>4651</v>
      </c>
      <c r="E1730" t="s">
        <v>1266</v>
      </c>
      <c r="F1730" t="s">
        <v>4652</v>
      </c>
      <c r="G1730" t="s">
        <v>641</v>
      </c>
      <c r="H1730" t="s">
        <v>641</v>
      </c>
      <c r="I1730" t="s">
        <v>2734</v>
      </c>
      <c r="J1730" t="s">
        <v>649</v>
      </c>
      <c r="K1730" t="s">
        <v>55</v>
      </c>
      <c r="L1730" s="4">
        <v>2</v>
      </c>
      <c r="M1730" s="4">
        <v>45657</v>
      </c>
      <c r="R1730">
        <v>23.200000762939453</v>
      </c>
      <c r="T1730">
        <v>18.200000762939453</v>
      </c>
      <c r="AE1730">
        <v>1</v>
      </c>
    </row>
    <row r="1731" spans="1:31" x14ac:dyDescent="0.2">
      <c r="A1731" s="27">
        <v>2009880</v>
      </c>
      <c r="B1731">
        <v>5032</v>
      </c>
      <c r="C1731" t="s">
        <v>4653</v>
      </c>
      <c r="D1731" t="s">
        <v>4654</v>
      </c>
      <c r="E1731" t="s">
        <v>2158</v>
      </c>
      <c r="F1731" t="s">
        <v>2158</v>
      </c>
      <c r="G1731" t="s">
        <v>641</v>
      </c>
      <c r="H1731" t="s">
        <v>641</v>
      </c>
      <c r="I1731" t="s">
        <v>2734</v>
      </c>
      <c r="J1731" t="s">
        <v>731</v>
      </c>
      <c r="K1731" t="s">
        <v>56</v>
      </c>
      <c r="L1731" s="4">
        <v>2</v>
      </c>
      <c r="M1731" s="4">
        <v>45657</v>
      </c>
      <c r="AE1731">
        <v>1.1000000000000001</v>
      </c>
    </row>
    <row r="1732" spans="1:31" x14ac:dyDescent="0.2">
      <c r="A1732" s="27">
        <v>2008241</v>
      </c>
      <c r="B1732">
        <v>4296</v>
      </c>
      <c r="C1732" t="s">
        <v>4655</v>
      </c>
      <c r="D1732" t="s">
        <v>4656</v>
      </c>
      <c r="E1732" t="s">
        <v>3484</v>
      </c>
      <c r="F1732" t="s">
        <v>3484</v>
      </c>
      <c r="G1732" t="s">
        <v>641</v>
      </c>
      <c r="H1732" t="s">
        <v>641</v>
      </c>
      <c r="I1732" t="s">
        <v>2734</v>
      </c>
      <c r="J1732" t="s">
        <v>731</v>
      </c>
      <c r="K1732" t="s">
        <v>56</v>
      </c>
      <c r="L1732" s="4">
        <v>2</v>
      </c>
      <c r="M1732" s="4">
        <v>45657</v>
      </c>
      <c r="AE1732">
        <v>1.1000000000000001</v>
      </c>
    </row>
    <row r="1733" spans="1:31" x14ac:dyDescent="0.2">
      <c r="A1733" s="27">
        <v>2008240</v>
      </c>
      <c r="B1733">
        <v>4295</v>
      </c>
      <c r="C1733" t="s">
        <v>4657</v>
      </c>
      <c r="D1733" t="s">
        <v>4658</v>
      </c>
      <c r="E1733" t="s">
        <v>3484</v>
      </c>
      <c r="F1733" t="s">
        <v>3484</v>
      </c>
      <c r="G1733" t="s">
        <v>641</v>
      </c>
      <c r="H1733" t="s">
        <v>641</v>
      </c>
      <c r="I1733" t="s">
        <v>2734</v>
      </c>
      <c r="J1733" t="s">
        <v>731</v>
      </c>
      <c r="K1733" t="s">
        <v>56</v>
      </c>
      <c r="L1733" s="4">
        <v>2</v>
      </c>
      <c r="M1733" s="4">
        <v>45657</v>
      </c>
      <c r="AE1733">
        <v>1.1000000000000001</v>
      </c>
    </row>
    <row r="1734" spans="1:31" x14ac:dyDescent="0.2">
      <c r="A1734" s="27">
        <v>2008242</v>
      </c>
      <c r="B1734">
        <v>4297</v>
      </c>
      <c r="C1734" t="s">
        <v>4659</v>
      </c>
      <c r="D1734" t="s">
        <v>4660</v>
      </c>
      <c r="E1734" t="s">
        <v>3484</v>
      </c>
      <c r="F1734" t="s">
        <v>3484</v>
      </c>
      <c r="G1734" t="s">
        <v>641</v>
      </c>
      <c r="H1734" t="s">
        <v>641</v>
      </c>
      <c r="I1734" t="s">
        <v>2734</v>
      </c>
      <c r="J1734" t="s">
        <v>649</v>
      </c>
      <c r="K1734" t="s">
        <v>56</v>
      </c>
      <c r="L1734" s="4">
        <v>2</v>
      </c>
      <c r="M1734" s="4">
        <v>45657</v>
      </c>
      <c r="AE1734">
        <v>1.1000000000000001</v>
      </c>
    </row>
    <row r="1735" spans="1:31" x14ac:dyDescent="0.2">
      <c r="A1735" s="27">
        <v>2009758</v>
      </c>
      <c r="B1735">
        <v>4976</v>
      </c>
      <c r="C1735" t="s">
        <v>4661</v>
      </c>
      <c r="D1735" t="s">
        <v>4662</v>
      </c>
      <c r="E1735" t="s">
        <v>3484</v>
      </c>
      <c r="F1735" t="s">
        <v>3484</v>
      </c>
      <c r="G1735" t="s">
        <v>641</v>
      </c>
      <c r="H1735" t="s">
        <v>686</v>
      </c>
      <c r="I1735" t="s">
        <v>2734</v>
      </c>
      <c r="J1735" t="s">
        <v>688</v>
      </c>
      <c r="K1735" t="s">
        <v>56</v>
      </c>
      <c r="L1735" s="4">
        <v>2</v>
      </c>
      <c r="M1735" s="4">
        <v>45657</v>
      </c>
      <c r="N1735">
        <v>4</v>
      </c>
      <c r="Y1735">
        <v>11</v>
      </c>
      <c r="AC1735">
        <v>15</v>
      </c>
      <c r="AE1735">
        <v>1.35</v>
      </c>
    </row>
    <row r="1736" spans="1:31" x14ac:dyDescent="0.2">
      <c r="A1736" s="27">
        <v>2009757</v>
      </c>
      <c r="B1736">
        <v>4977</v>
      </c>
      <c r="C1736" t="s">
        <v>4663</v>
      </c>
      <c r="D1736" t="s">
        <v>4664</v>
      </c>
      <c r="E1736" t="s">
        <v>3484</v>
      </c>
      <c r="F1736" t="s">
        <v>3484</v>
      </c>
      <c r="G1736" t="s">
        <v>641</v>
      </c>
      <c r="H1736" t="s">
        <v>686</v>
      </c>
      <c r="I1736" t="s">
        <v>2734</v>
      </c>
      <c r="J1736" t="s">
        <v>688</v>
      </c>
      <c r="K1736" t="s">
        <v>56</v>
      </c>
      <c r="L1736" s="4">
        <v>2</v>
      </c>
      <c r="M1736" s="4">
        <v>45657</v>
      </c>
      <c r="N1736">
        <v>20</v>
      </c>
      <c r="R1736">
        <v>1</v>
      </c>
      <c r="AC1736">
        <v>30</v>
      </c>
      <c r="AE1736">
        <v>1.2</v>
      </c>
    </row>
    <row r="1737" spans="1:31" x14ac:dyDescent="0.2">
      <c r="A1737" s="27">
        <v>2010110</v>
      </c>
      <c r="B1737">
        <v>5114</v>
      </c>
      <c r="C1737" t="s">
        <v>4665</v>
      </c>
      <c r="D1737" t="s">
        <v>4666</v>
      </c>
      <c r="E1737" t="s">
        <v>3484</v>
      </c>
      <c r="F1737" t="s">
        <v>3484</v>
      </c>
      <c r="G1737" t="s">
        <v>641</v>
      </c>
      <c r="H1737" t="s">
        <v>641</v>
      </c>
      <c r="I1737" t="s">
        <v>2734</v>
      </c>
      <c r="J1737" t="s">
        <v>731</v>
      </c>
      <c r="K1737" t="s">
        <v>56</v>
      </c>
      <c r="L1737" s="4">
        <v>2</v>
      </c>
      <c r="M1737" s="4">
        <v>45657</v>
      </c>
      <c r="N1737">
        <v>9</v>
      </c>
      <c r="T1737">
        <v>10</v>
      </c>
      <c r="AE1737">
        <v>1.1000000000000001</v>
      </c>
    </row>
    <row r="1738" spans="1:31" x14ac:dyDescent="0.2">
      <c r="A1738" s="27">
        <v>2009890</v>
      </c>
      <c r="B1738">
        <v>4999</v>
      </c>
      <c r="C1738" t="s">
        <v>4667</v>
      </c>
      <c r="D1738" t="s">
        <v>4668</v>
      </c>
      <c r="E1738" t="s">
        <v>4449</v>
      </c>
      <c r="F1738" t="s">
        <v>4449</v>
      </c>
      <c r="G1738" t="s">
        <v>641</v>
      </c>
      <c r="H1738" t="s">
        <v>641</v>
      </c>
      <c r="I1738" t="s">
        <v>2734</v>
      </c>
      <c r="J1738" t="s">
        <v>643</v>
      </c>
      <c r="K1738" t="s">
        <v>55</v>
      </c>
      <c r="L1738" s="4">
        <v>2</v>
      </c>
      <c r="M1738" s="4">
        <v>45657</v>
      </c>
      <c r="N1738">
        <v>4.3000001907348633</v>
      </c>
      <c r="P1738">
        <v>1.6000000238418579</v>
      </c>
      <c r="Q1738">
        <v>5.5999999046325684</v>
      </c>
      <c r="R1738">
        <v>0.5</v>
      </c>
      <c r="V1738">
        <v>7.0000002160668373E-3</v>
      </c>
      <c r="X1738">
        <v>9.0000003576278687E-2</v>
      </c>
      <c r="AE1738">
        <v>1</v>
      </c>
    </row>
    <row r="1739" spans="1:31" x14ac:dyDescent="0.2">
      <c r="A1739" s="27">
        <v>2009891</v>
      </c>
      <c r="B1739">
        <v>5000</v>
      </c>
      <c r="C1739" t="s">
        <v>4669</v>
      </c>
      <c r="D1739" t="s">
        <v>4670</v>
      </c>
      <c r="E1739" t="s">
        <v>4449</v>
      </c>
      <c r="F1739" t="s">
        <v>4449</v>
      </c>
      <c r="G1739" t="s">
        <v>641</v>
      </c>
      <c r="H1739" t="s">
        <v>641</v>
      </c>
      <c r="I1739" t="s">
        <v>2734</v>
      </c>
      <c r="J1739" t="s">
        <v>643</v>
      </c>
      <c r="K1739" t="s">
        <v>56</v>
      </c>
      <c r="L1739" s="4">
        <v>2</v>
      </c>
      <c r="M1739" s="4">
        <v>45657</v>
      </c>
      <c r="N1739">
        <v>0.89999997615814209</v>
      </c>
      <c r="O1739">
        <v>3.7999999523162842</v>
      </c>
      <c r="P1739">
        <v>7</v>
      </c>
      <c r="R1739">
        <v>0.60000002384185791</v>
      </c>
      <c r="V1739">
        <v>4.0000001899898052E-3</v>
      </c>
      <c r="W1739">
        <v>3.0000000260770321E-3</v>
      </c>
      <c r="Y1739">
        <v>5.000000074505806E-2</v>
      </c>
      <c r="Z1739">
        <v>5.000000074505806E-2</v>
      </c>
      <c r="AA1739">
        <v>3.0000000260770321E-3</v>
      </c>
      <c r="AE1739">
        <v>1.05</v>
      </c>
    </row>
    <row r="1740" spans="1:31" x14ac:dyDescent="0.2">
      <c r="A1740" s="27">
        <v>2006622</v>
      </c>
      <c r="B1740">
        <v>3669</v>
      </c>
      <c r="C1740" t="s">
        <v>4671</v>
      </c>
      <c r="D1740" t="s">
        <v>4672</v>
      </c>
      <c r="E1740" t="s">
        <v>1704</v>
      </c>
      <c r="F1740" t="s">
        <v>1704</v>
      </c>
      <c r="G1740" t="s">
        <v>641</v>
      </c>
      <c r="H1740" t="s">
        <v>641</v>
      </c>
      <c r="I1740" t="s">
        <v>2734</v>
      </c>
      <c r="J1740" t="s">
        <v>731</v>
      </c>
      <c r="K1740" t="s">
        <v>55</v>
      </c>
      <c r="L1740" s="4">
        <v>2</v>
      </c>
      <c r="M1740" s="4">
        <v>45657</v>
      </c>
      <c r="AE1740">
        <v>1</v>
      </c>
    </row>
    <row r="1741" spans="1:31" x14ac:dyDescent="0.2">
      <c r="A1741" s="27">
        <v>2009879</v>
      </c>
      <c r="B1741">
        <v>5020</v>
      </c>
      <c r="C1741" t="s">
        <v>4673</v>
      </c>
      <c r="D1741" t="s">
        <v>4674</v>
      </c>
      <c r="E1741" t="s">
        <v>4675</v>
      </c>
      <c r="F1741" t="s">
        <v>4675</v>
      </c>
      <c r="G1741" t="s">
        <v>641</v>
      </c>
      <c r="H1741" t="s">
        <v>686</v>
      </c>
      <c r="I1741" t="s">
        <v>2734</v>
      </c>
      <c r="J1741" t="s">
        <v>696</v>
      </c>
      <c r="K1741" t="s">
        <v>55</v>
      </c>
      <c r="L1741" s="4">
        <v>2</v>
      </c>
      <c r="M1741" s="4">
        <v>45657</v>
      </c>
      <c r="N1741">
        <v>1.190000057220459</v>
      </c>
      <c r="O1741">
        <v>0.34000000357627869</v>
      </c>
      <c r="P1741">
        <v>1.2799999713897705</v>
      </c>
      <c r="R1741">
        <v>0.25999999046325684</v>
      </c>
      <c r="AC1741">
        <v>68</v>
      </c>
      <c r="AE1741">
        <v>1</v>
      </c>
    </row>
    <row r="1742" spans="1:31" x14ac:dyDescent="0.2">
      <c r="A1742" s="27">
        <v>2009979</v>
      </c>
      <c r="B1742">
        <v>5076</v>
      </c>
      <c r="C1742" t="s">
        <v>4676</v>
      </c>
      <c r="D1742" t="s">
        <v>4677</v>
      </c>
      <c r="E1742" t="s">
        <v>913</v>
      </c>
      <c r="F1742" t="s">
        <v>1092</v>
      </c>
      <c r="G1742" t="s">
        <v>641</v>
      </c>
      <c r="H1742" t="s">
        <v>641</v>
      </c>
      <c r="I1742" t="s">
        <v>2734</v>
      </c>
      <c r="J1742" t="s">
        <v>731</v>
      </c>
      <c r="K1742" t="s">
        <v>56</v>
      </c>
      <c r="L1742" s="4">
        <v>2</v>
      </c>
      <c r="M1742" s="4">
        <v>45657</v>
      </c>
      <c r="AE1742">
        <v>1.1000000000000001</v>
      </c>
    </row>
    <row r="1743" spans="1:31" x14ac:dyDescent="0.2">
      <c r="A1743" s="27">
        <v>2009763</v>
      </c>
      <c r="B1743">
        <v>5006</v>
      </c>
      <c r="C1743" t="s">
        <v>4678</v>
      </c>
      <c r="D1743" t="s">
        <v>4679</v>
      </c>
      <c r="E1743" t="s">
        <v>1266</v>
      </c>
      <c r="F1743" t="s">
        <v>2670</v>
      </c>
      <c r="G1743" t="s">
        <v>641</v>
      </c>
      <c r="H1743" t="s">
        <v>686</v>
      </c>
      <c r="I1743" t="s">
        <v>2734</v>
      </c>
      <c r="J1743" t="s">
        <v>643</v>
      </c>
      <c r="K1743" t="s">
        <v>56</v>
      </c>
      <c r="L1743" s="4">
        <v>2</v>
      </c>
      <c r="M1743" s="4">
        <v>45657</v>
      </c>
      <c r="N1743">
        <v>7</v>
      </c>
      <c r="O1743">
        <v>9</v>
      </c>
      <c r="P1743">
        <v>13</v>
      </c>
      <c r="V1743">
        <v>2.0000000949949026E-3</v>
      </c>
      <c r="W1743">
        <v>2.0000000949949026E-3</v>
      </c>
      <c r="X1743">
        <v>3.9999999105930328E-2</v>
      </c>
      <c r="Y1743">
        <v>9.9999997764825821E-3</v>
      </c>
      <c r="Z1743">
        <v>9.9999997764825821E-3</v>
      </c>
      <c r="AA1743">
        <v>1.0000000474974513E-3</v>
      </c>
      <c r="AE1743">
        <v>1.34</v>
      </c>
    </row>
    <row r="1744" spans="1:31" x14ac:dyDescent="0.2">
      <c r="A1744" s="27">
        <v>2009766</v>
      </c>
      <c r="B1744">
        <v>5005</v>
      </c>
      <c r="C1744" t="s">
        <v>4680</v>
      </c>
      <c r="D1744" t="s">
        <v>4681</v>
      </c>
      <c r="E1744" t="s">
        <v>1266</v>
      </c>
      <c r="F1744" t="s">
        <v>2670</v>
      </c>
      <c r="G1744" t="s">
        <v>641</v>
      </c>
      <c r="H1744" t="s">
        <v>686</v>
      </c>
      <c r="I1744" t="s">
        <v>2734</v>
      </c>
      <c r="J1744" t="s">
        <v>643</v>
      </c>
      <c r="K1744" t="s">
        <v>56</v>
      </c>
      <c r="L1744" s="4">
        <v>2</v>
      </c>
      <c r="M1744" s="4">
        <v>45657</v>
      </c>
      <c r="N1744">
        <v>7</v>
      </c>
      <c r="O1744">
        <v>9</v>
      </c>
      <c r="P1744">
        <v>13</v>
      </c>
      <c r="V1744">
        <v>2</v>
      </c>
      <c r="AE1744">
        <v>1.45</v>
      </c>
    </row>
    <row r="1745" spans="1:31" x14ac:dyDescent="0.2">
      <c r="A1745" s="27">
        <v>2009764</v>
      </c>
      <c r="B1745">
        <v>5009</v>
      </c>
      <c r="C1745" t="s">
        <v>4682</v>
      </c>
      <c r="D1745" t="s">
        <v>4683</v>
      </c>
      <c r="E1745" t="s">
        <v>1266</v>
      </c>
      <c r="F1745" t="s">
        <v>2670</v>
      </c>
      <c r="G1745" t="s">
        <v>641</v>
      </c>
      <c r="H1745" t="s">
        <v>686</v>
      </c>
      <c r="I1745" t="s">
        <v>2734</v>
      </c>
      <c r="J1745" t="s">
        <v>643</v>
      </c>
      <c r="K1745" t="s">
        <v>56</v>
      </c>
      <c r="L1745" s="4">
        <v>2</v>
      </c>
      <c r="M1745" s="4">
        <v>45657</v>
      </c>
      <c r="N1745">
        <v>7</v>
      </c>
      <c r="O1745">
        <v>9</v>
      </c>
      <c r="P1745">
        <v>13</v>
      </c>
      <c r="V1745">
        <v>1.5</v>
      </c>
      <c r="Z1745">
        <v>0.5</v>
      </c>
      <c r="AA1745">
        <v>0.30000001192092896</v>
      </c>
      <c r="AE1745">
        <v>1.46</v>
      </c>
    </row>
    <row r="1746" spans="1:31" x14ac:dyDescent="0.2">
      <c r="A1746" s="27">
        <v>2009765</v>
      </c>
      <c r="B1746">
        <v>5007</v>
      </c>
      <c r="C1746" t="s">
        <v>4684</v>
      </c>
      <c r="D1746" t="s">
        <v>4685</v>
      </c>
      <c r="E1746" t="s">
        <v>1266</v>
      </c>
      <c r="F1746" t="s">
        <v>2670</v>
      </c>
      <c r="G1746" t="s">
        <v>641</v>
      </c>
      <c r="H1746" t="s">
        <v>686</v>
      </c>
      <c r="I1746" t="s">
        <v>2734</v>
      </c>
      <c r="J1746" t="s">
        <v>643</v>
      </c>
      <c r="K1746" t="s">
        <v>56</v>
      </c>
      <c r="L1746" s="4">
        <v>2</v>
      </c>
      <c r="M1746" s="4">
        <v>45657</v>
      </c>
      <c r="N1746">
        <v>14</v>
      </c>
      <c r="P1746">
        <v>5</v>
      </c>
      <c r="AE1746">
        <v>1.22</v>
      </c>
    </row>
    <row r="1747" spans="1:31" x14ac:dyDescent="0.2">
      <c r="A1747" s="27">
        <v>2007955</v>
      </c>
      <c r="B1747">
        <v>4220</v>
      </c>
      <c r="C1747" t="s">
        <v>4686</v>
      </c>
      <c r="D1747" t="s">
        <v>4687</v>
      </c>
      <c r="E1747" t="s">
        <v>4688</v>
      </c>
      <c r="F1747" t="s">
        <v>4688</v>
      </c>
      <c r="G1747" t="s">
        <v>641</v>
      </c>
      <c r="H1747" t="s">
        <v>686</v>
      </c>
      <c r="I1747" t="s">
        <v>2734</v>
      </c>
      <c r="J1747" t="s">
        <v>696</v>
      </c>
      <c r="K1747" t="s">
        <v>55</v>
      </c>
      <c r="L1747" s="4">
        <v>2</v>
      </c>
      <c r="M1747" s="4">
        <v>45657</v>
      </c>
      <c r="N1747">
        <v>0.30000001192092896</v>
      </c>
      <c r="AC1747">
        <v>13.1</v>
      </c>
      <c r="AE1747">
        <v>1</v>
      </c>
    </row>
    <row r="1748" spans="1:31" x14ac:dyDescent="0.2">
      <c r="A1748" s="27">
        <v>2009878</v>
      </c>
      <c r="B1748">
        <v>5029</v>
      </c>
      <c r="C1748" t="s">
        <v>4689</v>
      </c>
      <c r="D1748" t="s">
        <v>4690</v>
      </c>
      <c r="E1748" t="s">
        <v>4691</v>
      </c>
      <c r="F1748" t="s">
        <v>4691</v>
      </c>
      <c r="G1748" t="s">
        <v>641</v>
      </c>
      <c r="H1748" t="s">
        <v>641</v>
      </c>
      <c r="I1748" t="s">
        <v>2734</v>
      </c>
      <c r="J1748" t="s">
        <v>649</v>
      </c>
      <c r="K1748" t="s">
        <v>55</v>
      </c>
      <c r="L1748" s="4">
        <v>2</v>
      </c>
      <c r="M1748" s="4">
        <v>45657</v>
      </c>
      <c r="Q1748">
        <v>44</v>
      </c>
      <c r="R1748">
        <v>2.4000000953674316</v>
      </c>
      <c r="AE1748">
        <v>1</v>
      </c>
    </row>
    <row r="1749" spans="1:31" x14ac:dyDescent="0.2">
      <c r="A1749" s="27">
        <v>2008255</v>
      </c>
      <c r="B1749">
        <v>4317</v>
      </c>
      <c r="C1749" t="s">
        <v>4692</v>
      </c>
      <c r="D1749" t="s">
        <v>4693</v>
      </c>
      <c r="E1749" t="s">
        <v>4691</v>
      </c>
      <c r="F1749" t="s">
        <v>4691</v>
      </c>
      <c r="G1749" t="s">
        <v>641</v>
      </c>
      <c r="H1749" t="s">
        <v>641</v>
      </c>
      <c r="I1749" t="s">
        <v>2734</v>
      </c>
      <c r="J1749" t="s">
        <v>649</v>
      </c>
      <c r="K1749" t="s">
        <v>55</v>
      </c>
      <c r="L1749" s="4">
        <v>2</v>
      </c>
      <c r="M1749" s="4">
        <v>45657</v>
      </c>
      <c r="Q1749">
        <v>40</v>
      </c>
      <c r="R1749">
        <v>2.4000000953674316</v>
      </c>
      <c r="AE1749">
        <v>1</v>
      </c>
    </row>
    <row r="1750" spans="1:31" x14ac:dyDescent="0.2">
      <c r="A1750" s="27">
        <v>2006714</v>
      </c>
      <c r="B1750">
        <v>3745</v>
      </c>
      <c r="C1750" t="s">
        <v>4694</v>
      </c>
      <c r="D1750" t="s">
        <v>4695</v>
      </c>
      <c r="E1750" t="s">
        <v>907</v>
      </c>
      <c r="F1750" t="s">
        <v>908</v>
      </c>
      <c r="G1750" t="s">
        <v>641</v>
      </c>
      <c r="H1750" t="s">
        <v>641</v>
      </c>
      <c r="I1750" t="s">
        <v>2734</v>
      </c>
      <c r="J1750" t="s">
        <v>649</v>
      </c>
      <c r="K1750" t="s">
        <v>56</v>
      </c>
      <c r="L1750" s="4">
        <v>2</v>
      </c>
      <c r="M1750" s="4">
        <v>45657</v>
      </c>
      <c r="P1750">
        <v>25</v>
      </c>
      <c r="T1750">
        <v>17</v>
      </c>
      <c r="AE1750">
        <v>1.46</v>
      </c>
    </row>
    <row r="1751" spans="1:31" x14ac:dyDescent="0.2">
      <c r="A1751" s="27">
        <v>2009799</v>
      </c>
      <c r="B1751">
        <v>5039</v>
      </c>
      <c r="C1751" t="s">
        <v>4696</v>
      </c>
      <c r="D1751" t="s">
        <v>4697</v>
      </c>
      <c r="E1751" t="s">
        <v>1266</v>
      </c>
      <c r="F1751" t="s">
        <v>2649</v>
      </c>
      <c r="G1751" t="s">
        <v>641</v>
      </c>
      <c r="H1751" t="s">
        <v>641</v>
      </c>
      <c r="I1751" t="s">
        <v>2734</v>
      </c>
      <c r="J1751" t="s">
        <v>643</v>
      </c>
      <c r="K1751" t="s">
        <v>56</v>
      </c>
      <c r="L1751" s="4">
        <v>2</v>
      </c>
      <c r="M1751" s="4">
        <v>45657</v>
      </c>
      <c r="N1751">
        <v>12</v>
      </c>
      <c r="P1751">
        <v>6</v>
      </c>
      <c r="AE1751">
        <v>1.18</v>
      </c>
    </row>
    <row r="1752" spans="1:31" x14ac:dyDescent="0.2">
      <c r="A1752" s="27">
        <v>2010002</v>
      </c>
      <c r="B1752">
        <v>5055</v>
      </c>
      <c r="C1752" t="s">
        <v>4698</v>
      </c>
      <c r="D1752" t="s">
        <v>4699</v>
      </c>
      <c r="E1752" t="s">
        <v>1266</v>
      </c>
      <c r="F1752" t="s">
        <v>2649</v>
      </c>
      <c r="G1752" t="s">
        <v>641</v>
      </c>
      <c r="H1752" t="s">
        <v>641</v>
      </c>
      <c r="I1752" t="s">
        <v>2734</v>
      </c>
      <c r="J1752" t="s">
        <v>643</v>
      </c>
      <c r="K1752" t="s">
        <v>56</v>
      </c>
      <c r="L1752" s="4">
        <v>2</v>
      </c>
      <c r="M1752" s="4">
        <v>45657</v>
      </c>
      <c r="N1752">
        <v>3</v>
      </c>
      <c r="O1752">
        <v>3</v>
      </c>
      <c r="P1752">
        <v>9</v>
      </c>
      <c r="W1752">
        <v>2.0000000949949026E-3</v>
      </c>
      <c r="Y1752">
        <v>9.9999997764825821E-3</v>
      </c>
      <c r="AA1752">
        <v>1.0000000474974513E-3</v>
      </c>
      <c r="AE1752">
        <v>1.2</v>
      </c>
    </row>
    <row r="1753" spans="1:31" x14ac:dyDescent="0.2">
      <c r="A1753" s="27">
        <v>2010003</v>
      </c>
      <c r="B1753">
        <v>5056</v>
      </c>
      <c r="C1753" t="s">
        <v>4700</v>
      </c>
      <c r="D1753" t="s">
        <v>4701</v>
      </c>
      <c r="E1753" t="s">
        <v>1266</v>
      </c>
      <c r="F1753" t="s">
        <v>2649</v>
      </c>
      <c r="G1753" t="s">
        <v>641</v>
      </c>
      <c r="H1753" t="s">
        <v>641</v>
      </c>
      <c r="I1753" t="s">
        <v>2734</v>
      </c>
      <c r="J1753" t="s">
        <v>643</v>
      </c>
      <c r="K1753" t="s">
        <v>56</v>
      </c>
      <c r="L1753" s="4">
        <v>2</v>
      </c>
      <c r="M1753" s="4">
        <v>45657</v>
      </c>
      <c r="N1753">
        <v>7</v>
      </c>
      <c r="O1753">
        <v>3</v>
      </c>
      <c r="P1753">
        <v>5</v>
      </c>
      <c r="W1753">
        <v>2.0000000949949026E-3</v>
      </c>
      <c r="Y1753">
        <v>9.9999997764825821E-3</v>
      </c>
      <c r="AA1753">
        <v>1.0000000474974513E-3</v>
      </c>
      <c r="AE1753">
        <v>1.19</v>
      </c>
    </row>
    <row r="1754" spans="1:31" x14ac:dyDescent="0.2">
      <c r="A1754" s="27">
        <v>2010004</v>
      </c>
      <c r="B1754">
        <v>5057</v>
      </c>
      <c r="C1754" t="s">
        <v>4702</v>
      </c>
      <c r="D1754" t="s">
        <v>4703</v>
      </c>
      <c r="E1754" t="s">
        <v>1266</v>
      </c>
      <c r="F1754" t="s">
        <v>2649</v>
      </c>
      <c r="G1754" t="s">
        <v>641</v>
      </c>
      <c r="H1754" t="s">
        <v>641</v>
      </c>
      <c r="I1754" t="s">
        <v>2734</v>
      </c>
      <c r="J1754" t="s">
        <v>643</v>
      </c>
      <c r="K1754" t="s">
        <v>56</v>
      </c>
      <c r="L1754" s="4">
        <v>2</v>
      </c>
      <c r="M1754" s="4">
        <v>45657</v>
      </c>
      <c r="N1754">
        <v>15</v>
      </c>
      <c r="R1754">
        <v>2</v>
      </c>
      <c r="T1754">
        <v>1.6000000238418579</v>
      </c>
      <c r="AE1754">
        <v>1.22</v>
      </c>
    </row>
    <row r="1755" spans="1:31" x14ac:dyDescent="0.2">
      <c r="A1755" s="27">
        <v>2010005</v>
      </c>
      <c r="B1755">
        <v>5058</v>
      </c>
      <c r="C1755" t="s">
        <v>4704</v>
      </c>
      <c r="D1755" t="s">
        <v>4705</v>
      </c>
      <c r="E1755" t="s">
        <v>1266</v>
      </c>
      <c r="F1755" t="s">
        <v>2649</v>
      </c>
      <c r="G1755" t="s">
        <v>641</v>
      </c>
      <c r="H1755" t="s">
        <v>641</v>
      </c>
      <c r="I1755" t="s">
        <v>2734</v>
      </c>
      <c r="J1755" t="s">
        <v>643</v>
      </c>
      <c r="K1755" t="s">
        <v>56</v>
      </c>
      <c r="L1755" s="4">
        <v>2</v>
      </c>
      <c r="M1755" s="4">
        <v>45657</v>
      </c>
      <c r="N1755">
        <v>12</v>
      </c>
      <c r="P1755">
        <v>6</v>
      </c>
      <c r="AE1755">
        <v>1.18</v>
      </c>
    </row>
    <row r="1756" spans="1:31" x14ac:dyDescent="0.2">
      <c r="A1756" s="27">
        <v>2000386</v>
      </c>
      <c r="B1756">
        <v>591</v>
      </c>
      <c r="C1756" t="s">
        <v>4706</v>
      </c>
      <c r="D1756" t="s">
        <v>4707</v>
      </c>
      <c r="E1756" t="s">
        <v>2777</v>
      </c>
      <c r="F1756" t="s">
        <v>2777</v>
      </c>
      <c r="G1756" t="s">
        <v>641</v>
      </c>
      <c r="H1756" t="s">
        <v>641</v>
      </c>
      <c r="I1756" t="s">
        <v>2734</v>
      </c>
      <c r="J1756" t="s">
        <v>643</v>
      </c>
      <c r="K1756" t="s">
        <v>56</v>
      </c>
      <c r="L1756" s="4">
        <v>39735</v>
      </c>
      <c r="M1756" s="4">
        <v>45657</v>
      </c>
      <c r="N1756">
        <v>8</v>
      </c>
      <c r="R1756">
        <v>20</v>
      </c>
      <c r="T1756">
        <v>20</v>
      </c>
      <c r="Y1756">
        <v>0.40000000596046448</v>
      </c>
      <c r="AE1756">
        <v>1.3</v>
      </c>
    </row>
    <row r="1757" spans="1:31" x14ac:dyDescent="0.2">
      <c r="A1757" s="27">
        <v>2001148</v>
      </c>
      <c r="B1757">
        <v>2485</v>
      </c>
      <c r="C1757" t="s">
        <v>4708</v>
      </c>
      <c r="D1757" t="s">
        <v>4709</v>
      </c>
      <c r="E1757" t="s">
        <v>4710</v>
      </c>
      <c r="F1757" t="s">
        <v>4710</v>
      </c>
      <c r="G1757" t="s">
        <v>641</v>
      </c>
      <c r="H1757" t="s">
        <v>686</v>
      </c>
      <c r="I1757" t="s">
        <v>2734</v>
      </c>
      <c r="J1757" t="s">
        <v>696</v>
      </c>
      <c r="K1757" t="s">
        <v>55</v>
      </c>
      <c r="L1757" s="4">
        <v>40064</v>
      </c>
      <c r="M1757" s="4">
        <v>45657</v>
      </c>
      <c r="N1757">
        <v>0.30000001192092896</v>
      </c>
      <c r="AC1757">
        <v>12.5</v>
      </c>
      <c r="AE1757">
        <v>1</v>
      </c>
    </row>
    <row r="1758" spans="1:31" x14ac:dyDescent="0.2">
      <c r="A1758" s="27">
        <v>2009840</v>
      </c>
      <c r="B1758">
        <v>4990</v>
      </c>
      <c r="C1758" t="s">
        <v>4711</v>
      </c>
      <c r="D1758" t="s">
        <v>4712</v>
      </c>
      <c r="E1758" t="s">
        <v>4713</v>
      </c>
      <c r="F1758" t="s">
        <v>4713</v>
      </c>
      <c r="G1758" t="s">
        <v>641</v>
      </c>
      <c r="H1758" t="s">
        <v>686</v>
      </c>
      <c r="I1758" t="s">
        <v>2734</v>
      </c>
      <c r="J1758" t="s">
        <v>696</v>
      </c>
      <c r="K1758" t="s">
        <v>55</v>
      </c>
      <c r="L1758" s="4">
        <v>2</v>
      </c>
      <c r="M1758" s="4">
        <v>45657</v>
      </c>
      <c r="N1758">
        <v>0.5</v>
      </c>
      <c r="AC1758">
        <v>20</v>
      </c>
      <c r="AE1758">
        <v>1</v>
      </c>
    </row>
    <row r="1759" spans="1:31" x14ac:dyDescent="0.2">
      <c r="A1759" s="27">
        <v>2007716</v>
      </c>
      <c r="B1759">
        <v>4122</v>
      </c>
      <c r="C1759" t="s">
        <v>4714</v>
      </c>
      <c r="D1759" t="s">
        <v>4715</v>
      </c>
      <c r="E1759" t="s">
        <v>3272</v>
      </c>
      <c r="F1759" t="s">
        <v>3272</v>
      </c>
      <c r="G1759" t="s">
        <v>641</v>
      </c>
      <c r="H1759" t="s">
        <v>686</v>
      </c>
      <c r="I1759" t="s">
        <v>2734</v>
      </c>
      <c r="J1759" t="s">
        <v>696</v>
      </c>
      <c r="K1759" t="s">
        <v>55</v>
      </c>
      <c r="L1759" s="4">
        <v>2</v>
      </c>
      <c r="M1759" s="4">
        <v>45657</v>
      </c>
      <c r="N1759">
        <v>0.30000001192092896</v>
      </c>
      <c r="AC1759">
        <v>13.1</v>
      </c>
      <c r="AE1759">
        <v>1</v>
      </c>
    </row>
    <row r="1760" spans="1:31" x14ac:dyDescent="0.2">
      <c r="A1760" s="27">
        <v>2006993</v>
      </c>
      <c r="B1760">
        <v>3850</v>
      </c>
      <c r="C1760" t="s">
        <v>4716</v>
      </c>
      <c r="D1760" t="s">
        <v>4717</v>
      </c>
      <c r="E1760" t="s">
        <v>4718</v>
      </c>
      <c r="F1760" t="s">
        <v>4718</v>
      </c>
      <c r="G1760" t="s">
        <v>641</v>
      </c>
      <c r="H1760" t="s">
        <v>686</v>
      </c>
      <c r="I1760" t="s">
        <v>2734</v>
      </c>
      <c r="J1760" t="s">
        <v>696</v>
      </c>
      <c r="K1760" t="s">
        <v>55</v>
      </c>
      <c r="L1760" s="4">
        <v>2</v>
      </c>
      <c r="M1760" s="4">
        <v>45657</v>
      </c>
      <c r="N1760">
        <v>0.30000001192092896</v>
      </c>
      <c r="AC1760">
        <v>12.7</v>
      </c>
      <c r="AE1760">
        <v>1</v>
      </c>
    </row>
    <row r="1761" spans="1:31" x14ac:dyDescent="0.2">
      <c r="A1761" s="27">
        <v>2010139</v>
      </c>
      <c r="B1761">
        <v>5107</v>
      </c>
      <c r="C1761" t="s">
        <v>4719</v>
      </c>
      <c r="D1761" t="s">
        <v>4720</v>
      </c>
      <c r="E1761" t="s">
        <v>4721</v>
      </c>
      <c r="F1761" t="s">
        <v>4721</v>
      </c>
      <c r="G1761" t="s">
        <v>641</v>
      </c>
      <c r="H1761" t="s">
        <v>686</v>
      </c>
      <c r="I1761" t="s">
        <v>2734</v>
      </c>
      <c r="J1761" t="s">
        <v>696</v>
      </c>
      <c r="K1761" t="s">
        <v>55</v>
      </c>
      <c r="L1761" s="4">
        <v>2</v>
      </c>
      <c r="M1761" s="4">
        <v>45657</v>
      </c>
      <c r="N1761">
        <v>0.30000001192092896</v>
      </c>
      <c r="AE1761">
        <v>1</v>
      </c>
    </row>
    <row r="1762" spans="1:31" x14ac:dyDescent="0.2">
      <c r="A1762" s="27">
        <v>2009833</v>
      </c>
      <c r="B1762">
        <v>4985</v>
      </c>
      <c r="C1762" t="s">
        <v>4722</v>
      </c>
      <c r="D1762" t="s">
        <v>4723</v>
      </c>
      <c r="E1762" t="s">
        <v>4724</v>
      </c>
      <c r="F1762" t="s">
        <v>4724</v>
      </c>
      <c r="G1762" t="s">
        <v>641</v>
      </c>
      <c r="H1762" t="s">
        <v>686</v>
      </c>
      <c r="I1762" t="s">
        <v>2734</v>
      </c>
      <c r="J1762" t="s">
        <v>696</v>
      </c>
      <c r="K1762" t="s">
        <v>55</v>
      </c>
      <c r="L1762" s="4">
        <v>2</v>
      </c>
      <c r="M1762" s="4">
        <v>45657</v>
      </c>
      <c r="N1762">
        <v>0.30000001192092896</v>
      </c>
      <c r="AC1762">
        <v>10.5</v>
      </c>
      <c r="AE1762">
        <v>1</v>
      </c>
    </row>
    <row r="1763" spans="1:31" x14ac:dyDescent="0.2">
      <c r="A1763" s="27">
        <v>2009834</v>
      </c>
      <c r="B1763">
        <v>4996</v>
      </c>
      <c r="C1763" t="s">
        <v>4741</v>
      </c>
      <c r="D1763" t="s">
        <v>3536</v>
      </c>
      <c r="E1763" t="s">
        <v>4742</v>
      </c>
      <c r="F1763" t="s">
        <v>4742</v>
      </c>
      <c r="G1763" t="s">
        <v>641</v>
      </c>
      <c r="H1763" t="s">
        <v>686</v>
      </c>
      <c r="I1763" t="s">
        <v>2734</v>
      </c>
      <c r="J1763" t="s">
        <v>696</v>
      </c>
      <c r="K1763" t="s">
        <v>55</v>
      </c>
      <c r="L1763" s="4">
        <v>2</v>
      </c>
      <c r="M1763" s="4">
        <v>45657</v>
      </c>
      <c r="N1763">
        <v>0.30000001192092896</v>
      </c>
      <c r="AC1763">
        <v>13.1</v>
      </c>
      <c r="AE1763">
        <v>1</v>
      </c>
    </row>
    <row r="1764" spans="1:31" x14ac:dyDescent="0.2">
      <c r="A1764" s="27">
        <v>2009864</v>
      </c>
      <c r="B1764">
        <v>5018</v>
      </c>
      <c r="C1764" t="s">
        <v>4739</v>
      </c>
      <c r="D1764" t="s">
        <v>3536</v>
      </c>
      <c r="E1764" t="s">
        <v>4740</v>
      </c>
      <c r="F1764" t="s">
        <v>4740</v>
      </c>
      <c r="G1764" t="s">
        <v>641</v>
      </c>
      <c r="H1764" t="s">
        <v>686</v>
      </c>
      <c r="I1764" t="s">
        <v>2734</v>
      </c>
      <c r="J1764" t="s">
        <v>696</v>
      </c>
      <c r="K1764" t="s">
        <v>55</v>
      </c>
      <c r="L1764" s="4">
        <v>2</v>
      </c>
      <c r="M1764" s="4">
        <v>45657</v>
      </c>
      <c r="N1764">
        <v>0.30000001192092896</v>
      </c>
      <c r="AC1764">
        <v>13.8</v>
      </c>
      <c r="AE1764">
        <v>1</v>
      </c>
    </row>
    <row r="1765" spans="1:31" x14ac:dyDescent="0.2">
      <c r="A1765" s="27">
        <v>2006966</v>
      </c>
      <c r="B1765">
        <v>3843</v>
      </c>
      <c r="C1765" t="s">
        <v>4733</v>
      </c>
      <c r="D1765" t="s">
        <v>3536</v>
      </c>
      <c r="E1765" t="s">
        <v>4734</v>
      </c>
      <c r="F1765" t="s">
        <v>4734</v>
      </c>
      <c r="G1765" t="s">
        <v>641</v>
      </c>
      <c r="H1765" t="s">
        <v>686</v>
      </c>
      <c r="I1765" t="s">
        <v>2734</v>
      </c>
      <c r="J1765" t="s">
        <v>696</v>
      </c>
      <c r="K1765" t="s">
        <v>55</v>
      </c>
      <c r="L1765" s="4">
        <v>2</v>
      </c>
      <c r="M1765" s="4">
        <v>45657</v>
      </c>
      <c r="N1765">
        <v>0.30000001192092896</v>
      </c>
      <c r="AC1765">
        <v>13.1</v>
      </c>
      <c r="AE1765">
        <v>1</v>
      </c>
    </row>
    <row r="1766" spans="1:31" x14ac:dyDescent="0.2">
      <c r="A1766" s="27">
        <v>2008193</v>
      </c>
      <c r="B1766">
        <v>4388</v>
      </c>
      <c r="C1766" t="s">
        <v>4735</v>
      </c>
      <c r="D1766" t="s">
        <v>3536</v>
      </c>
      <c r="E1766" t="s">
        <v>4736</v>
      </c>
      <c r="F1766" t="s">
        <v>4736</v>
      </c>
      <c r="G1766" t="s">
        <v>641</v>
      </c>
      <c r="H1766" t="s">
        <v>686</v>
      </c>
      <c r="I1766" t="s">
        <v>2734</v>
      </c>
      <c r="J1766" t="s">
        <v>696</v>
      </c>
      <c r="K1766" t="s">
        <v>55</v>
      </c>
      <c r="L1766" s="4">
        <v>2</v>
      </c>
      <c r="M1766" s="4">
        <v>45657</v>
      </c>
      <c r="N1766">
        <v>0.60000002384185791</v>
      </c>
      <c r="AC1766">
        <v>13.2</v>
      </c>
      <c r="AE1766">
        <v>1</v>
      </c>
    </row>
    <row r="1767" spans="1:31" x14ac:dyDescent="0.2">
      <c r="A1767" s="27">
        <v>2008466</v>
      </c>
      <c r="B1767">
        <v>4390</v>
      </c>
      <c r="C1767" t="s">
        <v>4725</v>
      </c>
      <c r="D1767" t="s">
        <v>3536</v>
      </c>
      <c r="E1767" t="s">
        <v>4726</v>
      </c>
      <c r="F1767" t="s">
        <v>4726</v>
      </c>
      <c r="G1767" t="s">
        <v>641</v>
      </c>
      <c r="H1767" t="s">
        <v>686</v>
      </c>
      <c r="I1767" t="s">
        <v>2734</v>
      </c>
      <c r="J1767" t="s">
        <v>696</v>
      </c>
      <c r="K1767" t="s">
        <v>55</v>
      </c>
      <c r="L1767" s="4">
        <v>2</v>
      </c>
      <c r="M1767" s="4">
        <v>45657</v>
      </c>
      <c r="N1767">
        <v>0.40000000596046448</v>
      </c>
      <c r="AC1767">
        <v>15.1</v>
      </c>
      <c r="AE1767">
        <v>1</v>
      </c>
    </row>
    <row r="1768" spans="1:31" x14ac:dyDescent="0.2">
      <c r="A1768" s="27">
        <v>2008714</v>
      </c>
      <c r="B1768">
        <v>4489</v>
      </c>
      <c r="C1768" t="s">
        <v>4737</v>
      </c>
      <c r="D1768" t="s">
        <v>3536</v>
      </c>
      <c r="E1768" t="s">
        <v>4738</v>
      </c>
      <c r="F1768" t="s">
        <v>4738</v>
      </c>
      <c r="G1768" t="s">
        <v>641</v>
      </c>
      <c r="H1768" t="s">
        <v>686</v>
      </c>
      <c r="I1768" t="s">
        <v>2734</v>
      </c>
      <c r="J1768" t="s">
        <v>696</v>
      </c>
      <c r="K1768" t="s">
        <v>55</v>
      </c>
      <c r="L1768" s="4">
        <v>2</v>
      </c>
      <c r="M1768" s="4">
        <v>45657</v>
      </c>
      <c r="N1768">
        <v>0.69999998807907104</v>
      </c>
      <c r="AC1768">
        <v>12.7</v>
      </c>
      <c r="AE1768">
        <v>1</v>
      </c>
    </row>
    <row r="1769" spans="1:31" x14ac:dyDescent="0.2">
      <c r="A1769" s="27">
        <v>2010036</v>
      </c>
      <c r="B1769">
        <v>5070</v>
      </c>
      <c r="C1769" t="s">
        <v>4745</v>
      </c>
      <c r="D1769" t="s">
        <v>3536</v>
      </c>
      <c r="E1769" t="s">
        <v>4746</v>
      </c>
      <c r="F1769" t="s">
        <v>4746</v>
      </c>
      <c r="G1769" t="s">
        <v>641</v>
      </c>
      <c r="H1769" t="s">
        <v>686</v>
      </c>
      <c r="I1769" t="s">
        <v>2734</v>
      </c>
      <c r="J1769" t="s">
        <v>696</v>
      </c>
      <c r="K1769" t="s">
        <v>55</v>
      </c>
      <c r="L1769" s="4">
        <v>2</v>
      </c>
      <c r="M1769" s="4">
        <v>45657</v>
      </c>
      <c r="N1769">
        <v>0.30000001192092896</v>
      </c>
      <c r="AC1769">
        <v>10.5</v>
      </c>
      <c r="AE1769">
        <v>1</v>
      </c>
    </row>
    <row r="1770" spans="1:31" x14ac:dyDescent="0.2">
      <c r="A1770" s="27">
        <v>2009964</v>
      </c>
      <c r="B1770">
        <v>5085</v>
      </c>
      <c r="C1770" t="s">
        <v>4727</v>
      </c>
      <c r="D1770" t="s">
        <v>3536</v>
      </c>
      <c r="E1770" t="s">
        <v>4728</v>
      </c>
      <c r="F1770" t="s">
        <v>4728</v>
      </c>
      <c r="G1770" t="s">
        <v>641</v>
      </c>
      <c r="H1770" t="s">
        <v>686</v>
      </c>
      <c r="I1770" t="s">
        <v>2734</v>
      </c>
      <c r="J1770" t="s">
        <v>696</v>
      </c>
      <c r="K1770" t="s">
        <v>55</v>
      </c>
      <c r="L1770" s="4">
        <v>2</v>
      </c>
      <c r="M1770" s="4">
        <v>45657</v>
      </c>
      <c r="N1770">
        <v>0.30000001192092896</v>
      </c>
      <c r="AC1770">
        <v>13.8</v>
      </c>
      <c r="AE1770">
        <v>1</v>
      </c>
    </row>
    <row r="1771" spans="1:31" x14ac:dyDescent="0.2">
      <c r="A1771" s="27">
        <v>2009959</v>
      </c>
      <c r="B1771">
        <v>5036</v>
      </c>
      <c r="C1771" t="s">
        <v>4729</v>
      </c>
      <c r="D1771" t="s">
        <v>3536</v>
      </c>
      <c r="E1771" t="s">
        <v>4730</v>
      </c>
      <c r="F1771" t="s">
        <v>4730</v>
      </c>
      <c r="G1771" t="s">
        <v>641</v>
      </c>
      <c r="H1771" t="s">
        <v>686</v>
      </c>
      <c r="I1771" t="s">
        <v>2734</v>
      </c>
      <c r="J1771" t="s">
        <v>696</v>
      </c>
      <c r="K1771" t="s">
        <v>55</v>
      </c>
      <c r="L1771" s="4">
        <v>2</v>
      </c>
      <c r="M1771" s="4">
        <v>45657</v>
      </c>
      <c r="N1771">
        <v>0.30000001192092896</v>
      </c>
      <c r="AC1771">
        <v>13.8</v>
      </c>
      <c r="AE1771">
        <v>1</v>
      </c>
    </row>
    <row r="1772" spans="1:31" x14ac:dyDescent="0.2">
      <c r="A1772" s="27">
        <v>2009919</v>
      </c>
      <c r="B1772">
        <v>5043</v>
      </c>
      <c r="C1772" t="s">
        <v>4731</v>
      </c>
      <c r="D1772" t="s">
        <v>3536</v>
      </c>
      <c r="E1772" t="s">
        <v>4732</v>
      </c>
      <c r="F1772" t="s">
        <v>4732</v>
      </c>
      <c r="G1772" t="s">
        <v>641</v>
      </c>
      <c r="H1772" t="s">
        <v>686</v>
      </c>
      <c r="I1772" t="s">
        <v>2734</v>
      </c>
      <c r="J1772" t="s">
        <v>696</v>
      </c>
      <c r="K1772" t="s">
        <v>55</v>
      </c>
      <c r="L1772" s="4">
        <v>2</v>
      </c>
      <c r="M1772" s="4">
        <v>45657</v>
      </c>
      <c r="N1772">
        <v>0.40000000596046448</v>
      </c>
      <c r="AC1772">
        <v>13.1</v>
      </c>
      <c r="AE1772">
        <v>1</v>
      </c>
    </row>
    <row r="1773" spans="1:31" x14ac:dyDescent="0.2">
      <c r="A1773" s="27">
        <v>2010181</v>
      </c>
      <c r="B1773">
        <v>5125</v>
      </c>
      <c r="C1773" t="s">
        <v>4743</v>
      </c>
      <c r="D1773" t="s">
        <v>3536</v>
      </c>
      <c r="E1773" t="s">
        <v>4744</v>
      </c>
      <c r="F1773" t="s">
        <v>4744</v>
      </c>
      <c r="G1773" t="s">
        <v>641</v>
      </c>
      <c r="H1773" t="s">
        <v>686</v>
      </c>
      <c r="I1773" t="s">
        <v>2734</v>
      </c>
      <c r="J1773" t="s">
        <v>696</v>
      </c>
      <c r="K1773" t="s">
        <v>55</v>
      </c>
      <c r="L1773" s="4">
        <v>2</v>
      </c>
      <c r="M1773" s="4">
        <v>45657</v>
      </c>
      <c r="N1773">
        <v>0.5</v>
      </c>
      <c r="AC1773">
        <v>12.5</v>
      </c>
      <c r="AE1773">
        <v>1</v>
      </c>
    </row>
    <row r="1774" spans="1:31" x14ac:dyDescent="0.2">
      <c r="A1774" s="27">
        <v>2009956</v>
      </c>
      <c r="B1774">
        <v>5028</v>
      </c>
      <c r="C1774" t="s">
        <v>4747</v>
      </c>
      <c r="D1774" t="s">
        <v>4748</v>
      </c>
      <c r="E1774" t="s">
        <v>4749</v>
      </c>
      <c r="F1774" t="s">
        <v>4749</v>
      </c>
      <c r="G1774" t="s">
        <v>641</v>
      </c>
      <c r="H1774" t="s">
        <v>686</v>
      </c>
      <c r="I1774" t="s">
        <v>2734</v>
      </c>
      <c r="J1774" t="s">
        <v>696</v>
      </c>
      <c r="K1774" t="s">
        <v>55</v>
      </c>
      <c r="L1774" s="4">
        <v>2</v>
      </c>
      <c r="M1774" s="4">
        <v>45657</v>
      </c>
      <c r="N1774">
        <v>0.30000001192092896</v>
      </c>
      <c r="AC1774">
        <v>13.1</v>
      </c>
      <c r="AE1774">
        <v>1</v>
      </c>
    </row>
    <row r="1775" spans="1:31" x14ac:dyDescent="0.2">
      <c r="A1775" s="27">
        <v>2009810</v>
      </c>
      <c r="B1775">
        <v>4975</v>
      </c>
      <c r="C1775" t="s">
        <v>4750</v>
      </c>
      <c r="D1775" t="s">
        <v>4751</v>
      </c>
      <c r="E1775" t="s">
        <v>4243</v>
      </c>
      <c r="F1775" t="s">
        <v>4752</v>
      </c>
      <c r="G1775" t="s">
        <v>641</v>
      </c>
      <c r="H1775" t="s">
        <v>686</v>
      </c>
      <c r="I1775" t="s">
        <v>2734</v>
      </c>
      <c r="J1775" t="s">
        <v>688</v>
      </c>
      <c r="K1775" t="s">
        <v>56</v>
      </c>
      <c r="L1775" s="4">
        <v>2</v>
      </c>
      <c r="M1775" s="4">
        <v>45657</v>
      </c>
      <c r="N1775">
        <v>1</v>
      </c>
      <c r="AC1775">
        <v>20</v>
      </c>
      <c r="AE1775">
        <v>1.2</v>
      </c>
    </row>
    <row r="1776" spans="1:31" x14ac:dyDescent="0.2">
      <c r="A1776" s="27">
        <v>2009896</v>
      </c>
      <c r="B1776">
        <v>5014</v>
      </c>
      <c r="C1776" t="s">
        <v>4753</v>
      </c>
      <c r="D1776" t="s">
        <v>4754</v>
      </c>
      <c r="E1776" t="s">
        <v>4755</v>
      </c>
      <c r="F1776" t="s">
        <v>4755</v>
      </c>
      <c r="G1776" t="s">
        <v>641</v>
      </c>
      <c r="H1776" t="s">
        <v>686</v>
      </c>
      <c r="I1776" t="s">
        <v>2734</v>
      </c>
      <c r="J1776" t="s">
        <v>696</v>
      </c>
      <c r="K1776" t="s">
        <v>55</v>
      </c>
      <c r="L1776" s="4">
        <v>2</v>
      </c>
      <c r="M1776" s="4">
        <v>45657</v>
      </c>
      <c r="N1776">
        <v>1</v>
      </c>
      <c r="O1776">
        <v>0.5</v>
      </c>
      <c r="P1776">
        <v>1</v>
      </c>
      <c r="AC1776">
        <v>50</v>
      </c>
      <c r="AE1776">
        <v>1</v>
      </c>
    </row>
    <row r="1777" spans="1:31" x14ac:dyDescent="0.2">
      <c r="A1777" s="27">
        <v>2009897</v>
      </c>
      <c r="B1777">
        <v>5015</v>
      </c>
      <c r="C1777" t="s">
        <v>4756</v>
      </c>
      <c r="D1777" t="s">
        <v>3556</v>
      </c>
      <c r="E1777" t="s">
        <v>4755</v>
      </c>
      <c r="F1777" t="s">
        <v>4755</v>
      </c>
      <c r="G1777" t="s">
        <v>641</v>
      </c>
      <c r="H1777" t="s">
        <v>686</v>
      </c>
      <c r="I1777" t="s">
        <v>2734</v>
      </c>
      <c r="J1777" t="s">
        <v>696</v>
      </c>
      <c r="K1777" t="s">
        <v>55</v>
      </c>
      <c r="L1777" s="4">
        <v>2</v>
      </c>
      <c r="M1777" s="4">
        <v>45657</v>
      </c>
      <c r="N1777">
        <v>1</v>
      </c>
      <c r="O1777">
        <v>0.5</v>
      </c>
      <c r="P1777">
        <v>1</v>
      </c>
      <c r="AC1777">
        <v>50</v>
      </c>
      <c r="AE1777">
        <v>1</v>
      </c>
    </row>
    <row r="1778" spans="1:31" x14ac:dyDescent="0.2">
      <c r="A1778" s="27">
        <v>2002324</v>
      </c>
      <c r="B1778">
        <v>3078</v>
      </c>
      <c r="C1778" t="s">
        <v>4757</v>
      </c>
      <c r="D1778" t="s">
        <v>3556</v>
      </c>
      <c r="E1778" t="s">
        <v>1704</v>
      </c>
      <c r="F1778" t="s">
        <v>1704</v>
      </c>
      <c r="G1778" t="s">
        <v>641</v>
      </c>
      <c r="H1778" t="s">
        <v>686</v>
      </c>
      <c r="I1778" t="s">
        <v>2734</v>
      </c>
      <c r="J1778" t="s">
        <v>696</v>
      </c>
      <c r="K1778" t="s">
        <v>55</v>
      </c>
      <c r="L1778" s="4">
        <v>39700</v>
      </c>
      <c r="M1778" s="4">
        <v>45657</v>
      </c>
      <c r="N1778">
        <v>1</v>
      </c>
      <c r="O1778">
        <v>0.5</v>
      </c>
      <c r="P1778">
        <v>0.69999998807907104</v>
      </c>
      <c r="AC1778">
        <v>50</v>
      </c>
      <c r="AE1778">
        <v>1</v>
      </c>
    </row>
    <row r="1779" spans="1:31" x14ac:dyDescent="0.2">
      <c r="A1779" s="27">
        <v>2004883</v>
      </c>
      <c r="B1779">
        <v>3480</v>
      </c>
      <c r="C1779" t="s">
        <v>4758</v>
      </c>
      <c r="D1779" t="s">
        <v>4759</v>
      </c>
      <c r="E1779" t="s">
        <v>3236</v>
      </c>
      <c r="F1779" t="s">
        <v>3236</v>
      </c>
      <c r="G1779" t="s">
        <v>641</v>
      </c>
      <c r="H1779" t="s">
        <v>641</v>
      </c>
      <c r="I1779" t="s">
        <v>2734</v>
      </c>
      <c r="J1779" t="s">
        <v>731</v>
      </c>
      <c r="K1779" t="s">
        <v>56</v>
      </c>
      <c r="L1779" s="4">
        <v>40478</v>
      </c>
      <c r="M1779" s="4">
        <v>45657</v>
      </c>
      <c r="AC1779">
        <v>0.8</v>
      </c>
      <c r="AE1779">
        <v>1</v>
      </c>
    </row>
    <row r="1780" spans="1:31" x14ac:dyDescent="0.2">
      <c r="A1780" s="27">
        <v>2008734</v>
      </c>
      <c r="B1780">
        <v>4479</v>
      </c>
      <c r="C1780" t="s">
        <v>4760</v>
      </c>
      <c r="D1780" t="s">
        <v>4761</v>
      </c>
      <c r="E1780" t="s">
        <v>4762</v>
      </c>
      <c r="F1780" t="s">
        <v>4762</v>
      </c>
      <c r="G1780" t="s">
        <v>641</v>
      </c>
      <c r="H1780" t="s">
        <v>641</v>
      </c>
      <c r="I1780" t="s">
        <v>2734</v>
      </c>
      <c r="J1780" t="s">
        <v>649</v>
      </c>
      <c r="K1780" t="s">
        <v>55</v>
      </c>
      <c r="L1780" s="4">
        <v>2</v>
      </c>
      <c r="M1780" s="4">
        <v>45657</v>
      </c>
      <c r="O1780">
        <v>1</v>
      </c>
      <c r="P1780">
        <v>2.5</v>
      </c>
      <c r="Q1780">
        <v>6</v>
      </c>
      <c r="R1780">
        <v>1</v>
      </c>
      <c r="AC1780">
        <v>13</v>
      </c>
      <c r="AE1780">
        <v>1</v>
      </c>
    </row>
    <row r="1781" spans="1:31" x14ac:dyDescent="0.2">
      <c r="A1781" s="27">
        <v>2009859</v>
      </c>
      <c r="B1781">
        <v>5025</v>
      </c>
      <c r="C1781" t="s">
        <v>4763</v>
      </c>
      <c r="D1781" t="s">
        <v>4764</v>
      </c>
      <c r="E1781" t="s">
        <v>4765</v>
      </c>
      <c r="F1781" t="s">
        <v>4765</v>
      </c>
      <c r="G1781" t="s">
        <v>641</v>
      </c>
      <c r="H1781" t="s">
        <v>686</v>
      </c>
      <c r="I1781" t="s">
        <v>2734</v>
      </c>
      <c r="J1781" t="s">
        <v>696</v>
      </c>
      <c r="K1781" t="s">
        <v>55</v>
      </c>
      <c r="L1781" s="4">
        <v>2</v>
      </c>
      <c r="M1781" s="4">
        <v>45657</v>
      </c>
      <c r="N1781">
        <v>0.60000002384185791</v>
      </c>
      <c r="O1781">
        <v>0.69999998807907104</v>
      </c>
      <c r="P1781">
        <v>0.5</v>
      </c>
      <c r="Q1781">
        <v>3.2000000476837158</v>
      </c>
      <c r="R1781">
        <v>0.30000001192092896</v>
      </c>
      <c r="AC1781">
        <v>45</v>
      </c>
      <c r="AE1781">
        <v>1</v>
      </c>
    </row>
    <row r="1782" spans="1:31" x14ac:dyDescent="0.2">
      <c r="A1782" s="27">
        <v>2006646</v>
      </c>
      <c r="B1782">
        <v>3696</v>
      </c>
      <c r="C1782" t="s">
        <v>4766</v>
      </c>
      <c r="D1782" t="s">
        <v>3564</v>
      </c>
      <c r="E1782" t="s">
        <v>1704</v>
      </c>
      <c r="F1782" t="s">
        <v>1704</v>
      </c>
      <c r="G1782" t="s">
        <v>641</v>
      </c>
      <c r="H1782" t="s">
        <v>641</v>
      </c>
      <c r="I1782" t="s">
        <v>2734</v>
      </c>
      <c r="J1782" t="s">
        <v>731</v>
      </c>
      <c r="K1782" t="s">
        <v>55</v>
      </c>
      <c r="L1782" s="4">
        <v>2</v>
      </c>
      <c r="M1782" s="4">
        <v>45657</v>
      </c>
      <c r="AC1782">
        <v>70</v>
      </c>
      <c r="AE1782">
        <v>1</v>
      </c>
    </row>
    <row r="1783" spans="1:31" x14ac:dyDescent="0.2">
      <c r="A1783" s="27">
        <v>2009456</v>
      </c>
      <c r="B1783">
        <v>5079</v>
      </c>
      <c r="C1783" t="s">
        <v>4767</v>
      </c>
      <c r="D1783" t="s">
        <v>4768</v>
      </c>
      <c r="E1783" t="s">
        <v>1009</v>
      </c>
      <c r="F1783" t="s">
        <v>1009</v>
      </c>
      <c r="G1783" t="s">
        <v>641</v>
      </c>
      <c r="H1783" t="s">
        <v>641</v>
      </c>
      <c r="I1783" t="s">
        <v>2734</v>
      </c>
      <c r="J1783" t="s">
        <v>731</v>
      </c>
      <c r="K1783" t="s">
        <v>56</v>
      </c>
      <c r="L1783" s="4">
        <v>2</v>
      </c>
      <c r="M1783" s="4">
        <v>45657</v>
      </c>
      <c r="AE1783">
        <v>1.1000000000000001</v>
      </c>
    </row>
    <row r="1784" spans="1:31" x14ac:dyDescent="0.2">
      <c r="A1784" s="27">
        <v>2009682</v>
      </c>
      <c r="B1784">
        <v>5059</v>
      </c>
      <c r="C1784" t="s">
        <v>4769</v>
      </c>
      <c r="D1784" t="s">
        <v>4770</v>
      </c>
      <c r="E1784" t="s">
        <v>4771</v>
      </c>
      <c r="F1784" t="s">
        <v>4772</v>
      </c>
      <c r="G1784" t="s">
        <v>641</v>
      </c>
      <c r="H1784" t="s">
        <v>641</v>
      </c>
      <c r="I1784" t="s">
        <v>2734</v>
      </c>
      <c r="J1784" t="s">
        <v>731</v>
      </c>
      <c r="K1784" t="s">
        <v>56</v>
      </c>
      <c r="L1784" s="4">
        <v>2</v>
      </c>
      <c r="M1784" s="4">
        <v>45657</v>
      </c>
      <c r="AE1784">
        <v>1.1000000000000001</v>
      </c>
    </row>
    <row r="1785" spans="1:31" x14ac:dyDescent="0.2">
      <c r="A1785" s="27">
        <v>2000393</v>
      </c>
      <c r="B1785">
        <v>595</v>
      </c>
      <c r="C1785" t="s">
        <v>4773</v>
      </c>
      <c r="D1785" t="s">
        <v>4774</v>
      </c>
      <c r="E1785" t="s">
        <v>2777</v>
      </c>
      <c r="F1785" t="s">
        <v>2777</v>
      </c>
      <c r="G1785" t="s">
        <v>641</v>
      </c>
      <c r="H1785" t="s">
        <v>641</v>
      </c>
      <c r="I1785" t="s">
        <v>2734</v>
      </c>
      <c r="J1785" t="s">
        <v>649</v>
      </c>
      <c r="K1785" t="s">
        <v>56</v>
      </c>
      <c r="L1785" s="4">
        <v>39735</v>
      </c>
      <c r="M1785" s="4">
        <v>45657</v>
      </c>
      <c r="R1785">
        <v>16</v>
      </c>
      <c r="Y1785">
        <v>0.40000000596046448</v>
      </c>
      <c r="AE1785">
        <v>1.4</v>
      </c>
    </row>
    <row r="1786" spans="1:31" x14ac:dyDescent="0.2">
      <c r="A1786" s="27">
        <v>2002483</v>
      </c>
      <c r="B1786">
        <v>3109</v>
      </c>
      <c r="C1786" t="s">
        <v>4775</v>
      </c>
      <c r="D1786" t="s">
        <v>4776</v>
      </c>
      <c r="E1786" t="s">
        <v>2777</v>
      </c>
      <c r="F1786" t="s">
        <v>2777</v>
      </c>
      <c r="G1786" t="s">
        <v>641</v>
      </c>
      <c r="H1786" t="s">
        <v>641</v>
      </c>
      <c r="I1786" t="s">
        <v>2734</v>
      </c>
      <c r="J1786" t="s">
        <v>649</v>
      </c>
      <c r="K1786" t="s">
        <v>56</v>
      </c>
      <c r="L1786" s="4">
        <v>39763</v>
      </c>
      <c r="M1786" s="4">
        <v>45657</v>
      </c>
      <c r="R1786">
        <v>16</v>
      </c>
      <c r="V1786">
        <v>0.30000001192092896</v>
      </c>
      <c r="Y1786">
        <v>0.5</v>
      </c>
      <c r="AE1786">
        <v>1.3</v>
      </c>
    </row>
    <row r="1787" spans="1:31" x14ac:dyDescent="0.2">
      <c r="A1787" s="27">
        <v>2000394</v>
      </c>
      <c r="B1787">
        <v>596</v>
      </c>
      <c r="C1787" t="s">
        <v>4777</v>
      </c>
      <c r="D1787" t="s">
        <v>4778</v>
      </c>
      <c r="E1787" t="s">
        <v>2777</v>
      </c>
      <c r="F1787" t="s">
        <v>2777</v>
      </c>
      <c r="G1787" t="s">
        <v>641</v>
      </c>
      <c r="H1787" t="s">
        <v>641</v>
      </c>
      <c r="I1787" t="s">
        <v>2734</v>
      </c>
      <c r="J1787" t="s">
        <v>643</v>
      </c>
      <c r="K1787" t="s">
        <v>56</v>
      </c>
      <c r="L1787" s="4">
        <v>39735</v>
      </c>
      <c r="M1787" s="4">
        <v>45657</v>
      </c>
      <c r="N1787">
        <v>16</v>
      </c>
      <c r="R1787">
        <v>16</v>
      </c>
      <c r="AE1787">
        <v>1.6</v>
      </c>
    </row>
    <row r="1788" spans="1:31" x14ac:dyDescent="0.2">
      <c r="A1788" s="27">
        <v>2009911</v>
      </c>
      <c r="B1788">
        <v>5024</v>
      </c>
      <c r="C1788" t="s">
        <v>4779</v>
      </c>
      <c r="D1788" t="s">
        <v>4780</v>
      </c>
      <c r="E1788" t="s">
        <v>1542</v>
      </c>
      <c r="F1788" t="s">
        <v>1542</v>
      </c>
      <c r="G1788" t="s">
        <v>641</v>
      </c>
      <c r="H1788" t="s">
        <v>641</v>
      </c>
      <c r="I1788" t="s">
        <v>2734</v>
      </c>
      <c r="J1788" t="s">
        <v>643</v>
      </c>
      <c r="K1788" t="s">
        <v>55</v>
      </c>
      <c r="L1788" s="4">
        <v>2</v>
      </c>
      <c r="M1788" s="4">
        <v>45657</v>
      </c>
      <c r="N1788">
        <v>15</v>
      </c>
      <c r="Q1788">
        <v>26</v>
      </c>
      <c r="Y1788">
        <v>0.30000001192092896</v>
      </c>
      <c r="AE1788">
        <v>1</v>
      </c>
    </row>
    <row r="1789" spans="1:31" x14ac:dyDescent="0.2">
      <c r="A1789" s="27">
        <v>2009910</v>
      </c>
      <c r="B1789">
        <v>5023</v>
      </c>
      <c r="C1789" t="s">
        <v>4781</v>
      </c>
      <c r="D1789" t="s">
        <v>4782</v>
      </c>
      <c r="E1789" t="s">
        <v>1542</v>
      </c>
      <c r="F1789" t="s">
        <v>1542</v>
      </c>
      <c r="G1789" t="s">
        <v>641</v>
      </c>
      <c r="H1789" t="s">
        <v>641</v>
      </c>
      <c r="I1789" t="s">
        <v>2734</v>
      </c>
      <c r="J1789" t="s">
        <v>643</v>
      </c>
      <c r="K1789" t="s">
        <v>55</v>
      </c>
      <c r="L1789" s="4">
        <v>2</v>
      </c>
      <c r="M1789" s="4">
        <v>45657</v>
      </c>
      <c r="N1789">
        <v>15.5</v>
      </c>
      <c r="Q1789">
        <v>26.299999237060547</v>
      </c>
      <c r="Y1789">
        <v>0.30000001192092896</v>
      </c>
      <c r="AE1789">
        <v>1</v>
      </c>
    </row>
    <row r="1790" spans="1:31" x14ac:dyDescent="0.2">
      <c r="A1790" s="27">
        <v>2009909</v>
      </c>
      <c r="B1790">
        <v>5022</v>
      </c>
      <c r="C1790" t="s">
        <v>4783</v>
      </c>
      <c r="D1790" t="s">
        <v>4784</v>
      </c>
      <c r="E1790" t="s">
        <v>1542</v>
      </c>
      <c r="F1790" t="s">
        <v>1542</v>
      </c>
      <c r="G1790" t="s">
        <v>641</v>
      </c>
      <c r="H1790" t="s">
        <v>641</v>
      </c>
      <c r="I1790" t="s">
        <v>2734</v>
      </c>
      <c r="J1790" t="s">
        <v>643</v>
      </c>
      <c r="K1790" t="s">
        <v>55</v>
      </c>
      <c r="L1790" s="4">
        <v>2</v>
      </c>
      <c r="M1790" s="4">
        <v>45657</v>
      </c>
      <c r="N1790">
        <v>15.5</v>
      </c>
      <c r="Q1790">
        <v>26.299999237060547</v>
      </c>
      <c r="V1790">
        <v>0.20000000298023224</v>
      </c>
      <c r="AE1790">
        <v>1</v>
      </c>
    </row>
    <row r="1791" spans="1:31" x14ac:dyDescent="0.2">
      <c r="A1791" s="27">
        <v>2000646</v>
      </c>
      <c r="B1791">
        <v>623</v>
      </c>
      <c r="C1791" t="s">
        <v>4785</v>
      </c>
      <c r="D1791" t="s">
        <v>4786</v>
      </c>
      <c r="E1791" t="s">
        <v>4365</v>
      </c>
      <c r="F1791" t="s">
        <v>4365</v>
      </c>
      <c r="G1791" t="s">
        <v>641</v>
      </c>
      <c r="H1791" t="s">
        <v>641</v>
      </c>
      <c r="I1791" t="s">
        <v>2734</v>
      </c>
      <c r="J1791" t="s">
        <v>731</v>
      </c>
      <c r="K1791" t="s">
        <v>56</v>
      </c>
      <c r="L1791" s="4">
        <v>39728</v>
      </c>
      <c r="M1791" s="4">
        <v>45657</v>
      </c>
      <c r="N1791">
        <v>0</v>
      </c>
      <c r="O1791">
        <v>0</v>
      </c>
      <c r="P1791">
        <v>0</v>
      </c>
      <c r="Q1791">
        <v>0</v>
      </c>
      <c r="R1791">
        <v>0</v>
      </c>
      <c r="T1791">
        <v>0</v>
      </c>
      <c r="AC1791">
        <v>70</v>
      </c>
      <c r="AE1791">
        <v>1</v>
      </c>
    </row>
    <row r="1792" spans="1:31" x14ac:dyDescent="0.2">
      <c r="A1792" s="27">
        <v>2009888</v>
      </c>
      <c r="B1792">
        <v>5078</v>
      </c>
      <c r="C1792" t="s">
        <v>4787</v>
      </c>
      <c r="D1792" t="s">
        <v>4788</v>
      </c>
      <c r="E1792" t="s">
        <v>4789</v>
      </c>
      <c r="F1792" t="s">
        <v>4790</v>
      </c>
      <c r="G1792" t="s">
        <v>641</v>
      </c>
      <c r="H1792" t="s">
        <v>641</v>
      </c>
      <c r="I1792" t="s">
        <v>2734</v>
      </c>
      <c r="J1792" t="s">
        <v>731</v>
      </c>
      <c r="K1792" t="s">
        <v>56</v>
      </c>
      <c r="L1792" s="4">
        <v>2</v>
      </c>
      <c r="M1792" s="4">
        <v>45657</v>
      </c>
      <c r="AE1792">
        <v>1.1000000000000001</v>
      </c>
    </row>
    <row r="1793" spans="1:31" x14ac:dyDescent="0.2">
      <c r="A1793" s="27">
        <v>2005741</v>
      </c>
      <c r="B1793">
        <v>3455</v>
      </c>
      <c r="C1793" t="s">
        <v>4791</v>
      </c>
      <c r="D1793" t="s">
        <v>4792</v>
      </c>
      <c r="E1793" t="s">
        <v>3582</v>
      </c>
      <c r="F1793" t="s">
        <v>3582</v>
      </c>
      <c r="G1793" t="s">
        <v>641</v>
      </c>
      <c r="H1793" t="s">
        <v>641</v>
      </c>
      <c r="I1793" t="s">
        <v>2734</v>
      </c>
      <c r="J1793" t="s">
        <v>696</v>
      </c>
      <c r="K1793" t="s">
        <v>56</v>
      </c>
      <c r="L1793" s="4">
        <v>40414</v>
      </c>
      <c r="M1793" s="4">
        <v>45657</v>
      </c>
      <c r="N1793">
        <v>7.5</v>
      </c>
      <c r="O1793">
        <v>8</v>
      </c>
      <c r="P1793">
        <v>6</v>
      </c>
      <c r="AE1793">
        <v>1.1000000000000001</v>
      </c>
    </row>
    <row r="1794" spans="1:31" x14ac:dyDescent="0.2">
      <c r="A1794" s="27">
        <v>2001298</v>
      </c>
      <c r="B1794">
        <v>2722</v>
      </c>
      <c r="C1794" t="s">
        <v>4793</v>
      </c>
      <c r="D1794" t="s">
        <v>4794</v>
      </c>
      <c r="E1794" t="s">
        <v>3582</v>
      </c>
      <c r="F1794" t="s">
        <v>3582</v>
      </c>
      <c r="G1794" t="s">
        <v>641</v>
      </c>
      <c r="H1794" t="s">
        <v>641</v>
      </c>
      <c r="I1794" t="s">
        <v>2734</v>
      </c>
      <c r="J1794" t="s">
        <v>731</v>
      </c>
      <c r="K1794" t="s">
        <v>55</v>
      </c>
      <c r="L1794" s="4">
        <v>39147</v>
      </c>
      <c r="M1794" s="4">
        <v>45657</v>
      </c>
      <c r="AE1794">
        <v>1</v>
      </c>
    </row>
    <row r="1795" spans="1:31" x14ac:dyDescent="0.2">
      <c r="A1795" s="27">
        <v>2001472</v>
      </c>
      <c r="B1795">
        <v>2723</v>
      </c>
      <c r="C1795" t="s">
        <v>4795</v>
      </c>
      <c r="D1795" t="s">
        <v>4796</v>
      </c>
      <c r="E1795" t="s">
        <v>3582</v>
      </c>
      <c r="F1795" t="s">
        <v>3582</v>
      </c>
      <c r="G1795" t="s">
        <v>641</v>
      </c>
      <c r="H1795" t="s">
        <v>641</v>
      </c>
      <c r="I1795" t="s">
        <v>2734</v>
      </c>
      <c r="J1795" t="s">
        <v>731</v>
      </c>
      <c r="K1795" t="s">
        <v>55</v>
      </c>
      <c r="L1795" s="4">
        <v>39147</v>
      </c>
      <c r="M1795" s="4">
        <v>45657</v>
      </c>
      <c r="T1795">
        <v>3</v>
      </c>
      <c r="AE1795">
        <v>1</v>
      </c>
    </row>
    <row r="1796" spans="1:31" x14ac:dyDescent="0.2">
      <c r="A1796" s="27">
        <v>2008372</v>
      </c>
      <c r="B1796">
        <v>4347</v>
      </c>
      <c r="C1796" t="s">
        <v>4797</v>
      </c>
      <c r="D1796" t="s">
        <v>2852</v>
      </c>
      <c r="E1796" t="s">
        <v>4798</v>
      </c>
      <c r="F1796" t="s">
        <v>4798</v>
      </c>
      <c r="G1796" t="s">
        <v>641</v>
      </c>
      <c r="H1796" t="s">
        <v>686</v>
      </c>
      <c r="I1796" t="s">
        <v>2734</v>
      </c>
      <c r="J1796" t="s">
        <v>688</v>
      </c>
      <c r="K1796" t="s">
        <v>56</v>
      </c>
      <c r="L1796" s="4">
        <v>2</v>
      </c>
      <c r="M1796" s="4">
        <v>45657</v>
      </c>
      <c r="N1796">
        <v>5.9999998658895493E-2</v>
      </c>
      <c r="P1796">
        <v>0.10000000149011612</v>
      </c>
      <c r="AC1796">
        <v>4.3</v>
      </c>
      <c r="AE1796">
        <v>1</v>
      </c>
    </row>
    <row r="1797" spans="1:31" x14ac:dyDescent="0.2">
      <c r="A1797" s="27">
        <v>2004489</v>
      </c>
      <c r="B1797">
        <v>3446</v>
      </c>
      <c r="C1797" t="s">
        <v>4801</v>
      </c>
      <c r="D1797" t="s">
        <v>2852</v>
      </c>
      <c r="E1797" t="s">
        <v>4802</v>
      </c>
      <c r="F1797" t="s">
        <v>4802</v>
      </c>
      <c r="G1797" t="s">
        <v>641</v>
      </c>
      <c r="H1797" t="s">
        <v>686</v>
      </c>
      <c r="I1797" t="s">
        <v>2734</v>
      </c>
      <c r="J1797" t="s">
        <v>696</v>
      </c>
      <c r="K1797" t="s">
        <v>56</v>
      </c>
      <c r="L1797" s="4">
        <v>40386</v>
      </c>
      <c r="M1797" s="4">
        <v>45657</v>
      </c>
      <c r="N1797">
        <v>0.10000000149011612</v>
      </c>
      <c r="P1797">
        <v>0.10000000149011612</v>
      </c>
      <c r="AC1797">
        <v>3</v>
      </c>
      <c r="AE1797">
        <v>1</v>
      </c>
    </row>
    <row r="1798" spans="1:31" x14ac:dyDescent="0.2">
      <c r="A1798" s="27">
        <v>2006846</v>
      </c>
      <c r="B1798">
        <v>3786</v>
      </c>
      <c r="C1798" t="s">
        <v>4803</v>
      </c>
      <c r="D1798" t="s">
        <v>2852</v>
      </c>
      <c r="E1798" t="s">
        <v>4804</v>
      </c>
      <c r="F1798" t="s">
        <v>4804</v>
      </c>
      <c r="G1798" t="s">
        <v>641</v>
      </c>
      <c r="H1798" t="s">
        <v>686</v>
      </c>
      <c r="I1798" t="s">
        <v>2734</v>
      </c>
      <c r="J1798" t="s">
        <v>696</v>
      </c>
      <c r="K1798" t="s">
        <v>56</v>
      </c>
      <c r="L1798" s="4">
        <v>2</v>
      </c>
      <c r="M1798" s="4">
        <v>45657</v>
      </c>
      <c r="N1798">
        <v>1.9999999552965164E-2</v>
      </c>
      <c r="P1798">
        <v>5.000000074505806E-2</v>
      </c>
      <c r="AC1798">
        <v>1</v>
      </c>
      <c r="AE1798">
        <v>1</v>
      </c>
    </row>
    <row r="1799" spans="1:31" x14ac:dyDescent="0.2">
      <c r="A1799" s="27">
        <v>2009923</v>
      </c>
      <c r="B1799">
        <v>5086</v>
      </c>
      <c r="C1799" t="s">
        <v>4799</v>
      </c>
      <c r="D1799" t="s">
        <v>2852</v>
      </c>
      <c r="E1799" t="s">
        <v>4800</v>
      </c>
      <c r="F1799" t="s">
        <v>4800</v>
      </c>
      <c r="G1799" t="s">
        <v>641</v>
      </c>
      <c r="H1799" t="s">
        <v>686</v>
      </c>
      <c r="I1799" t="s">
        <v>2734</v>
      </c>
      <c r="J1799" t="s">
        <v>696</v>
      </c>
      <c r="K1799" t="s">
        <v>56</v>
      </c>
      <c r="L1799" s="4">
        <v>2</v>
      </c>
      <c r="M1799" s="4">
        <v>45657</v>
      </c>
      <c r="N1799">
        <v>2.9999999329447746E-2</v>
      </c>
      <c r="O1799">
        <v>9.9999997764825821E-3</v>
      </c>
      <c r="P1799">
        <v>5.000000074505806E-2</v>
      </c>
      <c r="AE1799">
        <v>1</v>
      </c>
    </row>
    <row r="1800" spans="1:31" x14ac:dyDescent="0.2">
      <c r="A1800" s="27">
        <v>2006777</v>
      </c>
      <c r="B1800">
        <v>3785</v>
      </c>
      <c r="C1800" t="s">
        <v>4805</v>
      </c>
      <c r="D1800" t="s">
        <v>4806</v>
      </c>
      <c r="E1800" t="s">
        <v>4807</v>
      </c>
      <c r="F1800" t="s">
        <v>4807</v>
      </c>
      <c r="G1800" t="s">
        <v>641</v>
      </c>
      <c r="H1800" t="s">
        <v>686</v>
      </c>
      <c r="I1800" t="s">
        <v>2734</v>
      </c>
      <c r="J1800" t="s">
        <v>696</v>
      </c>
      <c r="K1800" t="s">
        <v>56</v>
      </c>
      <c r="L1800" s="4">
        <v>2</v>
      </c>
      <c r="M1800" s="4">
        <v>45657</v>
      </c>
      <c r="N1800">
        <v>7.9999998211860657E-2</v>
      </c>
      <c r="P1800">
        <v>0.20000000298023224</v>
      </c>
      <c r="AC1800">
        <v>6.3</v>
      </c>
      <c r="AE1800">
        <v>1</v>
      </c>
    </row>
    <row r="1801" spans="1:31" x14ac:dyDescent="0.2">
      <c r="A1801" s="27">
        <v>2009866</v>
      </c>
      <c r="B1801">
        <v>5026</v>
      </c>
      <c r="C1801" t="s">
        <v>4808</v>
      </c>
      <c r="D1801" t="s">
        <v>4809</v>
      </c>
      <c r="E1801" t="s">
        <v>4810</v>
      </c>
      <c r="F1801" t="s">
        <v>4810</v>
      </c>
      <c r="G1801" t="s">
        <v>641</v>
      </c>
      <c r="H1801" t="s">
        <v>686</v>
      </c>
      <c r="I1801" t="s">
        <v>2734</v>
      </c>
      <c r="J1801" t="s">
        <v>688</v>
      </c>
      <c r="K1801" t="s">
        <v>56</v>
      </c>
      <c r="L1801" s="4">
        <v>2</v>
      </c>
      <c r="M1801" s="4">
        <v>45657</v>
      </c>
      <c r="N1801">
        <v>9.9999997764825821E-3</v>
      </c>
      <c r="O1801">
        <v>1.9999999552965164E-2</v>
      </c>
      <c r="P1801">
        <v>0.10000000149011612</v>
      </c>
      <c r="AE1801">
        <v>1</v>
      </c>
    </row>
    <row r="1802" spans="1:31" x14ac:dyDescent="0.2">
      <c r="A1802" s="27">
        <v>2006613</v>
      </c>
      <c r="B1802">
        <v>3666</v>
      </c>
      <c r="C1802" t="s">
        <v>4811</v>
      </c>
      <c r="D1802" t="s">
        <v>3598</v>
      </c>
      <c r="E1802" t="s">
        <v>4812</v>
      </c>
      <c r="F1802" t="s">
        <v>4812</v>
      </c>
      <c r="G1802" t="s">
        <v>641</v>
      </c>
      <c r="H1802" t="s">
        <v>686</v>
      </c>
      <c r="I1802" t="s">
        <v>2734</v>
      </c>
      <c r="J1802" t="s">
        <v>696</v>
      </c>
      <c r="K1802" t="s">
        <v>56</v>
      </c>
      <c r="L1802" s="4">
        <v>2</v>
      </c>
      <c r="M1802" s="4">
        <v>45657</v>
      </c>
      <c r="N1802">
        <v>5.9999998658895493E-2</v>
      </c>
      <c r="P1802">
        <v>0.20000000298023224</v>
      </c>
      <c r="AC1802">
        <v>5</v>
      </c>
      <c r="AE1802">
        <v>1</v>
      </c>
    </row>
    <row r="1803" spans="1:31" x14ac:dyDescent="0.2">
      <c r="A1803" s="27">
        <v>2006729</v>
      </c>
      <c r="B1803">
        <v>3784</v>
      </c>
      <c r="C1803" t="s">
        <v>4813</v>
      </c>
      <c r="D1803" t="s">
        <v>3598</v>
      </c>
      <c r="E1803" t="s">
        <v>4814</v>
      </c>
      <c r="F1803" t="s">
        <v>4814</v>
      </c>
      <c r="G1803" t="s">
        <v>641</v>
      </c>
      <c r="H1803" t="s">
        <v>686</v>
      </c>
      <c r="I1803" t="s">
        <v>2734</v>
      </c>
      <c r="J1803" t="s">
        <v>696</v>
      </c>
      <c r="K1803" t="s">
        <v>56</v>
      </c>
      <c r="L1803" s="4">
        <v>2</v>
      </c>
      <c r="M1803" s="4">
        <v>45657</v>
      </c>
      <c r="N1803">
        <v>0.17000000178813934</v>
      </c>
      <c r="P1803">
        <v>0.20000000298023224</v>
      </c>
      <c r="AC1803">
        <v>3.46</v>
      </c>
      <c r="AE1803">
        <v>1</v>
      </c>
    </row>
    <row r="1804" spans="1:31" x14ac:dyDescent="0.2">
      <c r="A1804" s="27">
        <v>2004583</v>
      </c>
      <c r="B1804">
        <v>3456</v>
      </c>
      <c r="C1804" t="s">
        <v>4815</v>
      </c>
      <c r="D1804" t="s">
        <v>4816</v>
      </c>
      <c r="E1804" t="s">
        <v>1704</v>
      </c>
      <c r="F1804" t="s">
        <v>1704</v>
      </c>
      <c r="G1804" t="s">
        <v>641</v>
      </c>
      <c r="H1804" t="s">
        <v>641</v>
      </c>
      <c r="I1804" t="s">
        <v>2734</v>
      </c>
      <c r="J1804" t="s">
        <v>731</v>
      </c>
      <c r="K1804" t="s">
        <v>56</v>
      </c>
      <c r="L1804" s="4">
        <v>40421</v>
      </c>
      <c r="M1804" s="4">
        <v>45657</v>
      </c>
      <c r="N1804">
        <v>2.6000000536441803E-2</v>
      </c>
      <c r="O1804">
        <v>1.0999999940395355E-2</v>
      </c>
      <c r="P1804">
        <v>2.6000000536441803E-2</v>
      </c>
      <c r="AE1804">
        <v>1</v>
      </c>
    </row>
    <row r="1805" spans="1:31" x14ac:dyDescent="0.2">
      <c r="A1805" s="27">
        <v>2008575</v>
      </c>
      <c r="B1805">
        <v>4448</v>
      </c>
      <c r="C1805" t="s">
        <v>4817</v>
      </c>
      <c r="D1805" t="s">
        <v>4818</v>
      </c>
      <c r="E1805" t="s">
        <v>4819</v>
      </c>
      <c r="F1805" t="s">
        <v>4819</v>
      </c>
      <c r="G1805" t="s">
        <v>641</v>
      </c>
      <c r="H1805" t="s">
        <v>686</v>
      </c>
      <c r="I1805" t="s">
        <v>2734</v>
      </c>
      <c r="J1805" t="s">
        <v>696</v>
      </c>
      <c r="K1805" t="s">
        <v>55</v>
      </c>
      <c r="L1805" s="4">
        <v>2</v>
      </c>
      <c r="M1805" s="4">
        <v>45657</v>
      </c>
      <c r="N1805">
        <v>0.40000000596046448</v>
      </c>
      <c r="AC1805">
        <v>13.8</v>
      </c>
      <c r="AE1805">
        <v>1</v>
      </c>
    </row>
    <row r="1806" spans="1:31" x14ac:dyDescent="0.2">
      <c r="A1806" s="27">
        <v>2008270</v>
      </c>
      <c r="B1806">
        <v>4287</v>
      </c>
      <c r="C1806" t="s">
        <v>4820</v>
      </c>
      <c r="D1806" t="s">
        <v>4821</v>
      </c>
      <c r="E1806" t="s">
        <v>1542</v>
      </c>
      <c r="F1806" t="s">
        <v>1542</v>
      </c>
      <c r="G1806" t="s">
        <v>641</v>
      </c>
      <c r="H1806" t="s">
        <v>641</v>
      </c>
      <c r="I1806" t="s">
        <v>2734</v>
      </c>
      <c r="J1806" t="s">
        <v>643</v>
      </c>
      <c r="K1806" t="s">
        <v>56</v>
      </c>
      <c r="L1806" s="4">
        <v>2</v>
      </c>
      <c r="M1806" s="4">
        <v>45657</v>
      </c>
      <c r="N1806">
        <v>13</v>
      </c>
      <c r="Q1806">
        <v>13</v>
      </c>
      <c r="AE1806">
        <v>1.41</v>
      </c>
    </row>
    <row r="1807" spans="1:31" x14ac:dyDescent="0.2">
      <c r="A1807" s="27">
        <v>2000474</v>
      </c>
      <c r="B1807">
        <v>454</v>
      </c>
      <c r="C1807" t="s">
        <v>4822</v>
      </c>
      <c r="D1807" t="s">
        <v>4823</v>
      </c>
      <c r="E1807" t="s">
        <v>1542</v>
      </c>
      <c r="F1807" t="s">
        <v>1542</v>
      </c>
      <c r="G1807" t="s">
        <v>641</v>
      </c>
      <c r="H1807" t="s">
        <v>641</v>
      </c>
      <c r="I1807" t="s">
        <v>2734</v>
      </c>
      <c r="J1807" t="s">
        <v>643</v>
      </c>
      <c r="K1807" t="s">
        <v>56</v>
      </c>
      <c r="L1807" s="4">
        <v>39707</v>
      </c>
      <c r="M1807" s="4">
        <v>45657</v>
      </c>
      <c r="N1807">
        <v>28</v>
      </c>
      <c r="AE1807">
        <v>1.27</v>
      </c>
    </row>
    <row r="1808" spans="1:31" x14ac:dyDescent="0.2">
      <c r="A1808" s="27">
        <v>2000417</v>
      </c>
      <c r="B1808">
        <v>257</v>
      </c>
      <c r="C1808" t="s">
        <v>4824</v>
      </c>
      <c r="D1808" t="s">
        <v>4825</v>
      </c>
      <c r="E1808" t="s">
        <v>1542</v>
      </c>
      <c r="F1808" t="s">
        <v>1542</v>
      </c>
      <c r="G1808" t="s">
        <v>641</v>
      </c>
      <c r="H1808" t="s">
        <v>641</v>
      </c>
      <c r="I1808" t="s">
        <v>2734</v>
      </c>
      <c r="J1808" t="s">
        <v>643</v>
      </c>
      <c r="K1808" t="s">
        <v>55</v>
      </c>
      <c r="L1808" s="4">
        <v>39707</v>
      </c>
      <c r="M1808" s="4">
        <v>45657</v>
      </c>
      <c r="N1808">
        <v>26</v>
      </c>
      <c r="T1808">
        <v>13</v>
      </c>
      <c r="AE1808">
        <v>1</v>
      </c>
    </row>
    <row r="1809" spans="1:31" x14ac:dyDescent="0.2">
      <c r="A1809" s="27">
        <v>2000419</v>
      </c>
      <c r="B1809">
        <v>1438</v>
      </c>
      <c r="C1809" t="s">
        <v>4826</v>
      </c>
      <c r="D1809" t="s">
        <v>4827</v>
      </c>
      <c r="E1809" t="s">
        <v>1542</v>
      </c>
      <c r="F1809" t="s">
        <v>1542</v>
      </c>
      <c r="G1809" t="s">
        <v>641</v>
      </c>
      <c r="H1809" t="s">
        <v>641</v>
      </c>
      <c r="I1809" t="s">
        <v>2734</v>
      </c>
      <c r="J1809" t="s">
        <v>643</v>
      </c>
      <c r="K1809" t="s">
        <v>55</v>
      </c>
      <c r="L1809" s="4">
        <v>39707</v>
      </c>
      <c r="M1809" s="4">
        <v>45657</v>
      </c>
      <c r="N1809">
        <v>24</v>
      </c>
      <c r="T1809">
        <v>6</v>
      </c>
      <c r="AE1809">
        <v>1</v>
      </c>
    </row>
    <row r="1810" spans="1:31" x14ac:dyDescent="0.2">
      <c r="A1810" s="27">
        <v>2000416</v>
      </c>
      <c r="B1810">
        <v>230</v>
      </c>
      <c r="C1810" t="s">
        <v>4828</v>
      </c>
      <c r="D1810" t="s">
        <v>4829</v>
      </c>
      <c r="E1810" t="s">
        <v>1542</v>
      </c>
      <c r="F1810" t="s">
        <v>1542</v>
      </c>
      <c r="G1810" t="s">
        <v>641</v>
      </c>
      <c r="H1810" t="s">
        <v>641</v>
      </c>
      <c r="I1810" t="s">
        <v>2734</v>
      </c>
      <c r="J1810" t="s">
        <v>643</v>
      </c>
      <c r="K1810" t="s">
        <v>55</v>
      </c>
      <c r="L1810" s="4">
        <v>39707</v>
      </c>
      <c r="M1810" s="4">
        <v>45657</v>
      </c>
      <c r="N1810">
        <v>27</v>
      </c>
      <c r="AE1810">
        <v>1</v>
      </c>
    </row>
    <row r="1811" spans="1:31" x14ac:dyDescent="0.2">
      <c r="A1811" s="27">
        <v>2008184</v>
      </c>
      <c r="B1811">
        <v>4274</v>
      </c>
      <c r="C1811" t="s">
        <v>4830</v>
      </c>
      <c r="D1811" t="s">
        <v>4831</v>
      </c>
      <c r="E1811" t="s">
        <v>1542</v>
      </c>
      <c r="F1811" t="s">
        <v>1542</v>
      </c>
      <c r="G1811" t="s">
        <v>641</v>
      </c>
      <c r="H1811" t="s">
        <v>641</v>
      </c>
      <c r="I1811" t="s">
        <v>2734</v>
      </c>
      <c r="J1811" t="s">
        <v>643</v>
      </c>
      <c r="K1811" t="s">
        <v>55</v>
      </c>
      <c r="L1811" s="4">
        <v>2</v>
      </c>
      <c r="M1811" s="4">
        <v>45657</v>
      </c>
      <c r="N1811">
        <v>10</v>
      </c>
      <c r="O1811">
        <v>5</v>
      </c>
      <c r="P1811">
        <v>20</v>
      </c>
      <c r="R1811">
        <v>4</v>
      </c>
      <c r="V1811">
        <v>2.0000000949949026E-3</v>
      </c>
      <c r="W1811">
        <v>2.0000000949949026E-3</v>
      </c>
      <c r="X1811">
        <v>0.30000001192092896</v>
      </c>
      <c r="Y1811">
        <v>9.9999997764825821E-3</v>
      </c>
      <c r="Z1811">
        <v>9.9999997764825821E-3</v>
      </c>
      <c r="AE1811">
        <v>1</v>
      </c>
    </row>
    <row r="1812" spans="1:31" x14ac:dyDescent="0.2">
      <c r="A1812" s="27">
        <v>2008183</v>
      </c>
      <c r="B1812">
        <v>4275</v>
      </c>
      <c r="C1812" t="s">
        <v>4832</v>
      </c>
      <c r="D1812" t="s">
        <v>4833</v>
      </c>
      <c r="E1812" t="s">
        <v>1542</v>
      </c>
      <c r="F1812" t="s">
        <v>1542</v>
      </c>
      <c r="G1812" t="s">
        <v>641</v>
      </c>
      <c r="H1812" t="s">
        <v>641</v>
      </c>
      <c r="I1812" t="s">
        <v>2734</v>
      </c>
      <c r="J1812" t="s">
        <v>643</v>
      </c>
      <c r="K1812" t="s">
        <v>56</v>
      </c>
      <c r="L1812" s="4">
        <v>2</v>
      </c>
      <c r="M1812" s="4">
        <v>45657</v>
      </c>
      <c r="N1812">
        <v>12</v>
      </c>
      <c r="O1812">
        <v>4</v>
      </c>
      <c r="P1812">
        <v>6</v>
      </c>
      <c r="V1812">
        <v>4.999999888241291E-3</v>
      </c>
      <c r="W1812">
        <v>4.999999888241291E-3</v>
      </c>
      <c r="X1812">
        <v>1.9999999552965164E-2</v>
      </c>
      <c r="Y1812">
        <v>9.9999997764825821E-3</v>
      </c>
      <c r="Z1812">
        <v>9.9999997764825821E-3</v>
      </c>
      <c r="AA1812">
        <v>2.0000000949949026E-3</v>
      </c>
      <c r="AE1812">
        <v>1</v>
      </c>
    </row>
    <row r="1813" spans="1:31" x14ac:dyDescent="0.2">
      <c r="A1813" s="27">
        <v>2008271</v>
      </c>
      <c r="B1813">
        <v>4285</v>
      </c>
      <c r="C1813" t="s">
        <v>4834</v>
      </c>
      <c r="D1813" t="s">
        <v>4835</v>
      </c>
      <c r="E1813" t="s">
        <v>1542</v>
      </c>
      <c r="F1813" t="s">
        <v>1542</v>
      </c>
      <c r="G1813" t="s">
        <v>641</v>
      </c>
      <c r="H1813" t="s">
        <v>641</v>
      </c>
      <c r="I1813" t="s">
        <v>2734</v>
      </c>
      <c r="J1813" t="s">
        <v>643</v>
      </c>
      <c r="K1813" t="s">
        <v>56</v>
      </c>
      <c r="L1813" s="4">
        <v>2</v>
      </c>
      <c r="M1813" s="4">
        <v>45657</v>
      </c>
      <c r="N1813">
        <v>7</v>
      </c>
      <c r="O1813">
        <v>22</v>
      </c>
      <c r="V1813">
        <v>1</v>
      </c>
      <c r="AE1813">
        <v>1.27</v>
      </c>
    </row>
    <row r="1814" spans="1:31" x14ac:dyDescent="0.2">
      <c r="A1814" s="27">
        <v>2000420</v>
      </c>
      <c r="B1814">
        <v>1096</v>
      </c>
      <c r="C1814" t="s">
        <v>4836</v>
      </c>
      <c r="D1814" t="s">
        <v>4837</v>
      </c>
      <c r="E1814" t="s">
        <v>1542</v>
      </c>
      <c r="F1814" t="s">
        <v>1542</v>
      </c>
      <c r="G1814" t="s">
        <v>641</v>
      </c>
      <c r="H1814" t="s">
        <v>641</v>
      </c>
      <c r="I1814" t="s">
        <v>2734</v>
      </c>
      <c r="J1814" t="s">
        <v>643</v>
      </c>
      <c r="K1814" t="s">
        <v>55</v>
      </c>
      <c r="L1814" s="4">
        <v>39707</v>
      </c>
      <c r="M1814" s="4">
        <v>45657</v>
      </c>
      <c r="N1814">
        <v>24</v>
      </c>
      <c r="T1814">
        <v>3</v>
      </c>
      <c r="AE1814">
        <v>1</v>
      </c>
    </row>
    <row r="1815" spans="1:31" x14ac:dyDescent="0.2">
      <c r="A1815" s="27">
        <v>2007809</v>
      </c>
      <c r="B1815">
        <v>4151</v>
      </c>
      <c r="C1815" t="s">
        <v>4838</v>
      </c>
      <c r="D1815" t="s">
        <v>4839</v>
      </c>
      <c r="E1815" t="s">
        <v>4840</v>
      </c>
      <c r="F1815" t="s">
        <v>4840</v>
      </c>
      <c r="G1815" t="s">
        <v>641</v>
      </c>
      <c r="H1815" t="s">
        <v>641</v>
      </c>
      <c r="I1815" t="s">
        <v>2734</v>
      </c>
      <c r="J1815" t="s">
        <v>649</v>
      </c>
      <c r="K1815" t="s">
        <v>55</v>
      </c>
      <c r="L1815" s="4">
        <v>2</v>
      </c>
      <c r="M1815" s="4">
        <v>45657</v>
      </c>
      <c r="P1815">
        <v>7</v>
      </c>
      <c r="R1815">
        <v>40</v>
      </c>
      <c r="U1815">
        <v>35</v>
      </c>
      <c r="AE1815">
        <v>1</v>
      </c>
    </row>
    <row r="1816" spans="1:31" x14ac:dyDescent="0.2">
      <c r="A1816" s="27">
        <v>2006855</v>
      </c>
      <c r="B1816">
        <v>3788</v>
      </c>
      <c r="C1816" t="s">
        <v>4841</v>
      </c>
      <c r="D1816" t="s">
        <v>4842</v>
      </c>
      <c r="E1816" t="s">
        <v>4399</v>
      </c>
      <c r="F1816" t="s">
        <v>4843</v>
      </c>
      <c r="G1816" t="s">
        <v>641</v>
      </c>
      <c r="H1816" t="s">
        <v>641</v>
      </c>
      <c r="I1816" t="s">
        <v>2734</v>
      </c>
      <c r="J1816" t="s">
        <v>731</v>
      </c>
      <c r="K1816" t="s">
        <v>56</v>
      </c>
      <c r="L1816" s="4">
        <v>2</v>
      </c>
      <c r="M1816" s="4">
        <v>45657</v>
      </c>
      <c r="AE1816">
        <v>1</v>
      </c>
    </row>
    <row r="1817" spans="1:31" x14ac:dyDescent="0.2">
      <c r="A1817" s="27">
        <v>2009531</v>
      </c>
      <c r="B1817">
        <v>4855</v>
      </c>
      <c r="C1817" t="s">
        <v>4844</v>
      </c>
      <c r="D1817" t="s">
        <v>4845</v>
      </c>
      <c r="E1817" t="s">
        <v>813</v>
      </c>
      <c r="F1817" t="s">
        <v>4846</v>
      </c>
      <c r="G1817" t="s">
        <v>641</v>
      </c>
      <c r="H1817" t="s">
        <v>686</v>
      </c>
      <c r="I1817" t="s">
        <v>2734</v>
      </c>
      <c r="J1817" t="s">
        <v>696</v>
      </c>
      <c r="K1817" t="s">
        <v>55</v>
      </c>
      <c r="L1817" s="4">
        <v>2</v>
      </c>
      <c r="M1817" s="4">
        <v>45657</v>
      </c>
      <c r="N1817">
        <v>3.4000000953674316</v>
      </c>
      <c r="O1817">
        <v>2.5999999046325684</v>
      </c>
      <c r="P1817">
        <v>2.0999999046325684</v>
      </c>
      <c r="Q1817">
        <v>7.6999998092651367</v>
      </c>
      <c r="R1817">
        <v>0.89999997615814209</v>
      </c>
      <c r="AC1817">
        <v>55.25</v>
      </c>
      <c r="AE1817">
        <v>1</v>
      </c>
    </row>
    <row r="1818" spans="1:31" x14ac:dyDescent="0.2">
      <c r="A1818" s="27">
        <v>2000219</v>
      </c>
      <c r="B1818">
        <v>1967</v>
      </c>
      <c r="C1818" t="s">
        <v>4847</v>
      </c>
      <c r="D1818" t="s">
        <v>4848</v>
      </c>
      <c r="E1818" t="s">
        <v>4449</v>
      </c>
      <c r="F1818" t="s">
        <v>4449</v>
      </c>
      <c r="G1818" t="s">
        <v>641</v>
      </c>
      <c r="H1818" t="s">
        <v>641</v>
      </c>
      <c r="I1818" t="s">
        <v>2734</v>
      </c>
      <c r="J1818" t="s">
        <v>643</v>
      </c>
      <c r="K1818" t="s">
        <v>56</v>
      </c>
      <c r="L1818" s="4">
        <v>39791</v>
      </c>
      <c r="M1818" s="4">
        <v>45657</v>
      </c>
      <c r="N1818">
        <v>5</v>
      </c>
      <c r="P1818">
        <v>3.2000000476837158</v>
      </c>
      <c r="Q1818">
        <v>2.7999999523162842</v>
      </c>
      <c r="R1818">
        <v>2.5</v>
      </c>
      <c r="AE1818">
        <v>1.1499999999999999</v>
      </c>
    </row>
    <row r="1819" spans="1:31" x14ac:dyDescent="0.2">
      <c r="A1819" s="27">
        <v>2004403</v>
      </c>
      <c r="B1819">
        <v>3431</v>
      </c>
      <c r="C1819" t="s">
        <v>4849</v>
      </c>
      <c r="D1819" t="s">
        <v>4850</v>
      </c>
      <c r="E1819" t="s">
        <v>4614</v>
      </c>
      <c r="F1819" t="s">
        <v>4614</v>
      </c>
      <c r="G1819" t="s">
        <v>641</v>
      </c>
      <c r="H1819" t="s">
        <v>641</v>
      </c>
      <c r="I1819" t="s">
        <v>2734</v>
      </c>
      <c r="J1819" t="s">
        <v>731</v>
      </c>
      <c r="K1819" t="s">
        <v>56</v>
      </c>
      <c r="L1819" s="4">
        <v>40323</v>
      </c>
      <c r="M1819" s="4">
        <v>45657</v>
      </c>
      <c r="AE1819">
        <v>1.01</v>
      </c>
    </row>
    <row r="1820" spans="1:31" x14ac:dyDescent="0.2">
      <c r="A1820" s="27">
        <v>2010073</v>
      </c>
      <c r="B1820">
        <v>5104</v>
      </c>
      <c r="C1820" t="s">
        <v>4851</v>
      </c>
      <c r="D1820" t="s">
        <v>4852</v>
      </c>
      <c r="E1820" t="s">
        <v>3351</v>
      </c>
      <c r="F1820" t="s">
        <v>3351</v>
      </c>
      <c r="G1820" t="s">
        <v>641</v>
      </c>
      <c r="H1820" t="s">
        <v>641</v>
      </c>
      <c r="I1820" t="s">
        <v>2734</v>
      </c>
      <c r="J1820" t="s">
        <v>731</v>
      </c>
      <c r="K1820" t="s">
        <v>55</v>
      </c>
      <c r="L1820" s="4">
        <v>2</v>
      </c>
      <c r="M1820" s="4">
        <v>45657</v>
      </c>
      <c r="AE1820">
        <v>1</v>
      </c>
    </row>
    <row r="1821" spans="1:31" x14ac:dyDescent="0.2">
      <c r="A1821" s="27">
        <v>2010071</v>
      </c>
      <c r="B1821">
        <v>5102</v>
      </c>
      <c r="C1821" t="s">
        <v>4853</v>
      </c>
      <c r="D1821" t="s">
        <v>4854</v>
      </c>
      <c r="E1821" t="s">
        <v>3351</v>
      </c>
      <c r="F1821" t="s">
        <v>3351</v>
      </c>
      <c r="G1821" t="s">
        <v>641</v>
      </c>
      <c r="H1821" t="s">
        <v>641</v>
      </c>
      <c r="I1821" t="s">
        <v>2734</v>
      </c>
      <c r="J1821" t="s">
        <v>731</v>
      </c>
      <c r="K1821" t="s">
        <v>55</v>
      </c>
      <c r="L1821" s="4">
        <v>2</v>
      </c>
      <c r="M1821" s="4">
        <v>45657</v>
      </c>
      <c r="AE1821">
        <v>1</v>
      </c>
    </row>
    <row r="1822" spans="1:31" x14ac:dyDescent="0.2">
      <c r="A1822" s="27">
        <v>2010072</v>
      </c>
      <c r="B1822">
        <v>5103</v>
      </c>
      <c r="C1822" t="s">
        <v>4855</v>
      </c>
      <c r="D1822" t="s">
        <v>4856</v>
      </c>
      <c r="E1822" t="s">
        <v>3351</v>
      </c>
      <c r="F1822" t="s">
        <v>3351</v>
      </c>
      <c r="G1822" t="s">
        <v>641</v>
      </c>
      <c r="H1822" t="s">
        <v>641</v>
      </c>
      <c r="I1822" t="s">
        <v>2734</v>
      </c>
      <c r="J1822" t="s">
        <v>731</v>
      </c>
      <c r="K1822" t="s">
        <v>55</v>
      </c>
      <c r="L1822" s="4">
        <v>2</v>
      </c>
      <c r="M1822" s="4">
        <v>45657</v>
      </c>
      <c r="AE1822">
        <v>1</v>
      </c>
    </row>
    <row r="1823" spans="1:31" x14ac:dyDescent="0.2">
      <c r="A1823" s="27">
        <v>2004253</v>
      </c>
      <c r="B1823">
        <v>2688</v>
      </c>
      <c r="C1823" t="s">
        <v>4857</v>
      </c>
      <c r="D1823" t="s">
        <v>4858</v>
      </c>
      <c r="E1823" t="s">
        <v>2729</v>
      </c>
      <c r="F1823" t="s">
        <v>2729</v>
      </c>
      <c r="G1823" t="s">
        <v>641</v>
      </c>
      <c r="H1823" t="s">
        <v>641</v>
      </c>
      <c r="I1823" t="s">
        <v>2734</v>
      </c>
      <c r="J1823" t="s">
        <v>731</v>
      </c>
      <c r="K1823" t="s">
        <v>55</v>
      </c>
      <c r="L1823" s="4">
        <v>40379</v>
      </c>
      <c r="M1823" s="4">
        <v>45657</v>
      </c>
      <c r="AC1823">
        <v>50</v>
      </c>
      <c r="AE1823">
        <v>1</v>
      </c>
    </row>
    <row r="1824" spans="1:31" x14ac:dyDescent="0.2">
      <c r="A1824" s="27">
        <v>2000525</v>
      </c>
      <c r="B1824">
        <v>992</v>
      </c>
      <c r="C1824" t="s">
        <v>4859</v>
      </c>
      <c r="D1824" t="s">
        <v>4860</v>
      </c>
      <c r="E1824" t="s">
        <v>3264</v>
      </c>
      <c r="F1824" t="s">
        <v>3264</v>
      </c>
      <c r="G1824" t="s">
        <v>641</v>
      </c>
      <c r="H1824" t="s">
        <v>641</v>
      </c>
      <c r="I1824" t="s">
        <v>2734</v>
      </c>
      <c r="J1824" t="s">
        <v>731</v>
      </c>
      <c r="K1824" t="s">
        <v>56</v>
      </c>
      <c r="L1824" s="4">
        <v>39770</v>
      </c>
      <c r="M1824" s="4">
        <v>45657</v>
      </c>
      <c r="N1824">
        <v>0.20000000298023224</v>
      </c>
      <c r="O1824">
        <v>0.2199999988079071</v>
      </c>
      <c r="P1824">
        <v>0.15999999642372131</v>
      </c>
      <c r="Q1824">
        <v>0.10999999940395355</v>
      </c>
      <c r="R1824">
        <v>0.10000000149011612</v>
      </c>
      <c r="AE1824">
        <v>1.05</v>
      </c>
    </row>
    <row r="1825" spans="1:31" x14ac:dyDescent="0.2">
      <c r="A1825" s="27">
        <v>2004249</v>
      </c>
      <c r="B1825">
        <v>1000</v>
      </c>
      <c r="C1825" t="s">
        <v>4861</v>
      </c>
      <c r="D1825" t="s">
        <v>4862</v>
      </c>
      <c r="E1825" t="s">
        <v>3264</v>
      </c>
      <c r="F1825" t="s">
        <v>3264</v>
      </c>
      <c r="G1825" t="s">
        <v>641</v>
      </c>
      <c r="H1825" t="s">
        <v>641</v>
      </c>
      <c r="I1825" t="s">
        <v>2734</v>
      </c>
      <c r="J1825" t="s">
        <v>731</v>
      </c>
      <c r="K1825" t="s">
        <v>56</v>
      </c>
      <c r="L1825" s="4">
        <v>39770</v>
      </c>
      <c r="M1825" s="4">
        <v>45657</v>
      </c>
      <c r="N1825">
        <v>0.20999999344348907</v>
      </c>
      <c r="O1825">
        <v>0.30000001192092896</v>
      </c>
      <c r="P1825">
        <v>0.18999999761581421</v>
      </c>
      <c r="Q1825">
        <v>0.17000000178813934</v>
      </c>
      <c r="R1825">
        <v>0.15000000596046448</v>
      </c>
      <c r="AE1825">
        <v>1.05</v>
      </c>
    </row>
    <row r="1826" spans="1:31" x14ac:dyDescent="0.2">
      <c r="A1826" s="27">
        <v>2000529</v>
      </c>
      <c r="B1826">
        <v>1002</v>
      </c>
      <c r="C1826" t="s">
        <v>4863</v>
      </c>
      <c r="D1826" t="s">
        <v>4864</v>
      </c>
      <c r="E1826" t="s">
        <v>3264</v>
      </c>
      <c r="F1826" t="s">
        <v>3264</v>
      </c>
      <c r="G1826" t="s">
        <v>641</v>
      </c>
      <c r="H1826" t="s">
        <v>641</v>
      </c>
      <c r="I1826" t="s">
        <v>2734</v>
      </c>
      <c r="J1826" t="s">
        <v>731</v>
      </c>
      <c r="K1826" t="s">
        <v>56</v>
      </c>
      <c r="L1826" s="4">
        <v>39770</v>
      </c>
      <c r="M1826" s="4">
        <v>45657</v>
      </c>
      <c r="N1826">
        <v>0.15000000596046448</v>
      </c>
      <c r="O1826">
        <v>0.2800000011920929</v>
      </c>
      <c r="P1826">
        <v>0.2199999988079071</v>
      </c>
      <c r="Q1826">
        <v>0.12999999523162842</v>
      </c>
      <c r="R1826">
        <v>0.11999999731779099</v>
      </c>
      <c r="AE1826">
        <v>1.05</v>
      </c>
    </row>
    <row r="1827" spans="1:31" x14ac:dyDescent="0.2">
      <c r="A1827" s="27">
        <v>2000527</v>
      </c>
      <c r="B1827">
        <v>999</v>
      </c>
      <c r="C1827" t="s">
        <v>4865</v>
      </c>
      <c r="D1827" t="s">
        <v>4866</v>
      </c>
      <c r="E1827" t="s">
        <v>3264</v>
      </c>
      <c r="F1827" t="s">
        <v>3264</v>
      </c>
      <c r="G1827" t="s">
        <v>641</v>
      </c>
      <c r="H1827" t="s">
        <v>641</v>
      </c>
      <c r="I1827" t="s">
        <v>2734</v>
      </c>
      <c r="J1827" t="s">
        <v>731</v>
      </c>
      <c r="K1827" t="s">
        <v>56</v>
      </c>
      <c r="L1827" s="4">
        <v>39770</v>
      </c>
      <c r="M1827" s="4">
        <v>45657</v>
      </c>
      <c r="N1827">
        <v>0.20000000298023224</v>
      </c>
      <c r="O1827">
        <v>0.34000000357627869</v>
      </c>
      <c r="P1827">
        <v>0.2199999988079071</v>
      </c>
      <c r="R1827">
        <v>0.11999999731779099</v>
      </c>
      <c r="AE1827">
        <v>1.05</v>
      </c>
    </row>
    <row r="1828" spans="1:31" x14ac:dyDescent="0.2">
      <c r="A1828" s="27">
        <v>2000532</v>
      </c>
      <c r="B1828">
        <v>1001</v>
      </c>
      <c r="C1828" t="s">
        <v>4867</v>
      </c>
      <c r="D1828" t="s">
        <v>4868</v>
      </c>
      <c r="E1828" t="s">
        <v>3264</v>
      </c>
      <c r="F1828" t="s">
        <v>3264</v>
      </c>
      <c r="G1828" t="s">
        <v>641</v>
      </c>
      <c r="H1828" t="s">
        <v>641</v>
      </c>
      <c r="I1828" t="s">
        <v>2734</v>
      </c>
      <c r="J1828" t="s">
        <v>731</v>
      </c>
      <c r="K1828" t="s">
        <v>56</v>
      </c>
      <c r="L1828" s="4">
        <v>39770</v>
      </c>
      <c r="M1828" s="4">
        <v>45657</v>
      </c>
      <c r="N1828">
        <v>0.18000000715255737</v>
      </c>
      <c r="O1828">
        <v>0.30000001192092896</v>
      </c>
      <c r="P1828">
        <v>0.20000000298023224</v>
      </c>
      <c r="Q1828">
        <v>0.17000000178813934</v>
      </c>
      <c r="R1828">
        <v>0.15000000596046448</v>
      </c>
      <c r="AE1828">
        <v>1.05</v>
      </c>
    </row>
    <row r="1829" spans="1:31" x14ac:dyDescent="0.2">
      <c r="A1829" s="27">
        <v>2000537</v>
      </c>
      <c r="B1829">
        <v>993</v>
      </c>
      <c r="C1829" t="s">
        <v>4869</v>
      </c>
      <c r="D1829" t="s">
        <v>4870</v>
      </c>
      <c r="E1829" t="s">
        <v>3264</v>
      </c>
      <c r="F1829" t="s">
        <v>3264</v>
      </c>
      <c r="G1829" t="s">
        <v>641</v>
      </c>
      <c r="H1829" t="s">
        <v>641</v>
      </c>
      <c r="I1829" t="s">
        <v>2734</v>
      </c>
      <c r="J1829" t="s">
        <v>731</v>
      </c>
      <c r="K1829" t="s">
        <v>56</v>
      </c>
      <c r="L1829" s="4">
        <v>39770</v>
      </c>
      <c r="M1829" s="4">
        <v>45657</v>
      </c>
      <c r="N1829">
        <v>0.25</v>
      </c>
      <c r="O1829">
        <v>0.33000001311302185</v>
      </c>
      <c r="P1829">
        <v>0.37000000476837158</v>
      </c>
      <c r="Q1829">
        <v>0.18000000715255737</v>
      </c>
      <c r="R1829">
        <v>5.9999998658895493E-2</v>
      </c>
      <c r="AE1829">
        <v>1.05</v>
      </c>
    </row>
    <row r="1830" spans="1:31" x14ac:dyDescent="0.2">
      <c r="A1830" s="27">
        <v>2000534</v>
      </c>
      <c r="B1830">
        <v>997</v>
      </c>
      <c r="C1830" t="s">
        <v>4871</v>
      </c>
      <c r="D1830" t="s">
        <v>4872</v>
      </c>
      <c r="E1830" t="s">
        <v>3264</v>
      </c>
      <c r="F1830" t="s">
        <v>3264</v>
      </c>
      <c r="G1830" t="s">
        <v>641</v>
      </c>
      <c r="H1830" t="s">
        <v>641</v>
      </c>
      <c r="I1830" t="s">
        <v>2734</v>
      </c>
      <c r="J1830" t="s">
        <v>731</v>
      </c>
      <c r="K1830" t="s">
        <v>56</v>
      </c>
      <c r="L1830" s="4">
        <v>39770</v>
      </c>
      <c r="M1830" s="4">
        <v>45657</v>
      </c>
      <c r="N1830">
        <v>0.18999999761581421</v>
      </c>
      <c r="O1830">
        <v>0.18000000715255737</v>
      </c>
      <c r="P1830">
        <v>0.30000001192092896</v>
      </c>
      <c r="Q1830">
        <v>0.18000000715255737</v>
      </c>
      <c r="R1830">
        <v>0.10000000149011612</v>
      </c>
      <c r="AE1830">
        <v>1.05</v>
      </c>
    </row>
    <row r="1831" spans="1:31" x14ac:dyDescent="0.2">
      <c r="A1831" s="27">
        <v>2000526</v>
      </c>
      <c r="B1831">
        <v>996</v>
      </c>
      <c r="C1831" t="s">
        <v>4873</v>
      </c>
      <c r="D1831" t="s">
        <v>4874</v>
      </c>
      <c r="E1831" t="s">
        <v>3264</v>
      </c>
      <c r="F1831" t="s">
        <v>3264</v>
      </c>
      <c r="G1831" t="s">
        <v>641</v>
      </c>
      <c r="H1831" t="s">
        <v>641</v>
      </c>
      <c r="I1831" t="s">
        <v>2734</v>
      </c>
      <c r="J1831" t="s">
        <v>731</v>
      </c>
      <c r="K1831" t="s">
        <v>56</v>
      </c>
      <c r="L1831" s="4">
        <v>39770</v>
      </c>
      <c r="M1831" s="4">
        <v>45657</v>
      </c>
      <c r="N1831">
        <v>7.0000000298023224E-2</v>
      </c>
      <c r="O1831">
        <v>0.43999999761581421</v>
      </c>
      <c r="P1831">
        <v>0.2800000011920929</v>
      </c>
      <c r="Q1831">
        <v>0.14000000059604645</v>
      </c>
      <c r="R1831">
        <v>0.11999999731779099</v>
      </c>
      <c r="AE1831">
        <v>1.05</v>
      </c>
    </row>
    <row r="1832" spans="1:31" x14ac:dyDescent="0.2">
      <c r="A1832" s="27">
        <v>2000523</v>
      </c>
      <c r="B1832">
        <v>1003</v>
      </c>
      <c r="C1832" t="s">
        <v>4875</v>
      </c>
      <c r="D1832" t="s">
        <v>4876</v>
      </c>
      <c r="E1832" t="s">
        <v>3264</v>
      </c>
      <c r="F1832" t="s">
        <v>3264</v>
      </c>
      <c r="G1832" t="s">
        <v>641</v>
      </c>
      <c r="H1832" t="s">
        <v>641</v>
      </c>
      <c r="I1832" t="s">
        <v>2734</v>
      </c>
      <c r="J1832" t="s">
        <v>731</v>
      </c>
      <c r="K1832" t="s">
        <v>56</v>
      </c>
      <c r="L1832" s="4">
        <v>39770</v>
      </c>
      <c r="M1832" s="4">
        <v>45657</v>
      </c>
      <c r="N1832">
        <v>0.25999999046325684</v>
      </c>
      <c r="O1832">
        <v>0.30000001192092896</v>
      </c>
      <c r="P1832">
        <v>0.18999999761581421</v>
      </c>
      <c r="Q1832">
        <v>7.0000000298023224E-2</v>
      </c>
      <c r="R1832">
        <v>7.9999998211860657E-2</v>
      </c>
      <c r="AE1832">
        <v>1.05</v>
      </c>
    </row>
    <row r="1833" spans="1:31" x14ac:dyDescent="0.2">
      <c r="A1833" s="27">
        <v>2000536</v>
      </c>
      <c r="B1833">
        <v>994</v>
      </c>
      <c r="C1833" t="s">
        <v>4877</v>
      </c>
      <c r="D1833" t="s">
        <v>4878</v>
      </c>
      <c r="E1833" t="s">
        <v>3264</v>
      </c>
      <c r="F1833" t="s">
        <v>3264</v>
      </c>
      <c r="G1833" t="s">
        <v>641</v>
      </c>
      <c r="H1833" t="s">
        <v>641</v>
      </c>
      <c r="I1833" t="s">
        <v>2734</v>
      </c>
      <c r="J1833" t="s">
        <v>731</v>
      </c>
      <c r="K1833" t="s">
        <v>56</v>
      </c>
      <c r="L1833" s="4">
        <v>39770</v>
      </c>
      <c r="M1833" s="4">
        <v>45657</v>
      </c>
      <c r="N1833">
        <v>0.10000000149011612</v>
      </c>
      <c r="O1833">
        <v>2.9999999329447746E-2</v>
      </c>
      <c r="P1833">
        <v>0.11999999731779099</v>
      </c>
      <c r="Q1833">
        <v>5.9999998658895493E-2</v>
      </c>
      <c r="R1833">
        <v>2.9999999329447746E-2</v>
      </c>
      <c r="AE1833">
        <v>1.05</v>
      </c>
    </row>
    <row r="1834" spans="1:31" x14ac:dyDescent="0.2">
      <c r="A1834" s="27">
        <v>2009856</v>
      </c>
      <c r="B1834">
        <v>5040</v>
      </c>
      <c r="C1834" t="s">
        <v>4879</v>
      </c>
      <c r="D1834" t="s">
        <v>4880</v>
      </c>
      <c r="E1834" t="s">
        <v>1266</v>
      </c>
      <c r="F1834" t="s">
        <v>4652</v>
      </c>
      <c r="G1834" t="s">
        <v>641</v>
      </c>
      <c r="H1834" t="s">
        <v>641</v>
      </c>
      <c r="I1834" t="s">
        <v>2734</v>
      </c>
      <c r="J1834" t="s">
        <v>649</v>
      </c>
      <c r="K1834" t="s">
        <v>55</v>
      </c>
      <c r="L1834" s="4">
        <v>2</v>
      </c>
      <c r="M1834" s="4">
        <v>45657</v>
      </c>
      <c r="R1834">
        <v>21</v>
      </c>
      <c r="T1834">
        <v>15.199999809265137</v>
      </c>
      <c r="AE1834">
        <v>1</v>
      </c>
    </row>
    <row r="1835" spans="1:31" x14ac:dyDescent="0.2">
      <c r="A1835" s="27">
        <v>2006558</v>
      </c>
      <c r="B1835">
        <v>3667</v>
      </c>
      <c r="C1835" t="s">
        <v>4881</v>
      </c>
      <c r="D1835" t="s">
        <v>4882</v>
      </c>
      <c r="E1835" t="s">
        <v>3239</v>
      </c>
      <c r="F1835" t="s">
        <v>3239</v>
      </c>
      <c r="G1835" t="s">
        <v>641</v>
      </c>
      <c r="H1835" t="s">
        <v>641</v>
      </c>
      <c r="I1835" t="s">
        <v>2734</v>
      </c>
      <c r="J1835" t="s">
        <v>731</v>
      </c>
      <c r="K1835" t="s">
        <v>55</v>
      </c>
      <c r="L1835" s="4">
        <v>2</v>
      </c>
      <c r="M1835" s="4">
        <v>45657</v>
      </c>
      <c r="AE1835">
        <v>1</v>
      </c>
    </row>
    <row r="1836" spans="1:31" x14ac:dyDescent="0.2">
      <c r="A1836" s="27">
        <v>2010190</v>
      </c>
      <c r="B1836">
        <v>5136</v>
      </c>
      <c r="C1836" t="s">
        <v>4883</v>
      </c>
      <c r="D1836" t="s">
        <v>4884</v>
      </c>
      <c r="E1836" t="s">
        <v>3307</v>
      </c>
      <c r="F1836" t="s">
        <v>3308</v>
      </c>
      <c r="G1836" t="s">
        <v>641</v>
      </c>
      <c r="H1836" t="s">
        <v>641</v>
      </c>
      <c r="I1836" t="s">
        <v>2734</v>
      </c>
      <c r="J1836" t="s">
        <v>731</v>
      </c>
      <c r="K1836" t="s">
        <v>55</v>
      </c>
      <c r="L1836" s="4">
        <v>2</v>
      </c>
      <c r="M1836" s="4">
        <v>45657</v>
      </c>
      <c r="AE1836">
        <v>1</v>
      </c>
    </row>
    <row r="1837" spans="1:31" x14ac:dyDescent="0.2">
      <c r="A1837" s="27">
        <v>2002526</v>
      </c>
      <c r="B1837">
        <v>3130</v>
      </c>
      <c r="C1837" t="s">
        <v>4885</v>
      </c>
      <c r="D1837" t="s">
        <v>4886</v>
      </c>
      <c r="E1837" t="s">
        <v>1704</v>
      </c>
      <c r="F1837" t="s">
        <v>1704</v>
      </c>
      <c r="G1837" t="s">
        <v>641</v>
      </c>
      <c r="H1837" t="s">
        <v>686</v>
      </c>
      <c r="I1837" t="s">
        <v>2734</v>
      </c>
      <c r="J1837" t="s">
        <v>696</v>
      </c>
      <c r="K1837" t="s">
        <v>55</v>
      </c>
      <c r="L1837" s="4">
        <v>39798</v>
      </c>
      <c r="M1837" s="4">
        <v>45657</v>
      </c>
      <c r="N1837">
        <v>3.5</v>
      </c>
      <c r="O1837">
        <v>1.5</v>
      </c>
      <c r="P1837">
        <v>7</v>
      </c>
      <c r="AC1837">
        <v>55</v>
      </c>
      <c r="AE1837">
        <v>1</v>
      </c>
    </row>
    <row r="1838" spans="1:31" x14ac:dyDescent="0.2">
      <c r="A1838" s="27">
        <v>2008108</v>
      </c>
      <c r="B1838">
        <v>4266</v>
      </c>
      <c r="C1838" t="s">
        <v>4887</v>
      </c>
      <c r="D1838" t="s">
        <v>4888</v>
      </c>
      <c r="E1838" t="s">
        <v>1704</v>
      </c>
      <c r="F1838" t="s">
        <v>1704</v>
      </c>
      <c r="G1838" t="s">
        <v>641</v>
      </c>
      <c r="H1838" t="s">
        <v>686</v>
      </c>
      <c r="I1838" t="s">
        <v>2734</v>
      </c>
      <c r="J1838" t="s">
        <v>688</v>
      </c>
      <c r="K1838" t="s">
        <v>55</v>
      </c>
      <c r="L1838" s="4">
        <v>2</v>
      </c>
      <c r="M1838" s="4">
        <v>45657</v>
      </c>
      <c r="N1838">
        <v>2.7999999523162842</v>
      </c>
      <c r="O1838">
        <v>1.2999999523162842</v>
      </c>
      <c r="P1838">
        <v>1.2000000476837158</v>
      </c>
      <c r="AC1838">
        <v>55</v>
      </c>
      <c r="AE1838">
        <v>1</v>
      </c>
    </row>
    <row r="1839" spans="1:31" x14ac:dyDescent="0.2">
      <c r="A1839" s="27">
        <v>2002525</v>
      </c>
      <c r="B1839">
        <v>3129</v>
      </c>
      <c r="C1839" t="s">
        <v>4889</v>
      </c>
      <c r="D1839" t="s">
        <v>4890</v>
      </c>
      <c r="E1839" t="s">
        <v>1704</v>
      </c>
      <c r="F1839" t="s">
        <v>1704</v>
      </c>
      <c r="G1839" t="s">
        <v>641</v>
      </c>
      <c r="H1839" t="s">
        <v>686</v>
      </c>
      <c r="I1839" t="s">
        <v>2734</v>
      </c>
      <c r="J1839" t="s">
        <v>696</v>
      </c>
      <c r="K1839" t="s">
        <v>55</v>
      </c>
      <c r="L1839" s="4">
        <v>39798</v>
      </c>
      <c r="M1839" s="4">
        <v>45657</v>
      </c>
      <c r="N1839">
        <v>3.5</v>
      </c>
      <c r="O1839">
        <v>1.5</v>
      </c>
      <c r="P1839">
        <v>7</v>
      </c>
      <c r="AC1839">
        <v>55</v>
      </c>
      <c r="AE1839">
        <v>1</v>
      </c>
    </row>
    <row r="1840" spans="1:31" x14ac:dyDescent="0.2">
      <c r="A1840" s="27">
        <v>2010064</v>
      </c>
      <c r="B1840">
        <v>5087</v>
      </c>
      <c r="C1840" t="s">
        <v>4891</v>
      </c>
      <c r="D1840" t="s">
        <v>4892</v>
      </c>
      <c r="E1840" t="s">
        <v>4473</v>
      </c>
      <c r="F1840" t="s">
        <v>4473</v>
      </c>
      <c r="G1840" t="s">
        <v>641</v>
      </c>
      <c r="H1840" t="s">
        <v>686</v>
      </c>
      <c r="I1840" t="s">
        <v>2734</v>
      </c>
      <c r="J1840" t="s">
        <v>696</v>
      </c>
      <c r="K1840" t="s">
        <v>55</v>
      </c>
      <c r="L1840" s="4">
        <v>2</v>
      </c>
      <c r="M1840" s="4">
        <v>45657</v>
      </c>
      <c r="N1840">
        <v>0.60000002384185791</v>
      </c>
      <c r="P1840">
        <v>0.89999997615814209</v>
      </c>
      <c r="AC1840">
        <v>14.3</v>
      </c>
      <c r="AE1840">
        <v>1</v>
      </c>
    </row>
    <row r="1841" spans="1:31" x14ac:dyDescent="0.2">
      <c r="A1841" s="27">
        <v>2000047</v>
      </c>
      <c r="B1841">
        <v>2038</v>
      </c>
      <c r="C1841" t="s">
        <v>4893</v>
      </c>
      <c r="D1841" t="s">
        <v>4894</v>
      </c>
      <c r="E1841" t="s">
        <v>3464</v>
      </c>
      <c r="F1841" t="s">
        <v>4895</v>
      </c>
      <c r="G1841" t="s">
        <v>641</v>
      </c>
      <c r="H1841" t="s">
        <v>686</v>
      </c>
      <c r="I1841" t="s">
        <v>2734</v>
      </c>
      <c r="J1841" t="s">
        <v>696</v>
      </c>
      <c r="K1841" t="s">
        <v>55</v>
      </c>
      <c r="L1841" s="4">
        <v>39798</v>
      </c>
      <c r="M1841" s="4">
        <v>45657</v>
      </c>
      <c r="N1841">
        <v>3.5</v>
      </c>
      <c r="O1841">
        <v>1.5</v>
      </c>
      <c r="P1841">
        <v>2</v>
      </c>
      <c r="AC1841">
        <v>55</v>
      </c>
      <c r="AE1841">
        <v>1</v>
      </c>
    </row>
    <row r="1842" spans="1:31" x14ac:dyDescent="0.2">
      <c r="A1842" s="27">
        <v>2010198</v>
      </c>
      <c r="B1842">
        <v>5139</v>
      </c>
      <c r="C1842" t="s">
        <v>4896</v>
      </c>
      <c r="D1842" t="s">
        <v>4897</v>
      </c>
      <c r="E1842" t="s">
        <v>3706</v>
      </c>
      <c r="F1842" t="s">
        <v>3706</v>
      </c>
      <c r="G1842" t="s">
        <v>641</v>
      </c>
      <c r="H1842" t="s">
        <v>641</v>
      </c>
      <c r="I1842" t="s">
        <v>2734</v>
      </c>
      <c r="J1842" t="s">
        <v>731</v>
      </c>
      <c r="K1842" t="s">
        <v>56</v>
      </c>
      <c r="L1842" s="4">
        <v>2</v>
      </c>
      <c r="M1842" s="4">
        <v>45657</v>
      </c>
      <c r="AE1842">
        <v>1</v>
      </c>
    </row>
    <row r="1843" spans="1:31" x14ac:dyDescent="0.2">
      <c r="A1843" s="27">
        <v>2009960</v>
      </c>
      <c r="B1843">
        <v>5072</v>
      </c>
      <c r="C1843" t="s">
        <v>4898</v>
      </c>
      <c r="D1843" t="s">
        <v>3722</v>
      </c>
      <c r="E1843" t="s">
        <v>901</v>
      </c>
      <c r="F1843" t="s">
        <v>902</v>
      </c>
      <c r="G1843" t="s">
        <v>641</v>
      </c>
      <c r="H1843" t="s">
        <v>641</v>
      </c>
      <c r="I1843" t="s">
        <v>2734</v>
      </c>
      <c r="J1843" t="s">
        <v>731</v>
      </c>
      <c r="K1843" t="s">
        <v>56</v>
      </c>
      <c r="L1843" s="4">
        <v>2</v>
      </c>
      <c r="M1843" s="4">
        <v>45657</v>
      </c>
      <c r="AE1843">
        <v>1.1000000000000001</v>
      </c>
    </row>
    <row r="1844" spans="1:31" x14ac:dyDescent="0.2">
      <c r="A1844" s="27">
        <v>2006823</v>
      </c>
      <c r="B1844">
        <v>3795</v>
      </c>
      <c r="C1844" t="s">
        <v>4899</v>
      </c>
      <c r="D1844" t="s">
        <v>4900</v>
      </c>
      <c r="E1844" t="s">
        <v>2158</v>
      </c>
      <c r="F1844" t="s">
        <v>2158</v>
      </c>
      <c r="G1844" t="s">
        <v>641</v>
      </c>
      <c r="H1844" t="s">
        <v>641</v>
      </c>
      <c r="I1844" t="s">
        <v>2734</v>
      </c>
      <c r="J1844" t="s">
        <v>731</v>
      </c>
      <c r="K1844" t="s">
        <v>56</v>
      </c>
      <c r="L1844" s="4">
        <v>2</v>
      </c>
      <c r="M1844" s="4">
        <v>45657</v>
      </c>
      <c r="AC1844">
        <v>63</v>
      </c>
      <c r="AE1844">
        <v>1.1000000000000001</v>
      </c>
    </row>
    <row r="1845" spans="1:31" x14ac:dyDescent="0.2">
      <c r="A1845" s="27">
        <v>2006735</v>
      </c>
      <c r="B1845">
        <v>3743</v>
      </c>
      <c r="C1845" t="s">
        <v>4901</v>
      </c>
      <c r="D1845" t="s">
        <v>4902</v>
      </c>
      <c r="E1845" t="s">
        <v>2158</v>
      </c>
      <c r="F1845" t="s">
        <v>2158</v>
      </c>
      <c r="G1845" t="s">
        <v>641</v>
      </c>
      <c r="H1845" t="s">
        <v>641</v>
      </c>
      <c r="I1845" t="s">
        <v>2734</v>
      </c>
      <c r="J1845" t="s">
        <v>731</v>
      </c>
      <c r="K1845" t="s">
        <v>56</v>
      </c>
      <c r="L1845" s="4">
        <v>2</v>
      </c>
      <c r="M1845" s="4">
        <v>45657</v>
      </c>
      <c r="AC1845">
        <v>81</v>
      </c>
      <c r="AE1845">
        <v>1</v>
      </c>
    </row>
    <row r="1846" spans="1:31" x14ac:dyDescent="0.2">
      <c r="A1846" s="27">
        <v>2006737</v>
      </c>
      <c r="B1846">
        <v>3741</v>
      </c>
      <c r="C1846" t="s">
        <v>4903</v>
      </c>
      <c r="D1846" t="s">
        <v>4904</v>
      </c>
      <c r="E1846" t="s">
        <v>2158</v>
      </c>
      <c r="F1846" t="s">
        <v>2158</v>
      </c>
      <c r="G1846" t="s">
        <v>641</v>
      </c>
      <c r="H1846" t="s">
        <v>641</v>
      </c>
      <c r="I1846" t="s">
        <v>2734</v>
      </c>
      <c r="J1846" t="s">
        <v>731</v>
      </c>
      <c r="K1846" t="s">
        <v>56</v>
      </c>
      <c r="L1846" s="4">
        <v>2</v>
      </c>
      <c r="M1846" s="4">
        <v>45657</v>
      </c>
      <c r="AC1846">
        <v>70</v>
      </c>
      <c r="AE1846">
        <v>1</v>
      </c>
    </row>
    <row r="1847" spans="1:31" x14ac:dyDescent="0.2">
      <c r="A1847" s="27">
        <v>2004359</v>
      </c>
      <c r="B1847">
        <v>3254</v>
      </c>
      <c r="C1847" t="s">
        <v>4905</v>
      </c>
      <c r="D1847" t="s">
        <v>4906</v>
      </c>
      <c r="E1847" t="s">
        <v>2158</v>
      </c>
      <c r="F1847" t="s">
        <v>2158</v>
      </c>
      <c r="G1847" t="s">
        <v>641</v>
      </c>
      <c r="H1847" t="s">
        <v>641</v>
      </c>
      <c r="I1847" t="s">
        <v>2734</v>
      </c>
      <c r="J1847" t="s">
        <v>731</v>
      </c>
      <c r="K1847" t="s">
        <v>56</v>
      </c>
      <c r="L1847" s="4">
        <v>39994</v>
      </c>
      <c r="M1847" s="4">
        <v>45657</v>
      </c>
      <c r="AE1847">
        <v>1.02</v>
      </c>
    </row>
    <row r="1848" spans="1:31" x14ac:dyDescent="0.2">
      <c r="A1848" s="27">
        <v>2006825</v>
      </c>
      <c r="B1848">
        <v>3796</v>
      </c>
      <c r="C1848" t="s">
        <v>4907</v>
      </c>
      <c r="D1848" t="s">
        <v>4908</v>
      </c>
      <c r="E1848" t="s">
        <v>2158</v>
      </c>
      <c r="F1848" t="s">
        <v>2158</v>
      </c>
      <c r="G1848" t="s">
        <v>641</v>
      </c>
      <c r="H1848" t="s">
        <v>641</v>
      </c>
      <c r="I1848" t="s">
        <v>2734</v>
      </c>
      <c r="J1848" t="s">
        <v>731</v>
      </c>
      <c r="K1848" t="s">
        <v>56</v>
      </c>
      <c r="L1848" s="4">
        <v>2</v>
      </c>
      <c r="M1848" s="4">
        <v>45657</v>
      </c>
      <c r="AC1848">
        <v>67</v>
      </c>
      <c r="AE1848">
        <v>1.1000000000000001</v>
      </c>
    </row>
    <row r="1849" spans="1:31" x14ac:dyDescent="0.2">
      <c r="A1849" s="27">
        <v>2006736</v>
      </c>
      <c r="B1849">
        <v>3742</v>
      </c>
      <c r="C1849" t="s">
        <v>4909</v>
      </c>
      <c r="D1849" t="s">
        <v>4910</v>
      </c>
      <c r="E1849" t="s">
        <v>2158</v>
      </c>
      <c r="F1849" t="s">
        <v>2158</v>
      </c>
      <c r="G1849" t="s">
        <v>641</v>
      </c>
      <c r="H1849" t="s">
        <v>641</v>
      </c>
      <c r="I1849" t="s">
        <v>2734</v>
      </c>
      <c r="J1849" t="s">
        <v>731</v>
      </c>
      <c r="K1849" t="s">
        <v>56</v>
      </c>
      <c r="L1849" s="4">
        <v>2</v>
      </c>
      <c r="M1849" s="4">
        <v>45657</v>
      </c>
      <c r="AC1849">
        <v>61</v>
      </c>
      <c r="AE1849">
        <v>1</v>
      </c>
    </row>
    <row r="1850" spans="1:31" x14ac:dyDescent="0.2">
      <c r="A1850" s="27">
        <v>2006824</v>
      </c>
      <c r="B1850">
        <v>3790</v>
      </c>
      <c r="C1850" t="s">
        <v>4911</v>
      </c>
      <c r="D1850" t="s">
        <v>4912</v>
      </c>
      <c r="E1850" t="s">
        <v>2158</v>
      </c>
      <c r="F1850" t="s">
        <v>2158</v>
      </c>
      <c r="G1850" t="s">
        <v>641</v>
      </c>
      <c r="H1850" t="s">
        <v>641</v>
      </c>
      <c r="I1850" t="s">
        <v>2734</v>
      </c>
      <c r="J1850" t="s">
        <v>731</v>
      </c>
      <c r="K1850" t="s">
        <v>56</v>
      </c>
      <c r="L1850" s="4">
        <v>2</v>
      </c>
      <c r="M1850" s="4">
        <v>45657</v>
      </c>
      <c r="N1850">
        <v>9</v>
      </c>
      <c r="AE1850">
        <v>1</v>
      </c>
    </row>
    <row r="1851" spans="1:31" x14ac:dyDescent="0.2">
      <c r="A1851" s="27">
        <v>2004354</v>
      </c>
      <c r="B1851">
        <v>3213</v>
      </c>
      <c r="C1851" t="s">
        <v>4913</v>
      </c>
      <c r="D1851" t="s">
        <v>4914</v>
      </c>
      <c r="E1851" t="s">
        <v>2158</v>
      </c>
      <c r="F1851" t="s">
        <v>2158</v>
      </c>
      <c r="G1851" t="s">
        <v>641</v>
      </c>
      <c r="H1851" t="s">
        <v>641</v>
      </c>
      <c r="I1851" t="s">
        <v>2734</v>
      </c>
      <c r="J1851" t="s">
        <v>731</v>
      </c>
      <c r="K1851" t="s">
        <v>56</v>
      </c>
      <c r="L1851" s="4">
        <v>39903</v>
      </c>
      <c r="M1851" s="4">
        <v>45657</v>
      </c>
      <c r="AE1851">
        <v>1.3</v>
      </c>
    </row>
    <row r="1852" spans="1:31" x14ac:dyDescent="0.2">
      <c r="A1852" s="27">
        <v>2004371</v>
      </c>
      <c r="B1852">
        <v>3351</v>
      </c>
      <c r="C1852" t="s">
        <v>4915</v>
      </c>
      <c r="D1852" t="s">
        <v>4916</v>
      </c>
      <c r="E1852" t="s">
        <v>3239</v>
      </c>
      <c r="F1852" t="s">
        <v>3239</v>
      </c>
      <c r="G1852" t="s">
        <v>641</v>
      </c>
      <c r="H1852" t="s">
        <v>641</v>
      </c>
      <c r="I1852" t="s">
        <v>2734</v>
      </c>
      <c r="J1852" t="s">
        <v>731</v>
      </c>
      <c r="K1852" t="s">
        <v>55</v>
      </c>
      <c r="L1852" s="4">
        <v>40204</v>
      </c>
      <c r="M1852" s="4">
        <v>45657</v>
      </c>
      <c r="AE1852">
        <v>1</v>
      </c>
    </row>
    <row r="1853" spans="1:31" x14ac:dyDescent="0.2">
      <c r="A1853" s="27">
        <v>2002220</v>
      </c>
      <c r="B1853">
        <v>1460</v>
      </c>
      <c r="C1853" t="s">
        <v>4917</v>
      </c>
      <c r="D1853" t="s">
        <v>4918</v>
      </c>
      <c r="E1853" t="s">
        <v>3503</v>
      </c>
      <c r="F1853" t="s">
        <v>4919</v>
      </c>
      <c r="G1853" t="s">
        <v>641</v>
      </c>
      <c r="H1853" t="s">
        <v>641</v>
      </c>
      <c r="I1853" t="s">
        <v>2734</v>
      </c>
      <c r="J1853" t="s">
        <v>731</v>
      </c>
      <c r="K1853" t="s">
        <v>56</v>
      </c>
      <c r="L1853" s="4">
        <v>39553</v>
      </c>
      <c r="M1853" s="4">
        <v>45657</v>
      </c>
      <c r="AA1853">
        <v>10</v>
      </c>
      <c r="AC1853">
        <v>55</v>
      </c>
      <c r="AE1853">
        <v>1</v>
      </c>
    </row>
    <row r="1854" spans="1:31" x14ac:dyDescent="0.2">
      <c r="A1854" s="27">
        <v>2007347</v>
      </c>
      <c r="B1854">
        <v>4031</v>
      </c>
      <c r="C1854" t="s">
        <v>4920</v>
      </c>
      <c r="D1854" t="s">
        <v>4921</v>
      </c>
      <c r="E1854" t="s">
        <v>3976</v>
      </c>
      <c r="F1854" t="s">
        <v>3976</v>
      </c>
      <c r="G1854" t="s">
        <v>641</v>
      </c>
      <c r="H1854" t="s">
        <v>641</v>
      </c>
      <c r="I1854" t="s">
        <v>2734</v>
      </c>
      <c r="J1854" t="s">
        <v>649</v>
      </c>
      <c r="K1854" t="s">
        <v>55</v>
      </c>
      <c r="L1854" s="4">
        <v>2</v>
      </c>
      <c r="M1854" s="4">
        <v>45657</v>
      </c>
      <c r="O1854">
        <v>5</v>
      </c>
      <c r="P1854">
        <v>10</v>
      </c>
      <c r="Q1854">
        <v>2.5</v>
      </c>
      <c r="R1854">
        <v>1</v>
      </c>
      <c r="AC1854">
        <v>10</v>
      </c>
      <c r="AE1854">
        <v>1</v>
      </c>
    </row>
    <row r="1855" spans="1:31" x14ac:dyDescent="0.2">
      <c r="A1855" s="27">
        <v>2002524</v>
      </c>
      <c r="B1855">
        <v>3128</v>
      </c>
      <c r="C1855" t="s">
        <v>4922</v>
      </c>
      <c r="D1855" t="s">
        <v>4923</v>
      </c>
      <c r="E1855" t="s">
        <v>1704</v>
      </c>
      <c r="F1855" t="s">
        <v>1704</v>
      </c>
      <c r="G1855" t="s">
        <v>641</v>
      </c>
      <c r="H1855" t="s">
        <v>686</v>
      </c>
      <c r="I1855" t="s">
        <v>2734</v>
      </c>
      <c r="J1855" t="s">
        <v>696</v>
      </c>
      <c r="K1855" t="s">
        <v>55</v>
      </c>
      <c r="L1855" s="4">
        <v>39798</v>
      </c>
      <c r="M1855" s="4">
        <v>45657</v>
      </c>
      <c r="N1855">
        <v>2.7999999523162842</v>
      </c>
      <c r="O1855">
        <v>1.2999999523162842</v>
      </c>
      <c r="P1855">
        <v>1.2000000476837158</v>
      </c>
      <c r="AC1855">
        <v>55</v>
      </c>
      <c r="AE1855">
        <v>1</v>
      </c>
    </row>
    <row r="1856" spans="1:31" x14ac:dyDescent="0.2">
      <c r="A1856" s="27">
        <v>2000643</v>
      </c>
      <c r="B1856">
        <v>630</v>
      </c>
      <c r="C1856" t="s">
        <v>4924</v>
      </c>
      <c r="D1856" t="s">
        <v>4925</v>
      </c>
      <c r="E1856" t="s">
        <v>1704</v>
      </c>
      <c r="F1856" t="s">
        <v>1704</v>
      </c>
      <c r="G1856" t="s">
        <v>641</v>
      </c>
      <c r="H1856" t="s">
        <v>641</v>
      </c>
      <c r="I1856" t="s">
        <v>2734</v>
      </c>
      <c r="J1856" t="s">
        <v>731</v>
      </c>
      <c r="K1856" t="s">
        <v>56</v>
      </c>
      <c r="L1856" s="4">
        <v>39735</v>
      </c>
      <c r="M1856" s="4">
        <v>45657</v>
      </c>
      <c r="N1856">
        <v>0</v>
      </c>
      <c r="O1856">
        <v>0</v>
      </c>
      <c r="P1856">
        <v>0</v>
      </c>
      <c r="Q1856">
        <v>0</v>
      </c>
      <c r="R1856">
        <v>0</v>
      </c>
      <c r="T1856">
        <v>0</v>
      </c>
      <c r="AC1856">
        <v>70</v>
      </c>
      <c r="AE1856">
        <v>1</v>
      </c>
    </row>
    <row r="1857" spans="1:31" x14ac:dyDescent="0.2">
      <c r="A1857" s="27">
        <v>2000641</v>
      </c>
      <c r="B1857">
        <v>629</v>
      </c>
      <c r="C1857" t="s">
        <v>4926</v>
      </c>
      <c r="D1857" t="s">
        <v>4927</v>
      </c>
      <c r="E1857" t="s">
        <v>1704</v>
      </c>
      <c r="F1857" t="s">
        <v>1704</v>
      </c>
      <c r="G1857" t="s">
        <v>641</v>
      </c>
      <c r="H1857" t="s">
        <v>641</v>
      </c>
      <c r="I1857" t="s">
        <v>2734</v>
      </c>
      <c r="J1857" t="s">
        <v>731</v>
      </c>
      <c r="K1857" t="s">
        <v>56</v>
      </c>
      <c r="L1857" s="4">
        <v>39735</v>
      </c>
      <c r="M1857" s="4">
        <v>45657</v>
      </c>
      <c r="N1857">
        <v>0</v>
      </c>
      <c r="O1857">
        <v>0</v>
      </c>
      <c r="P1857">
        <v>0</v>
      </c>
      <c r="Q1857">
        <v>0</v>
      </c>
      <c r="R1857">
        <v>0</v>
      </c>
      <c r="T1857">
        <v>0</v>
      </c>
      <c r="AC1857">
        <v>70</v>
      </c>
      <c r="AE1857">
        <v>1</v>
      </c>
    </row>
    <row r="1858" spans="1:31" x14ac:dyDescent="0.2">
      <c r="A1858" s="27">
        <v>2000638</v>
      </c>
      <c r="B1858">
        <v>628</v>
      </c>
      <c r="C1858" t="s">
        <v>4928</v>
      </c>
      <c r="D1858" t="s">
        <v>4929</v>
      </c>
      <c r="E1858" t="s">
        <v>1704</v>
      </c>
      <c r="F1858" t="s">
        <v>1704</v>
      </c>
      <c r="G1858" t="s">
        <v>641</v>
      </c>
      <c r="H1858" t="s">
        <v>641</v>
      </c>
      <c r="I1858" t="s">
        <v>2734</v>
      </c>
      <c r="J1858" t="s">
        <v>731</v>
      </c>
      <c r="K1858" t="s">
        <v>56</v>
      </c>
      <c r="L1858" s="4">
        <v>39735</v>
      </c>
      <c r="M1858" s="4">
        <v>45657</v>
      </c>
      <c r="N1858">
        <v>0</v>
      </c>
      <c r="O1858">
        <v>0</v>
      </c>
      <c r="P1858">
        <v>0</v>
      </c>
      <c r="Q1858">
        <v>0</v>
      </c>
      <c r="R1858">
        <v>0</v>
      </c>
      <c r="T1858">
        <v>0</v>
      </c>
      <c r="AA1858">
        <v>5</v>
      </c>
      <c r="AC1858">
        <v>35</v>
      </c>
      <c r="AE1858">
        <v>1</v>
      </c>
    </row>
    <row r="1859" spans="1:31" x14ac:dyDescent="0.2">
      <c r="A1859" s="27">
        <v>2000639</v>
      </c>
      <c r="B1859">
        <v>627</v>
      </c>
      <c r="C1859" t="s">
        <v>4930</v>
      </c>
      <c r="D1859" t="s">
        <v>4931</v>
      </c>
      <c r="E1859" t="s">
        <v>1704</v>
      </c>
      <c r="F1859" t="s">
        <v>1704</v>
      </c>
      <c r="G1859" t="s">
        <v>641</v>
      </c>
      <c r="H1859" t="s">
        <v>641</v>
      </c>
      <c r="I1859" t="s">
        <v>2734</v>
      </c>
      <c r="J1859" t="s">
        <v>731</v>
      </c>
      <c r="K1859" t="s">
        <v>56</v>
      </c>
      <c r="L1859" s="4">
        <v>39735</v>
      </c>
      <c r="M1859" s="4">
        <v>45657</v>
      </c>
      <c r="AC1859">
        <v>75</v>
      </c>
      <c r="AE1859">
        <v>1</v>
      </c>
    </row>
    <row r="1860" spans="1:31" x14ac:dyDescent="0.2">
      <c r="A1860" s="27">
        <v>2006861</v>
      </c>
      <c r="B1860">
        <v>3779</v>
      </c>
      <c r="C1860" t="s">
        <v>4932</v>
      </c>
      <c r="D1860" t="s">
        <v>4933</v>
      </c>
      <c r="E1860" t="s">
        <v>3236</v>
      </c>
      <c r="F1860" t="s">
        <v>3236</v>
      </c>
      <c r="G1860" t="s">
        <v>641</v>
      </c>
      <c r="H1860" t="s">
        <v>641</v>
      </c>
      <c r="I1860" t="s">
        <v>2734</v>
      </c>
      <c r="J1860" t="s">
        <v>731</v>
      </c>
      <c r="K1860" t="s">
        <v>56</v>
      </c>
      <c r="L1860" s="4">
        <v>2</v>
      </c>
      <c r="M1860" s="4">
        <v>45657</v>
      </c>
      <c r="AC1860">
        <v>55</v>
      </c>
      <c r="AE1860">
        <v>1.1000000000000001</v>
      </c>
    </row>
    <row r="1861" spans="1:31" x14ac:dyDescent="0.2">
      <c r="A1861" s="27">
        <v>2004275</v>
      </c>
      <c r="B1861">
        <v>2888</v>
      </c>
      <c r="C1861" t="s">
        <v>4934</v>
      </c>
      <c r="D1861" t="s">
        <v>4935</v>
      </c>
      <c r="E1861" t="s">
        <v>3236</v>
      </c>
      <c r="F1861" t="s">
        <v>3236</v>
      </c>
      <c r="G1861" t="s">
        <v>641</v>
      </c>
      <c r="H1861" t="s">
        <v>641</v>
      </c>
      <c r="I1861" t="s">
        <v>2734</v>
      </c>
      <c r="J1861" t="s">
        <v>731</v>
      </c>
      <c r="K1861" t="s">
        <v>56</v>
      </c>
      <c r="L1861" s="4">
        <v>39420</v>
      </c>
      <c r="M1861" s="4">
        <v>45657</v>
      </c>
      <c r="AC1861">
        <v>80</v>
      </c>
      <c r="AE1861">
        <v>1</v>
      </c>
    </row>
    <row r="1862" spans="1:31" x14ac:dyDescent="0.2">
      <c r="A1862" s="27">
        <v>2009807</v>
      </c>
      <c r="B1862">
        <v>5027</v>
      </c>
      <c r="C1862" t="s">
        <v>4936</v>
      </c>
      <c r="D1862" t="s">
        <v>4937</v>
      </c>
      <c r="E1862" t="s">
        <v>4938</v>
      </c>
      <c r="F1862" t="s">
        <v>4939</v>
      </c>
      <c r="G1862" t="s">
        <v>641</v>
      </c>
      <c r="H1862" t="s">
        <v>641</v>
      </c>
      <c r="I1862" t="s">
        <v>2734</v>
      </c>
      <c r="J1862" t="s">
        <v>731</v>
      </c>
      <c r="K1862" t="s">
        <v>55</v>
      </c>
      <c r="L1862" s="4">
        <v>2</v>
      </c>
      <c r="M1862" s="4">
        <v>45657</v>
      </c>
      <c r="AE1862">
        <v>1</v>
      </c>
    </row>
    <row r="1863" spans="1:31" x14ac:dyDescent="0.2">
      <c r="A1863" s="27">
        <v>2008116</v>
      </c>
      <c r="B1863">
        <v>4277</v>
      </c>
      <c r="C1863" t="s">
        <v>4940</v>
      </c>
      <c r="D1863" t="s">
        <v>4941</v>
      </c>
      <c r="E1863" t="s">
        <v>4939</v>
      </c>
      <c r="F1863" t="s">
        <v>4939</v>
      </c>
      <c r="G1863" t="s">
        <v>641</v>
      </c>
      <c r="H1863" t="s">
        <v>641</v>
      </c>
      <c r="I1863" t="s">
        <v>2734</v>
      </c>
      <c r="J1863" t="s">
        <v>731</v>
      </c>
      <c r="K1863" t="s">
        <v>55</v>
      </c>
      <c r="L1863" s="4">
        <v>2</v>
      </c>
      <c r="M1863" s="4">
        <v>45657</v>
      </c>
      <c r="AE1863">
        <v>1</v>
      </c>
    </row>
    <row r="1864" spans="1:31" x14ac:dyDescent="0.2">
      <c r="A1864" s="27">
        <v>2002503</v>
      </c>
      <c r="B1864">
        <v>3118</v>
      </c>
      <c r="C1864" t="s">
        <v>4943</v>
      </c>
      <c r="D1864" t="s">
        <v>3740</v>
      </c>
      <c r="E1864" t="s">
        <v>3765</v>
      </c>
      <c r="F1864" t="s">
        <v>3765</v>
      </c>
      <c r="G1864" t="s">
        <v>641</v>
      </c>
      <c r="H1864" t="s">
        <v>686</v>
      </c>
      <c r="I1864" t="s">
        <v>2734</v>
      </c>
      <c r="J1864" t="s">
        <v>696</v>
      </c>
      <c r="K1864" t="s">
        <v>55</v>
      </c>
      <c r="L1864" s="4">
        <v>39770</v>
      </c>
      <c r="M1864" s="4">
        <v>45657</v>
      </c>
      <c r="N1864">
        <v>0.30000001192092896</v>
      </c>
      <c r="AC1864">
        <v>13.1</v>
      </c>
      <c r="AE1864">
        <v>1</v>
      </c>
    </row>
    <row r="1865" spans="1:31" x14ac:dyDescent="0.2">
      <c r="A1865" s="27">
        <v>2008415</v>
      </c>
      <c r="B1865">
        <v>4416</v>
      </c>
      <c r="C1865" t="s">
        <v>4947</v>
      </c>
      <c r="D1865" t="s">
        <v>3740</v>
      </c>
      <c r="E1865" t="s">
        <v>3741</v>
      </c>
      <c r="F1865" t="s">
        <v>3741</v>
      </c>
      <c r="G1865" t="s">
        <v>641</v>
      </c>
      <c r="H1865" t="s">
        <v>686</v>
      </c>
      <c r="I1865" t="s">
        <v>2734</v>
      </c>
      <c r="J1865" t="s">
        <v>696</v>
      </c>
      <c r="K1865" t="s">
        <v>55</v>
      </c>
      <c r="L1865" s="4">
        <v>2</v>
      </c>
      <c r="M1865" s="4">
        <v>45657</v>
      </c>
      <c r="N1865">
        <v>0.60000002384185791</v>
      </c>
      <c r="AC1865">
        <v>12</v>
      </c>
      <c r="AE1865">
        <v>1</v>
      </c>
    </row>
    <row r="1866" spans="1:31" x14ac:dyDescent="0.2">
      <c r="A1866" s="27">
        <v>2008225</v>
      </c>
      <c r="B1866">
        <v>4301</v>
      </c>
      <c r="C1866" t="s">
        <v>4948</v>
      </c>
      <c r="D1866" t="s">
        <v>3740</v>
      </c>
      <c r="E1866" t="s">
        <v>4949</v>
      </c>
      <c r="F1866" t="s">
        <v>4949</v>
      </c>
      <c r="G1866" t="s">
        <v>641</v>
      </c>
      <c r="H1866" t="s">
        <v>686</v>
      </c>
      <c r="I1866" t="s">
        <v>2734</v>
      </c>
      <c r="J1866" t="s">
        <v>696</v>
      </c>
      <c r="K1866" t="s">
        <v>55</v>
      </c>
      <c r="L1866" s="4">
        <v>2</v>
      </c>
      <c r="M1866" s="4">
        <v>45657</v>
      </c>
      <c r="N1866">
        <v>0.30000001192092896</v>
      </c>
      <c r="AC1866">
        <v>11.6</v>
      </c>
      <c r="AE1866">
        <v>1</v>
      </c>
    </row>
    <row r="1867" spans="1:31" x14ac:dyDescent="0.2">
      <c r="A1867" s="27">
        <v>2006945</v>
      </c>
      <c r="B1867">
        <v>3842</v>
      </c>
      <c r="C1867" t="s">
        <v>4942</v>
      </c>
      <c r="D1867" t="s">
        <v>3740</v>
      </c>
      <c r="E1867" t="s">
        <v>3961</v>
      </c>
      <c r="F1867" t="s">
        <v>3961</v>
      </c>
      <c r="G1867" t="s">
        <v>641</v>
      </c>
      <c r="H1867" t="s">
        <v>686</v>
      </c>
      <c r="I1867" t="s">
        <v>2734</v>
      </c>
      <c r="J1867" t="s">
        <v>696</v>
      </c>
      <c r="K1867" t="s">
        <v>55</v>
      </c>
      <c r="L1867" s="4">
        <v>2</v>
      </c>
      <c r="M1867" s="4">
        <v>45657</v>
      </c>
      <c r="N1867">
        <v>0.60000002384185791</v>
      </c>
      <c r="AC1867">
        <v>14.6</v>
      </c>
      <c r="AE1867">
        <v>1</v>
      </c>
    </row>
    <row r="1868" spans="1:31" x14ac:dyDescent="0.2">
      <c r="A1868" s="27">
        <v>2007528</v>
      </c>
      <c r="B1868">
        <v>4093</v>
      </c>
      <c r="C1868" t="s">
        <v>4946</v>
      </c>
      <c r="D1868" t="s">
        <v>3740</v>
      </c>
      <c r="E1868" t="s">
        <v>3741</v>
      </c>
      <c r="F1868" t="s">
        <v>3741</v>
      </c>
      <c r="G1868" t="s">
        <v>641</v>
      </c>
      <c r="H1868" t="s">
        <v>686</v>
      </c>
      <c r="I1868" t="s">
        <v>2734</v>
      </c>
      <c r="J1868" t="s">
        <v>696</v>
      </c>
      <c r="K1868" t="s">
        <v>55</v>
      </c>
      <c r="L1868" s="4">
        <v>2</v>
      </c>
      <c r="M1868" s="4">
        <v>45657</v>
      </c>
      <c r="N1868">
        <v>0.30000001192092896</v>
      </c>
      <c r="AC1868">
        <v>11</v>
      </c>
      <c r="AE1868">
        <v>1</v>
      </c>
    </row>
    <row r="1869" spans="1:31" x14ac:dyDescent="0.2">
      <c r="A1869" s="27">
        <v>2007458</v>
      </c>
      <c r="B1869">
        <v>4027</v>
      </c>
      <c r="C1869" t="s">
        <v>4944</v>
      </c>
      <c r="D1869" t="s">
        <v>3740</v>
      </c>
      <c r="E1869" t="s">
        <v>4945</v>
      </c>
      <c r="F1869" t="s">
        <v>4945</v>
      </c>
      <c r="G1869" t="s">
        <v>641</v>
      </c>
      <c r="H1869" t="s">
        <v>686</v>
      </c>
      <c r="I1869" t="s">
        <v>2734</v>
      </c>
      <c r="J1869" t="s">
        <v>696</v>
      </c>
      <c r="K1869" t="s">
        <v>55</v>
      </c>
      <c r="L1869" s="4">
        <v>2</v>
      </c>
      <c r="M1869" s="4">
        <v>45657</v>
      </c>
      <c r="N1869">
        <v>0.60000002384185791</v>
      </c>
      <c r="AC1869">
        <v>14.3</v>
      </c>
      <c r="AE1869">
        <v>1</v>
      </c>
    </row>
    <row r="1870" spans="1:31" x14ac:dyDescent="0.2">
      <c r="A1870" s="27">
        <v>2009787</v>
      </c>
      <c r="B1870">
        <v>5060</v>
      </c>
      <c r="C1870" t="s">
        <v>4950</v>
      </c>
      <c r="D1870" t="s">
        <v>4951</v>
      </c>
      <c r="E1870" t="s">
        <v>4461</v>
      </c>
      <c r="F1870" t="s">
        <v>4461</v>
      </c>
      <c r="G1870" t="s">
        <v>641</v>
      </c>
      <c r="H1870" t="s">
        <v>641</v>
      </c>
      <c r="I1870" t="s">
        <v>2734</v>
      </c>
      <c r="J1870" t="s">
        <v>731</v>
      </c>
      <c r="K1870" t="s">
        <v>56</v>
      </c>
      <c r="L1870" s="4">
        <v>2</v>
      </c>
      <c r="M1870" s="4">
        <v>45657</v>
      </c>
      <c r="AE1870">
        <v>1.1000000000000001</v>
      </c>
    </row>
    <row r="1871" spans="1:31" x14ac:dyDescent="0.2">
      <c r="A1871" s="27">
        <v>2008182</v>
      </c>
      <c r="B1871">
        <v>4270</v>
      </c>
      <c r="C1871" t="s">
        <v>4952</v>
      </c>
      <c r="D1871" t="s">
        <v>4953</v>
      </c>
      <c r="E1871" t="s">
        <v>1333</v>
      </c>
      <c r="F1871" t="s">
        <v>1333</v>
      </c>
      <c r="G1871" t="s">
        <v>641</v>
      </c>
      <c r="H1871" t="s">
        <v>641</v>
      </c>
      <c r="I1871" t="s">
        <v>2734</v>
      </c>
      <c r="J1871" t="s">
        <v>649</v>
      </c>
      <c r="K1871" t="s">
        <v>56</v>
      </c>
      <c r="L1871" s="4">
        <v>2</v>
      </c>
      <c r="M1871" s="4">
        <v>45657</v>
      </c>
      <c r="AE1871">
        <v>1.1000000000000001</v>
      </c>
    </row>
    <row r="1872" spans="1:31" x14ac:dyDescent="0.2">
      <c r="A1872" s="27">
        <v>2006856</v>
      </c>
      <c r="B1872">
        <v>3775</v>
      </c>
      <c r="C1872" t="s">
        <v>4954</v>
      </c>
      <c r="D1872" t="s">
        <v>4955</v>
      </c>
      <c r="E1872" t="s">
        <v>4956</v>
      </c>
      <c r="F1872" t="s">
        <v>4956</v>
      </c>
      <c r="G1872" t="s">
        <v>641</v>
      </c>
      <c r="H1872" t="s">
        <v>686</v>
      </c>
      <c r="I1872" t="s">
        <v>2734</v>
      </c>
      <c r="J1872" t="s">
        <v>696</v>
      </c>
      <c r="K1872" t="s">
        <v>55</v>
      </c>
      <c r="L1872" s="4">
        <v>2</v>
      </c>
      <c r="M1872" s="4">
        <v>45657</v>
      </c>
      <c r="N1872">
        <v>0.30000001192092896</v>
      </c>
      <c r="AC1872">
        <v>13.1</v>
      </c>
      <c r="AE1872">
        <v>1</v>
      </c>
    </row>
    <row r="1873" spans="1:31" x14ac:dyDescent="0.2">
      <c r="A1873" s="27">
        <v>2009473</v>
      </c>
      <c r="B1873">
        <v>4969</v>
      </c>
      <c r="C1873" t="s">
        <v>4957</v>
      </c>
      <c r="D1873" t="s">
        <v>4958</v>
      </c>
      <c r="E1873" t="s">
        <v>2169</v>
      </c>
      <c r="F1873" t="s">
        <v>2167</v>
      </c>
      <c r="G1873" t="s">
        <v>641</v>
      </c>
      <c r="H1873" t="s">
        <v>641</v>
      </c>
      <c r="I1873" t="s">
        <v>2734</v>
      </c>
      <c r="J1873" t="s">
        <v>731</v>
      </c>
      <c r="K1873" t="s">
        <v>56</v>
      </c>
      <c r="L1873" s="4">
        <v>2</v>
      </c>
      <c r="M1873" s="4">
        <v>45657</v>
      </c>
      <c r="N1873">
        <v>2.0999999046325684</v>
      </c>
      <c r="O1873">
        <v>2</v>
      </c>
      <c r="P1873">
        <v>2</v>
      </c>
      <c r="V1873">
        <v>4.8999998718500137E-2</v>
      </c>
      <c r="W1873">
        <v>4.8999998718500137E-2</v>
      </c>
      <c r="X1873">
        <v>4.8999998718500137E-2</v>
      </c>
      <c r="Y1873">
        <v>2.4000000208616257E-2</v>
      </c>
      <c r="Z1873">
        <v>4.8999998718500137E-2</v>
      </c>
      <c r="AA1873">
        <v>9.9999997764825821E-3</v>
      </c>
      <c r="AE1873">
        <v>1.1000000000000001</v>
      </c>
    </row>
    <row r="1874" spans="1:31" x14ac:dyDescent="0.2">
      <c r="A1874" s="27">
        <v>2009475</v>
      </c>
      <c r="B1874">
        <v>4861</v>
      </c>
      <c r="C1874" t="s">
        <v>4959</v>
      </c>
      <c r="D1874" t="s">
        <v>4960</v>
      </c>
      <c r="E1874" t="s">
        <v>2169</v>
      </c>
      <c r="F1874" t="s">
        <v>2167</v>
      </c>
      <c r="G1874" t="s">
        <v>641</v>
      </c>
      <c r="H1874" t="s">
        <v>641</v>
      </c>
      <c r="I1874" t="s">
        <v>2734</v>
      </c>
      <c r="J1874" t="s">
        <v>731</v>
      </c>
      <c r="K1874" t="s">
        <v>56</v>
      </c>
      <c r="L1874" s="4">
        <v>2</v>
      </c>
      <c r="M1874" s="4">
        <v>45657</v>
      </c>
      <c r="P1874">
        <v>8</v>
      </c>
      <c r="AE1874">
        <v>1.1000000000000001</v>
      </c>
    </row>
    <row r="1875" spans="1:31" x14ac:dyDescent="0.2">
      <c r="A1875" s="27">
        <v>2009474</v>
      </c>
      <c r="B1875">
        <v>4974</v>
      </c>
      <c r="C1875" t="s">
        <v>4961</v>
      </c>
      <c r="D1875" t="s">
        <v>4962</v>
      </c>
      <c r="E1875" t="s">
        <v>2169</v>
      </c>
      <c r="F1875" t="s">
        <v>2167</v>
      </c>
      <c r="G1875" t="s">
        <v>641</v>
      </c>
      <c r="H1875" t="s">
        <v>641</v>
      </c>
      <c r="I1875" t="s">
        <v>2734</v>
      </c>
      <c r="J1875" t="s">
        <v>731</v>
      </c>
      <c r="K1875" t="s">
        <v>56</v>
      </c>
      <c r="L1875" s="4">
        <v>2</v>
      </c>
      <c r="M1875" s="4">
        <v>45657</v>
      </c>
      <c r="N1875">
        <v>5.5999999046325684</v>
      </c>
      <c r="O1875">
        <v>5.5999999046325684</v>
      </c>
      <c r="P1875">
        <v>5.5999999046325684</v>
      </c>
      <c r="AE1875">
        <v>1.1000000000000001</v>
      </c>
    </row>
    <row r="1876" spans="1:31" x14ac:dyDescent="0.2">
      <c r="A1876" s="27">
        <v>2000522</v>
      </c>
      <c r="B1876">
        <v>489</v>
      </c>
      <c r="C1876" t="s">
        <v>4963</v>
      </c>
      <c r="D1876" t="s">
        <v>4964</v>
      </c>
      <c r="E1876" t="s">
        <v>3348</v>
      </c>
      <c r="F1876" t="s">
        <v>3348</v>
      </c>
      <c r="G1876" t="s">
        <v>641</v>
      </c>
      <c r="H1876" t="s">
        <v>641</v>
      </c>
      <c r="I1876" t="s">
        <v>2734</v>
      </c>
      <c r="J1876" t="s">
        <v>731</v>
      </c>
      <c r="K1876" t="s">
        <v>56</v>
      </c>
      <c r="L1876" s="4">
        <v>39742</v>
      </c>
      <c r="M1876" s="4">
        <v>45657</v>
      </c>
      <c r="AC1876">
        <v>85</v>
      </c>
      <c r="AE1876">
        <v>1</v>
      </c>
    </row>
    <row r="1877" spans="1:31" x14ac:dyDescent="0.2">
      <c r="A1877" s="27">
        <v>2004313</v>
      </c>
      <c r="B1877">
        <v>3077</v>
      </c>
      <c r="C1877" t="s">
        <v>4965</v>
      </c>
      <c r="D1877" t="s">
        <v>3763</v>
      </c>
      <c r="E1877" t="s">
        <v>4461</v>
      </c>
      <c r="F1877" t="s">
        <v>4461</v>
      </c>
      <c r="G1877" t="s">
        <v>641</v>
      </c>
      <c r="H1877" t="s">
        <v>641</v>
      </c>
      <c r="I1877" t="s">
        <v>2734</v>
      </c>
      <c r="J1877" t="s">
        <v>731</v>
      </c>
      <c r="K1877" t="s">
        <v>56</v>
      </c>
      <c r="L1877" s="4">
        <v>39700</v>
      </c>
      <c r="M1877" s="4">
        <v>45657</v>
      </c>
      <c r="AC1877">
        <v>5</v>
      </c>
      <c r="AE1877">
        <v>1</v>
      </c>
    </row>
    <row r="1878" spans="1:31" x14ac:dyDescent="0.2">
      <c r="A1878" s="27">
        <v>2004312</v>
      </c>
      <c r="B1878">
        <v>3076</v>
      </c>
      <c r="C1878" t="s">
        <v>4966</v>
      </c>
      <c r="D1878" t="s">
        <v>4967</v>
      </c>
      <c r="E1878" t="s">
        <v>4461</v>
      </c>
      <c r="F1878" t="s">
        <v>4461</v>
      </c>
      <c r="G1878" t="s">
        <v>641</v>
      </c>
      <c r="H1878" t="s">
        <v>641</v>
      </c>
      <c r="I1878" t="s">
        <v>2734</v>
      </c>
      <c r="J1878" t="s">
        <v>731</v>
      </c>
      <c r="K1878" t="s">
        <v>56</v>
      </c>
      <c r="L1878" s="4">
        <v>39700</v>
      </c>
      <c r="M1878" s="4">
        <v>45657</v>
      </c>
      <c r="AC1878">
        <v>5</v>
      </c>
      <c r="AE1878">
        <v>1</v>
      </c>
    </row>
    <row r="1879" spans="1:31" x14ac:dyDescent="0.2">
      <c r="A1879" s="27">
        <v>2004311</v>
      </c>
      <c r="B1879">
        <v>3075</v>
      </c>
      <c r="C1879" t="s">
        <v>4970</v>
      </c>
      <c r="D1879" t="s">
        <v>4969</v>
      </c>
      <c r="E1879" t="s">
        <v>4461</v>
      </c>
      <c r="F1879" t="s">
        <v>4461</v>
      </c>
      <c r="G1879" t="s">
        <v>641</v>
      </c>
      <c r="H1879" t="s">
        <v>641</v>
      </c>
      <c r="I1879" t="s">
        <v>2734</v>
      </c>
      <c r="J1879" t="s">
        <v>731</v>
      </c>
      <c r="K1879" t="s">
        <v>56</v>
      </c>
      <c r="L1879" s="4">
        <v>39700</v>
      </c>
      <c r="M1879" s="4">
        <v>45657</v>
      </c>
      <c r="AC1879">
        <v>3</v>
      </c>
      <c r="AE1879">
        <v>1</v>
      </c>
    </row>
    <row r="1880" spans="1:31" x14ac:dyDescent="0.2">
      <c r="A1880" s="27">
        <v>2004988</v>
      </c>
      <c r="B1880">
        <v>3490</v>
      </c>
      <c r="C1880" t="s">
        <v>4968</v>
      </c>
      <c r="D1880" t="s">
        <v>4969</v>
      </c>
      <c r="E1880" t="s">
        <v>4461</v>
      </c>
      <c r="F1880" t="s">
        <v>4461</v>
      </c>
      <c r="G1880" t="s">
        <v>641</v>
      </c>
      <c r="H1880" t="s">
        <v>641</v>
      </c>
      <c r="I1880" t="s">
        <v>2734</v>
      </c>
      <c r="J1880" t="s">
        <v>731</v>
      </c>
      <c r="K1880" t="s">
        <v>56</v>
      </c>
      <c r="L1880" s="4">
        <v>40504</v>
      </c>
      <c r="M1880" s="4">
        <v>45657</v>
      </c>
      <c r="AC1880">
        <v>3</v>
      </c>
      <c r="AE1880">
        <v>1</v>
      </c>
    </row>
    <row r="1881" spans="1:31" x14ac:dyDescent="0.2">
      <c r="A1881" s="27">
        <v>2008231</v>
      </c>
      <c r="B1881">
        <v>4276</v>
      </c>
      <c r="C1881" t="s">
        <v>4971</v>
      </c>
      <c r="D1881" t="s">
        <v>4972</v>
      </c>
      <c r="E1881" t="s">
        <v>3236</v>
      </c>
      <c r="F1881" t="s">
        <v>3236</v>
      </c>
      <c r="G1881" t="s">
        <v>641</v>
      </c>
      <c r="H1881" t="s">
        <v>641</v>
      </c>
      <c r="I1881" t="s">
        <v>2734</v>
      </c>
      <c r="J1881" t="s">
        <v>731</v>
      </c>
      <c r="K1881" t="s">
        <v>56</v>
      </c>
      <c r="L1881" s="4">
        <v>2</v>
      </c>
      <c r="M1881" s="4">
        <v>45657</v>
      </c>
      <c r="AC1881">
        <v>80</v>
      </c>
      <c r="AE1881">
        <v>1</v>
      </c>
    </row>
    <row r="1882" spans="1:31" x14ac:dyDescent="0.2">
      <c r="A1882" s="27">
        <v>2001165</v>
      </c>
      <c r="B1882">
        <v>1283</v>
      </c>
      <c r="C1882" t="s">
        <v>4973</v>
      </c>
      <c r="D1882" t="s">
        <v>4974</v>
      </c>
      <c r="E1882" t="s">
        <v>3464</v>
      </c>
      <c r="F1882" t="s">
        <v>4975</v>
      </c>
      <c r="G1882" t="s">
        <v>641</v>
      </c>
      <c r="H1882" t="s">
        <v>641</v>
      </c>
      <c r="I1882" t="s">
        <v>2734</v>
      </c>
      <c r="J1882" t="s">
        <v>731</v>
      </c>
      <c r="K1882" t="s">
        <v>55</v>
      </c>
      <c r="L1882" s="4">
        <v>40428</v>
      </c>
      <c r="M1882" s="4">
        <v>45657</v>
      </c>
      <c r="AE1882">
        <v>1</v>
      </c>
    </row>
    <row r="1883" spans="1:31" x14ac:dyDescent="0.2">
      <c r="A1883" s="27">
        <v>2009885</v>
      </c>
      <c r="B1883">
        <v>5034</v>
      </c>
      <c r="C1883" t="s">
        <v>4976</v>
      </c>
      <c r="D1883" t="s">
        <v>4977</v>
      </c>
      <c r="E1883" t="s">
        <v>3351</v>
      </c>
      <c r="F1883" t="s">
        <v>3351</v>
      </c>
      <c r="G1883" t="s">
        <v>641</v>
      </c>
      <c r="H1883" t="s">
        <v>641</v>
      </c>
      <c r="I1883" t="s">
        <v>2734</v>
      </c>
      <c r="J1883" t="s">
        <v>731</v>
      </c>
      <c r="K1883" t="s">
        <v>56</v>
      </c>
      <c r="L1883" s="4">
        <v>2</v>
      </c>
      <c r="M1883" s="4">
        <v>45657</v>
      </c>
      <c r="AE1883">
        <v>1.1000000000000001</v>
      </c>
    </row>
    <row r="1884" spans="1:31" x14ac:dyDescent="0.2">
      <c r="A1884" s="27">
        <v>2009886</v>
      </c>
      <c r="B1884">
        <v>5035</v>
      </c>
      <c r="C1884" t="s">
        <v>4978</v>
      </c>
      <c r="D1884" t="s">
        <v>4979</v>
      </c>
      <c r="E1884" t="s">
        <v>3351</v>
      </c>
      <c r="F1884" t="s">
        <v>3351</v>
      </c>
      <c r="G1884" t="s">
        <v>641</v>
      </c>
      <c r="H1884" t="s">
        <v>641</v>
      </c>
      <c r="I1884" t="s">
        <v>2734</v>
      </c>
      <c r="J1884" t="s">
        <v>731</v>
      </c>
      <c r="K1884" t="s">
        <v>56</v>
      </c>
      <c r="L1884" s="4">
        <v>2</v>
      </c>
      <c r="M1884" s="4">
        <v>45657</v>
      </c>
      <c r="AE1884">
        <v>1.1000000000000001</v>
      </c>
    </row>
    <row r="1885" spans="1:31" x14ac:dyDescent="0.2">
      <c r="A1885" s="27">
        <v>2009863</v>
      </c>
      <c r="B1885">
        <v>5030</v>
      </c>
      <c r="C1885" t="s">
        <v>4980</v>
      </c>
      <c r="D1885" t="s">
        <v>4981</v>
      </c>
      <c r="E1885" t="s">
        <v>4982</v>
      </c>
      <c r="F1885" t="s">
        <v>4982</v>
      </c>
      <c r="G1885" t="s">
        <v>641</v>
      </c>
      <c r="H1885" t="s">
        <v>641</v>
      </c>
      <c r="I1885" t="s">
        <v>2734</v>
      </c>
      <c r="J1885" t="s">
        <v>649</v>
      </c>
      <c r="K1885" t="s">
        <v>55</v>
      </c>
      <c r="L1885" s="4">
        <v>2</v>
      </c>
      <c r="M1885" s="4">
        <v>45657</v>
      </c>
      <c r="P1885">
        <v>10</v>
      </c>
      <c r="Q1885">
        <v>5</v>
      </c>
      <c r="AC1885">
        <v>20</v>
      </c>
      <c r="AE1885">
        <v>1</v>
      </c>
    </row>
    <row r="1886" spans="1:31" x14ac:dyDescent="0.2">
      <c r="A1886" s="27">
        <v>2008119</v>
      </c>
      <c r="B1886">
        <v>4248</v>
      </c>
      <c r="C1886" t="s">
        <v>4983</v>
      </c>
      <c r="D1886" t="s">
        <v>4984</v>
      </c>
      <c r="E1886" t="s">
        <v>4985</v>
      </c>
      <c r="F1886" t="s">
        <v>4985</v>
      </c>
      <c r="G1886" t="s">
        <v>641</v>
      </c>
      <c r="H1886" t="s">
        <v>641</v>
      </c>
      <c r="I1886" t="s">
        <v>2734</v>
      </c>
      <c r="J1886" t="s">
        <v>649</v>
      </c>
      <c r="K1886" t="s">
        <v>55</v>
      </c>
      <c r="L1886" s="4">
        <v>2</v>
      </c>
      <c r="M1886" s="4">
        <v>45657</v>
      </c>
      <c r="O1886">
        <v>0.30000001192092896</v>
      </c>
      <c r="P1886">
        <v>1</v>
      </c>
      <c r="Q1886">
        <v>3.5</v>
      </c>
      <c r="R1886">
        <v>0.80000001192092896</v>
      </c>
      <c r="AC1886">
        <v>20</v>
      </c>
      <c r="AE1886">
        <v>1</v>
      </c>
    </row>
    <row r="1887" spans="1:31" x14ac:dyDescent="0.2">
      <c r="A1887" s="27">
        <v>2006701</v>
      </c>
      <c r="B1887">
        <v>3749</v>
      </c>
      <c r="C1887" t="s">
        <v>4986</v>
      </c>
      <c r="D1887" t="s">
        <v>4987</v>
      </c>
      <c r="E1887" t="s">
        <v>4988</v>
      </c>
      <c r="F1887" t="s">
        <v>4988</v>
      </c>
      <c r="G1887" t="s">
        <v>641</v>
      </c>
      <c r="H1887" t="s">
        <v>641</v>
      </c>
      <c r="I1887" t="s">
        <v>2734</v>
      </c>
      <c r="J1887" t="s">
        <v>731</v>
      </c>
      <c r="K1887" t="s">
        <v>56</v>
      </c>
      <c r="L1887" s="4">
        <v>2</v>
      </c>
      <c r="M1887" s="4">
        <v>45657</v>
      </c>
      <c r="AC1887">
        <v>5</v>
      </c>
      <c r="AE1887">
        <v>1</v>
      </c>
    </row>
    <row r="1888" spans="1:31" x14ac:dyDescent="0.2">
      <c r="A1888" s="27">
        <v>2000375</v>
      </c>
      <c r="B1888">
        <v>1973</v>
      </c>
      <c r="C1888" t="s">
        <v>4989</v>
      </c>
      <c r="D1888" t="s">
        <v>23</v>
      </c>
      <c r="E1888" t="s">
        <v>2223</v>
      </c>
      <c r="F1888" t="s">
        <v>2223</v>
      </c>
      <c r="G1888" t="s">
        <v>641</v>
      </c>
      <c r="H1888" t="s">
        <v>641</v>
      </c>
      <c r="I1888" t="s">
        <v>2734</v>
      </c>
      <c r="J1888" t="s">
        <v>643</v>
      </c>
      <c r="K1888" t="s">
        <v>56</v>
      </c>
      <c r="L1888" s="4">
        <v>39707</v>
      </c>
      <c r="M1888" s="4">
        <v>45657</v>
      </c>
      <c r="N1888">
        <v>18.399999618530273</v>
      </c>
      <c r="AE1888">
        <v>1.2</v>
      </c>
    </row>
    <row r="1889" spans="1:31" x14ac:dyDescent="0.2">
      <c r="A1889" s="27">
        <v>2009839</v>
      </c>
      <c r="B1889">
        <v>5019</v>
      </c>
      <c r="C1889" t="s">
        <v>4990</v>
      </c>
      <c r="D1889" t="s">
        <v>4991</v>
      </c>
      <c r="E1889" t="s">
        <v>3785</v>
      </c>
      <c r="F1889" t="s">
        <v>3796</v>
      </c>
      <c r="G1889" t="s">
        <v>641</v>
      </c>
      <c r="H1889" t="s">
        <v>686</v>
      </c>
      <c r="I1889" t="s">
        <v>2734</v>
      </c>
      <c r="J1889" t="s">
        <v>696</v>
      </c>
      <c r="K1889" t="s">
        <v>55</v>
      </c>
      <c r="L1889" s="4">
        <v>2</v>
      </c>
      <c r="M1889" s="4">
        <v>45657</v>
      </c>
      <c r="N1889">
        <v>0.10000000149011612</v>
      </c>
      <c r="O1889">
        <v>5.000000074505806E-2</v>
      </c>
      <c r="P1889">
        <v>9.9999997764825821E-3</v>
      </c>
      <c r="Q1889">
        <v>0.69999998807907104</v>
      </c>
      <c r="T1889">
        <v>9.9999997764825821E-3</v>
      </c>
      <c r="X1889">
        <v>0.10000000149011612</v>
      </c>
      <c r="AC1889">
        <v>3</v>
      </c>
      <c r="AE1889">
        <v>1</v>
      </c>
    </row>
    <row r="1890" spans="1:31" x14ac:dyDescent="0.2">
      <c r="A1890" s="27">
        <v>2010059</v>
      </c>
      <c r="B1890">
        <v>5097</v>
      </c>
      <c r="C1890" t="s">
        <v>4992</v>
      </c>
      <c r="D1890" t="s">
        <v>4993</v>
      </c>
      <c r="E1890" t="s">
        <v>1266</v>
      </c>
      <c r="F1890" t="s">
        <v>2649</v>
      </c>
      <c r="G1890" t="s">
        <v>641</v>
      </c>
      <c r="H1890" t="s">
        <v>686</v>
      </c>
      <c r="I1890" t="s">
        <v>2734</v>
      </c>
      <c r="J1890" t="s">
        <v>649</v>
      </c>
      <c r="K1890" t="s">
        <v>56</v>
      </c>
      <c r="L1890" s="4">
        <v>2</v>
      </c>
      <c r="M1890" s="4">
        <v>45657</v>
      </c>
      <c r="P1890">
        <v>0</v>
      </c>
      <c r="X1890">
        <v>5</v>
      </c>
      <c r="Z1890">
        <v>1</v>
      </c>
      <c r="AE1890">
        <v>1.25</v>
      </c>
    </row>
    <row r="1891" spans="1:31" x14ac:dyDescent="0.2">
      <c r="A1891" s="27">
        <v>2010061</v>
      </c>
      <c r="B1891">
        <v>5099</v>
      </c>
      <c r="C1891" t="s">
        <v>4994</v>
      </c>
      <c r="D1891" t="s">
        <v>4995</v>
      </c>
      <c r="E1891" t="s">
        <v>1266</v>
      </c>
      <c r="F1891" t="s">
        <v>2649</v>
      </c>
      <c r="G1891" t="s">
        <v>641</v>
      </c>
      <c r="H1891" t="s">
        <v>686</v>
      </c>
      <c r="I1891" t="s">
        <v>2734</v>
      </c>
      <c r="J1891" t="s">
        <v>649</v>
      </c>
      <c r="K1891" t="s">
        <v>56</v>
      </c>
      <c r="L1891" s="4">
        <v>2</v>
      </c>
      <c r="M1891" s="4">
        <v>45657</v>
      </c>
      <c r="P1891">
        <v>0</v>
      </c>
      <c r="Q1891">
        <v>15</v>
      </c>
      <c r="AE1891">
        <v>1.3</v>
      </c>
    </row>
    <row r="1892" spans="1:31" x14ac:dyDescent="0.2">
      <c r="A1892" s="27">
        <v>2010062</v>
      </c>
      <c r="B1892">
        <v>5100</v>
      </c>
      <c r="C1892" t="s">
        <v>4996</v>
      </c>
      <c r="D1892" t="s">
        <v>4997</v>
      </c>
      <c r="E1892" t="s">
        <v>1266</v>
      </c>
      <c r="F1892" t="s">
        <v>2649</v>
      </c>
      <c r="G1892" t="s">
        <v>641</v>
      </c>
      <c r="H1892" t="s">
        <v>686</v>
      </c>
      <c r="I1892" t="s">
        <v>2734</v>
      </c>
      <c r="J1892" t="s">
        <v>643</v>
      </c>
      <c r="K1892" t="s">
        <v>56</v>
      </c>
      <c r="L1892" s="4">
        <v>2</v>
      </c>
      <c r="M1892" s="4">
        <v>45657</v>
      </c>
      <c r="N1892">
        <v>9</v>
      </c>
      <c r="P1892">
        <v>6</v>
      </c>
      <c r="Q1892">
        <v>12</v>
      </c>
      <c r="Y1892">
        <v>0.10000000149011612</v>
      </c>
      <c r="AE1892">
        <v>1.2</v>
      </c>
    </row>
    <row r="1893" spans="1:31" x14ac:dyDescent="0.2">
      <c r="A1893" s="27">
        <v>2010063</v>
      </c>
      <c r="B1893">
        <v>5101</v>
      </c>
      <c r="C1893" t="s">
        <v>4998</v>
      </c>
      <c r="D1893" t="s">
        <v>4999</v>
      </c>
      <c r="E1893" t="s">
        <v>1266</v>
      </c>
      <c r="F1893" t="s">
        <v>2649</v>
      </c>
      <c r="G1893" t="s">
        <v>641</v>
      </c>
      <c r="H1893" t="s">
        <v>686</v>
      </c>
      <c r="I1893" t="s">
        <v>2734</v>
      </c>
      <c r="J1893" t="s">
        <v>649</v>
      </c>
      <c r="K1893" t="s">
        <v>56</v>
      </c>
      <c r="L1893" s="4">
        <v>2</v>
      </c>
      <c r="M1893" s="4">
        <v>45657</v>
      </c>
      <c r="P1893">
        <v>0</v>
      </c>
      <c r="Y1893">
        <v>5.6999998092651367</v>
      </c>
      <c r="AA1893">
        <v>0.34999999403953552</v>
      </c>
      <c r="AE1893">
        <v>1.2</v>
      </c>
    </row>
    <row r="1894" spans="1:31" x14ac:dyDescent="0.2">
      <c r="A1894" s="27">
        <v>2010060</v>
      </c>
      <c r="B1894">
        <v>5098</v>
      </c>
      <c r="C1894" t="s">
        <v>5000</v>
      </c>
      <c r="D1894" t="s">
        <v>5001</v>
      </c>
      <c r="E1894" t="s">
        <v>1266</v>
      </c>
      <c r="F1894" t="s">
        <v>2649</v>
      </c>
      <c r="G1894" t="s">
        <v>641</v>
      </c>
      <c r="H1894" t="s">
        <v>686</v>
      </c>
      <c r="I1894" t="s">
        <v>2734</v>
      </c>
      <c r="J1894" t="s">
        <v>649</v>
      </c>
      <c r="K1894" t="s">
        <v>56</v>
      </c>
      <c r="L1894" s="4">
        <v>2</v>
      </c>
      <c r="M1894" s="4">
        <v>45657</v>
      </c>
      <c r="P1894">
        <v>0</v>
      </c>
      <c r="V1894">
        <v>2.5999999046325684</v>
      </c>
      <c r="Y1894">
        <v>1.7000000476837158</v>
      </c>
      <c r="AE1894">
        <v>1.1399999999999999</v>
      </c>
    </row>
    <row r="1895" spans="1:31" x14ac:dyDescent="0.2">
      <c r="A1895" s="27">
        <v>2010058</v>
      </c>
      <c r="B1895">
        <v>5096</v>
      </c>
      <c r="C1895" t="s">
        <v>5002</v>
      </c>
      <c r="D1895" t="s">
        <v>5003</v>
      </c>
      <c r="E1895" t="s">
        <v>1266</v>
      </c>
      <c r="F1895" t="s">
        <v>2649</v>
      </c>
      <c r="G1895" t="s">
        <v>641</v>
      </c>
      <c r="H1895" t="s">
        <v>686</v>
      </c>
      <c r="I1895" t="s">
        <v>2734</v>
      </c>
      <c r="J1895" t="s">
        <v>649</v>
      </c>
      <c r="K1895" t="s">
        <v>56</v>
      </c>
      <c r="L1895" s="4">
        <v>2</v>
      </c>
      <c r="M1895" s="4">
        <v>45657</v>
      </c>
      <c r="P1895">
        <v>0</v>
      </c>
      <c r="W1895">
        <v>11.899999618530273</v>
      </c>
      <c r="AE1895">
        <v>1.35</v>
      </c>
    </row>
    <row r="1896" spans="1:31" x14ac:dyDescent="0.2">
      <c r="A1896" s="27">
        <v>2010056</v>
      </c>
      <c r="B1896">
        <v>5094</v>
      </c>
      <c r="C1896" t="s">
        <v>5004</v>
      </c>
      <c r="D1896" t="s">
        <v>5005</v>
      </c>
      <c r="E1896" t="s">
        <v>1266</v>
      </c>
      <c r="F1896" t="s">
        <v>2649</v>
      </c>
      <c r="G1896" t="s">
        <v>641</v>
      </c>
      <c r="H1896" t="s">
        <v>686</v>
      </c>
      <c r="I1896" t="s">
        <v>2734</v>
      </c>
      <c r="J1896" t="s">
        <v>649</v>
      </c>
      <c r="K1896" t="s">
        <v>56</v>
      </c>
      <c r="L1896" s="4">
        <v>2</v>
      </c>
      <c r="M1896" s="4">
        <v>45657</v>
      </c>
      <c r="P1896">
        <v>0</v>
      </c>
      <c r="Y1896">
        <v>6.5</v>
      </c>
      <c r="AE1896">
        <v>1.23</v>
      </c>
    </row>
    <row r="1897" spans="1:31" x14ac:dyDescent="0.2">
      <c r="A1897" s="27">
        <v>2010057</v>
      </c>
      <c r="B1897">
        <v>5095</v>
      </c>
      <c r="C1897" t="s">
        <v>5006</v>
      </c>
      <c r="D1897" t="s">
        <v>5007</v>
      </c>
      <c r="E1897" t="s">
        <v>1266</v>
      </c>
      <c r="F1897" t="s">
        <v>2649</v>
      </c>
      <c r="G1897" t="s">
        <v>641</v>
      </c>
      <c r="H1897" t="s">
        <v>686</v>
      </c>
      <c r="I1897" t="s">
        <v>2734</v>
      </c>
      <c r="J1897" t="s">
        <v>643</v>
      </c>
      <c r="K1897" t="s">
        <v>56</v>
      </c>
      <c r="L1897" s="4">
        <v>2</v>
      </c>
      <c r="M1897" s="4">
        <v>45657</v>
      </c>
      <c r="N1897">
        <v>9</v>
      </c>
      <c r="O1897">
        <v>5</v>
      </c>
      <c r="P1897">
        <v>4</v>
      </c>
      <c r="V1897">
        <v>5.000000074505806E-2</v>
      </c>
      <c r="W1897">
        <v>1.9999999552965164E-2</v>
      </c>
      <c r="X1897">
        <v>1.9999999552965164E-2</v>
      </c>
      <c r="Y1897">
        <v>5.000000074505806E-2</v>
      </c>
      <c r="Z1897">
        <v>0.10000000149011612</v>
      </c>
      <c r="AA1897">
        <v>9.9999997764825821E-3</v>
      </c>
      <c r="AE1897">
        <v>1.3</v>
      </c>
    </row>
    <row r="1898" spans="1:31" x14ac:dyDescent="0.2">
      <c r="A1898" s="27">
        <v>2009862</v>
      </c>
      <c r="B1898">
        <v>4987</v>
      </c>
      <c r="C1898" t="s">
        <v>5008</v>
      </c>
      <c r="D1898" t="s">
        <v>2811</v>
      </c>
      <c r="E1898" t="s">
        <v>5009</v>
      </c>
      <c r="F1898" t="s">
        <v>5010</v>
      </c>
      <c r="G1898" t="s">
        <v>641</v>
      </c>
      <c r="H1898" t="s">
        <v>686</v>
      </c>
      <c r="I1898" t="s">
        <v>2734</v>
      </c>
      <c r="J1898" t="s">
        <v>696</v>
      </c>
      <c r="K1898" t="s">
        <v>55</v>
      </c>
      <c r="L1898" s="4">
        <v>2</v>
      </c>
      <c r="M1898" s="4">
        <v>45657</v>
      </c>
      <c r="N1898">
        <v>0.5</v>
      </c>
      <c r="P1898">
        <v>0.10000000149011612</v>
      </c>
      <c r="AC1898">
        <v>6</v>
      </c>
      <c r="AE1898">
        <v>1</v>
      </c>
    </row>
    <row r="1899" spans="1:31" x14ac:dyDescent="0.2">
      <c r="A1899" s="27">
        <v>2010133</v>
      </c>
      <c r="B1899">
        <v>5133</v>
      </c>
      <c r="C1899" t="s">
        <v>5011</v>
      </c>
      <c r="D1899" t="s">
        <v>5012</v>
      </c>
      <c r="E1899" t="s">
        <v>913</v>
      </c>
      <c r="F1899" t="s">
        <v>5013</v>
      </c>
      <c r="G1899" t="s">
        <v>641</v>
      </c>
      <c r="H1899" t="s">
        <v>641</v>
      </c>
      <c r="I1899" t="s">
        <v>2734</v>
      </c>
      <c r="J1899" t="s">
        <v>731</v>
      </c>
      <c r="K1899" t="s">
        <v>56</v>
      </c>
      <c r="L1899" s="4">
        <v>2</v>
      </c>
      <c r="M1899" s="4">
        <v>45657</v>
      </c>
      <c r="N1899">
        <v>1.2000000476837158</v>
      </c>
      <c r="AE1899">
        <v>1.1000000000000001</v>
      </c>
    </row>
    <row r="1900" spans="1:31" x14ac:dyDescent="0.2">
      <c r="A1900" s="27">
        <v>2000046</v>
      </c>
      <c r="B1900">
        <v>1768</v>
      </c>
      <c r="C1900" t="s">
        <v>5014</v>
      </c>
      <c r="D1900" t="s">
        <v>5015</v>
      </c>
      <c r="E1900" t="s">
        <v>3464</v>
      </c>
      <c r="F1900" t="s">
        <v>4895</v>
      </c>
      <c r="G1900" t="s">
        <v>641</v>
      </c>
      <c r="H1900" t="s">
        <v>686</v>
      </c>
      <c r="I1900" t="s">
        <v>2734</v>
      </c>
      <c r="J1900" t="s">
        <v>696</v>
      </c>
      <c r="K1900" t="s">
        <v>55</v>
      </c>
      <c r="L1900" s="4">
        <v>39406</v>
      </c>
      <c r="M1900" s="4">
        <v>45657</v>
      </c>
      <c r="N1900">
        <v>3.5</v>
      </c>
      <c r="O1900">
        <v>1.5</v>
      </c>
      <c r="P1900">
        <v>7</v>
      </c>
      <c r="AC1900">
        <v>55</v>
      </c>
      <c r="AE1900">
        <v>1</v>
      </c>
    </row>
    <row r="1901" spans="1:31" x14ac:dyDescent="0.2">
      <c r="A1901" s="27">
        <v>2008289</v>
      </c>
      <c r="B1901">
        <v>4313</v>
      </c>
      <c r="C1901" t="s">
        <v>5016</v>
      </c>
      <c r="D1901" t="s">
        <v>5017</v>
      </c>
      <c r="E1901" t="s">
        <v>3959</v>
      </c>
      <c r="F1901" t="s">
        <v>3959</v>
      </c>
      <c r="G1901" t="s">
        <v>641</v>
      </c>
      <c r="H1901" t="s">
        <v>641</v>
      </c>
      <c r="I1901" t="s">
        <v>2734</v>
      </c>
      <c r="J1901" t="s">
        <v>731</v>
      </c>
      <c r="K1901" t="s">
        <v>56</v>
      </c>
      <c r="L1901" s="4">
        <v>2</v>
      </c>
      <c r="M1901" s="4">
        <v>45657</v>
      </c>
      <c r="AC1901">
        <v>13</v>
      </c>
      <c r="AE1901">
        <v>1</v>
      </c>
    </row>
    <row r="1902" spans="1:31" x14ac:dyDescent="0.2">
      <c r="A1902" s="27">
        <v>2008288</v>
      </c>
      <c r="B1902">
        <v>4312</v>
      </c>
      <c r="C1902" t="s">
        <v>5018</v>
      </c>
      <c r="D1902" t="s">
        <v>5019</v>
      </c>
      <c r="E1902" t="s">
        <v>3959</v>
      </c>
      <c r="F1902" t="s">
        <v>3959</v>
      </c>
      <c r="G1902" t="s">
        <v>641</v>
      </c>
      <c r="H1902" t="s">
        <v>641</v>
      </c>
      <c r="I1902" t="s">
        <v>2734</v>
      </c>
      <c r="J1902" t="s">
        <v>731</v>
      </c>
      <c r="K1902" t="s">
        <v>56</v>
      </c>
      <c r="L1902" s="4">
        <v>2</v>
      </c>
      <c r="M1902" s="4">
        <v>45657</v>
      </c>
      <c r="AC1902">
        <v>13</v>
      </c>
      <c r="AE1902">
        <v>1</v>
      </c>
    </row>
    <row r="1903" spans="1:31" x14ac:dyDescent="0.2">
      <c r="A1903" s="27">
        <v>2008118</v>
      </c>
      <c r="B1903">
        <v>4247</v>
      </c>
      <c r="C1903" t="s">
        <v>5020</v>
      </c>
      <c r="D1903" t="s">
        <v>5021</v>
      </c>
      <c r="E1903" t="s">
        <v>4985</v>
      </c>
      <c r="F1903" t="s">
        <v>4985</v>
      </c>
      <c r="G1903" t="s">
        <v>641</v>
      </c>
      <c r="H1903" t="s">
        <v>641</v>
      </c>
      <c r="I1903" t="s">
        <v>2734</v>
      </c>
      <c r="J1903" t="s">
        <v>649</v>
      </c>
      <c r="K1903" t="s">
        <v>55</v>
      </c>
      <c r="L1903" s="4">
        <v>2</v>
      </c>
      <c r="M1903" s="4">
        <v>45657</v>
      </c>
      <c r="O1903">
        <v>0.80000001192092896</v>
      </c>
      <c r="P1903">
        <v>2</v>
      </c>
      <c r="Q1903">
        <v>6</v>
      </c>
      <c r="R1903">
        <v>1</v>
      </c>
      <c r="AC1903">
        <v>20</v>
      </c>
      <c r="AE1903">
        <v>1</v>
      </c>
    </row>
    <row r="1904" spans="1:31" x14ac:dyDescent="0.2">
      <c r="A1904" s="27">
        <v>2006718</v>
      </c>
      <c r="B1904">
        <v>3748</v>
      </c>
      <c r="C1904" t="s">
        <v>5022</v>
      </c>
      <c r="D1904" t="s">
        <v>5023</v>
      </c>
      <c r="E1904" t="s">
        <v>5024</v>
      </c>
      <c r="F1904" t="s">
        <v>5024</v>
      </c>
      <c r="G1904" t="s">
        <v>641</v>
      </c>
      <c r="H1904" t="s">
        <v>686</v>
      </c>
      <c r="I1904" t="s">
        <v>2734</v>
      </c>
      <c r="J1904" t="s">
        <v>696</v>
      </c>
      <c r="K1904" t="s">
        <v>55</v>
      </c>
      <c r="L1904" s="4">
        <v>2</v>
      </c>
      <c r="M1904" s="4">
        <v>45657</v>
      </c>
      <c r="N1904">
        <v>0.30000001192092896</v>
      </c>
      <c r="AC1904">
        <v>13.8</v>
      </c>
      <c r="AE1904">
        <v>1</v>
      </c>
    </row>
    <row r="1905" spans="1:31" x14ac:dyDescent="0.2">
      <c r="A1905" s="27">
        <v>2010134</v>
      </c>
      <c r="B1905">
        <v>5116</v>
      </c>
      <c r="C1905" t="s">
        <v>5025</v>
      </c>
      <c r="D1905" t="s">
        <v>5026</v>
      </c>
      <c r="E1905" t="s">
        <v>933</v>
      </c>
      <c r="F1905" t="s">
        <v>933</v>
      </c>
      <c r="G1905" t="s">
        <v>641</v>
      </c>
      <c r="H1905" t="s">
        <v>641</v>
      </c>
      <c r="I1905" t="s">
        <v>2734</v>
      </c>
      <c r="J1905" t="s">
        <v>731</v>
      </c>
      <c r="K1905" t="s">
        <v>56</v>
      </c>
      <c r="L1905" s="4">
        <v>2</v>
      </c>
      <c r="M1905" s="4">
        <v>45657</v>
      </c>
      <c r="AE1905">
        <v>1.1000000000000001</v>
      </c>
    </row>
    <row r="1906" spans="1:31" x14ac:dyDescent="0.2">
      <c r="A1906" s="27">
        <v>2009806</v>
      </c>
      <c r="B1906">
        <v>4993</v>
      </c>
      <c r="C1906" t="s">
        <v>5027</v>
      </c>
      <c r="D1906" t="s">
        <v>5028</v>
      </c>
      <c r="E1906" t="s">
        <v>4938</v>
      </c>
      <c r="F1906" t="s">
        <v>5029</v>
      </c>
      <c r="G1906" t="s">
        <v>641</v>
      </c>
      <c r="H1906" t="s">
        <v>641</v>
      </c>
      <c r="I1906" t="s">
        <v>2734</v>
      </c>
      <c r="J1906" t="s">
        <v>731</v>
      </c>
      <c r="K1906" t="s">
        <v>56</v>
      </c>
      <c r="L1906" s="4">
        <v>2</v>
      </c>
      <c r="M1906" s="4">
        <v>45657</v>
      </c>
      <c r="AE1906">
        <v>1.1000000000000001</v>
      </c>
    </row>
    <row r="1907" spans="1:31" x14ac:dyDescent="0.2">
      <c r="A1907" s="27">
        <v>2005734</v>
      </c>
      <c r="B1907">
        <v>3352</v>
      </c>
      <c r="C1907" t="s">
        <v>5030</v>
      </c>
      <c r="D1907" t="s">
        <v>5031</v>
      </c>
      <c r="E1907" t="s">
        <v>3236</v>
      </c>
      <c r="F1907" t="s">
        <v>5032</v>
      </c>
      <c r="G1907" t="s">
        <v>641</v>
      </c>
      <c r="H1907" t="s">
        <v>641</v>
      </c>
      <c r="I1907" t="s">
        <v>2734</v>
      </c>
      <c r="J1907" t="s">
        <v>643</v>
      </c>
      <c r="K1907" t="s">
        <v>55</v>
      </c>
      <c r="L1907" s="4">
        <v>40204</v>
      </c>
      <c r="M1907" s="4">
        <v>45657</v>
      </c>
      <c r="N1907">
        <v>12</v>
      </c>
      <c r="T1907">
        <v>6.8000001907348633</v>
      </c>
      <c r="X1907">
        <v>7</v>
      </c>
      <c r="AE1907">
        <v>1</v>
      </c>
    </row>
    <row r="1908" spans="1:31" x14ac:dyDescent="0.2">
      <c r="A1908" s="27">
        <v>2008114</v>
      </c>
      <c r="B1908">
        <v>4249</v>
      </c>
      <c r="C1908" t="s">
        <v>5033</v>
      </c>
      <c r="D1908" t="s">
        <v>5034</v>
      </c>
      <c r="E1908" t="s">
        <v>3236</v>
      </c>
      <c r="F1908" t="s">
        <v>1542</v>
      </c>
      <c r="G1908" t="s">
        <v>641</v>
      </c>
      <c r="H1908" t="s">
        <v>641</v>
      </c>
      <c r="I1908" t="s">
        <v>2734</v>
      </c>
      <c r="J1908" t="s">
        <v>643</v>
      </c>
      <c r="K1908" t="s">
        <v>55</v>
      </c>
      <c r="L1908" s="4">
        <v>2</v>
      </c>
      <c r="M1908" s="4">
        <v>45657</v>
      </c>
      <c r="N1908">
        <v>15</v>
      </c>
      <c r="T1908">
        <v>17</v>
      </c>
      <c r="X1908">
        <v>8</v>
      </c>
      <c r="AE1908">
        <v>1</v>
      </c>
    </row>
    <row r="1909" spans="1:31" x14ac:dyDescent="0.2">
      <c r="A1909" s="27">
        <v>2009894</v>
      </c>
      <c r="B1909">
        <v>5003</v>
      </c>
      <c r="C1909" t="s">
        <v>5035</v>
      </c>
      <c r="D1909" t="s">
        <v>5036</v>
      </c>
      <c r="E1909" t="s">
        <v>2158</v>
      </c>
      <c r="F1909" t="s">
        <v>2158</v>
      </c>
      <c r="G1909" t="s">
        <v>641</v>
      </c>
      <c r="H1909" t="s">
        <v>641</v>
      </c>
      <c r="I1909" t="s">
        <v>2734</v>
      </c>
      <c r="J1909" t="s">
        <v>649</v>
      </c>
      <c r="K1909" t="s">
        <v>56</v>
      </c>
      <c r="L1909" s="4">
        <v>2</v>
      </c>
      <c r="M1909" s="4">
        <v>45657</v>
      </c>
      <c r="Q1909">
        <v>8.3000001907348633</v>
      </c>
      <c r="AE1909">
        <v>1.05</v>
      </c>
    </row>
    <row r="1910" spans="1:31" x14ac:dyDescent="0.2">
      <c r="A1910" s="27">
        <v>2008422</v>
      </c>
      <c r="B1910">
        <v>4384</v>
      </c>
      <c r="C1910" t="s">
        <v>5037</v>
      </c>
      <c r="D1910" t="s">
        <v>5038</v>
      </c>
      <c r="E1910" t="s">
        <v>5039</v>
      </c>
      <c r="F1910" t="s">
        <v>5039</v>
      </c>
      <c r="G1910" t="s">
        <v>641</v>
      </c>
      <c r="H1910" t="s">
        <v>686</v>
      </c>
      <c r="I1910" t="s">
        <v>2734</v>
      </c>
      <c r="J1910" t="s">
        <v>696</v>
      </c>
      <c r="K1910" t="s">
        <v>55</v>
      </c>
      <c r="L1910" s="4">
        <v>2</v>
      </c>
      <c r="M1910" s="4">
        <v>45657</v>
      </c>
      <c r="N1910">
        <v>1.1000000238418579</v>
      </c>
      <c r="AC1910">
        <v>20.2</v>
      </c>
      <c r="AE1910">
        <v>1</v>
      </c>
    </row>
    <row r="1911" spans="1:31" x14ac:dyDescent="0.2">
      <c r="A1911" s="27">
        <v>2006642</v>
      </c>
      <c r="B1911">
        <v>3692</v>
      </c>
      <c r="C1911" t="s">
        <v>5040</v>
      </c>
      <c r="D1911" t="s">
        <v>5041</v>
      </c>
      <c r="E1911" t="s">
        <v>1704</v>
      </c>
      <c r="F1911" t="s">
        <v>1704</v>
      </c>
      <c r="G1911" t="s">
        <v>641</v>
      </c>
      <c r="H1911" t="s">
        <v>641</v>
      </c>
      <c r="I1911" t="s">
        <v>2734</v>
      </c>
      <c r="J1911" t="s">
        <v>731</v>
      </c>
      <c r="K1911" t="s">
        <v>55</v>
      </c>
      <c r="L1911" s="4">
        <v>2</v>
      </c>
      <c r="M1911" s="4">
        <v>45657</v>
      </c>
      <c r="AC1911">
        <v>70</v>
      </c>
      <c r="AE1911">
        <v>1</v>
      </c>
    </row>
    <row r="1912" spans="1:31" x14ac:dyDescent="0.2">
      <c r="A1912" s="27">
        <v>2006677</v>
      </c>
      <c r="B1912">
        <v>3705</v>
      </c>
      <c r="C1912" t="s">
        <v>5042</v>
      </c>
      <c r="D1912" t="s">
        <v>3842</v>
      </c>
      <c r="E1912" t="s">
        <v>3236</v>
      </c>
      <c r="F1912" t="s">
        <v>3236</v>
      </c>
      <c r="G1912" t="s">
        <v>641</v>
      </c>
      <c r="H1912" t="s">
        <v>641</v>
      </c>
      <c r="I1912" t="s">
        <v>2734</v>
      </c>
      <c r="J1912" t="s">
        <v>731</v>
      </c>
      <c r="K1912" t="s">
        <v>56</v>
      </c>
      <c r="L1912" s="4">
        <v>2</v>
      </c>
      <c r="M1912" s="4">
        <v>45657</v>
      </c>
      <c r="AC1912">
        <v>1</v>
      </c>
      <c r="AE1912">
        <v>1</v>
      </c>
    </row>
    <row r="1913" spans="1:31" x14ac:dyDescent="0.2">
      <c r="A1913" s="27">
        <v>2006645</v>
      </c>
      <c r="B1913">
        <v>3695</v>
      </c>
      <c r="C1913" t="s">
        <v>5044</v>
      </c>
      <c r="D1913" t="s">
        <v>4112</v>
      </c>
      <c r="E1913" t="s">
        <v>1704</v>
      </c>
      <c r="F1913" t="s">
        <v>1704</v>
      </c>
      <c r="G1913" t="s">
        <v>641</v>
      </c>
      <c r="H1913" t="s">
        <v>641</v>
      </c>
      <c r="I1913" t="s">
        <v>2734</v>
      </c>
      <c r="J1913" t="s">
        <v>731</v>
      </c>
      <c r="K1913" t="s">
        <v>55</v>
      </c>
      <c r="L1913" s="4">
        <v>2</v>
      </c>
      <c r="M1913" s="4">
        <v>45657</v>
      </c>
      <c r="AC1913">
        <v>15</v>
      </c>
      <c r="AE1913">
        <v>1</v>
      </c>
    </row>
    <row r="1914" spans="1:31" x14ac:dyDescent="0.2">
      <c r="A1914" s="27">
        <v>2006859</v>
      </c>
      <c r="B1914">
        <v>3777</v>
      </c>
      <c r="C1914" t="s">
        <v>5043</v>
      </c>
      <c r="D1914" t="s">
        <v>4112</v>
      </c>
      <c r="E1914" t="s">
        <v>3236</v>
      </c>
      <c r="F1914" t="s">
        <v>3236</v>
      </c>
      <c r="G1914" t="s">
        <v>641</v>
      </c>
      <c r="H1914" t="s">
        <v>641</v>
      </c>
      <c r="I1914" t="s">
        <v>2734</v>
      </c>
      <c r="J1914" t="s">
        <v>731</v>
      </c>
      <c r="K1914" t="s">
        <v>56</v>
      </c>
      <c r="L1914" s="4">
        <v>2</v>
      </c>
      <c r="M1914" s="4">
        <v>45657</v>
      </c>
      <c r="AC1914">
        <v>50</v>
      </c>
      <c r="AE1914">
        <v>1.1000000000000001</v>
      </c>
    </row>
    <row r="1915" spans="1:31" x14ac:dyDescent="0.2">
      <c r="A1915" s="27">
        <v>2000348</v>
      </c>
      <c r="B1915">
        <v>309</v>
      </c>
      <c r="C1915" t="s">
        <v>5045</v>
      </c>
      <c r="D1915" t="s">
        <v>4319</v>
      </c>
      <c r="E1915" t="s">
        <v>1704</v>
      </c>
      <c r="F1915" t="s">
        <v>1704</v>
      </c>
      <c r="G1915" t="s">
        <v>641</v>
      </c>
      <c r="H1915" t="s">
        <v>641</v>
      </c>
      <c r="I1915" t="s">
        <v>2734</v>
      </c>
      <c r="J1915" t="s">
        <v>731</v>
      </c>
      <c r="K1915" t="s">
        <v>56</v>
      </c>
      <c r="L1915" s="4">
        <v>39518</v>
      </c>
      <c r="M1915" s="4">
        <v>45657</v>
      </c>
      <c r="AC1915">
        <v>35</v>
      </c>
      <c r="AE1915">
        <v>1</v>
      </c>
    </row>
    <row r="1916" spans="1:31" x14ac:dyDescent="0.2">
      <c r="A1916" s="27">
        <v>2000593</v>
      </c>
      <c r="B1916">
        <v>528</v>
      </c>
      <c r="C1916" t="s">
        <v>5046</v>
      </c>
      <c r="D1916" t="s">
        <v>4319</v>
      </c>
      <c r="E1916" t="s">
        <v>3236</v>
      </c>
      <c r="F1916" t="s">
        <v>3236</v>
      </c>
      <c r="G1916" t="s">
        <v>641</v>
      </c>
      <c r="H1916" t="s">
        <v>641</v>
      </c>
      <c r="I1916" t="s">
        <v>2734</v>
      </c>
      <c r="J1916" t="s">
        <v>731</v>
      </c>
      <c r="K1916" t="s">
        <v>56</v>
      </c>
      <c r="L1916" s="4">
        <v>39714</v>
      </c>
      <c r="M1916" s="4">
        <v>45657</v>
      </c>
      <c r="AC1916">
        <v>30</v>
      </c>
      <c r="AE1916">
        <v>1</v>
      </c>
    </row>
    <row r="1917" spans="1:31" x14ac:dyDescent="0.2">
      <c r="A1917" s="27">
        <v>2006641</v>
      </c>
      <c r="B1917">
        <v>3691</v>
      </c>
      <c r="C1917" t="s">
        <v>5047</v>
      </c>
      <c r="D1917" t="s">
        <v>5048</v>
      </c>
      <c r="E1917" t="s">
        <v>1704</v>
      </c>
      <c r="F1917" t="s">
        <v>1704</v>
      </c>
      <c r="G1917" t="s">
        <v>641</v>
      </c>
      <c r="H1917" t="s">
        <v>641</v>
      </c>
      <c r="I1917" t="s">
        <v>2734</v>
      </c>
      <c r="J1917" t="s">
        <v>731</v>
      </c>
      <c r="K1917" t="s">
        <v>55</v>
      </c>
      <c r="L1917" s="4">
        <v>2</v>
      </c>
      <c r="M1917" s="4">
        <v>45657</v>
      </c>
      <c r="AC1917">
        <v>35</v>
      </c>
      <c r="AE1917">
        <v>1</v>
      </c>
    </row>
    <row r="1918" spans="1:31" x14ac:dyDescent="0.2">
      <c r="A1918" s="27">
        <v>2006643</v>
      </c>
      <c r="B1918">
        <v>3693</v>
      </c>
      <c r="C1918" t="s">
        <v>5049</v>
      </c>
      <c r="D1918" t="s">
        <v>4321</v>
      </c>
      <c r="E1918" t="s">
        <v>1704</v>
      </c>
      <c r="F1918" t="s">
        <v>1704</v>
      </c>
      <c r="G1918" t="s">
        <v>641</v>
      </c>
      <c r="H1918" t="s">
        <v>641</v>
      </c>
      <c r="I1918" t="s">
        <v>2734</v>
      </c>
      <c r="J1918" t="s">
        <v>731</v>
      </c>
      <c r="K1918" t="s">
        <v>55</v>
      </c>
      <c r="L1918" s="4">
        <v>2</v>
      </c>
      <c r="M1918" s="4">
        <v>45657</v>
      </c>
      <c r="AC1918">
        <v>10</v>
      </c>
      <c r="AE1918">
        <v>1</v>
      </c>
    </row>
    <row r="1919" spans="1:31" x14ac:dyDescent="0.2">
      <c r="A1919" s="27">
        <v>2000588</v>
      </c>
      <c r="B1919">
        <v>740</v>
      </c>
      <c r="C1919" t="s">
        <v>5050</v>
      </c>
      <c r="D1919" t="s">
        <v>4321</v>
      </c>
      <c r="E1919" t="s">
        <v>3236</v>
      </c>
      <c r="F1919" t="s">
        <v>3236</v>
      </c>
      <c r="G1919" t="s">
        <v>641</v>
      </c>
      <c r="H1919" t="s">
        <v>641</v>
      </c>
      <c r="I1919" t="s">
        <v>2734</v>
      </c>
      <c r="J1919" t="s">
        <v>731</v>
      </c>
      <c r="K1919" t="s">
        <v>56</v>
      </c>
      <c r="L1919" s="4">
        <v>39714</v>
      </c>
      <c r="M1919" s="4">
        <v>45657</v>
      </c>
      <c r="AC1919">
        <v>10</v>
      </c>
      <c r="AE1919">
        <v>1</v>
      </c>
    </row>
    <row r="1920" spans="1:31" x14ac:dyDescent="0.2">
      <c r="A1920" s="27">
        <v>2000635</v>
      </c>
      <c r="B1920">
        <v>622</v>
      </c>
      <c r="C1920" t="s">
        <v>5051</v>
      </c>
      <c r="D1920" t="s">
        <v>5052</v>
      </c>
      <c r="E1920" t="s">
        <v>4365</v>
      </c>
      <c r="F1920" t="s">
        <v>4365</v>
      </c>
      <c r="G1920" t="s">
        <v>641</v>
      </c>
      <c r="H1920" t="s">
        <v>641</v>
      </c>
      <c r="I1920" t="s">
        <v>2734</v>
      </c>
      <c r="J1920" t="s">
        <v>731</v>
      </c>
      <c r="K1920" t="s">
        <v>56</v>
      </c>
      <c r="L1920" s="4">
        <v>39728</v>
      </c>
      <c r="M1920" s="4">
        <v>45657</v>
      </c>
      <c r="N1920">
        <v>0</v>
      </c>
      <c r="O1920">
        <v>0</v>
      </c>
      <c r="P1920">
        <v>0</v>
      </c>
      <c r="Q1920">
        <v>0</v>
      </c>
      <c r="R1920">
        <v>0</v>
      </c>
      <c r="T1920">
        <v>0</v>
      </c>
      <c r="AC1920">
        <v>70</v>
      </c>
      <c r="AE1920">
        <v>1</v>
      </c>
    </row>
    <row r="1921" spans="1:31" x14ac:dyDescent="0.2">
      <c r="A1921" s="27">
        <v>2000645</v>
      </c>
      <c r="B1921">
        <v>625</v>
      </c>
      <c r="C1921" t="s">
        <v>5053</v>
      </c>
      <c r="D1921" t="s">
        <v>5054</v>
      </c>
      <c r="E1921" t="s">
        <v>4365</v>
      </c>
      <c r="F1921" t="s">
        <v>4365</v>
      </c>
      <c r="G1921" t="s">
        <v>641</v>
      </c>
      <c r="H1921" t="s">
        <v>641</v>
      </c>
      <c r="I1921" t="s">
        <v>2734</v>
      </c>
      <c r="J1921" t="s">
        <v>731</v>
      </c>
      <c r="K1921" t="s">
        <v>56</v>
      </c>
      <c r="L1921" s="4">
        <v>39777</v>
      </c>
      <c r="M1921" s="4">
        <v>45657</v>
      </c>
      <c r="AC1921">
        <v>70</v>
      </c>
      <c r="AE1921">
        <v>1</v>
      </c>
    </row>
    <row r="1922" spans="1:31" x14ac:dyDescent="0.2">
      <c r="A1922" s="27">
        <v>2006533</v>
      </c>
      <c r="B1922">
        <v>3675</v>
      </c>
      <c r="C1922" t="s">
        <v>5055</v>
      </c>
      <c r="D1922" t="s">
        <v>3056</v>
      </c>
      <c r="E1922" t="s">
        <v>1704</v>
      </c>
      <c r="F1922" t="s">
        <v>1704</v>
      </c>
      <c r="G1922" t="s">
        <v>641</v>
      </c>
      <c r="H1922" t="s">
        <v>641</v>
      </c>
      <c r="I1922" t="s">
        <v>2734</v>
      </c>
      <c r="J1922" t="s">
        <v>731</v>
      </c>
      <c r="K1922" t="s">
        <v>56</v>
      </c>
      <c r="L1922" s="4">
        <v>2</v>
      </c>
      <c r="M1922" s="4">
        <v>45657</v>
      </c>
      <c r="AC1922">
        <v>70</v>
      </c>
      <c r="AE1922">
        <v>1</v>
      </c>
    </row>
    <row r="1923" spans="1:31" x14ac:dyDescent="0.2">
      <c r="A1923" s="27">
        <v>2008178</v>
      </c>
      <c r="B1923">
        <v>4271</v>
      </c>
      <c r="C1923" t="s">
        <v>5056</v>
      </c>
      <c r="D1923" t="s">
        <v>5057</v>
      </c>
      <c r="E1923" t="s">
        <v>1333</v>
      </c>
      <c r="F1923" t="s">
        <v>1333</v>
      </c>
      <c r="G1923" t="s">
        <v>641</v>
      </c>
      <c r="H1923" t="s">
        <v>641</v>
      </c>
      <c r="I1923" t="s">
        <v>2734</v>
      </c>
      <c r="J1923" t="s">
        <v>731</v>
      </c>
      <c r="K1923" t="s">
        <v>56</v>
      </c>
      <c r="L1923" s="4">
        <v>2</v>
      </c>
      <c r="M1923" s="4">
        <v>45657</v>
      </c>
      <c r="AC1923">
        <v>15</v>
      </c>
      <c r="AE1923">
        <v>1</v>
      </c>
    </row>
    <row r="1924" spans="1:31" x14ac:dyDescent="0.2">
      <c r="A1924" s="27">
        <v>2008560</v>
      </c>
      <c r="B1924">
        <v>4401</v>
      </c>
      <c r="C1924" t="s">
        <v>5058</v>
      </c>
      <c r="D1924" t="s">
        <v>5059</v>
      </c>
      <c r="E1924" t="s">
        <v>1333</v>
      </c>
      <c r="F1924" t="s">
        <v>1333</v>
      </c>
      <c r="G1924" t="s">
        <v>641</v>
      </c>
      <c r="H1924" t="s">
        <v>641</v>
      </c>
      <c r="I1924" t="s">
        <v>2734</v>
      </c>
      <c r="J1924" t="s">
        <v>731</v>
      </c>
      <c r="K1924" t="s">
        <v>56</v>
      </c>
      <c r="L1924" s="4">
        <v>2</v>
      </c>
      <c r="M1924" s="4">
        <v>45657</v>
      </c>
      <c r="AC1924">
        <v>10</v>
      </c>
      <c r="AE1924">
        <v>1</v>
      </c>
    </row>
    <row r="1925" spans="1:31" x14ac:dyDescent="0.2">
      <c r="A1925" s="27">
        <v>2006512</v>
      </c>
      <c r="B1925">
        <v>3531</v>
      </c>
      <c r="C1925" t="s">
        <v>5060</v>
      </c>
      <c r="D1925" t="s">
        <v>5061</v>
      </c>
      <c r="E1925" t="s">
        <v>1704</v>
      </c>
      <c r="F1925" t="s">
        <v>1704</v>
      </c>
      <c r="G1925" t="s">
        <v>641</v>
      </c>
      <c r="H1925" t="s">
        <v>641</v>
      </c>
      <c r="I1925" t="s">
        <v>2734</v>
      </c>
      <c r="J1925" t="s">
        <v>731</v>
      </c>
      <c r="K1925" t="s">
        <v>55</v>
      </c>
      <c r="L1925" s="4">
        <v>2</v>
      </c>
      <c r="M1925" s="4">
        <v>45657</v>
      </c>
      <c r="AC1925">
        <v>10</v>
      </c>
      <c r="AE1925">
        <v>1</v>
      </c>
    </row>
    <row r="1926" spans="1:31" x14ac:dyDescent="0.2">
      <c r="A1926" s="27">
        <v>2000636</v>
      </c>
      <c r="B1926">
        <v>624</v>
      </c>
      <c r="C1926" t="s">
        <v>5062</v>
      </c>
      <c r="D1926" t="s">
        <v>2918</v>
      </c>
      <c r="E1926" t="s">
        <v>4365</v>
      </c>
      <c r="F1926" t="s">
        <v>4365</v>
      </c>
      <c r="G1926" t="s">
        <v>641</v>
      </c>
      <c r="H1926" t="s">
        <v>641</v>
      </c>
      <c r="I1926" t="s">
        <v>2734</v>
      </c>
      <c r="J1926" t="s">
        <v>731</v>
      </c>
      <c r="K1926" t="s">
        <v>56</v>
      </c>
      <c r="L1926" s="4">
        <v>39728</v>
      </c>
      <c r="M1926" s="4">
        <v>45657</v>
      </c>
      <c r="N1926">
        <v>0</v>
      </c>
      <c r="O1926">
        <v>0</v>
      </c>
      <c r="P1926">
        <v>0</v>
      </c>
      <c r="Q1926">
        <v>0</v>
      </c>
      <c r="R1926">
        <v>0</v>
      </c>
      <c r="T1926">
        <v>0</v>
      </c>
      <c r="AC1926">
        <v>70</v>
      </c>
      <c r="AE1926">
        <v>1</v>
      </c>
    </row>
    <row r="1927" spans="1:31" x14ac:dyDescent="0.2">
      <c r="A1927" s="27">
        <v>2000644</v>
      </c>
      <c r="B1927">
        <v>631</v>
      </c>
      <c r="C1927" t="s">
        <v>5063</v>
      </c>
      <c r="D1927" t="s">
        <v>4338</v>
      </c>
      <c r="E1927" t="s">
        <v>1704</v>
      </c>
      <c r="F1927" t="s">
        <v>1704</v>
      </c>
      <c r="G1927" t="s">
        <v>641</v>
      </c>
      <c r="H1927" t="s">
        <v>641</v>
      </c>
      <c r="I1927" t="s">
        <v>2734</v>
      </c>
      <c r="J1927" t="s">
        <v>731</v>
      </c>
      <c r="K1927" t="s">
        <v>56</v>
      </c>
      <c r="L1927" s="4">
        <v>39735</v>
      </c>
      <c r="M1927" s="4">
        <v>45657</v>
      </c>
      <c r="N1927">
        <v>0</v>
      </c>
      <c r="O1927">
        <v>0</v>
      </c>
      <c r="P1927">
        <v>0</v>
      </c>
      <c r="Q1927">
        <v>0</v>
      </c>
      <c r="R1927">
        <v>0</v>
      </c>
      <c r="T1927">
        <v>0</v>
      </c>
      <c r="AC1927">
        <v>70</v>
      </c>
      <c r="AE1927">
        <v>1</v>
      </c>
    </row>
    <row r="1928" spans="1:31" x14ac:dyDescent="0.2">
      <c r="A1928" s="27">
        <v>2008506</v>
      </c>
      <c r="B1928">
        <v>4377</v>
      </c>
      <c r="C1928" t="s">
        <v>5065</v>
      </c>
      <c r="D1928" t="s">
        <v>3850</v>
      </c>
      <c r="E1928" t="s">
        <v>1333</v>
      </c>
      <c r="F1928" t="s">
        <v>1333</v>
      </c>
      <c r="G1928" t="s">
        <v>641</v>
      </c>
      <c r="H1928" t="s">
        <v>641</v>
      </c>
      <c r="I1928" t="s">
        <v>2734</v>
      </c>
      <c r="J1928" t="s">
        <v>731</v>
      </c>
      <c r="K1928" t="s">
        <v>56</v>
      </c>
      <c r="L1928" s="4">
        <v>2</v>
      </c>
      <c r="M1928" s="4">
        <v>45657</v>
      </c>
      <c r="AC1928">
        <v>50</v>
      </c>
      <c r="AE1928">
        <v>1</v>
      </c>
    </row>
    <row r="1929" spans="1:31" x14ac:dyDescent="0.2">
      <c r="A1929" s="27">
        <v>2006644</v>
      </c>
      <c r="B1929">
        <v>3694</v>
      </c>
      <c r="C1929" t="s">
        <v>5064</v>
      </c>
      <c r="D1929" t="s">
        <v>3850</v>
      </c>
      <c r="E1929" t="s">
        <v>1704</v>
      </c>
      <c r="F1929" t="s">
        <v>1704</v>
      </c>
      <c r="G1929" t="s">
        <v>641</v>
      </c>
      <c r="H1929" t="s">
        <v>641</v>
      </c>
      <c r="I1929" t="s">
        <v>2734</v>
      </c>
      <c r="J1929" t="s">
        <v>731</v>
      </c>
      <c r="K1929" t="s">
        <v>55</v>
      </c>
      <c r="L1929" s="4">
        <v>2</v>
      </c>
      <c r="M1929" s="4">
        <v>45657</v>
      </c>
      <c r="AC1929">
        <v>70</v>
      </c>
      <c r="AE1929">
        <v>1</v>
      </c>
    </row>
    <row r="1930" spans="1:31" x14ac:dyDescent="0.2">
      <c r="A1930" s="27">
        <v>2000584</v>
      </c>
      <c r="B1930">
        <v>743</v>
      </c>
      <c r="C1930" t="s">
        <v>5066</v>
      </c>
      <c r="D1930" t="s">
        <v>5067</v>
      </c>
      <c r="E1930" t="s">
        <v>3236</v>
      </c>
      <c r="F1930" t="s">
        <v>3236</v>
      </c>
      <c r="G1930" t="s">
        <v>641</v>
      </c>
      <c r="H1930" t="s">
        <v>641</v>
      </c>
      <c r="I1930" t="s">
        <v>2734</v>
      </c>
      <c r="J1930" t="s">
        <v>731</v>
      </c>
      <c r="K1930" t="s">
        <v>56</v>
      </c>
      <c r="L1930" s="4">
        <v>39714</v>
      </c>
      <c r="M1930" s="4">
        <v>45657</v>
      </c>
      <c r="AC1930">
        <v>25</v>
      </c>
      <c r="AE1930">
        <v>1</v>
      </c>
    </row>
    <row r="1931" spans="1:31" x14ac:dyDescent="0.2">
      <c r="A1931" s="27">
        <v>2006638</v>
      </c>
      <c r="B1931">
        <v>3688</v>
      </c>
      <c r="C1931" t="s">
        <v>5068</v>
      </c>
      <c r="D1931" t="s">
        <v>5067</v>
      </c>
      <c r="E1931" t="s">
        <v>1704</v>
      </c>
      <c r="F1931" t="s">
        <v>1704</v>
      </c>
      <c r="G1931" t="s">
        <v>641</v>
      </c>
      <c r="H1931" t="s">
        <v>641</v>
      </c>
      <c r="I1931" t="s">
        <v>2734</v>
      </c>
      <c r="J1931" t="s">
        <v>731</v>
      </c>
      <c r="K1931" t="s">
        <v>56</v>
      </c>
      <c r="L1931" s="4">
        <v>2</v>
      </c>
      <c r="M1931" s="4">
        <v>45657</v>
      </c>
      <c r="AC1931">
        <v>40</v>
      </c>
      <c r="AE1931">
        <v>1</v>
      </c>
    </row>
    <row r="1932" spans="1:31" x14ac:dyDescent="0.2">
      <c r="A1932" s="27">
        <v>2004726</v>
      </c>
      <c r="B1932">
        <v>3289</v>
      </c>
      <c r="C1932" t="s">
        <v>5069</v>
      </c>
      <c r="D1932" t="s">
        <v>5070</v>
      </c>
      <c r="E1932" t="s">
        <v>5071</v>
      </c>
      <c r="F1932" t="s">
        <v>5071</v>
      </c>
      <c r="G1932" t="s">
        <v>641</v>
      </c>
      <c r="H1932" t="s">
        <v>641</v>
      </c>
      <c r="I1932" t="s">
        <v>2734</v>
      </c>
      <c r="J1932" t="s">
        <v>731</v>
      </c>
      <c r="K1932" t="s">
        <v>56</v>
      </c>
      <c r="L1932" s="4">
        <v>40085</v>
      </c>
      <c r="M1932" s="4">
        <v>45657</v>
      </c>
      <c r="AC1932">
        <v>10</v>
      </c>
      <c r="AE1932">
        <v>1</v>
      </c>
    </row>
    <row r="1933" spans="1:31" x14ac:dyDescent="0.2">
      <c r="A1933" s="27">
        <v>2006663</v>
      </c>
      <c r="B1933">
        <v>3724</v>
      </c>
      <c r="C1933" t="s">
        <v>5073</v>
      </c>
      <c r="D1933" t="s">
        <v>2874</v>
      </c>
      <c r="E1933" t="s">
        <v>1333</v>
      </c>
      <c r="F1933" t="s">
        <v>1333</v>
      </c>
      <c r="G1933" t="s">
        <v>641</v>
      </c>
      <c r="H1933" t="s">
        <v>641</v>
      </c>
      <c r="I1933" t="s">
        <v>2734</v>
      </c>
      <c r="J1933" t="s">
        <v>731</v>
      </c>
      <c r="K1933" t="s">
        <v>56</v>
      </c>
      <c r="L1933" s="4">
        <v>2</v>
      </c>
      <c r="M1933" s="4">
        <v>45657</v>
      </c>
      <c r="AC1933">
        <v>30</v>
      </c>
      <c r="AE1933">
        <v>1</v>
      </c>
    </row>
    <row r="1934" spans="1:31" x14ac:dyDescent="0.2">
      <c r="A1934" s="27">
        <v>2006636</v>
      </c>
      <c r="B1934">
        <v>3687</v>
      </c>
      <c r="C1934" t="s">
        <v>5072</v>
      </c>
      <c r="D1934" t="s">
        <v>2874</v>
      </c>
      <c r="E1934" t="s">
        <v>1704</v>
      </c>
      <c r="F1934" t="s">
        <v>1704</v>
      </c>
      <c r="G1934" t="s">
        <v>641</v>
      </c>
      <c r="H1934" t="s">
        <v>641</v>
      </c>
      <c r="I1934" t="s">
        <v>2734</v>
      </c>
      <c r="J1934" t="s">
        <v>731</v>
      </c>
      <c r="K1934" t="s">
        <v>55</v>
      </c>
      <c r="L1934" s="4">
        <v>2</v>
      </c>
      <c r="M1934" s="4">
        <v>45657</v>
      </c>
      <c r="AC1934">
        <v>70</v>
      </c>
      <c r="AE1934">
        <v>1</v>
      </c>
    </row>
    <row r="1935" spans="1:31" x14ac:dyDescent="0.2">
      <c r="A1935" s="27">
        <v>2008212</v>
      </c>
      <c r="B1935">
        <v>4272</v>
      </c>
      <c r="C1935" t="s">
        <v>5074</v>
      </c>
      <c r="D1935" t="s">
        <v>3858</v>
      </c>
      <c r="E1935" t="s">
        <v>1333</v>
      </c>
      <c r="F1935" t="s">
        <v>1333</v>
      </c>
      <c r="G1935" t="s">
        <v>641</v>
      </c>
      <c r="H1935" t="s">
        <v>641</v>
      </c>
      <c r="I1935" t="s">
        <v>2734</v>
      </c>
      <c r="J1935" t="s">
        <v>731</v>
      </c>
      <c r="K1935" t="s">
        <v>56</v>
      </c>
      <c r="L1935" s="4">
        <v>2</v>
      </c>
      <c r="M1935" s="4">
        <v>45657</v>
      </c>
      <c r="AC1935">
        <v>40</v>
      </c>
      <c r="AE1935">
        <v>1</v>
      </c>
    </row>
    <row r="1936" spans="1:31" x14ac:dyDescent="0.2">
      <c r="A1936" s="27">
        <v>2000602</v>
      </c>
      <c r="B1936">
        <v>548</v>
      </c>
      <c r="C1936" t="s">
        <v>5075</v>
      </c>
      <c r="D1936" t="s">
        <v>4326</v>
      </c>
      <c r="E1936" t="s">
        <v>2729</v>
      </c>
      <c r="F1936" t="s">
        <v>2729</v>
      </c>
      <c r="G1936" t="s">
        <v>641</v>
      </c>
      <c r="H1936" t="s">
        <v>641</v>
      </c>
      <c r="I1936" t="s">
        <v>2734</v>
      </c>
      <c r="J1936" t="s">
        <v>731</v>
      </c>
      <c r="K1936" t="s">
        <v>56</v>
      </c>
      <c r="L1936" s="4">
        <v>39770</v>
      </c>
      <c r="M1936" s="4">
        <v>45657</v>
      </c>
      <c r="AC1936">
        <v>60</v>
      </c>
      <c r="AE1936">
        <v>1</v>
      </c>
    </row>
    <row r="1937" spans="1:31" x14ac:dyDescent="0.2">
      <c r="A1937" s="27">
        <v>2000586</v>
      </c>
      <c r="B1937">
        <v>742</v>
      </c>
      <c r="C1937" t="s">
        <v>5076</v>
      </c>
      <c r="D1937" t="s">
        <v>3070</v>
      </c>
      <c r="E1937" t="s">
        <v>3236</v>
      </c>
      <c r="F1937" t="s">
        <v>3236</v>
      </c>
      <c r="G1937" t="s">
        <v>641</v>
      </c>
      <c r="H1937" t="s">
        <v>641</v>
      </c>
      <c r="I1937" t="s">
        <v>2734</v>
      </c>
      <c r="J1937" t="s">
        <v>731</v>
      </c>
      <c r="K1937" t="s">
        <v>56</v>
      </c>
      <c r="L1937" s="4">
        <v>39714</v>
      </c>
      <c r="M1937" s="4">
        <v>45657</v>
      </c>
      <c r="AC1937">
        <v>10</v>
      </c>
      <c r="AE1937">
        <v>1</v>
      </c>
    </row>
    <row r="1938" spans="1:31" x14ac:dyDescent="0.2">
      <c r="A1938" s="27">
        <v>2006661</v>
      </c>
      <c r="B1938">
        <v>3723</v>
      </c>
      <c r="C1938" t="s">
        <v>5077</v>
      </c>
      <c r="D1938" t="s">
        <v>3863</v>
      </c>
      <c r="E1938" t="s">
        <v>1333</v>
      </c>
      <c r="F1938" t="s">
        <v>1333</v>
      </c>
      <c r="G1938" t="s">
        <v>641</v>
      </c>
      <c r="H1938" t="s">
        <v>641</v>
      </c>
      <c r="I1938" t="s">
        <v>2734</v>
      </c>
      <c r="J1938" t="s">
        <v>731</v>
      </c>
      <c r="K1938" t="s">
        <v>56</v>
      </c>
      <c r="L1938" s="4">
        <v>2</v>
      </c>
      <c r="M1938" s="4">
        <v>45657</v>
      </c>
      <c r="AC1938">
        <v>60</v>
      </c>
      <c r="AE1938">
        <v>1</v>
      </c>
    </row>
    <row r="1939" spans="1:31" x14ac:dyDescent="0.2">
      <c r="A1939" s="27">
        <v>2000634</v>
      </c>
      <c r="B1939">
        <v>800</v>
      </c>
      <c r="C1939" t="s">
        <v>5078</v>
      </c>
      <c r="D1939" t="s">
        <v>5079</v>
      </c>
      <c r="E1939" t="s">
        <v>4365</v>
      </c>
      <c r="F1939" t="s">
        <v>4365</v>
      </c>
      <c r="G1939" t="s">
        <v>641</v>
      </c>
      <c r="H1939" t="s">
        <v>641</v>
      </c>
      <c r="I1939" t="s">
        <v>2734</v>
      </c>
      <c r="J1939" t="s">
        <v>731</v>
      </c>
      <c r="K1939" t="s">
        <v>56</v>
      </c>
      <c r="L1939" s="4">
        <v>39728</v>
      </c>
      <c r="M1939" s="4">
        <v>45657</v>
      </c>
      <c r="N1939">
        <v>0</v>
      </c>
      <c r="O1939">
        <v>0</v>
      </c>
      <c r="P1939">
        <v>0</v>
      </c>
      <c r="Q1939">
        <v>0</v>
      </c>
      <c r="R1939">
        <v>0</v>
      </c>
      <c r="T1939">
        <v>0</v>
      </c>
      <c r="AC1939">
        <v>70</v>
      </c>
      <c r="AE1939">
        <v>1</v>
      </c>
    </row>
    <row r="1940" spans="1:31" x14ac:dyDescent="0.2">
      <c r="A1940" s="27">
        <v>2006695</v>
      </c>
      <c r="B1940">
        <v>3726</v>
      </c>
      <c r="C1940" t="s">
        <v>5080</v>
      </c>
      <c r="D1940" t="s">
        <v>5081</v>
      </c>
      <c r="E1940" t="s">
        <v>3236</v>
      </c>
      <c r="F1940" t="s">
        <v>3236</v>
      </c>
      <c r="G1940" t="s">
        <v>641</v>
      </c>
      <c r="H1940" t="s">
        <v>641</v>
      </c>
      <c r="I1940" t="s">
        <v>2734</v>
      </c>
      <c r="J1940" t="s">
        <v>731</v>
      </c>
      <c r="K1940" t="s">
        <v>56</v>
      </c>
      <c r="L1940" s="4">
        <v>2</v>
      </c>
      <c r="M1940" s="4">
        <v>45657</v>
      </c>
      <c r="AC1940">
        <v>55</v>
      </c>
      <c r="AE1940">
        <v>1</v>
      </c>
    </row>
    <row r="1941" spans="1:31" x14ac:dyDescent="0.2">
      <c r="A1941" s="27">
        <v>2004386</v>
      </c>
      <c r="B1941">
        <v>3430</v>
      </c>
      <c r="C1941" t="s">
        <v>5082</v>
      </c>
      <c r="D1941" t="s">
        <v>5083</v>
      </c>
      <c r="E1941" t="s">
        <v>4461</v>
      </c>
      <c r="F1941" t="s">
        <v>4461</v>
      </c>
      <c r="G1941" t="s">
        <v>641</v>
      </c>
      <c r="H1941" t="s">
        <v>641</v>
      </c>
      <c r="I1941" t="s">
        <v>2734</v>
      </c>
      <c r="J1941" t="s">
        <v>731</v>
      </c>
      <c r="K1941" t="s">
        <v>56</v>
      </c>
      <c r="L1941" s="4">
        <v>40323</v>
      </c>
      <c r="M1941" s="4">
        <v>45657</v>
      </c>
      <c r="AC1941">
        <v>5</v>
      </c>
      <c r="AE1941">
        <v>1</v>
      </c>
    </row>
    <row r="1942" spans="1:31" x14ac:dyDescent="0.2">
      <c r="A1942" s="27">
        <v>2000390</v>
      </c>
      <c r="B1942">
        <v>1751</v>
      </c>
      <c r="C1942" t="s">
        <v>5084</v>
      </c>
      <c r="D1942" t="s">
        <v>5085</v>
      </c>
      <c r="E1942" t="s">
        <v>2777</v>
      </c>
      <c r="F1942" t="s">
        <v>2777</v>
      </c>
      <c r="G1942" t="s">
        <v>641</v>
      </c>
      <c r="H1942" t="s">
        <v>641</v>
      </c>
      <c r="I1942" t="s">
        <v>2734</v>
      </c>
      <c r="J1942" t="s">
        <v>649</v>
      </c>
      <c r="K1942" t="s">
        <v>56</v>
      </c>
      <c r="L1942" s="4">
        <v>39756</v>
      </c>
      <c r="M1942" s="4">
        <v>45657</v>
      </c>
      <c r="T1942">
        <v>35</v>
      </c>
      <c r="Y1942">
        <v>4</v>
      </c>
      <c r="AE1942">
        <v>1.3</v>
      </c>
    </row>
    <row r="1943" spans="1:31" x14ac:dyDescent="0.2">
      <c r="A1943" s="27">
        <v>2000388</v>
      </c>
      <c r="B1943">
        <v>1275</v>
      </c>
      <c r="C1943" t="s">
        <v>5086</v>
      </c>
      <c r="D1943" t="s">
        <v>5087</v>
      </c>
      <c r="E1943" t="s">
        <v>2777</v>
      </c>
      <c r="F1943" t="s">
        <v>2777</v>
      </c>
      <c r="G1943" t="s">
        <v>641</v>
      </c>
      <c r="H1943" t="s">
        <v>641</v>
      </c>
      <c r="I1943" t="s">
        <v>2734</v>
      </c>
      <c r="J1943" t="s">
        <v>643</v>
      </c>
      <c r="K1943" t="s">
        <v>56</v>
      </c>
      <c r="L1943" s="4">
        <v>39735</v>
      </c>
      <c r="M1943" s="4">
        <v>45657</v>
      </c>
      <c r="N1943">
        <v>4</v>
      </c>
      <c r="O1943">
        <v>13</v>
      </c>
      <c r="T1943">
        <v>25</v>
      </c>
      <c r="AE1943">
        <v>1.4</v>
      </c>
    </row>
    <row r="1944" spans="1:31" x14ac:dyDescent="0.2">
      <c r="A1944" s="27">
        <v>2006715</v>
      </c>
      <c r="B1944">
        <v>3746</v>
      </c>
      <c r="C1944" t="s">
        <v>5088</v>
      </c>
      <c r="D1944" t="s">
        <v>5089</v>
      </c>
      <c r="E1944" t="s">
        <v>907</v>
      </c>
      <c r="F1944" t="s">
        <v>908</v>
      </c>
      <c r="G1944" t="s">
        <v>641</v>
      </c>
      <c r="H1944" t="s">
        <v>641</v>
      </c>
      <c r="I1944" t="s">
        <v>2734</v>
      </c>
      <c r="J1944" t="s">
        <v>643</v>
      </c>
      <c r="K1944" t="s">
        <v>56</v>
      </c>
      <c r="L1944" s="4">
        <v>2</v>
      </c>
      <c r="M1944" s="4">
        <v>45657</v>
      </c>
      <c r="N1944">
        <v>12</v>
      </c>
      <c r="T1944">
        <v>26</v>
      </c>
      <c r="AE1944">
        <v>1.33</v>
      </c>
    </row>
    <row r="1945" spans="1:31" x14ac:dyDescent="0.2">
      <c r="A1945" s="27">
        <v>2001279</v>
      </c>
      <c r="B1945">
        <v>1598</v>
      </c>
      <c r="C1945" t="s">
        <v>5090</v>
      </c>
      <c r="D1945" t="s">
        <v>5091</v>
      </c>
      <c r="E1945" t="s">
        <v>4614</v>
      </c>
      <c r="F1945" t="s">
        <v>4614</v>
      </c>
      <c r="G1945" t="s">
        <v>641</v>
      </c>
      <c r="H1945" t="s">
        <v>641</v>
      </c>
      <c r="I1945" t="s">
        <v>2734</v>
      </c>
      <c r="J1945" t="s">
        <v>731</v>
      </c>
      <c r="K1945" t="s">
        <v>56</v>
      </c>
      <c r="L1945" s="4">
        <v>40211</v>
      </c>
      <c r="M1945" s="4">
        <v>45657</v>
      </c>
      <c r="AE1945">
        <v>1.1000000000000001</v>
      </c>
    </row>
    <row r="1946" spans="1:31" x14ac:dyDescent="0.2">
      <c r="A1946" s="27">
        <v>2009011</v>
      </c>
      <c r="B1946">
        <v>4687</v>
      </c>
      <c r="C1946" t="s">
        <v>5092</v>
      </c>
      <c r="D1946" t="s">
        <v>5093</v>
      </c>
      <c r="E1946" t="s">
        <v>3916</v>
      </c>
      <c r="F1946" t="s">
        <v>5094</v>
      </c>
      <c r="G1946" t="s">
        <v>641</v>
      </c>
      <c r="H1946" t="s">
        <v>641</v>
      </c>
      <c r="I1946" t="s">
        <v>2734</v>
      </c>
      <c r="J1946" t="s">
        <v>731</v>
      </c>
      <c r="K1946" t="s">
        <v>56</v>
      </c>
      <c r="L1946" s="4">
        <v>2</v>
      </c>
      <c r="M1946" s="4">
        <v>45657</v>
      </c>
      <c r="AE1946">
        <v>1.1000000000000001</v>
      </c>
    </row>
    <row r="1947" spans="1:31" x14ac:dyDescent="0.2">
      <c r="A1947" s="27">
        <v>2006567</v>
      </c>
      <c r="B1947">
        <v>3736</v>
      </c>
      <c r="C1947" t="s">
        <v>5095</v>
      </c>
      <c r="D1947" t="s">
        <v>5096</v>
      </c>
      <c r="E1947" t="s">
        <v>3239</v>
      </c>
      <c r="F1947" t="s">
        <v>3239</v>
      </c>
      <c r="G1947" t="s">
        <v>641</v>
      </c>
      <c r="H1947" t="s">
        <v>641</v>
      </c>
      <c r="I1947" t="s">
        <v>2734</v>
      </c>
      <c r="J1947" t="s">
        <v>731</v>
      </c>
      <c r="K1947" t="s">
        <v>55</v>
      </c>
      <c r="L1947" s="4">
        <v>2</v>
      </c>
      <c r="M1947" s="4">
        <v>45657</v>
      </c>
      <c r="AE1947">
        <v>1</v>
      </c>
    </row>
    <row r="1948" spans="1:31" x14ac:dyDescent="0.2">
      <c r="A1948" s="27">
        <v>2006532</v>
      </c>
      <c r="B1948">
        <v>3674</v>
      </c>
      <c r="C1948" t="s">
        <v>5097</v>
      </c>
      <c r="D1948" t="s">
        <v>5098</v>
      </c>
      <c r="E1948" t="s">
        <v>1704</v>
      </c>
      <c r="F1948" t="s">
        <v>1704</v>
      </c>
      <c r="G1948" t="s">
        <v>641</v>
      </c>
      <c r="H1948" t="s">
        <v>641</v>
      </c>
      <c r="I1948" t="s">
        <v>2734</v>
      </c>
      <c r="J1948" t="s">
        <v>731</v>
      </c>
      <c r="K1948" t="s">
        <v>55</v>
      </c>
      <c r="L1948" s="4">
        <v>2</v>
      </c>
      <c r="M1948" s="4">
        <v>45657</v>
      </c>
      <c r="AC1948">
        <v>70</v>
      </c>
      <c r="AE1948">
        <v>1</v>
      </c>
    </row>
    <row r="1949" spans="1:31" x14ac:dyDescent="0.2">
      <c r="A1949" s="27">
        <v>2001267</v>
      </c>
      <c r="B1949">
        <v>2689</v>
      </c>
      <c r="C1949" t="s">
        <v>5099</v>
      </c>
      <c r="D1949" t="s">
        <v>2659</v>
      </c>
      <c r="E1949" t="s">
        <v>2729</v>
      </c>
      <c r="F1949" t="s">
        <v>2729</v>
      </c>
      <c r="G1949" t="s">
        <v>641</v>
      </c>
      <c r="H1949" t="s">
        <v>641</v>
      </c>
      <c r="I1949" t="s">
        <v>2734</v>
      </c>
      <c r="J1949" t="s">
        <v>731</v>
      </c>
      <c r="K1949" t="s">
        <v>55</v>
      </c>
      <c r="L1949" s="4">
        <v>39070</v>
      </c>
      <c r="M1949" s="4">
        <v>45657</v>
      </c>
      <c r="N1949">
        <v>0</v>
      </c>
      <c r="O1949">
        <v>0</v>
      </c>
      <c r="P1949">
        <v>0</v>
      </c>
      <c r="Q1949">
        <v>0</v>
      </c>
      <c r="R1949">
        <v>0</v>
      </c>
      <c r="T1949">
        <v>0</v>
      </c>
      <c r="AC1949">
        <v>5</v>
      </c>
      <c r="AE1949">
        <v>1</v>
      </c>
    </row>
    <row r="1950" spans="1:31" x14ac:dyDescent="0.2">
      <c r="A1950" s="27">
        <v>2009895</v>
      </c>
      <c r="B1950">
        <v>5004</v>
      </c>
      <c r="C1950" t="s">
        <v>5100</v>
      </c>
      <c r="D1950" t="s">
        <v>5101</v>
      </c>
      <c r="E1950" t="s">
        <v>2158</v>
      </c>
      <c r="F1950" t="s">
        <v>2158</v>
      </c>
      <c r="G1950" t="s">
        <v>641</v>
      </c>
      <c r="H1950" t="s">
        <v>641</v>
      </c>
      <c r="I1950" t="s">
        <v>2734</v>
      </c>
      <c r="J1950" t="s">
        <v>649</v>
      </c>
      <c r="K1950" t="s">
        <v>56</v>
      </c>
      <c r="L1950" s="4">
        <v>2</v>
      </c>
      <c r="M1950" s="4">
        <v>45657</v>
      </c>
      <c r="O1950">
        <v>5</v>
      </c>
      <c r="P1950">
        <v>8</v>
      </c>
      <c r="X1950">
        <v>8</v>
      </c>
      <c r="AE1950">
        <v>1.05</v>
      </c>
    </row>
    <row r="1951" spans="1:31" x14ac:dyDescent="0.2">
      <c r="A1951" s="27">
        <v>2008448</v>
      </c>
      <c r="B1951">
        <v>4393</v>
      </c>
      <c r="C1951" t="s">
        <v>5102</v>
      </c>
      <c r="D1951" t="s">
        <v>5103</v>
      </c>
      <c r="E1951" t="s">
        <v>5104</v>
      </c>
      <c r="F1951" t="s">
        <v>5104</v>
      </c>
      <c r="G1951" t="s">
        <v>641</v>
      </c>
      <c r="H1951" t="s">
        <v>641</v>
      </c>
      <c r="I1951" t="s">
        <v>2734</v>
      </c>
      <c r="J1951" t="s">
        <v>731</v>
      </c>
      <c r="K1951" t="s">
        <v>56</v>
      </c>
      <c r="L1951" s="4">
        <v>2</v>
      </c>
      <c r="M1951" s="4">
        <v>45657</v>
      </c>
      <c r="AE1951">
        <v>1.1000000000000001</v>
      </c>
    </row>
    <row r="1952" spans="1:31" x14ac:dyDescent="0.2">
      <c r="A1952" s="27">
        <v>2004725</v>
      </c>
      <c r="B1952">
        <v>3288</v>
      </c>
      <c r="C1952" t="s">
        <v>5105</v>
      </c>
      <c r="D1952" t="s">
        <v>5106</v>
      </c>
      <c r="E1952" t="s">
        <v>5071</v>
      </c>
      <c r="F1952" t="s">
        <v>5071</v>
      </c>
      <c r="G1952" t="s">
        <v>641</v>
      </c>
      <c r="H1952" t="s">
        <v>641</v>
      </c>
      <c r="I1952" t="s">
        <v>2734</v>
      </c>
      <c r="J1952" t="s">
        <v>731</v>
      </c>
      <c r="K1952" t="s">
        <v>56</v>
      </c>
      <c r="L1952" s="4">
        <v>40085</v>
      </c>
      <c r="M1952" s="4">
        <v>45657</v>
      </c>
      <c r="AC1952">
        <v>5</v>
      </c>
      <c r="AE1952">
        <v>1</v>
      </c>
    </row>
    <row r="1953" spans="1:31" x14ac:dyDescent="0.2">
      <c r="A1953" s="27">
        <v>2008463</v>
      </c>
      <c r="B1953">
        <v>4394</v>
      </c>
      <c r="C1953" t="s">
        <v>5107</v>
      </c>
      <c r="D1953" t="s">
        <v>5108</v>
      </c>
      <c r="E1953" t="s">
        <v>5109</v>
      </c>
      <c r="F1953" t="s">
        <v>5109</v>
      </c>
      <c r="G1953" t="s">
        <v>641</v>
      </c>
      <c r="H1953" t="s">
        <v>686</v>
      </c>
      <c r="I1953" t="s">
        <v>2734</v>
      </c>
      <c r="J1953" t="s">
        <v>696</v>
      </c>
      <c r="K1953" t="s">
        <v>55</v>
      </c>
      <c r="L1953" s="4">
        <v>2</v>
      </c>
      <c r="M1953" s="4">
        <v>45657</v>
      </c>
      <c r="N1953">
        <v>0.69999998807907104</v>
      </c>
      <c r="AC1953">
        <v>14.7</v>
      </c>
      <c r="AE1953">
        <v>1</v>
      </c>
    </row>
    <row r="1954" spans="1:31" x14ac:dyDescent="0.2">
      <c r="A1954" s="27">
        <v>2002382</v>
      </c>
      <c r="B1954">
        <v>3087</v>
      </c>
      <c r="C1954" t="s">
        <v>5110</v>
      </c>
      <c r="D1954" t="s">
        <v>5111</v>
      </c>
      <c r="E1954" t="s">
        <v>1817</v>
      </c>
      <c r="F1954" t="s">
        <v>1817</v>
      </c>
      <c r="G1954" t="s">
        <v>641</v>
      </c>
      <c r="H1954" t="s">
        <v>641</v>
      </c>
      <c r="I1954" t="s">
        <v>2734</v>
      </c>
      <c r="J1954" t="s">
        <v>649</v>
      </c>
      <c r="K1954" t="s">
        <v>55</v>
      </c>
      <c r="L1954" s="4">
        <v>39735</v>
      </c>
      <c r="M1954" s="4">
        <v>45657</v>
      </c>
      <c r="Q1954">
        <v>48</v>
      </c>
      <c r="R1954">
        <v>7</v>
      </c>
      <c r="AE1954">
        <v>1</v>
      </c>
    </row>
    <row r="1955" spans="1:31" x14ac:dyDescent="0.2">
      <c r="A1955" s="27">
        <v>2007162</v>
      </c>
      <c r="B1955">
        <v>4011</v>
      </c>
      <c r="C1955" t="s">
        <v>5112</v>
      </c>
      <c r="D1955" t="s">
        <v>5113</v>
      </c>
      <c r="E1955" t="s">
        <v>1817</v>
      </c>
      <c r="F1955" t="s">
        <v>1817</v>
      </c>
      <c r="G1955" t="s">
        <v>641</v>
      </c>
      <c r="H1955" t="s">
        <v>641</v>
      </c>
      <c r="I1955" t="s">
        <v>2734</v>
      </c>
      <c r="J1955" t="s">
        <v>649</v>
      </c>
      <c r="K1955" t="s">
        <v>55</v>
      </c>
      <c r="L1955" s="4">
        <v>2</v>
      </c>
      <c r="M1955" s="4">
        <v>45657</v>
      </c>
      <c r="Q1955">
        <v>45</v>
      </c>
      <c r="R1955">
        <v>2</v>
      </c>
      <c r="AE1955">
        <v>1</v>
      </c>
    </row>
    <row r="1956" spans="1:31" x14ac:dyDescent="0.2">
      <c r="A1956" s="27">
        <v>2002442</v>
      </c>
      <c r="B1956">
        <v>3088</v>
      </c>
      <c r="C1956" t="s">
        <v>5114</v>
      </c>
      <c r="D1956" t="s">
        <v>5115</v>
      </c>
      <c r="E1956" t="s">
        <v>1817</v>
      </c>
      <c r="F1956" t="s">
        <v>1817</v>
      </c>
      <c r="G1956" t="s">
        <v>641</v>
      </c>
      <c r="H1956" t="s">
        <v>641</v>
      </c>
      <c r="I1956" t="s">
        <v>2734</v>
      </c>
      <c r="J1956" t="s">
        <v>649</v>
      </c>
      <c r="K1956" t="s">
        <v>55</v>
      </c>
      <c r="L1956" s="4">
        <v>39735</v>
      </c>
      <c r="M1956" s="4">
        <v>45657</v>
      </c>
      <c r="Q1956">
        <v>58</v>
      </c>
      <c r="R1956">
        <v>7</v>
      </c>
      <c r="AE1956">
        <v>1</v>
      </c>
    </row>
    <row r="1957" spans="1:31" x14ac:dyDescent="0.2">
      <c r="A1957" s="27">
        <v>2001044</v>
      </c>
      <c r="B1957">
        <v>1213</v>
      </c>
      <c r="C1957" t="s">
        <v>5116</v>
      </c>
      <c r="D1957" t="s">
        <v>5117</v>
      </c>
      <c r="E1957" t="s">
        <v>4484</v>
      </c>
      <c r="F1957" t="s">
        <v>4484</v>
      </c>
      <c r="G1957" t="s">
        <v>641</v>
      </c>
      <c r="H1957" t="s">
        <v>641</v>
      </c>
      <c r="I1957" t="s">
        <v>2734</v>
      </c>
      <c r="J1957" t="s">
        <v>649</v>
      </c>
      <c r="K1957" t="s">
        <v>55</v>
      </c>
      <c r="L1957" s="4">
        <v>40085</v>
      </c>
      <c r="M1957" s="4">
        <v>45657</v>
      </c>
      <c r="Q1957">
        <v>25.399999618530273</v>
      </c>
      <c r="R1957">
        <v>20.299999237060547</v>
      </c>
      <c r="AE1957">
        <v>1</v>
      </c>
    </row>
    <row r="1958" spans="1:31" x14ac:dyDescent="0.2">
      <c r="A1958" s="27">
        <v>2001046</v>
      </c>
      <c r="B1958">
        <v>2259</v>
      </c>
      <c r="C1958" t="s">
        <v>5118</v>
      </c>
      <c r="D1958" t="s">
        <v>5119</v>
      </c>
      <c r="E1958" t="s">
        <v>1128</v>
      </c>
      <c r="F1958" t="s">
        <v>5120</v>
      </c>
      <c r="G1958" t="s">
        <v>641</v>
      </c>
      <c r="H1958" t="s">
        <v>641</v>
      </c>
      <c r="I1958" t="s">
        <v>2734</v>
      </c>
      <c r="J1958" t="s">
        <v>649</v>
      </c>
      <c r="K1958" t="s">
        <v>55</v>
      </c>
      <c r="L1958" s="4">
        <v>40064</v>
      </c>
      <c r="M1958" s="4">
        <v>45657</v>
      </c>
      <c r="Q1958">
        <v>30.799999237060547</v>
      </c>
      <c r="R1958">
        <v>16.700000762939453</v>
      </c>
      <c r="AE1958">
        <v>1</v>
      </c>
    </row>
    <row r="1959" spans="1:31" x14ac:dyDescent="0.2">
      <c r="A1959" s="27">
        <v>2009589</v>
      </c>
      <c r="B1959">
        <v>4988</v>
      </c>
      <c r="C1959" t="s">
        <v>5121</v>
      </c>
      <c r="D1959" t="s">
        <v>5122</v>
      </c>
      <c r="E1959" t="s">
        <v>5123</v>
      </c>
      <c r="F1959" t="s">
        <v>5123</v>
      </c>
      <c r="G1959" t="s">
        <v>641</v>
      </c>
      <c r="H1959" t="s">
        <v>641</v>
      </c>
      <c r="I1959" t="s">
        <v>2734</v>
      </c>
      <c r="J1959" t="s">
        <v>731</v>
      </c>
      <c r="K1959" t="s">
        <v>56</v>
      </c>
      <c r="L1959" s="4">
        <v>2</v>
      </c>
      <c r="M1959" s="4">
        <v>45657</v>
      </c>
      <c r="AE1959">
        <v>1.1000000000000001</v>
      </c>
    </row>
    <row r="1960" spans="1:31" x14ac:dyDescent="0.2">
      <c r="A1960" s="27">
        <v>2004299</v>
      </c>
      <c r="B1960">
        <v>2983</v>
      </c>
      <c r="C1960" t="s">
        <v>5124</v>
      </c>
      <c r="D1960" t="s">
        <v>5125</v>
      </c>
      <c r="E1960" t="s">
        <v>5126</v>
      </c>
      <c r="F1960" t="s">
        <v>5126</v>
      </c>
      <c r="G1960" t="s">
        <v>641</v>
      </c>
      <c r="H1960" t="s">
        <v>641</v>
      </c>
      <c r="I1960" t="s">
        <v>2734</v>
      </c>
      <c r="J1960" t="s">
        <v>731</v>
      </c>
      <c r="K1960" t="s">
        <v>56</v>
      </c>
      <c r="L1960" s="4">
        <v>39525</v>
      </c>
      <c r="M1960" s="4">
        <v>45657</v>
      </c>
      <c r="N1960">
        <v>0.5</v>
      </c>
      <c r="AE1960">
        <v>1</v>
      </c>
    </row>
    <row r="1961" spans="1:31" x14ac:dyDescent="0.2">
      <c r="A1961" s="27">
        <v>2004295</v>
      </c>
      <c r="B1961">
        <v>2979</v>
      </c>
      <c r="C1961" t="s">
        <v>5127</v>
      </c>
      <c r="D1961" t="s">
        <v>5128</v>
      </c>
      <c r="E1961" t="s">
        <v>5129</v>
      </c>
      <c r="F1961" t="s">
        <v>5129</v>
      </c>
      <c r="G1961" t="s">
        <v>641</v>
      </c>
      <c r="H1961" t="s">
        <v>641</v>
      </c>
      <c r="I1961" t="s">
        <v>2734</v>
      </c>
      <c r="J1961" t="s">
        <v>731</v>
      </c>
      <c r="K1961" t="s">
        <v>56</v>
      </c>
      <c r="L1961" s="4">
        <v>39525</v>
      </c>
      <c r="M1961" s="4">
        <v>45657</v>
      </c>
      <c r="N1961">
        <v>0.5</v>
      </c>
      <c r="O1961">
        <v>0.10000000149011612</v>
      </c>
      <c r="P1961">
        <v>0.5</v>
      </c>
      <c r="AE1961">
        <v>1</v>
      </c>
    </row>
    <row r="1962" spans="1:31" x14ac:dyDescent="0.2">
      <c r="A1962" s="27">
        <v>2004298</v>
      </c>
      <c r="B1962">
        <v>2982</v>
      </c>
      <c r="C1962" t="s">
        <v>5130</v>
      </c>
      <c r="D1962" t="s">
        <v>5131</v>
      </c>
      <c r="E1962" t="s">
        <v>5129</v>
      </c>
      <c r="F1962" t="s">
        <v>5129</v>
      </c>
      <c r="G1962" t="s">
        <v>641</v>
      </c>
      <c r="H1962" t="s">
        <v>641</v>
      </c>
      <c r="I1962" t="s">
        <v>2734</v>
      </c>
      <c r="J1962" t="s">
        <v>731</v>
      </c>
      <c r="K1962" t="s">
        <v>56</v>
      </c>
      <c r="L1962" s="4">
        <v>39525</v>
      </c>
      <c r="M1962" s="4">
        <v>45657</v>
      </c>
      <c r="N1962">
        <v>0.5</v>
      </c>
      <c r="O1962">
        <v>0.10000000149011612</v>
      </c>
      <c r="P1962">
        <v>0.5</v>
      </c>
      <c r="AE1962">
        <v>1</v>
      </c>
    </row>
    <row r="1963" spans="1:31" x14ac:dyDescent="0.2">
      <c r="A1963" s="27">
        <v>2004293</v>
      </c>
      <c r="B1963">
        <v>2977</v>
      </c>
      <c r="C1963" t="s">
        <v>5132</v>
      </c>
      <c r="D1963" t="s">
        <v>5133</v>
      </c>
      <c r="E1963" t="s">
        <v>5129</v>
      </c>
      <c r="F1963" t="s">
        <v>5129</v>
      </c>
      <c r="G1963" t="s">
        <v>641</v>
      </c>
      <c r="H1963" t="s">
        <v>641</v>
      </c>
      <c r="I1963" t="s">
        <v>2734</v>
      </c>
      <c r="J1963" t="s">
        <v>731</v>
      </c>
      <c r="K1963" t="s">
        <v>56</v>
      </c>
      <c r="L1963" s="4">
        <v>39525</v>
      </c>
      <c r="M1963" s="4">
        <v>45657</v>
      </c>
      <c r="N1963">
        <v>0.5</v>
      </c>
      <c r="O1963">
        <v>0.10000000149011612</v>
      </c>
      <c r="P1963">
        <v>0.5</v>
      </c>
      <c r="AE1963">
        <v>1</v>
      </c>
    </row>
    <row r="1964" spans="1:31" x14ac:dyDescent="0.2">
      <c r="A1964" s="27">
        <v>2004296</v>
      </c>
      <c r="B1964">
        <v>2980</v>
      </c>
      <c r="C1964" t="s">
        <v>5134</v>
      </c>
      <c r="D1964" t="s">
        <v>5135</v>
      </c>
      <c r="E1964" t="s">
        <v>5129</v>
      </c>
      <c r="F1964" t="s">
        <v>5129</v>
      </c>
      <c r="G1964" t="s">
        <v>641</v>
      </c>
      <c r="H1964" t="s">
        <v>641</v>
      </c>
      <c r="I1964" t="s">
        <v>2734</v>
      </c>
      <c r="J1964" t="s">
        <v>731</v>
      </c>
      <c r="K1964" t="s">
        <v>56</v>
      </c>
      <c r="L1964" s="4">
        <v>39525</v>
      </c>
      <c r="M1964" s="4">
        <v>45657</v>
      </c>
      <c r="N1964">
        <v>0.5</v>
      </c>
      <c r="O1964">
        <v>0.10000000149011612</v>
      </c>
      <c r="P1964">
        <v>0.5</v>
      </c>
      <c r="AE1964">
        <v>1</v>
      </c>
    </row>
    <row r="1965" spans="1:31" x14ac:dyDescent="0.2">
      <c r="A1965" s="27">
        <v>2004294</v>
      </c>
      <c r="B1965">
        <v>2978</v>
      </c>
      <c r="C1965" t="s">
        <v>5136</v>
      </c>
      <c r="D1965" t="s">
        <v>5137</v>
      </c>
      <c r="E1965" t="s">
        <v>5129</v>
      </c>
      <c r="F1965" t="s">
        <v>5129</v>
      </c>
      <c r="G1965" t="s">
        <v>641</v>
      </c>
      <c r="H1965" t="s">
        <v>641</v>
      </c>
      <c r="I1965" t="s">
        <v>2734</v>
      </c>
      <c r="J1965" t="s">
        <v>731</v>
      </c>
      <c r="K1965" t="s">
        <v>56</v>
      </c>
      <c r="L1965" s="4">
        <v>39525</v>
      </c>
      <c r="M1965" s="4">
        <v>45657</v>
      </c>
      <c r="N1965">
        <v>0.5</v>
      </c>
      <c r="O1965">
        <v>0.10000000149011612</v>
      </c>
      <c r="P1965">
        <v>0.5</v>
      </c>
      <c r="AE1965">
        <v>1</v>
      </c>
    </row>
    <row r="1966" spans="1:31" x14ac:dyDescent="0.2">
      <c r="A1966" s="27">
        <v>2000334</v>
      </c>
      <c r="B1966">
        <v>378</v>
      </c>
      <c r="C1966" t="s">
        <v>5138</v>
      </c>
      <c r="D1966" t="s">
        <v>5139</v>
      </c>
      <c r="E1966" t="s">
        <v>5129</v>
      </c>
      <c r="F1966" t="s">
        <v>5129</v>
      </c>
      <c r="G1966" t="s">
        <v>641</v>
      </c>
      <c r="H1966" t="s">
        <v>641</v>
      </c>
      <c r="I1966" t="s">
        <v>2734</v>
      </c>
      <c r="J1966" t="s">
        <v>731</v>
      </c>
      <c r="K1966" t="s">
        <v>56</v>
      </c>
      <c r="L1966" s="4">
        <v>39525</v>
      </c>
      <c r="M1966" s="4">
        <v>45657</v>
      </c>
      <c r="N1966">
        <v>0.5</v>
      </c>
      <c r="O1966">
        <v>0.10000000149011612</v>
      </c>
      <c r="P1966">
        <v>0.5</v>
      </c>
      <c r="AE1966">
        <v>1</v>
      </c>
    </row>
    <row r="1967" spans="1:31" x14ac:dyDescent="0.2">
      <c r="A1967" s="27">
        <v>2004297</v>
      </c>
      <c r="B1967">
        <v>2981</v>
      </c>
      <c r="C1967" t="s">
        <v>5140</v>
      </c>
      <c r="D1967" t="s">
        <v>5141</v>
      </c>
      <c r="E1967" t="s">
        <v>5129</v>
      </c>
      <c r="F1967" t="s">
        <v>5129</v>
      </c>
      <c r="G1967" t="s">
        <v>641</v>
      </c>
      <c r="H1967" t="s">
        <v>641</v>
      </c>
      <c r="I1967" t="s">
        <v>2734</v>
      </c>
      <c r="J1967" t="s">
        <v>731</v>
      </c>
      <c r="K1967" t="s">
        <v>56</v>
      </c>
      <c r="L1967" s="4">
        <v>39525</v>
      </c>
      <c r="M1967" s="4">
        <v>45657</v>
      </c>
      <c r="N1967">
        <v>0.5</v>
      </c>
      <c r="O1967">
        <v>0.10000000149011612</v>
      </c>
      <c r="P1967">
        <v>0.5</v>
      </c>
      <c r="AE1967">
        <v>1</v>
      </c>
    </row>
    <row r="1968" spans="1:31" x14ac:dyDescent="0.2">
      <c r="A1968" s="27">
        <v>2009917</v>
      </c>
      <c r="B1968">
        <v>5073</v>
      </c>
      <c r="C1968" t="s">
        <v>5142</v>
      </c>
      <c r="D1968" t="s">
        <v>3047</v>
      </c>
      <c r="E1968" t="s">
        <v>5143</v>
      </c>
      <c r="F1968" t="s">
        <v>5143</v>
      </c>
      <c r="G1968" t="s">
        <v>641</v>
      </c>
      <c r="H1968" t="s">
        <v>686</v>
      </c>
      <c r="I1968" t="s">
        <v>2734</v>
      </c>
      <c r="J1968" t="s">
        <v>696</v>
      </c>
      <c r="K1968" t="s">
        <v>55</v>
      </c>
      <c r="L1968" s="4">
        <v>2</v>
      </c>
      <c r="M1968" s="4">
        <v>45657</v>
      </c>
      <c r="N1968">
        <v>0.60000002384185791</v>
      </c>
      <c r="AC1968">
        <v>18</v>
      </c>
      <c r="AE1968">
        <v>1</v>
      </c>
    </row>
    <row r="1969" spans="1:31" x14ac:dyDescent="0.2">
      <c r="A1969" s="27">
        <v>2009865</v>
      </c>
      <c r="B1969">
        <v>5061</v>
      </c>
      <c r="C1969" t="s">
        <v>5144</v>
      </c>
      <c r="D1969" t="s">
        <v>5145</v>
      </c>
      <c r="E1969" t="s">
        <v>5146</v>
      </c>
      <c r="F1969" t="s">
        <v>5146</v>
      </c>
      <c r="G1969" t="s">
        <v>641</v>
      </c>
      <c r="H1969" t="s">
        <v>686</v>
      </c>
      <c r="I1969" t="s">
        <v>2734</v>
      </c>
      <c r="J1969" t="s">
        <v>696</v>
      </c>
      <c r="K1969" t="s">
        <v>55</v>
      </c>
      <c r="L1969" s="4">
        <v>2</v>
      </c>
      <c r="M1969" s="4">
        <v>45657</v>
      </c>
      <c r="N1969">
        <v>0.25</v>
      </c>
      <c r="O1969">
        <v>7.9999998211860657E-2</v>
      </c>
      <c r="P1969">
        <v>0.10000000149011612</v>
      </c>
      <c r="AC1969">
        <v>15</v>
      </c>
      <c r="AE1969">
        <v>1</v>
      </c>
    </row>
    <row r="1970" spans="1:31" x14ac:dyDescent="0.2">
      <c r="A1970" s="27">
        <v>2010179</v>
      </c>
      <c r="B1970">
        <v>5121</v>
      </c>
      <c r="C1970" t="s">
        <v>5147</v>
      </c>
      <c r="D1970" t="s">
        <v>5148</v>
      </c>
      <c r="E1970" t="s">
        <v>3907</v>
      </c>
      <c r="F1970" t="s">
        <v>3907</v>
      </c>
      <c r="G1970" t="s">
        <v>641</v>
      </c>
      <c r="H1970" t="s">
        <v>641</v>
      </c>
      <c r="I1970" t="s">
        <v>2734</v>
      </c>
      <c r="J1970" t="s">
        <v>731</v>
      </c>
      <c r="K1970" t="s">
        <v>56</v>
      </c>
      <c r="L1970" s="4">
        <v>2</v>
      </c>
      <c r="M1970" s="4">
        <v>45657</v>
      </c>
      <c r="AE1970">
        <v>1.1000000000000001</v>
      </c>
    </row>
    <row r="1971" spans="1:31" x14ac:dyDescent="0.2">
      <c r="A1971" s="27">
        <v>2009414</v>
      </c>
      <c r="B1971">
        <v>4979</v>
      </c>
      <c r="C1971" t="s">
        <v>5149</v>
      </c>
      <c r="D1971" t="s">
        <v>5150</v>
      </c>
      <c r="E1971" t="s">
        <v>5151</v>
      </c>
      <c r="F1971" t="s">
        <v>5152</v>
      </c>
      <c r="G1971" t="s">
        <v>641</v>
      </c>
      <c r="H1971" t="s">
        <v>641</v>
      </c>
      <c r="I1971" t="s">
        <v>2734</v>
      </c>
      <c r="J1971" t="s">
        <v>731</v>
      </c>
      <c r="K1971" t="s">
        <v>56</v>
      </c>
      <c r="L1971" s="4">
        <v>2</v>
      </c>
      <c r="M1971" s="4">
        <v>45657</v>
      </c>
      <c r="AE1971">
        <v>1.1000000000000001</v>
      </c>
    </row>
    <row r="1972" spans="1:31" x14ac:dyDescent="0.2">
      <c r="A1972" s="27">
        <v>2006531</v>
      </c>
      <c r="B1972">
        <v>3673</v>
      </c>
      <c r="C1972" t="s">
        <v>5153</v>
      </c>
      <c r="D1972" t="s">
        <v>5154</v>
      </c>
      <c r="E1972" t="s">
        <v>1704</v>
      </c>
      <c r="F1972" t="s">
        <v>1704</v>
      </c>
      <c r="G1972" t="s">
        <v>641</v>
      </c>
      <c r="H1972" t="s">
        <v>641</v>
      </c>
      <c r="I1972" t="s">
        <v>2734</v>
      </c>
      <c r="J1972" t="s">
        <v>731</v>
      </c>
      <c r="K1972" t="s">
        <v>56</v>
      </c>
      <c r="L1972" s="4">
        <v>2</v>
      </c>
      <c r="M1972" s="4">
        <v>45657</v>
      </c>
      <c r="N1972">
        <v>1.9999999552965164E-2</v>
      </c>
      <c r="O1972">
        <v>9.9999997764825821E-3</v>
      </c>
      <c r="P1972">
        <v>1.9999999552965164E-2</v>
      </c>
      <c r="AE1972">
        <v>1</v>
      </c>
    </row>
    <row r="1973" spans="1:31" x14ac:dyDescent="0.2">
      <c r="A1973" s="27">
        <v>2007385</v>
      </c>
      <c r="B1973">
        <v>4003</v>
      </c>
      <c r="C1973" t="s">
        <v>5155</v>
      </c>
      <c r="D1973" t="s">
        <v>5156</v>
      </c>
      <c r="E1973" t="s">
        <v>1704</v>
      </c>
      <c r="F1973" t="s">
        <v>1704</v>
      </c>
      <c r="G1973" t="s">
        <v>641</v>
      </c>
      <c r="H1973" t="s">
        <v>641</v>
      </c>
      <c r="I1973" t="s">
        <v>2734</v>
      </c>
      <c r="J1973" t="s">
        <v>731</v>
      </c>
      <c r="K1973" t="s">
        <v>56</v>
      </c>
      <c r="L1973" s="4">
        <v>2</v>
      </c>
      <c r="M1973" s="4">
        <v>45657</v>
      </c>
      <c r="N1973">
        <v>1.5</v>
      </c>
      <c r="O1973">
        <v>0.40000000596046448</v>
      </c>
      <c r="P1973">
        <v>0.69999998807907104</v>
      </c>
      <c r="AE1973">
        <v>1.1000000000000001</v>
      </c>
    </row>
    <row r="1974" spans="1:31" x14ac:dyDescent="0.2">
      <c r="A1974" s="27">
        <v>2000637</v>
      </c>
      <c r="B1974">
        <v>799</v>
      </c>
      <c r="C1974" t="s">
        <v>5157</v>
      </c>
      <c r="D1974" t="s">
        <v>5158</v>
      </c>
      <c r="E1974" t="s">
        <v>4365</v>
      </c>
      <c r="F1974" t="s">
        <v>4365</v>
      </c>
      <c r="G1974" t="s">
        <v>641</v>
      </c>
      <c r="H1974" t="s">
        <v>641</v>
      </c>
      <c r="I1974" t="s">
        <v>2734</v>
      </c>
      <c r="J1974" t="s">
        <v>731</v>
      </c>
      <c r="K1974" t="s">
        <v>56</v>
      </c>
      <c r="L1974" s="4">
        <v>39728</v>
      </c>
      <c r="M1974" s="4">
        <v>45657</v>
      </c>
      <c r="N1974">
        <v>1.5</v>
      </c>
      <c r="O1974">
        <v>0.80000001192092896</v>
      </c>
      <c r="P1974">
        <v>1.2999999523162842</v>
      </c>
      <c r="AE1974">
        <v>1</v>
      </c>
    </row>
    <row r="1975" spans="1:31" x14ac:dyDescent="0.2">
      <c r="A1975" s="27">
        <v>2007745</v>
      </c>
      <c r="B1975">
        <v>4098</v>
      </c>
      <c r="C1975" t="s">
        <v>5159</v>
      </c>
      <c r="D1975" t="s">
        <v>5160</v>
      </c>
      <c r="E1975" t="s">
        <v>1704</v>
      </c>
      <c r="F1975" t="s">
        <v>1704</v>
      </c>
      <c r="G1975" t="s">
        <v>641</v>
      </c>
      <c r="H1975" t="s">
        <v>641</v>
      </c>
      <c r="I1975" t="s">
        <v>2734</v>
      </c>
      <c r="J1975" t="s">
        <v>731</v>
      </c>
      <c r="K1975" t="s">
        <v>56</v>
      </c>
      <c r="L1975" s="4">
        <v>2</v>
      </c>
      <c r="M1975" s="4">
        <v>45657</v>
      </c>
      <c r="N1975">
        <v>1.5</v>
      </c>
      <c r="O1975">
        <v>0.80000001192092896</v>
      </c>
      <c r="P1975">
        <v>1.2999999523162842</v>
      </c>
      <c r="AE1975">
        <v>1.1000000000000001</v>
      </c>
    </row>
    <row r="1976" spans="1:31" x14ac:dyDescent="0.2">
      <c r="A1976" s="27">
        <v>2010189</v>
      </c>
      <c r="B1976">
        <v>5135</v>
      </c>
      <c r="C1976" t="s">
        <v>5161</v>
      </c>
      <c r="D1976" t="s">
        <v>5162</v>
      </c>
      <c r="E1976" t="s">
        <v>3307</v>
      </c>
      <c r="F1976" t="s">
        <v>3308</v>
      </c>
      <c r="G1976" t="s">
        <v>641</v>
      </c>
      <c r="H1976" t="s">
        <v>641</v>
      </c>
      <c r="I1976" t="s">
        <v>2734</v>
      </c>
      <c r="J1976" t="s">
        <v>731</v>
      </c>
      <c r="K1976" t="s">
        <v>55</v>
      </c>
      <c r="L1976" s="4">
        <v>2</v>
      </c>
      <c r="M1976" s="4">
        <v>45657</v>
      </c>
      <c r="AE1976">
        <v>1</v>
      </c>
    </row>
    <row r="1977" spans="1:31" x14ac:dyDescent="0.2">
      <c r="A1977" s="27">
        <v>2009822</v>
      </c>
      <c r="B1977">
        <v>4995</v>
      </c>
      <c r="C1977" t="s">
        <v>5163</v>
      </c>
      <c r="D1977" t="s">
        <v>5164</v>
      </c>
      <c r="E1977" t="s">
        <v>3351</v>
      </c>
      <c r="F1977" t="s">
        <v>3351</v>
      </c>
      <c r="G1977" t="s">
        <v>641</v>
      </c>
      <c r="H1977" t="s">
        <v>641</v>
      </c>
      <c r="I1977" t="s">
        <v>2734</v>
      </c>
      <c r="J1977" t="s">
        <v>731</v>
      </c>
      <c r="K1977" t="s">
        <v>55</v>
      </c>
      <c r="L1977" s="4">
        <v>2</v>
      </c>
      <c r="M1977" s="4">
        <v>45657</v>
      </c>
      <c r="AE1977">
        <v>1</v>
      </c>
    </row>
    <row r="1978" spans="1:31" x14ac:dyDescent="0.2">
      <c r="A1978" s="27">
        <v>2009821</v>
      </c>
      <c r="B1978">
        <v>4994</v>
      </c>
      <c r="C1978" t="s">
        <v>5165</v>
      </c>
      <c r="D1978" t="s">
        <v>5166</v>
      </c>
      <c r="E1978" t="s">
        <v>3351</v>
      </c>
      <c r="F1978" t="s">
        <v>3351</v>
      </c>
      <c r="G1978" t="s">
        <v>641</v>
      </c>
      <c r="H1978" t="s">
        <v>641</v>
      </c>
      <c r="I1978" t="s">
        <v>2734</v>
      </c>
      <c r="J1978" t="s">
        <v>731</v>
      </c>
      <c r="K1978" t="s">
        <v>55</v>
      </c>
      <c r="L1978" s="4">
        <v>2</v>
      </c>
      <c r="M1978" s="4">
        <v>45657</v>
      </c>
      <c r="AE1978">
        <v>1</v>
      </c>
    </row>
    <row r="1979" spans="1:31" x14ac:dyDescent="0.2">
      <c r="A1979" s="27">
        <v>2009939</v>
      </c>
      <c r="B1979">
        <v>5089</v>
      </c>
      <c r="C1979" t="s">
        <v>5167</v>
      </c>
      <c r="D1979" t="s">
        <v>5168</v>
      </c>
      <c r="E1979" t="s">
        <v>1009</v>
      </c>
      <c r="F1979" t="s">
        <v>1009</v>
      </c>
      <c r="G1979" t="s">
        <v>641</v>
      </c>
      <c r="H1979" t="s">
        <v>641</v>
      </c>
      <c r="I1979" t="s">
        <v>2734</v>
      </c>
      <c r="J1979" t="s">
        <v>731</v>
      </c>
      <c r="K1979" t="s">
        <v>56</v>
      </c>
      <c r="L1979" s="4">
        <v>2</v>
      </c>
      <c r="M1979" s="4">
        <v>45657</v>
      </c>
      <c r="AE1979">
        <v>1.1000000000000001</v>
      </c>
    </row>
    <row r="1980" spans="1:31" x14ac:dyDescent="0.2">
      <c r="A1980" s="27">
        <v>2009940</v>
      </c>
      <c r="B1980">
        <v>5090</v>
      </c>
      <c r="C1980" t="s">
        <v>5169</v>
      </c>
      <c r="D1980" t="s">
        <v>5170</v>
      </c>
      <c r="E1980" t="s">
        <v>1009</v>
      </c>
      <c r="F1980" t="s">
        <v>1009</v>
      </c>
      <c r="G1980" t="s">
        <v>641</v>
      </c>
      <c r="H1980" t="s">
        <v>641</v>
      </c>
      <c r="I1980" t="s">
        <v>2734</v>
      </c>
      <c r="J1980" t="s">
        <v>731</v>
      </c>
      <c r="K1980" t="s">
        <v>56</v>
      </c>
      <c r="L1980" s="4">
        <v>2</v>
      </c>
      <c r="M1980" s="4">
        <v>45657</v>
      </c>
      <c r="AE1980">
        <v>1.1000000000000001</v>
      </c>
    </row>
    <row r="1981" spans="1:31" x14ac:dyDescent="0.2">
      <c r="A1981" s="27">
        <v>2009945</v>
      </c>
      <c r="B1981">
        <v>5080</v>
      </c>
      <c r="C1981" t="s">
        <v>5171</v>
      </c>
      <c r="D1981" t="s">
        <v>5172</v>
      </c>
      <c r="E1981" t="s">
        <v>1009</v>
      </c>
      <c r="F1981" t="s">
        <v>1009</v>
      </c>
      <c r="G1981" t="s">
        <v>641</v>
      </c>
      <c r="H1981" t="s">
        <v>641</v>
      </c>
      <c r="I1981" t="s">
        <v>2734</v>
      </c>
      <c r="J1981" t="s">
        <v>731</v>
      </c>
      <c r="K1981" t="s">
        <v>56</v>
      </c>
      <c r="L1981" s="4">
        <v>2</v>
      </c>
      <c r="M1981" s="4">
        <v>45657</v>
      </c>
      <c r="AE1981">
        <v>1.1000000000000001</v>
      </c>
    </row>
    <row r="1982" spans="1:31" x14ac:dyDescent="0.2">
      <c r="A1982" s="27">
        <v>2009943</v>
      </c>
      <c r="B1982">
        <v>5111</v>
      </c>
      <c r="C1982" t="s">
        <v>5173</v>
      </c>
      <c r="D1982" t="s">
        <v>5174</v>
      </c>
      <c r="E1982" t="s">
        <v>1009</v>
      </c>
      <c r="F1982" t="s">
        <v>1009</v>
      </c>
      <c r="G1982" t="s">
        <v>641</v>
      </c>
      <c r="H1982" t="s">
        <v>641</v>
      </c>
      <c r="I1982" t="s">
        <v>2734</v>
      </c>
      <c r="J1982" t="s">
        <v>731</v>
      </c>
      <c r="K1982" t="s">
        <v>56</v>
      </c>
      <c r="L1982" s="4">
        <v>2</v>
      </c>
      <c r="M1982" s="4">
        <v>45657</v>
      </c>
      <c r="AE1982">
        <v>1.1000000000000001</v>
      </c>
    </row>
    <row r="1983" spans="1:31" x14ac:dyDescent="0.2">
      <c r="A1983" s="27">
        <v>2009949</v>
      </c>
      <c r="B1983">
        <v>5091</v>
      </c>
      <c r="C1983" t="s">
        <v>5175</v>
      </c>
      <c r="D1983" t="s">
        <v>5176</v>
      </c>
      <c r="E1983" t="s">
        <v>1009</v>
      </c>
      <c r="F1983" t="s">
        <v>1009</v>
      </c>
      <c r="G1983" t="s">
        <v>641</v>
      </c>
      <c r="H1983" t="s">
        <v>641</v>
      </c>
      <c r="I1983" t="s">
        <v>2734</v>
      </c>
      <c r="J1983" t="s">
        <v>731</v>
      </c>
      <c r="K1983" t="s">
        <v>56</v>
      </c>
      <c r="L1983" s="4">
        <v>2</v>
      </c>
      <c r="M1983" s="4">
        <v>45657</v>
      </c>
      <c r="AE1983">
        <v>1.1000000000000001</v>
      </c>
    </row>
    <row r="1984" spans="1:31" x14ac:dyDescent="0.2">
      <c r="A1984" s="27">
        <v>2009950</v>
      </c>
      <c r="B1984">
        <v>5081</v>
      </c>
      <c r="C1984" t="s">
        <v>5177</v>
      </c>
      <c r="D1984" t="s">
        <v>5178</v>
      </c>
      <c r="E1984" t="s">
        <v>1009</v>
      </c>
      <c r="F1984" t="s">
        <v>1009</v>
      </c>
      <c r="G1984" t="s">
        <v>641</v>
      </c>
      <c r="H1984" t="s">
        <v>641</v>
      </c>
      <c r="I1984" t="s">
        <v>2734</v>
      </c>
      <c r="J1984" t="s">
        <v>731</v>
      </c>
      <c r="K1984" t="s">
        <v>56</v>
      </c>
      <c r="L1984" s="4">
        <v>2</v>
      </c>
      <c r="M1984" s="4">
        <v>45657</v>
      </c>
      <c r="AE1984">
        <v>1.1000000000000001</v>
      </c>
    </row>
    <row r="1985" spans="1:31" x14ac:dyDescent="0.2">
      <c r="A1985" s="27">
        <v>2009951</v>
      </c>
      <c r="B1985">
        <v>5088</v>
      </c>
      <c r="C1985" t="s">
        <v>5179</v>
      </c>
      <c r="D1985" t="s">
        <v>5180</v>
      </c>
      <c r="E1985" t="s">
        <v>1009</v>
      </c>
      <c r="F1985" t="s">
        <v>1009</v>
      </c>
      <c r="G1985" t="s">
        <v>641</v>
      </c>
      <c r="H1985" t="s">
        <v>641</v>
      </c>
      <c r="I1985" t="s">
        <v>2734</v>
      </c>
      <c r="J1985" t="s">
        <v>731</v>
      </c>
      <c r="K1985" t="s">
        <v>56</v>
      </c>
      <c r="L1985" s="4">
        <v>2</v>
      </c>
      <c r="M1985" s="4">
        <v>45657</v>
      </c>
      <c r="AE1985">
        <v>1.1000000000000001</v>
      </c>
    </row>
    <row r="1986" spans="1:31" x14ac:dyDescent="0.2">
      <c r="A1986" s="27">
        <v>2009952</v>
      </c>
      <c r="B1986">
        <v>5082</v>
      </c>
      <c r="C1986" t="s">
        <v>5181</v>
      </c>
      <c r="D1986" t="s">
        <v>5182</v>
      </c>
      <c r="E1986" t="s">
        <v>1009</v>
      </c>
      <c r="F1986" t="s">
        <v>1009</v>
      </c>
      <c r="G1986" t="s">
        <v>641</v>
      </c>
      <c r="H1986" t="s">
        <v>641</v>
      </c>
      <c r="I1986" t="s">
        <v>2734</v>
      </c>
      <c r="J1986" t="s">
        <v>731</v>
      </c>
      <c r="K1986" t="s">
        <v>56</v>
      </c>
      <c r="L1986" s="4">
        <v>2</v>
      </c>
      <c r="M1986" s="4">
        <v>45657</v>
      </c>
      <c r="AE1986">
        <v>1.1000000000000001</v>
      </c>
    </row>
    <row r="1987" spans="1:31" x14ac:dyDescent="0.2">
      <c r="A1987" s="27">
        <v>2009954</v>
      </c>
      <c r="B1987">
        <v>5110</v>
      </c>
      <c r="C1987" t="s">
        <v>5183</v>
      </c>
      <c r="D1987" t="s">
        <v>5184</v>
      </c>
      <c r="E1987" t="s">
        <v>1009</v>
      </c>
      <c r="F1987" t="s">
        <v>1009</v>
      </c>
      <c r="G1987" t="s">
        <v>641</v>
      </c>
      <c r="H1987" t="s">
        <v>641</v>
      </c>
      <c r="I1987" t="s">
        <v>2734</v>
      </c>
      <c r="J1987" t="s">
        <v>731</v>
      </c>
      <c r="K1987" t="s">
        <v>56</v>
      </c>
      <c r="L1987" s="4">
        <v>2</v>
      </c>
      <c r="M1987" s="4">
        <v>45657</v>
      </c>
      <c r="AE1987">
        <v>1.1000000000000001</v>
      </c>
    </row>
    <row r="1988" spans="1:31" x14ac:dyDescent="0.2">
      <c r="A1988" s="27">
        <v>2009955</v>
      </c>
      <c r="B1988">
        <v>5083</v>
      </c>
      <c r="C1988" t="s">
        <v>5185</v>
      </c>
      <c r="D1988" t="s">
        <v>5186</v>
      </c>
      <c r="E1988" t="s">
        <v>1009</v>
      </c>
      <c r="F1988" t="s">
        <v>1009</v>
      </c>
      <c r="G1988" t="s">
        <v>641</v>
      </c>
      <c r="H1988" t="s">
        <v>641</v>
      </c>
      <c r="I1988" t="s">
        <v>2734</v>
      </c>
      <c r="J1988" t="s">
        <v>731</v>
      </c>
      <c r="K1988" t="s">
        <v>56</v>
      </c>
      <c r="L1988" s="4">
        <v>2</v>
      </c>
      <c r="M1988" s="4">
        <v>45657</v>
      </c>
      <c r="AE1988">
        <v>1.1000000000000001</v>
      </c>
    </row>
    <row r="1989" spans="1:31" x14ac:dyDescent="0.2">
      <c r="A1989" s="27">
        <v>2000582</v>
      </c>
      <c r="B1989">
        <v>744</v>
      </c>
      <c r="C1989" t="s">
        <v>5187</v>
      </c>
      <c r="D1989" t="s">
        <v>5188</v>
      </c>
      <c r="E1989" t="s">
        <v>3236</v>
      </c>
      <c r="F1989" t="s">
        <v>3236</v>
      </c>
      <c r="G1989" t="s">
        <v>641</v>
      </c>
      <c r="H1989" t="s">
        <v>641</v>
      </c>
      <c r="I1989" t="s">
        <v>2734</v>
      </c>
      <c r="J1989" t="s">
        <v>731</v>
      </c>
      <c r="K1989" t="s">
        <v>56</v>
      </c>
      <c r="L1989" s="4">
        <v>39714</v>
      </c>
      <c r="M1989" s="4">
        <v>45657</v>
      </c>
      <c r="AC1989">
        <v>45</v>
      </c>
      <c r="AE1989">
        <v>1.1000000000000001</v>
      </c>
    </row>
    <row r="1990" spans="1:31" x14ac:dyDescent="0.2">
      <c r="A1990" s="27">
        <v>2006180</v>
      </c>
      <c r="B1990">
        <v>3683</v>
      </c>
      <c r="C1990" t="s">
        <v>5189</v>
      </c>
      <c r="D1990" t="s">
        <v>3954</v>
      </c>
      <c r="E1990" t="s">
        <v>5190</v>
      </c>
      <c r="F1990" t="s">
        <v>5190</v>
      </c>
      <c r="G1990" t="s">
        <v>641</v>
      </c>
      <c r="H1990" t="s">
        <v>641</v>
      </c>
      <c r="I1990" t="s">
        <v>2734</v>
      </c>
      <c r="J1990" t="s">
        <v>731</v>
      </c>
      <c r="K1990" t="s">
        <v>55</v>
      </c>
      <c r="L1990" s="4">
        <v>2</v>
      </c>
      <c r="M1990" s="4">
        <v>45657</v>
      </c>
      <c r="AC1990">
        <v>2</v>
      </c>
      <c r="AE1990">
        <v>1</v>
      </c>
    </row>
    <row r="1991" spans="1:31" x14ac:dyDescent="0.2">
      <c r="A1991" s="27">
        <v>2001027</v>
      </c>
      <c r="B1991">
        <v>883</v>
      </c>
      <c r="C1991" t="s">
        <v>5191</v>
      </c>
      <c r="D1991" t="s">
        <v>2799</v>
      </c>
      <c r="E1991" t="s">
        <v>5192</v>
      </c>
      <c r="F1991" t="s">
        <v>5192</v>
      </c>
      <c r="G1991" t="s">
        <v>641</v>
      </c>
      <c r="H1991" t="s">
        <v>641</v>
      </c>
      <c r="I1991" t="s">
        <v>2734</v>
      </c>
      <c r="J1991" t="s">
        <v>731</v>
      </c>
      <c r="K1991" t="s">
        <v>55</v>
      </c>
      <c r="L1991" s="4">
        <v>39742</v>
      </c>
      <c r="M1991" s="4">
        <v>45657</v>
      </c>
      <c r="AC1991">
        <v>13</v>
      </c>
      <c r="AE1991">
        <v>1</v>
      </c>
    </row>
    <row r="1992" spans="1:31" x14ac:dyDescent="0.2">
      <c r="A1992" s="27">
        <v>2000647</v>
      </c>
      <c r="B1992">
        <v>801</v>
      </c>
      <c r="C1992" t="s">
        <v>5197</v>
      </c>
      <c r="D1992" t="s">
        <v>3021</v>
      </c>
      <c r="E1992" t="s">
        <v>4365</v>
      </c>
      <c r="F1992" t="s">
        <v>4365</v>
      </c>
      <c r="G1992" t="s">
        <v>641</v>
      </c>
      <c r="H1992" t="s">
        <v>641</v>
      </c>
      <c r="I1992" t="s">
        <v>2734</v>
      </c>
      <c r="J1992" t="s">
        <v>731</v>
      </c>
      <c r="K1992" t="s">
        <v>56</v>
      </c>
      <c r="L1992" s="4">
        <v>39728</v>
      </c>
      <c r="M1992" s="4">
        <v>45657</v>
      </c>
      <c r="N1992">
        <v>0</v>
      </c>
      <c r="O1992">
        <v>0</v>
      </c>
      <c r="P1992">
        <v>0</v>
      </c>
      <c r="Q1992">
        <v>0</v>
      </c>
      <c r="R1992">
        <v>0</v>
      </c>
      <c r="T1992">
        <v>0</v>
      </c>
      <c r="AC1992">
        <v>70</v>
      </c>
      <c r="AE1992">
        <v>1</v>
      </c>
    </row>
    <row r="1993" spans="1:31" x14ac:dyDescent="0.2">
      <c r="A1993" s="27">
        <v>2010069</v>
      </c>
      <c r="B1993">
        <v>5068</v>
      </c>
      <c r="C1993" t="s">
        <v>5196</v>
      </c>
      <c r="D1993" t="s">
        <v>3021</v>
      </c>
      <c r="E1993" t="s">
        <v>4377</v>
      </c>
      <c r="F1993" t="s">
        <v>4377</v>
      </c>
      <c r="G1993" t="s">
        <v>641</v>
      </c>
      <c r="H1993" t="s">
        <v>641</v>
      </c>
      <c r="I1993" t="s">
        <v>2734</v>
      </c>
      <c r="J1993" t="s">
        <v>649</v>
      </c>
      <c r="K1993" t="s">
        <v>56</v>
      </c>
      <c r="L1993" s="4">
        <v>2</v>
      </c>
      <c r="M1993" s="4">
        <v>45657</v>
      </c>
      <c r="AC1993">
        <v>7</v>
      </c>
      <c r="AE1993">
        <v>1</v>
      </c>
    </row>
    <row r="1994" spans="1:31" x14ac:dyDescent="0.2">
      <c r="A1994" s="27">
        <v>2006817</v>
      </c>
      <c r="B1994">
        <v>3767</v>
      </c>
      <c r="C1994" t="s">
        <v>5195</v>
      </c>
      <c r="D1994" t="s">
        <v>3021</v>
      </c>
      <c r="E1994" t="s">
        <v>1704</v>
      </c>
      <c r="F1994" t="s">
        <v>1704</v>
      </c>
      <c r="G1994" t="s">
        <v>641</v>
      </c>
      <c r="H1994" t="s">
        <v>641</v>
      </c>
      <c r="I1994" t="s">
        <v>2734</v>
      </c>
      <c r="J1994" t="s">
        <v>731</v>
      </c>
      <c r="K1994" t="s">
        <v>56</v>
      </c>
      <c r="L1994" s="4">
        <v>2</v>
      </c>
      <c r="M1994" s="4">
        <v>45657</v>
      </c>
      <c r="AC1994">
        <v>50</v>
      </c>
      <c r="AE1994">
        <v>1</v>
      </c>
    </row>
    <row r="1995" spans="1:31" x14ac:dyDescent="0.2">
      <c r="A1995" s="27">
        <v>2006640</v>
      </c>
      <c r="B1995">
        <v>3690</v>
      </c>
      <c r="C1995" t="s">
        <v>5194</v>
      </c>
      <c r="D1995" t="s">
        <v>3021</v>
      </c>
      <c r="E1995" t="s">
        <v>1704</v>
      </c>
      <c r="F1995" t="s">
        <v>1704</v>
      </c>
      <c r="G1995" t="s">
        <v>641</v>
      </c>
      <c r="H1995" t="s">
        <v>641</v>
      </c>
      <c r="I1995" t="s">
        <v>2734</v>
      </c>
      <c r="J1995" t="s">
        <v>731</v>
      </c>
      <c r="K1995" t="s">
        <v>55</v>
      </c>
      <c r="L1995" s="4">
        <v>2</v>
      </c>
      <c r="M1995" s="4">
        <v>45657</v>
      </c>
      <c r="AC1995">
        <v>70</v>
      </c>
      <c r="AE1995">
        <v>1</v>
      </c>
    </row>
    <row r="1996" spans="1:31" x14ac:dyDescent="0.2">
      <c r="A1996" s="27">
        <v>2006639</v>
      </c>
      <c r="B1996">
        <v>3689</v>
      </c>
      <c r="C1996" t="s">
        <v>5193</v>
      </c>
      <c r="D1996" t="s">
        <v>3021</v>
      </c>
      <c r="E1996" t="s">
        <v>1704</v>
      </c>
      <c r="F1996" t="s">
        <v>1704</v>
      </c>
      <c r="G1996" t="s">
        <v>641</v>
      </c>
      <c r="H1996" t="s">
        <v>641</v>
      </c>
      <c r="I1996" t="s">
        <v>2734</v>
      </c>
      <c r="J1996" t="s">
        <v>731</v>
      </c>
      <c r="K1996" t="s">
        <v>55</v>
      </c>
      <c r="L1996" s="4">
        <v>2</v>
      </c>
      <c r="M1996" s="4">
        <v>45657</v>
      </c>
      <c r="AC1996">
        <v>70</v>
      </c>
      <c r="AE1996">
        <v>1</v>
      </c>
    </row>
    <row r="1997" spans="1:31" x14ac:dyDescent="0.2">
      <c r="A1997" s="27">
        <v>2006818</v>
      </c>
      <c r="B1997">
        <v>3768</v>
      </c>
      <c r="C1997" t="s">
        <v>5198</v>
      </c>
      <c r="D1997" t="s">
        <v>4109</v>
      </c>
      <c r="E1997" t="s">
        <v>1704</v>
      </c>
      <c r="F1997" t="s">
        <v>1704</v>
      </c>
      <c r="G1997" t="s">
        <v>641</v>
      </c>
      <c r="H1997" t="s">
        <v>641</v>
      </c>
      <c r="I1997" t="s">
        <v>2734</v>
      </c>
      <c r="J1997" t="s">
        <v>731</v>
      </c>
      <c r="K1997" t="s">
        <v>56</v>
      </c>
      <c r="L1997" s="4">
        <v>2</v>
      </c>
      <c r="M1997" s="4">
        <v>45657</v>
      </c>
      <c r="AC1997">
        <v>70</v>
      </c>
      <c r="AE1997">
        <v>1</v>
      </c>
    </row>
    <row r="1998" spans="1:31" x14ac:dyDescent="0.2">
      <c r="A1998" s="27">
        <v>2008398</v>
      </c>
      <c r="B1998">
        <v>4340</v>
      </c>
      <c r="C1998" t="s">
        <v>5199</v>
      </c>
      <c r="D1998" t="s">
        <v>5200</v>
      </c>
      <c r="E1998" t="s">
        <v>4949</v>
      </c>
      <c r="F1998" t="s">
        <v>4949</v>
      </c>
      <c r="G1998" t="s">
        <v>641</v>
      </c>
      <c r="H1998" t="s">
        <v>641</v>
      </c>
      <c r="I1998" t="s">
        <v>2734</v>
      </c>
      <c r="J1998" t="s">
        <v>731</v>
      </c>
      <c r="K1998" t="s">
        <v>56</v>
      </c>
      <c r="L1998" s="4">
        <v>2</v>
      </c>
      <c r="M1998" s="4">
        <v>45657</v>
      </c>
      <c r="AE1998">
        <v>1.1000000000000001</v>
      </c>
    </row>
    <row r="1999" spans="1:31" x14ac:dyDescent="0.2">
      <c r="A1999" s="27">
        <v>2008553</v>
      </c>
      <c r="B1999">
        <v>4374</v>
      </c>
      <c r="C1999" t="s">
        <v>5201</v>
      </c>
      <c r="D1999" t="s">
        <v>5202</v>
      </c>
      <c r="E1999" t="s">
        <v>3952</v>
      </c>
      <c r="F1999" t="s">
        <v>3952</v>
      </c>
      <c r="G1999" t="s">
        <v>641</v>
      </c>
      <c r="H1999" t="s">
        <v>686</v>
      </c>
      <c r="I1999" t="s">
        <v>2734</v>
      </c>
      <c r="J1999" t="s">
        <v>731</v>
      </c>
      <c r="K1999" t="s">
        <v>56</v>
      </c>
      <c r="L1999" s="4">
        <v>2</v>
      </c>
      <c r="M1999" s="4">
        <v>45657</v>
      </c>
      <c r="AE1999">
        <v>1.1000000000000001</v>
      </c>
    </row>
    <row r="2000" spans="1:31" x14ac:dyDescent="0.2">
      <c r="A2000" s="27">
        <v>2008318</v>
      </c>
      <c r="B2000">
        <v>4350</v>
      </c>
      <c r="C2000" t="s">
        <v>5203</v>
      </c>
      <c r="D2000" t="s">
        <v>3975</v>
      </c>
      <c r="E2000" t="s">
        <v>3907</v>
      </c>
      <c r="F2000" t="s">
        <v>3907</v>
      </c>
      <c r="G2000" t="s">
        <v>641</v>
      </c>
      <c r="H2000" t="s">
        <v>641</v>
      </c>
      <c r="I2000" t="s">
        <v>2734</v>
      </c>
      <c r="J2000" t="s">
        <v>731</v>
      </c>
      <c r="K2000" t="s">
        <v>56</v>
      </c>
      <c r="L2000" s="4">
        <v>2</v>
      </c>
      <c r="M2000" s="4">
        <v>45657</v>
      </c>
      <c r="AE2000">
        <v>1</v>
      </c>
    </row>
    <row r="2001" spans="1:31" x14ac:dyDescent="0.2">
      <c r="A2001" s="27">
        <v>2008314</v>
      </c>
      <c r="B2001">
        <v>4344</v>
      </c>
      <c r="C2001" t="s">
        <v>5204</v>
      </c>
      <c r="D2001" t="s">
        <v>5205</v>
      </c>
      <c r="E2001" t="s">
        <v>1891</v>
      </c>
      <c r="F2001" t="s">
        <v>4454</v>
      </c>
      <c r="G2001" t="s">
        <v>641</v>
      </c>
      <c r="H2001" t="s">
        <v>641</v>
      </c>
      <c r="I2001" t="s">
        <v>2734</v>
      </c>
      <c r="J2001" t="s">
        <v>731</v>
      </c>
      <c r="K2001" t="s">
        <v>56</v>
      </c>
      <c r="L2001" s="4">
        <v>2</v>
      </c>
      <c r="M2001" s="4">
        <v>45657</v>
      </c>
      <c r="AE2001">
        <v>1.1000000000000001</v>
      </c>
    </row>
    <row r="2002" spans="1:31" x14ac:dyDescent="0.2">
      <c r="A2002" s="27">
        <v>2006080</v>
      </c>
      <c r="B2002">
        <v>3607</v>
      </c>
      <c r="C2002" t="s">
        <v>5206</v>
      </c>
      <c r="D2002" t="s">
        <v>5207</v>
      </c>
      <c r="E2002" t="s">
        <v>4461</v>
      </c>
      <c r="F2002" t="s">
        <v>4461</v>
      </c>
      <c r="G2002" t="s">
        <v>641</v>
      </c>
      <c r="H2002" t="s">
        <v>686</v>
      </c>
      <c r="I2002" t="s">
        <v>2734</v>
      </c>
      <c r="J2002" t="s">
        <v>696</v>
      </c>
      <c r="K2002" t="s">
        <v>55</v>
      </c>
      <c r="L2002" s="4">
        <v>2</v>
      </c>
      <c r="M2002" s="4">
        <v>45657</v>
      </c>
      <c r="N2002">
        <v>0.80000001192092896</v>
      </c>
      <c r="AC2002">
        <v>16.100000000000001</v>
      </c>
      <c r="AE2002">
        <v>1</v>
      </c>
    </row>
    <row r="2003" spans="1:31" x14ac:dyDescent="0.2">
      <c r="A2003" s="27">
        <v>2008376</v>
      </c>
      <c r="B2003">
        <v>4382</v>
      </c>
      <c r="C2003" t="s">
        <v>5211</v>
      </c>
      <c r="D2003" t="s">
        <v>5209</v>
      </c>
      <c r="E2003" t="s">
        <v>5212</v>
      </c>
      <c r="F2003" t="s">
        <v>5212</v>
      </c>
      <c r="G2003" t="s">
        <v>641</v>
      </c>
      <c r="H2003" t="s">
        <v>686</v>
      </c>
      <c r="I2003" t="s">
        <v>2734</v>
      </c>
      <c r="J2003" t="s">
        <v>696</v>
      </c>
      <c r="K2003" t="s">
        <v>55</v>
      </c>
      <c r="L2003" s="4">
        <v>2</v>
      </c>
      <c r="M2003" s="4">
        <v>45657</v>
      </c>
      <c r="N2003">
        <v>0.80000001192092896</v>
      </c>
      <c r="AC2003">
        <v>15.4</v>
      </c>
      <c r="AE2003">
        <v>1</v>
      </c>
    </row>
    <row r="2004" spans="1:31" x14ac:dyDescent="0.2">
      <c r="A2004" s="27">
        <v>2008377</v>
      </c>
      <c r="B2004">
        <v>4381</v>
      </c>
      <c r="C2004" t="s">
        <v>5208</v>
      </c>
      <c r="D2004" t="s">
        <v>5209</v>
      </c>
      <c r="E2004" t="s">
        <v>5210</v>
      </c>
      <c r="F2004" t="s">
        <v>5210</v>
      </c>
      <c r="G2004" t="s">
        <v>641</v>
      </c>
      <c r="H2004" t="s">
        <v>686</v>
      </c>
      <c r="I2004" t="s">
        <v>2734</v>
      </c>
      <c r="J2004" t="s">
        <v>696</v>
      </c>
      <c r="K2004" t="s">
        <v>55</v>
      </c>
      <c r="L2004" s="4">
        <v>2</v>
      </c>
      <c r="M2004" s="4">
        <v>45657</v>
      </c>
      <c r="N2004">
        <v>0.80000001192092896</v>
      </c>
      <c r="AC2004">
        <v>14</v>
      </c>
      <c r="AE2004">
        <v>1</v>
      </c>
    </row>
    <row r="2005" spans="1:31" x14ac:dyDescent="0.2">
      <c r="A2005" s="27">
        <v>2008374</v>
      </c>
      <c r="B2005">
        <v>4353</v>
      </c>
      <c r="C2005" t="s">
        <v>5213</v>
      </c>
      <c r="D2005" t="s">
        <v>5209</v>
      </c>
      <c r="E2005" t="s">
        <v>5214</v>
      </c>
      <c r="F2005" t="s">
        <v>5214</v>
      </c>
      <c r="G2005" t="s">
        <v>641</v>
      </c>
      <c r="H2005" t="s">
        <v>686</v>
      </c>
      <c r="I2005" t="s">
        <v>2734</v>
      </c>
      <c r="J2005" t="s">
        <v>696</v>
      </c>
      <c r="K2005" t="s">
        <v>55</v>
      </c>
      <c r="L2005" s="4">
        <v>2</v>
      </c>
      <c r="M2005" s="4">
        <v>45657</v>
      </c>
      <c r="N2005">
        <v>1.2999999523162842</v>
      </c>
      <c r="AC2005">
        <v>28.1</v>
      </c>
      <c r="AE2005">
        <v>1</v>
      </c>
    </row>
    <row r="2006" spans="1:31" x14ac:dyDescent="0.2">
      <c r="A2006" s="27">
        <v>2008098</v>
      </c>
      <c r="B2006">
        <v>4273</v>
      </c>
      <c r="C2006" t="s">
        <v>5215</v>
      </c>
      <c r="D2006" t="s">
        <v>5216</v>
      </c>
      <c r="E2006" t="s">
        <v>5217</v>
      </c>
      <c r="F2006" t="s">
        <v>5217</v>
      </c>
      <c r="G2006" t="s">
        <v>641</v>
      </c>
      <c r="H2006" t="s">
        <v>686</v>
      </c>
      <c r="I2006" t="s">
        <v>2734</v>
      </c>
      <c r="J2006" t="s">
        <v>696</v>
      </c>
      <c r="K2006" t="s">
        <v>55</v>
      </c>
      <c r="L2006" s="4">
        <v>2</v>
      </c>
      <c r="M2006" s="4">
        <v>45657</v>
      </c>
      <c r="N2006">
        <v>0.69999998807907104</v>
      </c>
      <c r="AC2006">
        <v>16.2</v>
      </c>
      <c r="AE2006">
        <v>1</v>
      </c>
    </row>
    <row r="2007" spans="1:31" x14ac:dyDescent="0.2">
      <c r="A2007" s="27">
        <v>2007292</v>
      </c>
      <c r="B2007">
        <v>3924</v>
      </c>
      <c r="C2007" t="s">
        <v>5218</v>
      </c>
      <c r="D2007" t="s">
        <v>5216</v>
      </c>
      <c r="E2007" t="s">
        <v>5219</v>
      </c>
      <c r="F2007" t="s">
        <v>5219</v>
      </c>
      <c r="G2007" t="s">
        <v>641</v>
      </c>
      <c r="H2007" t="s">
        <v>686</v>
      </c>
      <c r="I2007" t="s">
        <v>2734</v>
      </c>
      <c r="J2007" t="s">
        <v>696</v>
      </c>
      <c r="K2007" t="s">
        <v>55</v>
      </c>
      <c r="L2007" s="4">
        <v>2</v>
      </c>
      <c r="M2007" s="4">
        <v>45657</v>
      </c>
      <c r="N2007">
        <v>0.30000001192092896</v>
      </c>
      <c r="AC2007">
        <v>15.8</v>
      </c>
      <c r="AE2007">
        <v>1</v>
      </c>
    </row>
    <row r="2008" spans="1:31" x14ac:dyDescent="0.2">
      <c r="A2008" s="27">
        <v>2000590</v>
      </c>
      <c r="B2008">
        <v>701</v>
      </c>
      <c r="C2008" t="s">
        <v>5220</v>
      </c>
      <c r="D2008" t="s">
        <v>5221</v>
      </c>
      <c r="E2008" t="s">
        <v>3236</v>
      </c>
      <c r="F2008" t="s">
        <v>3236</v>
      </c>
      <c r="G2008" t="s">
        <v>641</v>
      </c>
      <c r="H2008" t="s">
        <v>641</v>
      </c>
      <c r="I2008" t="s">
        <v>2734</v>
      </c>
      <c r="J2008" t="s">
        <v>731</v>
      </c>
      <c r="K2008" t="s">
        <v>56</v>
      </c>
      <c r="L2008" s="4">
        <v>39714</v>
      </c>
      <c r="M2008" s="4">
        <v>45657</v>
      </c>
      <c r="AC2008">
        <v>60</v>
      </c>
      <c r="AE2008">
        <v>1.1000000000000001</v>
      </c>
    </row>
    <row r="2009" spans="1:31" x14ac:dyDescent="0.2">
      <c r="A2009" s="27">
        <v>2000589</v>
      </c>
      <c r="B2009">
        <v>739</v>
      </c>
      <c r="C2009" t="s">
        <v>5222</v>
      </c>
      <c r="D2009" t="s">
        <v>5223</v>
      </c>
      <c r="E2009" t="s">
        <v>3236</v>
      </c>
      <c r="F2009" t="s">
        <v>3236</v>
      </c>
      <c r="G2009" t="s">
        <v>641</v>
      </c>
      <c r="H2009" t="s">
        <v>641</v>
      </c>
      <c r="I2009" t="s">
        <v>2734</v>
      </c>
      <c r="J2009" t="s">
        <v>731</v>
      </c>
      <c r="K2009" t="s">
        <v>56</v>
      </c>
      <c r="L2009" s="4">
        <v>39714</v>
      </c>
      <c r="M2009" s="4">
        <v>45657</v>
      </c>
      <c r="AC2009">
        <v>10</v>
      </c>
      <c r="AE2009">
        <v>1.1000000000000001</v>
      </c>
    </row>
    <row r="2010" spans="1:31" x14ac:dyDescent="0.2">
      <c r="A2010" s="27">
        <v>2004865</v>
      </c>
      <c r="B2010">
        <v>3469</v>
      </c>
      <c r="C2010" t="s">
        <v>5224</v>
      </c>
      <c r="D2010" t="s">
        <v>5225</v>
      </c>
      <c r="E2010" t="s">
        <v>4456</v>
      </c>
      <c r="F2010" t="s">
        <v>4456</v>
      </c>
      <c r="G2010" t="s">
        <v>641</v>
      </c>
      <c r="H2010" t="s">
        <v>641</v>
      </c>
      <c r="I2010" t="s">
        <v>2734</v>
      </c>
      <c r="J2010" t="s">
        <v>731</v>
      </c>
      <c r="K2010" t="s">
        <v>55</v>
      </c>
      <c r="L2010" s="4">
        <v>40442</v>
      </c>
      <c r="M2010" s="4">
        <v>45657</v>
      </c>
      <c r="AC2010">
        <v>2</v>
      </c>
      <c r="AE2010">
        <v>1</v>
      </c>
    </row>
    <row r="2011" spans="1:31" x14ac:dyDescent="0.2">
      <c r="A2011" s="27">
        <v>2000591</v>
      </c>
      <c r="B2011">
        <v>530</v>
      </c>
      <c r="C2011" t="s">
        <v>5226</v>
      </c>
      <c r="D2011" t="s">
        <v>5227</v>
      </c>
      <c r="E2011" t="s">
        <v>3236</v>
      </c>
      <c r="F2011" t="s">
        <v>3236</v>
      </c>
      <c r="G2011" t="s">
        <v>641</v>
      </c>
      <c r="H2011" t="s">
        <v>641</v>
      </c>
      <c r="I2011" t="s">
        <v>2734</v>
      </c>
      <c r="J2011" t="s">
        <v>731</v>
      </c>
      <c r="K2011" t="s">
        <v>56</v>
      </c>
      <c r="L2011" s="4">
        <v>39714</v>
      </c>
      <c r="M2011" s="4">
        <v>45657</v>
      </c>
      <c r="AC2011">
        <v>30</v>
      </c>
      <c r="AE2011">
        <v>1.1000000000000001</v>
      </c>
    </row>
    <row r="2012" spans="1:31" x14ac:dyDescent="0.2">
      <c r="A2012" s="27">
        <v>2000592</v>
      </c>
      <c r="B2012">
        <v>529</v>
      </c>
      <c r="C2012" t="s">
        <v>5228</v>
      </c>
      <c r="D2012" t="s">
        <v>5229</v>
      </c>
      <c r="E2012" t="s">
        <v>3236</v>
      </c>
      <c r="F2012" t="s">
        <v>3236</v>
      </c>
      <c r="G2012" t="s">
        <v>641</v>
      </c>
      <c r="H2012" t="s">
        <v>641</v>
      </c>
      <c r="I2012" t="s">
        <v>2734</v>
      </c>
      <c r="J2012" t="s">
        <v>731</v>
      </c>
      <c r="K2012" t="s">
        <v>56</v>
      </c>
      <c r="L2012" s="4">
        <v>39714</v>
      </c>
      <c r="M2012" s="4">
        <v>45657</v>
      </c>
      <c r="AC2012">
        <v>40</v>
      </c>
      <c r="AE2012">
        <v>1.1000000000000001</v>
      </c>
    </row>
    <row r="2013" spans="1:31" x14ac:dyDescent="0.2">
      <c r="A2013" s="27">
        <v>2010197</v>
      </c>
      <c r="B2013">
        <v>5132</v>
      </c>
      <c r="C2013" t="s">
        <v>5230</v>
      </c>
      <c r="D2013" t="s">
        <v>5231</v>
      </c>
      <c r="E2013" t="s">
        <v>1542</v>
      </c>
      <c r="F2013" t="s">
        <v>1542</v>
      </c>
      <c r="G2013" t="s">
        <v>641</v>
      </c>
      <c r="H2013" t="s">
        <v>641</v>
      </c>
      <c r="I2013" t="s">
        <v>2734</v>
      </c>
      <c r="J2013" t="s">
        <v>643</v>
      </c>
      <c r="K2013" t="s">
        <v>55</v>
      </c>
      <c r="L2013" s="4">
        <v>2</v>
      </c>
      <c r="M2013" s="4">
        <v>45657</v>
      </c>
      <c r="N2013">
        <v>24</v>
      </c>
      <c r="AE2013">
        <v>1</v>
      </c>
    </row>
    <row r="2014" spans="1:31" x14ac:dyDescent="0.2">
      <c r="A2014" s="27">
        <v>2002363</v>
      </c>
      <c r="B2014">
        <v>3084</v>
      </c>
      <c r="C2014" t="s">
        <v>5232</v>
      </c>
      <c r="D2014" t="s">
        <v>5233</v>
      </c>
      <c r="E2014" t="s">
        <v>5234</v>
      </c>
      <c r="F2014" t="s">
        <v>5234</v>
      </c>
      <c r="G2014" t="s">
        <v>641</v>
      </c>
      <c r="H2014" t="s">
        <v>686</v>
      </c>
      <c r="I2014" t="s">
        <v>2734</v>
      </c>
      <c r="J2014" t="s">
        <v>688</v>
      </c>
      <c r="K2014" t="s">
        <v>55</v>
      </c>
      <c r="L2014" s="4">
        <v>39714</v>
      </c>
      <c r="M2014" s="4">
        <v>45657</v>
      </c>
      <c r="N2014">
        <v>5.4000000953674316</v>
      </c>
      <c r="O2014">
        <v>3.5999999046325684</v>
      </c>
      <c r="Q2014">
        <v>4.5</v>
      </c>
      <c r="AC2014">
        <v>63</v>
      </c>
      <c r="AE2014">
        <v>1</v>
      </c>
    </row>
    <row r="2015" spans="1:31" x14ac:dyDescent="0.2">
      <c r="A2015" s="27">
        <v>2002462</v>
      </c>
      <c r="B2015">
        <v>3094</v>
      </c>
      <c r="C2015" t="s">
        <v>5235</v>
      </c>
      <c r="D2015" t="s">
        <v>5236</v>
      </c>
      <c r="E2015" t="s">
        <v>5237</v>
      </c>
      <c r="F2015" t="s">
        <v>5237</v>
      </c>
      <c r="G2015" t="s">
        <v>641</v>
      </c>
      <c r="H2015" t="s">
        <v>686</v>
      </c>
      <c r="I2015" t="s">
        <v>2734</v>
      </c>
      <c r="J2015" t="s">
        <v>688</v>
      </c>
      <c r="K2015" t="s">
        <v>55</v>
      </c>
      <c r="L2015" s="4">
        <v>39756</v>
      </c>
      <c r="M2015" s="4">
        <v>45657</v>
      </c>
      <c r="N2015">
        <v>5.4000000953674316</v>
      </c>
      <c r="O2015">
        <v>7.1999998092651367</v>
      </c>
      <c r="Q2015">
        <v>8.1000003814697266</v>
      </c>
      <c r="AC2015">
        <v>63</v>
      </c>
      <c r="AE2015">
        <v>1</v>
      </c>
    </row>
    <row r="2016" spans="1:31" x14ac:dyDescent="0.2">
      <c r="A2016" s="27">
        <v>2002463</v>
      </c>
      <c r="B2016">
        <v>3095</v>
      </c>
      <c r="C2016" t="s">
        <v>5238</v>
      </c>
      <c r="D2016" t="s">
        <v>5239</v>
      </c>
      <c r="E2016" t="s">
        <v>5237</v>
      </c>
      <c r="F2016" t="s">
        <v>5237</v>
      </c>
      <c r="G2016" t="s">
        <v>641</v>
      </c>
      <c r="H2016" t="s">
        <v>686</v>
      </c>
      <c r="I2016" t="s">
        <v>2734</v>
      </c>
      <c r="J2016" t="s">
        <v>688</v>
      </c>
      <c r="K2016" t="s">
        <v>55</v>
      </c>
      <c r="L2016" s="4">
        <v>39756</v>
      </c>
      <c r="M2016" s="4">
        <v>45657</v>
      </c>
      <c r="N2016">
        <v>6.3000001907348633</v>
      </c>
      <c r="O2016">
        <v>5.4000000953674316</v>
      </c>
      <c r="Q2016">
        <v>6.3000001907348633</v>
      </c>
      <c r="AC2016">
        <v>63</v>
      </c>
      <c r="AE2016">
        <v>1</v>
      </c>
    </row>
    <row r="2017" spans="1:31" x14ac:dyDescent="0.2">
      <c r="A2017" s="27">
        <v>2009853</v>
      </c>
      <c r="C2017" t="s">
        <v>5240</v>
      </c>
      <c r="D2017" t="s">
        <v>5241</v>
      </c>
      <c r="E2017" t="s">
        <v>1333</v>
      </c>
      <c r="F2017" t="s">
        <v>1333</v>
      </c>
      <c r="G2017" t="s">
        <v>641</v>
      </c>
      <c r="H2017" t="s">
        <v>641</v>
      </c>
      <c r="I2017" t="s">
        <v>1284</v>
      </c>
      <c r="J2017" t="s">
        <v>649</v>
      </c>
      <c r="K2017" t="s">
        <v>56</v>
      </c>
      <c r="L2017" s="4">
        <v>43815</v>
      </c>
      <c r="M2017" s="4">
        <v>45642</v>
      </c>
      <c r="AC2017">
        <v>45</v>
      </c>
      <c r="AE2017">
        <v>1</v>
      </c>
    </row>
    <row r="2018" spans="1:31" x14ac:dyDescent="0.2">
      <c r="A2018" s="27">
        <v>2009854</v>
      </c>
      <c r="C2018" t="s">
        <v>5242</v>
      </c>
      <c r="D2018" t="s">
        <v>5243</v>
      </c>
      <c r="E2018" t="s">
        <v>1333</v>
      </c>
      <c r="F2018" t="s">
        <v>1333</v>
      </c>
      <c r="G2018" t="s">
        <v>641</v>
      </c>
      <c r="H2018" t="s">
        <v>641</v>
      </c>
      <c r="I2018" t="s">
        <v>1284</v>
      </c>
      <c r="J2018" t="s">
        <v>649</v>
      </c>
      <c r="K2018" t="s">
        <v>56</v>
      </c>
      <c r="L2018" s="4">
        <v>43815</v>
      </c>
      <c r="M2018" s="4">
        <v>45642</v>
      </c>
      <c r="AC2018">
        <v>10</v>
      </c>
      <c r="AE2018">
        <v>1</v>
      </c>
    </row>
    <row r="2019" spans="1:31" x14ac:dyDescent="0.2">
      <c r="A2019" s="27">
        <v>2009858</v>
      </c>
      <c r="C2019" t="s">
        <v>5244</v>
      </c>
      <c r="D2019" t="s">
        <v>5245</v>
      </c>
      <c r="E2019" t="s">
        <v>3061</v>
      </c>
      <c r="F2019" t="s">
        <v>3061</v>
      </c>
      <c r="G2019" t="s">
        <v>641</v>
      </c>
      <c r="H2019" t="s">
        <v>641</v>
      </c>
      <c r="I2019" t="s">
        <v>1284</v>
      </c>
      <c r="J2019" t="s">
        <v>649</v>
      </c>
      <c r="K2019" t="s">
        <v>56</v>
      </c>
      <c r="L2019" s="4">
        <v>43815</v>
      </c>
      <c r="M2019" s="4">
        <v>45642</v>
      </c>
      <c r="AC2019">
        <v>13</v>
      </c>
      <c r="AE2019">
        <v>1</v>
      </c>
    </row>
    <row r="2020" spans="1:31" x14ac:dyDescent="0.2">
      <c r="A2020" s="27">
        <v>2006091</v>
      </c>
      <c r="C2020" t="s">
        <v>5246</v>
      </c>
      <c r="D2020" t="s">
        <v>5247</v>
      </c>
      <c r="E2020" t="s">
        <v>1542</v>
      </c>
      <c r="F2020" t="s">
        <v>1542</v>
      </c>
      <c r="G2020" t="s">
        <v>641</v>
      </c>
      <c r="H2020" t="s">
        <v>641</v>
      </c>
      <c r="I2020" t="s">
        <v>1284</v>
      </c>
      <c r="J2020" t="s">
        <v>649</v>
      </c>
      <c r="K2020" t="s">
        <v>56</v>
      </c>
      <c r="L2020" s="4">
        <v>43810</v>
      </c>
      <c r="M2020" s="4">
        <v>45637</v>
      </c>
      <c r="X2020">
        <v>4</v>
      </c>
      <c r="AE2020">
        <v>1.2</v>
      </c>
    </row>
    <row r="2021" spans="1:31" x14ac:dyDescent="0.2">
      <c r="A2021" s="27">
        <v>2006084</v>
      </c>
      <c r="C2021" t="s">
        <v>5248</v>
      </c>
      <c r="D2021" t="s">
        <v>5249</v>
      </c>
      <c r="E2021" t="s">
        <v>1542</v>
      </c>
      <c r="F2021" t="s">
        <v>1542</v>
      </c>
      <c r="G2021" t="s">
        <v>641</v>
      </c>
      <c r="H2021" t="s">
        <v>641</v>
      </c>
      <c r="I2021" t="s">
        <v>1284</v>
      </c>
      <c r="J2021" t="s">
        <v>643</v>
      </c>
      <c r="K2021" t="s">
        <v>56</v>
      </c>
      <c r="L2021" s="4">
        <v>43810</v>
      </c>
      <c r="M2021" s="4">
        <v>45637</v>
      </c>
      <c r="N2021">
        <v>12</v>
      </c>
      <c r="O2021">
        <v>8</v>
      </c>
      <c r="P2021">
        <v>10</v>
      </c>
      <c r="AE2021">
        <v>1.28</v>
      </c>
    </row>
    <row r="2022" spans="1:31" x14ac:dyDescent="0.2">
      <c r="A2022" s="27">
        <v>2006087</v>
      </c>
      <c r="C2022" t="s">
        <v>5250</v>
      </c>
      <c r="D2022" t="s">
        <v>5251</v>
      </c>
      <c r="E2022" t="s">
        <v>1542</v>
      </c>
      <c r="F2022" t="s">
        <v>1542</v>
      </c>
      <c r="G2022" t="s">
        <v>641</v>
      </c>
      <c r="H2022" t="s">
        <v>641</v>
      </c>
      <c r="I2022" t="s">
        <v>1284</v>
      </c>
      <c r="J2022" t="s">
        <v>643</v>
      </c>
      <c r="K2022" t="s">
        <v>56</v>
      </c>
      <c r="L2022" s="4">
        <v>43810</v>
      </c>
      <c r="M2022" s="4">
        <v>45637</v>
      </c>
      <c r="N2022">
        <v>26</v>
      </c>
      <c r="T2022">
        <v>2</v>
      </c>
      <c r="V2022">
        <v>5</v>
      </c>
      <c r="AE2022">
        <v>1.3</v>
      </c>
    </row>
    <row r="2023" spans="1:31" x14ac:dyDescent="0.2">
      <c r="A2023" s="27">
        <v>2006088</v>
      </c>
      <c r="C2023" t="s">
        <v>5252</v>
      </c>
      <c r="D2023" t="s">
        <v>5253</v>
      </c>
      <c r="E2023" t="s">
        <v>1542</v>
      </c>
      <c r="F2023" t="s">
        <v>1542</v>
      </c>
      <c r="G2023" t="s">
        <v>641</v>
      </c>
      <c r="H2023" t="s">
        <v>641</v>
      </c>
      <c r="I2023" t="s">
        <v>1284</v>
      </c>
      <c r="J2023" t="s">
        <v>643</v>
      </c>
      <c r="K2023" t="s">
        <v>56</v>
      </c>
      <c r="L2023" s="4">
        <v>43810</v>
      </c>
      <c r="M2023" s="4">
        <v>45637</v>
      </c>
      <c r="N2023">
        <v>8</v>
      </c>
      <c r="O2023">
        <v>24</v>
      </c>
      <c r="AE2023">
        <v>1.3</v>
      </c>
    </row>
    <row r="2024" spans="1:31" x14ac:dyDescent="0.2">
      <c r="A2024" s="27">
        <v>2006093</v>
      </c>
      <c r="C2024" t="s">
        <v>5254</v>
      </c>
      <c r="D2024" t="s">
        <v>5255</v>
      </c>
      <c r="E2024" t="s">
        <v>1542</v>
      </c>
      <c r="F2024" t="s">
        <v>1542</v>
      </c>
      <c r="G2024" t="s">
        <v>641</v>
      </c>
      <c r="H2024" t="s">
        <v>641</v>
      </c>
      <c r="I2024" t="s">
        <v>1284</v>
      </c>
      <c r="J2024" t="s">
        <v>643</v>
      </c>
      <c r="K2024" t="s">
        <v>56</v>
      </c>
      <c r="L2024" s="4">
        <v>43810</v>
      </c>
      <c r="M2024" s="4">
        <v>45637</v>
      </c>
      <c r="N2024">
        <v>8</v>
      </c>
      <c r="O2024">
        <v>24</v>
      </c>
      <c r="AE2024">
        <v>1.4</v>
      </c>
    </row>
    <row r="2025" spans="1:31" x14ac:dyDescent="0.2">
      <c r="A2025" s="27">
        <v>2006089</v>
      </c>
      <c r="C2025" t="s">
        <v>5256</v>
      </c>
      <c r="D2025" t="s">
        <v>5257</v>
      </c>
      <c r="E2025" t="s">
        <v>1542</v>
      </c>
      <c r="F2025" t="s">
        <v>1542</v>
      </c>
      <c r="G2025" t="s">
        <v>641</v>
      </c>
      <c r="H2025" t="s">
        <v>641</v>
      </c>
      <c r="I2025" t="s">
        <v>1284</v>
      </c>
      <c r="J2025" t="s">
        <v>649</v>
      </c>
      <c r="K2025" t="s">
        <v>56</v>
      </c>
      <c r="L2025" s="4">
        <v>43810</v>
      </c>
      <c r="M2025" s="4">
        <v>45637</v>
      </c>
      <c r="O2025">
        <v>20</v>
      </c>
      <c r="P2025">
        <v>29</v>
      </c>
      <c r="AE2025">
        <v>1.48</v>
      </c>
    </row>
    <row r="2026" spans="1:31" x14ac:dyDescent="0.2">
      <c r="A2026" s="27">
        <v>2010538</v>
      </c>
      <c r="B2026">
        <v>5261</v>
      </c>
      <c r="C2026" t="s">
        <v>5258</v>
      </c>
      <c r="D2026" t="s">
        <v>5259</v>
      </c>
      <c r="E2026" t="s">
        <v>5260</v>
      </c>
      <c r="F2026" t="s">
        <v>5260</v>
      </c>
      <c r="G2026" t="s">
        <v>641</v>
      </c>
      <c r="H2026" t="s">
        <v>686</v>
      </c>
      <c r="I2026" t="s">
        <v>2734</v>
      </c>
      <c r="J2026" t="s">
        <v>696</v>
      </c>
      <c r="K2026" t="s">
        <v>55</v>
      </c>
      <c r="L2026" s="4">
        <v>2</v>
      </c>
      <c r="M2026" s="4">
        <v>45626</v>
      </c>
      <c r="N2026">
        <v>0.30000001192092896</v>
      </c>
      <c r="AC2026">
        <v>13.1</v>
      </c>
      <c r="AE2026">
        <v>1</v>
      </c>
    </row>
    <row r="2027" spans="1:31" x14ac:dyDescent="0.2">
      <c r="A2027" s="27">
        <v>2009843</v>
      </c>
      <c r="C2027" t="s">
        <v>5261</v>
      </c>
      <c r="D2027" t="s">
        <v>5262</v>
      </c>
      <c r="E2027" t="s">
        <v>5263</v>
      </c>
      <c r="F2027" t="s">
        <v>5263</v>
      </c>
      <c r="G2027" t="s">
        <v>641</v>
      </c>
      <c r="H2027" t="s">
        <v>686</v>
      </c>
      <c r="I2027" t="s">
        <v>1284</v>
      </c>
      <c r="J2027" t="s">
        <v>688</v>
      </c>
      <c r="K2027" t="s">
        <v>56</v>
      </c>
      <c r="L2027" s="4">
        <v>43798</v>
      </c>
      <c r="M2027" s="4">
        <v>45625</v>
      </c>
      <c r="N2027">
        <v>0.10000000149011612</v>
      </c>
      <c r="P2027">
        <v>0.10000000149011612</v>
      </c>
      <c r="AC2027">
        <v>0.1</v>
      </c>
      <c r="AE2027">
        <v>1.1000000000000001</v>
      </c>
    </row>
    <row r="2028" spans="1:31" x14ac:dyDescent="0.2">
      <c r="A2028" s="27">
        <v>2007091</v>
      </c>
      <c r="C2028" t="s">
        <v>5264</v>
      </c>
      <c r="D2028" t="s">
        <v>1286</v>
      </c>
      <c r="E2028" t="s">
        <v>5265</v>
      </c>
      <c r="F2028" t="s">
        <v>5265</v>
      </c>
      <c r="G2028" t="s">
        <v>641</v>
      </c>
      <c r="H2028" t="s">
        <v>686</v>
      </c>
      <c r="I2028" t="s">
        <v>1284</v>
      </c>
      <c r="J2028" t="s">
        <v>688</v>
      </c>
      <c r="K2028" t="s">
        <v>56</v>
      </c>
      <c r="L2028" s="4">
        <v>43798</v>
      </c>
      <c r="M2028" s="4">
        <v>45625</v>
      </c>
      <c r="N2028">
        <v>0.10000000149011612</v>
      </c>
      <c r="P2028">
        <v>0.10000000149011612</v>
      </c>
      <c r="AC2028">
        <v>1</v>
      </c>
      <c r="AE2028">
        <v>1.1000000000000001</v>
      </c>
    </row>
    <row r="2029" spans="1:31" x14ac:dyDescent="0.2">
      <c r="A2029" s="27">
        <v>2009844</v>
      </c>
      <c r="C2029" t="s">
        <v>5266</v>
      </c>
      <c r="D2029" t="s">
        <v>1286</v>
      </c>
      <c r="E2029" t="s">
        <v>5267</v>
      </c>
      <c r="F2029" t="s">
        <v>5267</v>
      </c>
      <c r="G2029" t="s">
        <v>641</v>
      </c>
      <c r="H2029" t="s">
        <v>686</v>
      </c>
      <c r="I2029" t="s">
        <v>1284</v>
      </c>
      <c r="J2029" t="s">
        <v>688</v>
      </c>
      <c r="K2029" t="s">
        <v>56</v>
      </c>
      <c r="L2029" s="4">
        <v>43798</v>
      </c>
      <c r="M2029" s="4">
        <v>45625</v>
      </c>
      <c r="N2029">
        <v>0.30000001192092896</v>
      </c>
      <c r="P2029">
        <v>0.15000000596046448</v>
      </c>
      <c r="AC2029">
        <v>2.5</v>
      </c>
      <c r="AE2029">
        <v>1.2</v>
      </c>
    </row>
    <row r="2030" spans="1:31" x14ac:dyDescent="0.2">
      <c r="A2030" s="27">
        <v>2007817</v>
      </c>
      <c r="C2030" t="s">
        <v>5268</v>
      </c>
      <c r="D2030" t="s">
        <v>5269</v>
      </c>
      <c r="E2030" t="s">
        <v>4713</v>
      </c>
      <c r="F2030" t="s">
        <v>4713</v>
      </c>
      <c r="G2030" t="s">
        <v>641</v>
      </c>
      <c r="H2030" t="s">
        <v>686</v>
      </c>
      <c r="I2030" t="s">
        <v>1284</v>
      </c>
      <c r="J2030" t="s">
        <v>688</v>
      </c>
      <c r="K2030" t="s">
        <v>56</v>
      </c>
      <c r="L2030" s="4">
        <v>43798</v>
      </c>
      <c r="M2030" s="4">
        <v>45625</v>
      </c>
      <c r="N2030">
        <v>0.5</v>
      </c>
      <c r="AC2030">
        <v>0.9</v>
      </c>
      <c r="AE2030">
        <v>1.1000000000000001</v>
      </c>
    </row>
    <row r="2031" spans="1:31" x14ac:dyDescent="0.2">
      <c r="A2031" s="27">
        <v>2007818</v>
      </c>
      <c r="C2031" t="s">
        <v>5270</v>
      </c>
      <c r="D2031" t="s">
        <v>5271</v>
      </c>
      <c r="E2031" t="s">
        <v>4713</v>
      </c>
      <c r="F2031" t="s">
        <v>4713</v>
      </c>
      <c r="G2031" t="s">
        <v>641</v>
      </c>
      <c r="H2031" t="s">
        <v>686</v>
      </c>
      <c r="I2031" t="s">
        <v>1284</v>
      </c>
      <c r="J2031" t="s">
        <v>696</v>
      </c>
      <c r="K2031" t="s">
        <v>56</v>
      </c>
      <c r="L2031" s="4">
        <v>43798</v>
      </c>
      <c r="M2031" s="4">
        <v>45625</v>
      </c>
      <c r="N2031">
        <v>0.5</v>
      </c>
      <c r="AC2031">
        <v>2.6</v>
      </c>
      <c r="AE2031">
        <v>1.1000000000000001</v>
      </c>
    </row>
    <row r="2032" spans="1:31" x14ac:dyDescent="0.2">
      <c r="A2032" s="27">
        <v>2007556</v>
      </c>
      <c r="B2032">
        <v>4061</v>
      </c>
      <c r="C2032" t="s">
        <v>5272</v>
      </c>
      <c r="D2032" t="s">
        <v>5273</v>
      </c>
      <c r="E2032" t="s">
        <v>3761</v>
      </c>
      <c r="F2032" t="s">
        <v>3761</v>
      </c>
      <c r="G2032" t="s">
        <v>641</v>
      </c>
      <c r="H2032" t="s">
        <v>686</v>
      </c>
      <c r="I2032" t="s">
        <v>2734</v>
      </c>
      <c r="J2032" t="s">
        <v>696</v>
      </c>
      <c r="K2032" t="s">
        <v>55</v>
      </c>
      <c r="L2032" s="4">
        <v>2</v>
      </c>
      <c r="M2032" s="4">
        <v>45616</v>
      </c>
      <c r="N2032">
        <v>0.80000001192092896</v>
      </c>
      <c r="AC2032">
        <v>16.2</v>
      </c>
      <c r="AE2032">
        <v>1</v>
      </c>
    </row>
    <row r="2033" spans="1:31" x14ac:dyDescent="0.2">
      <c r="A2033" s="27">
        <v>2007555</v>
      </c>
      <c r="B2033">
        <v>4060</v>
      </c>
      <c r="C2033" t="s">
        <v>5274</v>
      </c>
      <c r="D2033" t="s">
        <v>5275</v>
      </c>
      <c r="E2033" t="s">
        <v>3761</v>
      </c>
      <c r="F2033" t="s">
        <v>3761</v>
      </c>
      <c r="G2033" t="s">
        <v>641</v>
      </c>
      <c r="H2033" t="s">
        <v>686</v>
      </c>
      <c r="I2033" t="s">
        <v>2734</v>
      </c>
      <c r="J2033" t="s">
        <v>688</v>
      </c>
      <c r="K2033" t="s">
        <v>56</v>
      </c>
      <c r="L2033" s="4">
        <v>2</v>
      </c>
      <c r="M2033" s="4">
        <v>45616</v>
      </c>
      <c r="N2033">
        <v>0.20000000298023224</v>
      </c>
      <c r="AC2033">
        <v>1</v>
      </c>
      <c r="AE2033">
        <v>1</v>
      </c>
    </row>
    <row r="2034" spans="1:31" x14ac:dyDescent="0.2">
      <c r="A2034" s="27">
        <v>2009797</v>
      </c>
      <c r="C2034" t="s">
        <v>5276</v>
      </c>
      <c r="D2034" t="s">
        <v>1286</v>
      </c>
      <c r="E2034" t="s">
        <v>3117</v>
      </c>
      <c r="F2034" t="s">
        <v>3117</v>
      </c>
      <c r="G2034" t="s">
        <v>641</v>
      </c>
      <c r="H2034" t="s">
        <v>686</v>
      </c>
      <c r="I2034" t="s">
        <v>1284</v>
      </c>
      <c r="J2034" t="s">
        <v>688</v>
      </c>
      <c r="K2034" t="s">
        <v>56</v>
      </c>
      <c r="L2034" s="4">
        <v>43773</v>
      </c>
      <c r="M2034" s="4">
        <v>45600</v>
      </c>
      <c r="N2034">
        <v>0.30000001192092896</v>
      </c>
      <c r="AE2034">
        <v>1.1000000000000001</v>
      </c>
    </row>
    <row r="2035" spans="1:31" x14ac:dyDescent="0.2">
      <c r="A2035" s="27">
        <v>2009796</v>
      </c>
      <c r="C2035" t="s">
        <v>5277</v>
      </c>
      <c r="D2035" t="s">
        <v>1286</v>
      </c>
      <c r="E2035" t="s">
        <v>3121</v>
      </c>
      <c r="F2035" t="s">
        <v>3121</v>
      </c>
      <c r="G2035" t="s">
        <v>641</v>
      </c>
      <c r="H2035" t="s">
        <v>686</v>
      </c>
      <c r="I2035" t="s">
        <v>1284</v>
      </c>
      <c r="J2035" t="s">
        <v>688</v>
      </c>
      <c r="K2035" t="s">
        <v>56</v>
      </c>
      <c r="L2035" s="4">
        <v>43773</v>
      </c>
      <c r="M2035" s="4">
        <v>45600</v>
      </c>
      <c r="N2035">
        <v>0.30000001192092896</v>
      </c>
      <c r="AE2035">
        <v>1.1000000000000001</v>
      </c>
    </row>
    <row r="2036" spans="1:31" x14ac:dyDescent="0.2">
      <c r="A2036" s="27">
        <v>2009811</v>
      </c>
      <c r="C2036" t="s">
        <v>5278</v>
      </c>
      <c r="D2036" t="s">
        <v>5279</v>
      </c>
      <c r="E2036" t="s">
        <v>4261</v>
      </c>
      <c r="F2036" t="s">
        <v>4261</v>
      </c>
      <c r="G2036" t="s">
        <v>641</v>
      </c>
      <c r="H2036" t="s">
        <v>641</v>
      </c>
      <c r="I2036" t="s">
        <v>1284</v>
      </c>
      <c r="J2036" t="s">
        <v>649</v>
      </c>
      <c r="K2036" t="s">
        <v>56</v>
      </c>
      <c r="L2036" s="4">
        <v>43769</v>
      </c>
      <c r="M2036" s="4">
        <v>45596</v>
      </c>
      <c r="AC2036">
        <v>13</v>
      </c>
      <c r="AE2036">
        <v>1</v>
      </c>
    </row>
    <row r="2037" spans="1:31" x14ac:dyDescent="0.2">
      <c r="A2037" s="27">
        <v>2009805</v>
      </c>
      <c r="C2037" t="s">
        <v>5280</v>
      </c>
      <c r="D2037" t="s">
        <v>5281</v>
      </c>
      <c r="E2037" t="s">
        <v>5282</v>
      </c>
      <c r="F2037" t="s">
        <v>5283</v>
      </c>
      <c r="G2037" t="s">
        <v>641</v>
      </c>
      <c r="H2037" t="s">
        <v>641</v>
      </c>
      <c r="I2037" t="s">
        <v>1284</v>
      </c>
      <c r="J2037" t="s">
        <v>649</v>
      </c>
      <c r="K2037" t="s">
        <v>56</v>
      </c>
      <c r="L2037" s="4">
        <v>43763</v>
      </c>
      <c r="M2037" s="4">
        <v>45590</v>
      </c>
      <c r="AC2037">
        <v>75</v>
      </c>
      <c r="AE2037">
        <v>1</v>
      </c>
    </row>
    <row r="2038" spans="1:31" x14ac:dyDescent="0.2">
      <c r="A2038" s="27">
        <v>2008701</v>
      </c>
      <c r="C2038" t="s">
        <v>5284</v>
      </c>
      <c r="D2038" t="s">
        <v>5285</v>
      </c>
      <c r="E2038" t="s">
        <v>1266</v>
      </c>
      <c r="F2038" t="s">
        <v>2649</v>
      </c>
      <c r="G2038" t="s">
        <v>641</v>
      </c>
      <c r="H2038" t="s">
        <v>641</v>
      </c>
      <c r="I2038" t="s">
        <v>774</v>
      </c>
      <c r="J2038" t="s">
        <v>643</v>
      </c>
      <c r="K2038" t="s">
        <v>56</v>
      </c>
      <c r="L2038" s="4">
        <v>2</v>
      </c>
      <c r="M2038" s="4">
        <v>45587</v>
      </c>
      <c r="N2038">
        <v>3</v>
      </c>
      <c r="O2038">
        <v>18</v>
      </c>
      <c r="V2038">
        <v>5.6999998092651367</v>
      </c>
      <c r="Z2038">
        <v>2.5</v>
      </c>
      <c r="AE2038">
        <v>1.41</v>
      </c>
    </row>
    <row r="2039" spans="1:31" x14ac:dyDescent="0.2">
      <c r="A2039" s="27">
        <v>2008700</v>
      </c>
      <c r="C2039" t="s">
        <v>5286</v>
      </c>
      <c r="D2039" t="s">
        <v>5287</v>
      </c>
      <c r="E2039" t="s">
        <v>1266</v>
      </c>
      <c r="F2039" t="s">
        <v>2649</v>
      </c>
      <c r="G2039" t="s">
        <v>641</v>
      </c>
      <c r="H2039" t="s">
        <v>641</v>
      </c>
      <c r="I2039" t="s">
        <v>774</v>
      </c>
      <c r="J2039" t="s">
        <v>649</v>
      </c>
      <c r="K2039" t="s">
        <v>56</v>
      </c>
      <c r="L2039" s="4">
        <v>2</v>
      </c>
      <c r="M2039" s="4">
        <v>45587</v>
      </c>
      <c r="W2039">
        <v>4.8000001907348633</v>
      </c>
      <c r="Z2039">
        <v>7.6999998092651367</v>
      </c>
      <c r="AE2039">
        <v>1.41</v>
      </c>
    </row>
    <row r="2040" spans="1:31" x14ac:dyDescent="0.2">
      <c r="A2040" s="27">
        <v>2008699</v>
      </c>
      <c r="C2040" t="s">
        <v>5288</v>
      </c>
      <c r="D2040" t="s">
        <v>5289</v>
      </c>
      <c r="E2040" t="s">
        <v>1266</v>
      </c>
      <c r="F2040" t="s">
        <v>2649</v>
      </c>
      <c r="G2040" t="s">
        <v>641</v>
      </c>
      <c r="H2040" t="s">
        <v>641</v>
      </c>
      <c r="I2040" t="s">
        <v>774</v>
      </c>
      <c r="J2040" t="s">
        <v>649</v>
      </c>
      <c r="K2040" t="s">
        <v>56</v>
      </c>
      <c r="L2040" s="4">
        <v>2</v>
      </c>
      <c r="M2040" s="4">
        <v>45587</v>
      </c>
      <c r="X2040">
        <v>3.2000000476837158</v>
      </c>
      <c r="Z2040">
        <v>2.4000000953674316</v>
      </c>
      <c r="AE2040">
        <v>1.41</v>
      </c>
    </row>
    <row r="2041" spans="1:31" x14ac:dyDescent="0.2">
      <c r="A2041" s="27">
        <v>2007732</v>
      </c>
      <c r="C2041" t="s">
        <v>5290</v>
      </c>
      <c r="D2041" t="s">
        <v>1286</v>
      </c>
      <c r="E2041" t="s">
        <v>5291</v>
      </c>
      <c r="F2041" t="s">
        <v>5291</v>
      </c>
      <c r="G2041" t="s">
        <v>641</v>
      </c>
      <c r="H2041" t="s">
        <v>686</v>
      </c>
      <c r="I2041" t="s">
        <v>1284</v>
      </c>
      <c r="J2041" t="s">
        <v>688</v>
      </c>
      <c r="K2041" t="s">
        <v>56</v>
      </c>
      <c r="L2041" s="4">
        <v>43759</v>
      </c>
      <c r="M2041" s="4">
        <v>45586</v>
      </c>
      <c r="N2041">
        <v>0.10000000149011612</v>
      </c>
      <c r="P2041">
        <v>0.10000000149011612</v>
      </c>
      <c r="AC2041">
        <v>1</v>
      </c>
      <c r="AE2041">
        <v>1.1000000000000001</v>
      </c>
    </row>
    <row r="2042" spans="1:31" x14ac:dyDescent="0.2">
      <c r="A2042" s="27">
        <v>2005088</v>
      </c>
      <c r="C2042" t="s">
        <v>5292</v>
      </c>
      <c r="D2042" t="s">
        <v>5293</v>
      </c>
      <c r="E2042" t="s">
        <v>5294</v>
      </c>
      <c r="F2042" t="s">
        <v>5294</v>
      </c>
      <c r="G2042" t="s">
        <v>641</v>
      </c>
      <c r="H2042" t="s">
        <v>686</v>
      </c>
      <c r="I2042" t="s">
        <v>1284</v>
      </c>
      <c r="J2042" t="s">
        <v>688</v>
      </c>
      <c r="K2042" t="s">
        <v>56</v>
      </c>
      <c r="L2042" s="4">
        <v>43756</v>
      </c>
      <c r="M2042" s="4">
        <v>45583</v>
      </c>
      <c r="N2042">
        <v>0.10000000149011612</v>
      </c>
      <c r="O2042">
        <v>0.10000000149011612</v>
      </c>
      <c r="P2042">
        <v>0.20000000298023224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C2042">
        <v>1</v>
      </c>
      <c r="AE2042">
        <v>1.1000000000000001</v>
      </c>
    </row>
    <row r="2043" spans="1:31" x14ac:dyDescent="0.2">
      <c r="A2043" s="27">
        <v>2009794</v>
      </c>
      <c r="C2043" t="s">
        <v>5295</v>
      </c>
      <c r="D2043" t="s">
        <v>1286</v>
      </c>
      <c r="E2043" t="s">
        <v>5296</v>
      </c>
      <c r="F2043" t="s">
        <v>5296</v>
      </c>
      <c r="G2043" t="s">
        <v>641</v>
      </c>
      <c r="H2043" t="s">
        <v>686</v>
      </c>
      <c r="I2043" t="s">
        <v>1284</v>
      </c>
      <c r="J2043" t="s">
        <v>688</v>
      </c>
      <c r="K2043" t="s">
        <v>55</v>
      </c>
      <c r="L2043" s="4">
        <v>43756</v>
      </c>
      <c r="M2043" s="4">
        <v>45583</v>
      </c>
      <c r="N2043">
        <v>0.30000001192092896</v>
      </c>
      <c r="O2043">
        <v>5.000000074505806E-2</v>
      </c>
      <c r="P2043">
        <v>0.30000001192092896</v>
      </c>
      <c r="AC2043">
        <v>1.5</v>
      </c>
      <c r="AE2043">
        <v>1</v>
      </c>
    </row>
    <row r="2044" spans="1:31" x14ac:dyDescent="0.2">
      <c r="A2044" s="27">
        <v>2009785</v>
      </c>
      <c r="C2044" t="s">
        <v>5297</v>
      </c>
      <c r="D2044" t="s">
        <v>5298</v>
      </c>
      <c r="E2044" t="s">
        <v>2660</v>
      </c>
      <c r="F2044" t="s">
        <v>2660</v>
      </c>
      <c r="G2044" t="s">
        <v>641</v>
      </c>
      <c r="H2044" t="s">
        <v>641</v>
      </c>
      <c r="I2044" t="s">
        <v>1284</v>
      </c>
      <c r="J2044" t="s">
        <v>649</v>
      </c>
      <c r="K2044" t="s">
        <v>56</v>
      </c>
      <c r="L2044" s="4">
        <v>43745</v>
      </c>
      <c r="M2044" s="4">
        <v>45572</v>
      </c>
      <c r="AC2044">
        <v>45</v>
      </c>
      <c r="AE2044">
        <v>1</v>
      </c>
    </row>
    <row r="2045" spans="1:31" x14ac:dyDescent="0.2">
      <c r="A2045" s="27">
        <v>2009783</v>
      </c>
      <c r="C2045" t="s">
        <v>5299</v>
      </c>
      <c r="D2045" t="s">
        <v>5300</v>
      </c>
      <c r="E2045" t="s">
        <v>2660</v>
      </c>
      <c r="F2045" t="s">
        <v>2660</v>
      </c>
      <c r="G2045" t="s">
        <v>641</v>
      </c>
      <c r="H2045" t="s">
        <v>641</v>
      </c>
      <c r="I2045" t="s">
        <v>1284</v>
      </c>
      <c r="J2045" t="s">
        <v>649</v>
      </c>
      <c r="K2045" t="s">
        <v>56</v>
      </c>
      <c r="L2045" s="4">
        <v>43745</v>
      </c>
      <c r="M2045" s="4">
        <v>45572</v>
      </c>
      <c r="AC2045">
        <v>45</v>
      </c>
      <c r="AE2045">
        <v>1</v>
      </c>
    </row>
    <row r="2046" spans="1:31" x14ac:dyDescent="0.2">
      <c r="A2046" s="27">
        <v>2009784</v>
      </c>
      <c r="C2046" t="s">
        <v>5301</v>
      </c>
      <c r="D2046" t="s">
        <v>5302</v>
      </c>
      <c r="E2046" t="s">
        <v>2660</v>
      </c>
      <c r="F2046" t="s">
        <v>2660</v>
      </c>
      <c r="G2046" t="s">
        <v>641</v>
      </c>
      <c r="H2046" t="s">
        <v>641</v>
      </c>
      <c r="I2046" t="s">
        <v>1284</v>
      </c>
      <c r="J2046" t="s">
        <v>649</v>
      </c>
      <c r="K2046" t="s">
        <v>56</v>
      </c>
      <c r="L2046" s="4">
        <v>43745</v>
      </c>
      <c r="M2046" s="4">
        <v>45572</v>
      </c>
      <c r="AC2046">
        <v>45</v>
      </c>
      <c r="AE2046">
        <v>1</v>
      </c>
    </row>
    <row r="2047" spans="1:31" x14ac:dyDescent="0.2">
      <c r="A2047" s="27">
        <v>2009782</v>
      </c>
      <c r="C2047" t="s">
        <v>5303</v>
      </c>
      <c r="D2047" t="s">
        <v>5304</v>
      </c>
      <c r="E2047" t="s">
        <v>2660</v>
      </c>
      <c r="F2047" t="s">
        <v>2660</v>
      </c>
      <c r="G2047" t="s">
        <v>641</v>
      </c>
      <c r="H2047" t="s">
        <v>641</v>
      </c>
      <c r="I2047" t="s">
        <v>1284</v>
      </c>
      <c r="J2047" t="s">
        <v>649</v>
      </c>
      <c r="K2047" t="s">
        <v>56</v>
      </c>
      <c r="L2047" s="4">
        <v>43745</v>
      </c>
      <c r="M2047" s="4">
        <v>45572</v>
      </c>
      <c r="AC2047">
        <v>45</v>
      </c>
      <c r="AE2047">
        <v>1</v>
      </c>
    </row>
    <row r="2048" spans="1:31" x14ac:dyDescent="0.2">
      <c r="A2048" s="27">
        <v>2009780</v>
      </c>
      <c r="C2048" t="s">
        <v>5305</v>
      </c>
      <c r="D2048" t="s">
        <v>3564</v>
      </c>
      <c r="E2048" t="s">
        <v>1704</v>
      </c>
      <c r="F2048" t="s">
        <v>1704</v>
      </c>
      <c r="G2048" t="s">
        <v>641</v>
      </c>
      <c r="H2048" t="s">
        <v>641</v>
      </c>
      <c r="I2048" t="s">
        <v>1284</v>
      </c>
      <c r="J2048" t="s">
        <v>649</v>
      </c>
      <c r="K2048" t="s">
        <v>56</v>
      </c>
      <c r="L2048" s="4">
        <v>43741</v>
      </c>
      <c r="M2048" s="4">
        <v>45568</v>
      </c>
      <c r="AC2048">
        <v>45</v>
      </c>
      <c r="AE2048">
        <v>1</v>
      </c>
    </row>
    <row r="2049" spans="1:31" x14ac:dyDescent="0.2">
      <c r="A2049" s="27">
        <v>2009781</v>
      </c>
      <c r="C2049" t="s">
        <v>5306</v>
      </c>
      <c r="D2049" t="s">
        <v>5079</v>
      </c>
      <c r="E2049" t="s">
        <v>1704</v>
      </c>
      <c r="F2049" t="s">
        <v>1704</v>
      </c>
      <c r="G2049" t="s">
        <v>641</v>
      </c>
      <c r="H2049" t="s">
        <v>641</v>
      </c>
      <c r="I2049" t="s">
        <v>1284</v>
      </c>
      <c r="J2049" t="s">
        <v>649</v>
      </c>
      <c r="K2049" t="s">
        <v>56</v>
      </c>
      <c r="L2049" s="4">
        <v>43741</v>
      </c>
      <c r="M2049" s="4">
        <v>45568</v>
      </c>
      <c r="AC2049">
        <v>45</v>
      </c>
      <c r="AE2049">
        <v>1</v>
      </c>
    </row>
    <row r="2050" spans="1:31" x14ac:dyDescent="0.2">
      <c r="A2050" s="27">
        <v>2010042</v>
      </c>
      <c r="C2050" t="s">
        <v>5307</v>
      </c>
      <c r="D2050" t="s">
        <v>5308</v>
      </c>
      <c r="E2050" t="s">
        <v>2389</v>
      </c>
      <c r="F2050" t="s">
        <v>5309</v>
      </c>
      <c r="G2050" t="s">
        <v>641</v>
      </c>
      <c r="H2050" t="s">
        <v>641</v>
      </c>
      <c r="I2050" t="s">
        <v>774</v>
      </c>
      <c r="J2050" t="s">
        <v>731</v>
      </c>
      <c r="K2050" t="s">
        <v>56</v>
      </c>
      <c r="L2050" s="4">
        <v>2</v>
      </c>
      <c r="M2050" s="4">
        <v>45565</v>
      </c>
      <c r="AE2050">
        <v>1.1399999999999999</v>
      </c>
    </row>
    <row r="2051" spans="1:31" x14ac:dyDescent="0.2">
      <c r="A2051" s="27">
        <v>2010601</v>
      </c>
      <c r="B2051">
        <v>5254</v>
      </c>
      <c r="C2051" t="s">
        <v>5310</v>
      </c>
      <c r="D2051" t="s">
        <v>3740</v>
      </c>
      <c r="E2051" t="s">
        <v>5311</v>
      </c>
      <c r="F2051" t="s">
        <v>5311</v>
      </c>
      <c r="G2051" t="s">
        <v>641</v>
      </c>
      <c r="H2051" t="s">
        <v>686</v>
      </c>
      <c r="I2051" t="s">
        <v>2734</v>
      </c>
      <c r="J2051" t="s">
        <v>696</v>
      </c>
      <c r="K2051" t="s">
        <v>55</v>
      </c>
      <c r="L2051" s="4">
        <v>2</v>
      </c>
      <c r="M2051" s="4">
        <v>45565</v>
      </c>
      <c r="N2051">
        <v>0.30000001192092896</v>
      </c>
      <c r="AC2051">
        <v>13.1</v>
      </c>
      <c r="AE2051">
        <v>1</v>
      </c>
    </row>
    <row r="2052" spans="1:31" x14ac:dyDescent="0.2">
      <c r="A2052" s="27">
        <v>2009771</v>
      </c>
      <c r="C2052" t="s">
        <v>5312</v>
      </c>
      <c r="D2052" t="s">
        <v>5313</v>
      </c>
      <c r="E2052" t="s">
        <v>1704</v>
      </c>
      <c r="F2052" t="s">
        <v>1704</v>
      </c>
      <c r="G2052" t="s">
        <v>641</v>
      </c>
      <c r="H2052" t="s">
        <v>641</v>
      </c>
      <c r="I2052" t="s">
        <v>1284</v>
      </c>
      <c r="J2052" t="s">
        <v>649</v>
      </c>
      <c r="K2052" t="s">
        <v>56</v>
      </c>
      <c r="L2052" s="4">
        <v>43733</v>
      </c>
      <c r="M2052" s="4">
        <v>45560</v>
      </c>
      <c r="AC2052">
        <v>85</v>
      </c>
      <c r="AE2052">
        <v>1</v>
      </c>
    </row>
    <row r="2053" spans="1:31" x14ac:dyDescent="0.2">
      <c r="A2053" s="27">
        <v>2009772</v>
      </c>
      <c r="C2053" t="s">
        <v>5314</v>
      </c>
      <c r="D2053" t="s">
        <v>5315</v>
      </c>
      <c r="E2053" t="s">
        <v>5316</v>
      </c>
      <c r="F2053" t="s">
        <v>5316</v>
      </c>
      <c r="G2053" t="s">
        <v>641</v>
      </c>
      <c r="H2053" t="s">
        <v>641</v>
      </c>
      <c r="I2053" t="s">
        <v>1284</v>
      </c>
      <c r="J2053" t="s">
        <v>649</v>
      </c>
      <c r="K2053" t="s">
        <v>55</v>
      </c>
      <c r="L2053" s="4">
        <v>43732</v>
      </c>
      <c r="M2053" s="4">
        <v>45559</v>
      </c>
      <c r="Q2053">
        <v>32</v>
      </c>
      <c r="T2053">
        <v>18</v>
      </c>
      <c r="AE2053">
        <v>1</v>
      </c>
    </row>
    <row r="2054" spans="1:31" x14ac:dyDescent="0.2">
      <c r="A2054" s="27">
        <v>2007837</v>
      </c>
      <c r="C2054" t="s">
        <v>5317</v>
      </c>
      <c r="D2054" t="s">
        <v>1286</v>
      </c>
      <c r="E2054" t="s">
        <v>5318</v>
      </c>
      <c r="F2054" t="s">
        <v>5318</v>
      </c>
      <c r="G2054" t="s">
        <v>641</v>
      </c>
      <c r="H2054" t="s">
        <v>686</v>
      </c>
      <c r="I2054" t="s">
        <v>1284</v>
      </c>
      <c r="J2054" t="s">
        <v>688</v>
      </c>
      <c r="K2054" t="s">
        <v>56</v>
      </c>
      <c r="L2054" s="4">
        <v>43732</v>
      </c>
      <c r="M2054" s="4">
        <v>45559</v>
      </c>
      <c r="N2054">
        <v>0.30000001192092896</v>
      </c>
      <c r="P2054">
        <v>0.30000001192092896</v>
      </c>
      <c r="AC2054">
        <v>3.5</v>
      </c>
      <c r="AE2054">
        <v>1.1000000000000001</v>
      </c>
    </row>
    <row r="2055" spans="1:31" x14ac:dyDescent="0.2">
      <c r="A2055" s="27">
        <v>2009773</v>
      </c>
      <c r="C2055" t="s">
        <v>5319</v>
      </c>
      <c r="D2055" t="s">
        <v>5320</v>
      </c>
      <c r="E2055" t="s">
        <v>2475</v>
      </c>
      <c r="F2055" t="s">
        <v>2475</v>
      </c>
      <c r="G2055" t="s">
        <v>641</v>
      </c>
      <c r="H2055" t="s">
        <v>641</v>
      </c>
      <c r="I2055" t="s">
        <v>1284</v>
      </c>
      <c r="J2055" t="s">
        <v>649</v>
      </c>
      <c r="K2055" t="s">
        <v>55</v>
      </c>
      <c r="L2055" s="4">
        <v>43732</v>
      </c>
      <c r="M2055" s="4">
        <v>45559</v>
      </c>
      <c r="Q2055">
        <v>23.5</v>
      </c>
      <c r="R2055">
        <v>11</v>
      </c>
      <c r="AE2055">
        <v>1</v>
      </c>
    </row>
    <row r="2056" spans="1:31" x14ac:dyDescent="0.2">
      <c r="A2056" s="27">
        <v>2007838</v>
      </c>
      <c r="C2056" t="s">
        <v>5321</v>
      </c>
      <c r="D2056" t="s">
        <v>2811</v>
      </c>
      <c r="E2056" t="s">
        <v>5318</v>
      </c>
      <c r="F2056" t="s">
        <v>5318</v>
      </c>
      <c r="G2056" t="s">
        <v>641</v>
      </c>
      <c r="H2056" t="s">
        <v>686</v>
      </c>
      <c r="I2056" t="s">
        <v>1284</v>
      </c>
      <c r="J2056" t="s">
        <v>696</v>
      </c>
      <c r="K2056" t="s">
        <v>56</v>
      </c>
      <c r="L2056" s="4">
        <v>43732</v>
      </c>
      <c r="M2056" s="4">
        <v>45559</v>
      </c>
      <c r="N2056">
        <v>0.5</v>
      </c>
      <c r="P2056">
        <v>0.60000002384185791</v>
      </c>
      <c r="AC2056">
        <v>12</v>
      </c>
      <c r="AE2056">
        <v>1.1000000000000001</v>
      </c>
    </row>
    <row r="2057" spans="1:31" x14ac:dyDescent="0.2">
      <c r="A2057" s="27">
        <v>2008694</v>
      </c>
      <c r="C2057" t="s">
        <v>5322</v>
      </c>
      <c r="D2057" t="s">
        <v>5323</v>
      </c>
      <c r="E2057" t="s">
        <v>1266</v>
      </c>
      <c r="F2057" t="s">
        <v>2649</v>
      </c>
      <c r="G2057" t="s">
        <v>641</v>
      </c>
      <c r="H2057" t="s">
        <v>641</v>
      </c>
      <c r="I2057" t="s">
        <v>774</v>
      </c>
      <c r="J2057" t="s">
        <v>643</v>
      </c>
      <c r="K2057" t="s">
        <v>55</v>
      </c>
      <c r="L2057" s="4">
        <v>2</v>
      </c>
      <c r="M2057" s="4">
        <v>45554</v>
      </c>
      <c r="N2057">
        <v>12</v>
      </c>
      <c r="O2057">
        <v>20</v>
      </c>
      <c r="T2057">
        <v>12.800000190734863</v>
      </c>
      <c r="V2057">
        <v>2</v>
      </c>
      <c r="AE2057">
        <v>1</v>
      </c>
    </row>
    <row r="2058" spans="1:31" x14ac:dyDescent="0.2">
      <c r="A2058" s="27">
        <v>2008072</v>
      </c>
      <c r="C2058" t="s">
        <v>5324</v>
      </c>
      <c r="D2058" t="s">
        <v>5325</v>
      </c>
      <c r="E2058" t="s">
        <v>2630</v>
      </c>
      <c r="F2058" t="s">
        <v>5326</v>
      </c>
      <c r="G2058" t="s">
        <v>641</v>
      </c>
      <c r="H2058" t="s">
        <v>641</v>
      </c>
      <c r="I2058" t="s">
        <v>774</v>
      </c>
      <c r="J2058" t="s">
        <v>731</v>
      </c>
      <c r="K2058" t="s">
        <v>56</v>
      </c>
      <c r="L2058" s="4">
        <v>2</v>
      </c>
      <c r="M2058" s="4">
        <v>45554</v>
      </c>
      <c r="AE2058">
        <v>1.1200000000000001</v>
      </c>
    </row>
    <row r="2059" spans="1:31" x14ac:dyDescent="0.2">
      <c r="A2059" s="27">
        <v>2008696</v>
      </c>
      <c r="C2059" t="s">
        <v>5327</v>
      </c>
      <c r="D2059" t="s">
        <v>5328</v>
      </c>
      <c r="E2059" t="s">
        <v>1266</v>
      </c>
      <c r="F2059" t="s">
        <v>1267</v>
      </c>
      <c r="G2059" t="s">
        <v>641</v>
      </c>
      <c r="H2059" t="s">
        <v>641</v>
      </c>
      <c r="I2059" t="s">
        <v>774</v>
      </c>
      <c r="J2059" t="s">
        <v>649</v>
      </c>
      <c r="K2059" t="s">
        <v>55</v>
      </c>
      <c r="L2059" s="4">
        <v>2</v>
      </c>
      <c r="M2059" s="4">
        <v>45554</v>
      </c>
      <c r="Q2059">
        <v>43</v>
      </c>
      <c r="R2059">
        <v>3</v>
      </c>
      <c r="AE2059">
        <v>1</v>
      </c>
    </row>
    <row r="2060" spans="1:31" x14ac:dyDescent="0.2">
      <c r="A2060" s="27">
        <v>2008698</v>
      </c>
      <c r="C2060" t="s">
        <v>5329</v>
      </c>
      <c r="D2060" t="s">
        <v>5330</v>
      </c>
      <c r="E2060" t="s">
        <v>1266</v>
      </c>
      <c r="F2060" t="s">
        <v>2649</v>
      </c>
      <c r="G2060" t="s">
        <v>641</v>
      </c>
      <c r="H2060" t="s">
        <v>641</v>
      </c>
      <c r="I2060" t="s">
        <v>774</v>
      </c>
      <c r="J2060" t="s">
        <v>731</v>
      </c>
      <c r="K2060" t="s">
        <v>55</v>
      </c>
      <c r="L2060" s="4">
        <v>2</v>
      </c>
      <c r="M2060" s="4">
        <v>45554</v>
      </c>
      <c r="N2060">
        <v>8</v>
      </c>
      <c r="O2060">
        <v>28</v>
      </c>
      <c r="T2060">
        <v>9.1999998092651367</v>
      </c>
      <c r="V2060">
        <v>2</v>
      </c>
      <c r="AE2060">
        <v>1</v>
      </c>
    </row>
    <row r="2061" spans="1:31" x14ac:dyDescent="0.2">
      <c r="A2061" s="27">
        <v>2009770</v>
      </c>
      <c r="C2061" t="s">
        <v>5331</v>
      </c>
      <c r="D2061" t="s">
        <v>5332</v>
      </c>
      <c r="E2061" t="s">
        <v>913</v>
      </c>
      <c r="F2061" t="s">
        <v>913</v>
      </c>
      <c r="G2061" t="s">
        <v>641</v>
      </c>
      <c r="H2061" t="s">
        <v>641</v>
      </c>
      <c r="I2061" t="s">
        <v>1284</v>
      </c>
      <c r="J2061" t="s">
        <v>643</v>
      </c>
      <c r="K2061" t="s">
        <v>55</v>
      </c>
      <c r="L2061" s="4">
        <v>43726</v>
      </c>
      <c r="M2061" s="4">
        <v>45553</v>
      </c>
      <c r="N2061">
        <v>8</v>
      </c>
      <c r="O2061">
        <v>24</v>
      </c>
      <c r="P2061">
        <v>24</v>
      </c>
      <c r="T2061">
        <v>3.5999999046325684</v>
      </c>
      <c r="AE2061">
        <v>1</v>
      </c>
    </row>
    <row r="2062" spans="1:31" x14ac:dyDescent="0.2">
      <c r="A2062" s="27">
        <v>2009768</v>
      </c>
      <c r="C2062" t="s">
        <v>5333</v>
      </c>
      <c r="D2062" t="s">
        <v>5334</v>
      </c>
      <c r="E2062" t="s">
        <v>1704</v>
      </c>
      <c r="F2062" t="s">
        <v>1704</v>
      </c>
      <c r="G2062" t="s">
        <v>641</v>
      </c>
      <c r="H2062" t="s">
        <v>641</v>
      </c>
      <c r="I2062" t="s">
        <v>1284</v>
      </c>
      <c r="J2062" t="s">
        <v>643</v>
      </c>
      <c r="K2062" t="s">
        <v>56</v>
      </c>
      <c r="L2062" s="4">
        <v>43726</v>
      </c>
      <c r="M2062" s="4">
        <v>45553</v>
      </c>
      <c r="N2062">
        <v>27</v>
      </c>
      <c r="T2062">
        <v>1.7999999523162842</v>
      </c>
      <c r="AE2062">
        <v>1.1000000000000001</v>
      </c>
    </row>
    <row r="2063" spans="1:31" x14ac:dyDescent="0.2">
      <c r="A2063" s="27">
        <v>2007874</v>
      </c>
      <c r="C2063" t="s">
        <v>5335</v>
      </c>
      <c r="D2063" t="s">
        <v>5336</v>
      </c>
      <c r="E2063" t="s">
        <v>5337</v>
      </c>
      <c r="F2063" t="s">
        <v>5337</v>
      </c>
      <c r="G2063" t="s">
        <v>641</v>
      </c>
      <c r="H2063" t="s">
        <v>641</v>
      </c>
      <c r="I2063" t="s">
        <v>1284</v>
      </c>
      <c r="J2063" t="s">
        <v>649</v>
      </c>
      <c r="K2063" t="s">
        <v>55</v>
      </c>
      <c r="L2063" s="4">
        <v>43726</v>
      </c>
      <c r="M2063" s="4">
        <v>45553</v>
      </c>
      <c r="Q2063">
        <v>40</v>
      </c>
      <c r="R2063">
        <v>0.95999997854232788</v>
      </c>
      <c r="AE2063">
        <v>1</v>
      </c>
    </row>
    <row r="2064" spans="1:31" x14ac:dyDescent="0.2">
      <c r="A2064" s="27">
        <v>2009743</v>
      </c>
      <c r="C2064" t="s">
        <v>5338</v>
      </c>
      <c r="D2064" t="s">
        <v>5339</v>
      </c>
      <c r="E2064" t="s">
        <v>1512</v>
      </c>
      <c r="F2064" t="s">
        <v>1512</v>
      </c>
      <c r="G2064" t="s">
        <v>641</v>
      </c>
      <c r="H2064" t="s">
        <v>641</v>
      </c>
      <c r="I2064" t="s">
        <v>1284</v>
      </c>
      <c r="J2064" t="s">
        <v>649</v>
      </c>
      <c r="K2064" t="s">
        <v>56</v>
      </c>
      <c r="L2064" s="4">
        <v>43720</v>
      </c>
      <c r="M2064" s="4">
        <v>45547</v>
      </c>
      <c r="AC2064">
        <v>85</v>
      </c>
      <c r="AE2064">
        <v>1</v>
      </c>
    </row>
    <row r="2065" spans="1:31" x14ac:dyDescent="0.2">
      <c r="A2065" s="27">
        <v>2009749</v>
      </c>
      <c r="C2065" t="s">
        <v>5340</v>
      </c>
      <c r="D2065" t="s">
        <v>5341</v>
      </c>
      <c r="E2065" t="s">
        <v>1512</v>
      </c>
      <c r="F2065" t="s">
        <v>1512</v>
      </c>
      <c r="G2065" t="s">
        <v>641</v>
      </c>
      <c r="H2065" t="s">
        <v>641</v>
      </c>
      <c r="I2065" t="s">
        <v>1284</v>
      </c>
      <c r="J2065" t="s">
        <v>649</v>
      </c>
      <c r="K2065" t="s">
        <v>56</v>
      </c>
      <c r="L2065" s="4">
        <v>43720</v>
      </c>
      <c r="M2065" s="4">
        <v>45547</v>
      </c>
      <c r="AC2065">
        <v>45</v>
      </c>
      <c r="AE2065">
        <v>1</v>
      </c>
    </row>
    <row r="2066" spans="1:31" x14ac:dyDescent="0.2">
      <c r="A2066" s="27">
        <v>2009745</v>
      </c>
      <c r="C2066" t="s">
        <v>5342</v>
      </c>
      <c r="D2066" t="s">
        <v>5343</v>
      </c>
      <c r="E2066" t="s">
        <v>1512</v>
      </c>
      <c r="F2066" t="s">
        <v>1512</v>
      </c>
      <c r="G2066" t="s">
        <v>641</v>
      </c>
      <c r="H2066" t="s">
        <v>641</v>
      </c>
      <c r="I2066" t="s">
        <v>1284</v>
      </c>
      <c r="J2066" t="s">
        <v>649</v>
      </c>
      <c r="K2066" t="s">
        <v>56</v>
      </c>
      <c r="L2066" s="4">
        <v>43720</v>
      </c>
      <c r="M2066" s="4">
        <v>45547</v>
      </c>
      <c r="AC2066">
        <v>45</v>
      </c>
      <c r="AE2066">
        <v>1</v>
      </c>
    </row>
    <row r="2067" spans="1:31" x14ac:dyDescent="0.2">
      <c r="A2067" s="27">
        <v>2009744</v>
      </c>
      <c r="C2067" t="s">
        <v>5344</v>
      </c>
      <c r="D2067" t="s">
        <v>5345</v>
      </c>
      <c r="E2067" t="s">
        <v>1512</v>
      </c>
      <c r="F2067" t="s">
        <v>1512</v>
      </c>
      <c r="G2067" t="s">
        <v>641</v>
      </c>
      <c r="H2067" t="s">
        <v>641</v>
      </c>
      <c r="I2067" t="s">
        <v>1284</v>
      </c>
      <c r="J2067" t="s">
        <v>649</v>
      </c>
      <c r="K2067" t="s">
        <v>56</v>
      </c>
      <c r="L2067" s="4">
        <v>43720</v>
      </c>
      <c r="M2067" s="4">
        <v>45547</v>
      </c>
      <c r="AC2067">
        <v>45</v>
      </c>
      <c r="AE2067">
        <v>1</v>
      </c>
    </row>
    <row r="2068" spans="1:31" x14ac:dyDescent="0.2">
      <c r="A2068" s="27">
        <v>2009742</v>
      </c>
      <c r="C2068" t="s">
        <v>5346</v>
      </c>
      <c r="D2068" t="s">
        <v>5347</v>
      </c>
      <c r="E2068" t="s">
        <v>4075</v>
      </c>
      <c r="F2068" t="s">
        <v>4075</v>
      </c>
      <c r="G2068" t="s">
        <v>641</v>
      </c>
      <c r="H2068" t="s">
        <v>641</v>
      </c>
      <c r="I2068" t="s">
        <v>1284</v>
      </c>
      <c r="J2068" t="s">
        <v>649</v>
      </c>
      <c r="K2068" t="s">
        <v>56</v>
      </c>
      <c r="L2068" s="4">
        <v>43720</v>
      </c>
      <c r="M2068" s="4">
        <v>45547</v>
      </c>
      <c r="AC2068">
        <v>13</v>
      </c>
      <c r="AE2068">
        <v>1</v>
      </c>
    </row>
    <row r="2069" spans="1:31" x14ac:dyDescent="0.2">
      <c r="A2069" s="27">
        <v>2009747</v>
      </c>
      <c r="C2069" t="s">
        <v>5348</v>
      </c>
      <c r="D2069" t="s">
        <v>1922</v>
      </c>
      <c r="E2069" t="s">
        <v>5349</v>
      </c>
      <c r="F2069" t="s">
        <v>5349</v>
      </c>
      <c r="G2069" t="s">
        <v>641</v>
      </c>
      <c r="H2069" t="s">
        <v>641</v>
      </c>
      <c r="I2069" t="s">
        <v>1284</v>
      </c>
      <c r="J2069" t="s">
        <v>649</v>
      </c>
      <c r="K2069" t="s">
        <v>56</v>
      </c>
      <c r="L2069" s="4">
        <v>43720</v>
      </c>
      <c r="M2069" s="4">
        <v>45547</v>
      </c>
      <c r="AC2069">
        <v>45</v>
      </c>
      <c r="AE2069">
        <v>1</v>
      </c>
    </row>
    <row r="2070" spans="1:31" x14ac:dyDescent="0.2">
      <c r="A2070" s="27">
        <v>2009748</v>
      </c>
      <c r="C2070" t="s">
        <v>5350</v>
      </c>
      <c r="D2070" t="s">
        <v>5351</v>
      </c>
      <c r="E2070" t="s">
        <v>5349</v>
      </c>
      <c r="F2070" t="s">
        <v>5349</v>
      </c>
      <c r="G2070" t="s">
        <v>641</v>
      </c>
      <c r="H2070" t="s">
        <v>641</v>
      </c>
      <c r="I2070" t="s">
        <v>1284</v>
      </c>
      <c r="J2070" t="s">
        <v>649</v>
      </c>
      <c r="K2070" t="s">
        <v>56</v>
      </c>
      <c r="L2070" s="4">
        <v>43720</v>
      </c>
      <c r="M2070" s="4">
        <v>45547</v>
      </c>
      <c r="AC2070">
        <v>85</v>
      </c>
      <c r="AE2070">
        <v>1</v>
      </c>
    </row>
    <row r="2071" spans="1:31" x14ac:dyDescent="0.2">
      <c r="A2071" s="27">
        <v>2009741</v>
      </c>
      <c r="C2071" t="s">
        <v>5352</v>
      </c>
      <c r="D2071" t="s">
        <v>5353</v>
      </c>
      <c r="E2071" t="s">
        <v>4075</v>
      </c>
      <c r="F2071" t="s">
        <v>4075</v>
      </c>
      <c r="G2071" t="s">
        <v>641</v>
      </c>
      <c r="H2071" t="s">
        <v>641</v>
      </c>
      <c r="I2071" t="s">
        <v>1284</v>
      </c>
      <c r="J2071" t="s">
        <v>649</v>
      </c>
      <c r="K2071" t="s">
        <v>56</v>
      </c>
      <c r="L2071" s="4">
        <v>43720</v>
      </c>
      <c r="M2071" s="4">
        <v>45547</v>
      </c>
      <c r="AC2071">
        <v>13</v>
      </c>
      <c r="AE2071">
        <v>1</v>
      </c>
    </row>
    <row r="2072" spans="1:31" x14ac:dyDescent="0.2">
      <c r="A2072" s="27">
        <v>2009746</v>
      </c>
      <c r="C2072" t="s">
        <v>5354</v>
      </c>
      <c r="D2072" t="s">
        <v>5355</v>
      </c>
      <c r="E2072" t="s">
        <v>1512</v>
      </c>
      <c r="F2072" t="s">
        <v>1512</v>
      </c>
      <c r="G2072" t="s">
        <v>641</v>
      </c>
      <c r="H2072" t="s">
        <v>641</v>
      </c>
      <c r="I2072" t="s">
        <v>1284</v>
      </c>
      <c r="J2072" t="s">
        <v>649</v>
      </c>
      <c r="K2072" t="s">
        <v>56</v>
      </c>
      <c r="L2072" s="4">
        <v>43720</v>
      </c>
      <c r="M2072" s="4">
        <v>45547</v>
      </c>
      <c r="AC2072">
        <v>45</v>
      </c>
      <c r="AE2072">
        <v>1</v>
      </c>
    </row>
    <row r="2073" spans="1:31" x14ac:dyDescent="0.2">
      <c r="A2073" s="27">
        <v>2009740</v>
      </c>
      <c r="C2073" t="s">
        <v>5356</v>
      </c>
      <c r="D2073" t="s">
        <v>5357</v>
      </c>
      <c r="E2073" t="s">
        <v>4075</v>
      </c>
      <c r="F2073" t="s">
        <v>4075</v>
      </c>
      <c r="G2073" t="s">
        <v>641</v>
      </c>
      <c r="H2073" t="s">
        <v>641</v>
      </c>
      <c r="I2073" t="s">
        <v>1284</v>
      </c>
      <c r="J2073" t="s">
        <v>649</v>
      </c>
      <c r="K2073" t="s">
        <v>56</v>
      </c>
      <c r="L2073" s="4">
        <v>43720</v>
      </c>
      <c r="M2073" s="4">
        <v>45547</v>
      </c>
      <c r="AC2073">
        <v>13</v>
      </c>
      <c r="AE2073">
        <v>1</v>
      </c>
    </row>
    <row r="2074" spans="1:31" x14ac:dyDescent="0.2">
      <c r="A2074" s="27">
        <v>2009739</v>
      </c>
      <c r="C2074" t="s">
        <v>5358</v>
      </c>
      <c r="D2074" t="s">
        <v>5359</v>
      </c>
      <c r="E2074" t="s">
        <v>4075</v>
      </c>
      <c r="F2074" t="s">
        <v>4075</v>
      </c>
      <c r="G2074" t="s">
        <v>641</v>
      </c>
      <c r="H2074" t="s">
        <v>641</v>
      </c>
      <c r="I2074" t="s">
        <v>1284</v>
      </c>
      <c r="J2074" t="s">
        <v>649</v>
      </c>
      <c r="K2074" t="s">
        <v>56</v>
      </c>
      <c r="L2074" s="4">
        <v>43720</v>
      </c>
      <c r="M2074" s="4">
        <v>45547</v>
      </c>
      <c r="AC2074">
        <v>13</v>
      </c>
      <c r="AE2074">
        <v>1</v>
      </c>
    </row>
    <row r="2075" spans="1:31" x14ac:dyDescent="0.2">
      <c r="A2075" s="27">
        <v>2009737</v>
      </c>
      <c r="C2075" t="s">
        <v>5360</v>
      </c>
      <c r="D2075" t="s">
        <v>5361</v>
      </c>
      <c r="E2075" t="s">
        <v>4075</v>
      </c>
      <c r="F2075" t="s">
        <v>4075</v>
      </c>
      <c r="G2075" t="s">
        <v>641</v>
      </c>
      <c r="H2075" t="s">
        <v>641</v>
      </c>
      <c r="I2075" t="s">
        <v>1284</v>
      </c>
      <c r="J2075" t="s">
        <v>649</v>
      </c>
      <c r="K2075" t="s">
        <v>56</v>
      </c>
      <c r="L2075" s="4">
        <v>43720</v>
      </c>
      <c r="M2075" s="4">
        <v>45547</v>
      </c>
      <c r="AC2075">
        <v>13</v>
      </c>
      <c r="AE2075">
        <v>1</v>
      </c>
    </row>
    <row r="2076" spans="1:31" x14ac:dyDescent="0.2">
      <c r="A2076" s="27">
        <v>2009738</v>
      </c>
      <c r="C2076" t="s">
        <v>5362</v>
      </c>
      <c r="D2076" t="s">
        <v>5363</v>
      </c>
      <c r="E2076" t="s">
        <v>4075</v>
      </c>
      <c r="F2076" t="s">
        <v>4075</v>
      </c>
      <c r="G2076" t="s">
        <v>641</v>
      </c>
      <c r="H2076" t="s">
        <v>641</v>
      </c>
      <c r="I2076" t="s">
        <v>1284</v>
      </c>
      <c r="J2076" t="s">
        <v>649</v>
      </c>
      <c r="K2076" t="s">
        <v>56</v>
      </c>
      <c r="L2076" s="4">
        <v>43720</v>
      </c>
      <c r="M2076" s="4">
        <v>45547</v>
      </c>
      <c r="AC2076">
        <v>13</v>
      </c>
      <c r="AE2076">
        <v>1</v>
      </c>
    </row>
    <row r="2077" spans="1:31" x14ac:dyDescent="0.2">
      <c r="A2077" s="27">
        <v>2009736</v>
      </c>
      <c r="C2077" t="s">
        <v>5364</v>
      </c>
      <c r="D2077" t="s">
        <v>5365</v>
      </c>
      <c r="E2077" t="s">
        <v>4075</v>
      </c>
      <c r="F2077" t="s">
        <v>4075</v>
      </c>
      <c r="G2077" t="s">
        <v>641</v>
      </c>
      <c r="H2077" t="s">
        <v>641</v>
      </c>
      <c r="I2077" t="s">
        <v>1284</v>
      </c>
      <c r="J2077" t="s">
        <v>649</v>
      </c>
      <c r="K2077" t="s">
        <v>56</v>
      </c>
      <c r="L2077" s="4">
        <v>43720</v>
      </c>
      <c r="M2077" s="4">
        <v>45547</v>
      </c>
      <c r="AC2077">
        <v>13</v>
      </c>
      <c r="AE2077">
        <v>1</v>
      </c>
    </row>
    <row r="2078" spans="1:31" x14ac:dyDescent="0.2">
      <c r="A2078" s="27">
        <v>2009754</v>
      </c>
      <c r="C2078" t="s">
        <v>5366</v>
      </c>
      <c r="D2078" t="s">
        <v>3021</v>
      </c>
      <c r="E2078" t="s">
        <v>1704</v>
      </c>
      <c r="F2078" t="s">
        <v>1704</v>
      </c>
      <c r="G2078" t="s">
        <v>641</v>
      </c>
      <c r="H2078" t="s">
        <v>641</v>
      </c>
      <c r="I2078" t="s">
        <v>1284</v>
      </c>
      <c r="J2078" t="s">
        <v>649</v>
      </c>
      <c r="K2078" t="s">
        <v>56</v>
      </c>
      <c r="L2078" s="4">
        <v>43720</v>
      </c>
      <c r="M2078" s="4">
        <v>45547</v>
      </c>
      <c r="AC2078">
        <v>45</v>
      </c>
      <c r="AE2078">
        <v>1</v>
      </c>
    </row>
    <row r="2079" spans="1:31" x14ac:dyDescent="0.2">
      <c r="A2079" s="27">
        <v>2007836</v>
      </c>
      <c r="C2079" t="s">
        <v>5367</v>
      </c>
      <c r="D2079" t="s">
        <v>1286</v>
      </c>
      <c r="E2079" t="s">
        <v>5368</v>
      </c>
      <c r="F2079" t="s">
        <v>5368</v>
      </c>
      <c r="G2079" t="s">
        <v>641</v>
      </c>
      <c r="H2079" t="s">
        <v>686</v>
      </c>
      <c r="I2079" t="s">
        <v>1284</v>
      </c>
      <c r="J2079" t="s">
        <v>688</v>
      </c>
      <c r="K2079" t="s">
        <v>56</v>
      </c>
      <c r="L2079" s="4">
        <v>43711</v>
      </c>
      <c r="M2079" s="4">
        <v>45538</v>
      </c>
      <c r="N2079">
        <v>0.30000001192092896</v>
      </c>
      <c r="AC2079">
        <v>5</v>
      </c>
      <c r="AE2079">
        <v>1.1000000000000001</v>
      </c>
    </row>
    <row r="2080" spans="1:31" x14ac:dyDescent="0.2">
      <c r="A2080" s="27">
        <v>2009730</v>
      </c>
      <c r="C2080" t="s">
        <v>5369</v>
      </c>
      <c r="D2080" t="s">
        <v>5370</v>
      </c>
      <c r="E2080" t="s">
        <v>1333</v>
      </c>
      <c r="F2080" t="s">
        <v>1333</v>
      </c>
      <c r="G2080" t="s">
        <v>641</v>
      </c>
      <c r="H2080" t="s">
        <v>641</v>
      </c>
      <c r="I2080" t="s">
        <v>1284</v>
      </c>
      <c r="J2080" t="s">
        <v>649</v>
      </c>
      <c r="K2080" t="s">
        <v>56</v>
      </c>
      <c r="L2080" s="4">
        <v>43703</v>
      </c>
      <c r="M2080" s="4">
        <v>45530</v>
      </c>
      <c r="AC2080">
        <v>10</v>
      </c>
      <c r="AE2080">
        <v>1</v>
      </c>
    </row>
    <row r="2081" spans="1:31" x14ac:dyDescent="0.2">
      <c r="A2081" s="27">
        <v>2009727</v>
      </c>
      <c r="C2081" t="s">
        <v>5371</v>
      </c>
      <c r="D2081" t="s">
        <v>5372</v>
      </c>
      <c r="E2081" t="s">
        <v>1704</v>
      </c>
      <c r="F2081" t="s">
        <v>1704</v>
      </c>
      <c r="G2081" t="s">
        <v>641</v>
      </c>
      <c r="H2081" t="s">
        <v>641</v>
      </c>
      <c r="I2081" t="s">
        <v>1284</v>
      </c>
      <c r="J2081" t="s">
        <v>649</v>
      </c>
      <c r="K2081" t="s">
        <v>56</v>
      </c>
      <c r="L2081" s="4">
        <v>43685</v>
      </c>
      <c r="M2081" s="4">
        <v>45512</v>
      </c>
      <c r="AC2081">
        <v>45</v>
      </c>
      <c r="AE2081">
        <v>1</v>
      </c>
    </row>
    <row r="2082" spans="1:31" x14ac:dyDescent="0.2">
      <c r="A2082" s="27">
        <v>2009721</v>
      </c>
      <c r="C2082" t="s">
        <v>5373</v>
      </c>
      <c r="D2082" t="s">
        <v>5374</v>
      </c>
      <c r="E2082" t="s">
        <v>913</v>
      </c>
      <c r="F2082" t="s">
        <v>913</v>
      </c>
      <c r="G2082" t="s">
        <v>641</v>
      </c>
      <c r="H2082" t="s">
        <v>641</v>
      </c>
      <c r="I2082" t="s">
        <v>1284</v>
      </c>
      <c r="J2082" t="s">
        <v>643</v>
      </c>
      <c r="K2082" t="s">
        <v>55</v>
      </c>
      <c r="L2082" s="4">
        <v>43682</v>
      </c>
      <c r="M2082" s="4">
        <v>45509</v>
      </c>
      <c r="N2082">
        <v>21</v>
      </c>
      <c r="O2082">
        <v>21</v>
      </c>
      <c r="R2082">
        <v>2.4000000953674316</v>
      </c>
      <c r="AE2082">
        <v>1</v>
      </c>
    </row>
    <row r="2083" spans="1:31" x14ac:dyDescent="0.2">
      <c r="A2083" s="27">
        <v>2009723</v>
      </c>
      <c r="C2083" t="s">
        <v>5375</v>
      </c>
      <c r="D2083" t="s">
        <v>5376</v>
      </c>
      <c r="E2083" t="s">
        <v>913</v>
      </c>
      <c r="F2083" t="s">
        <v>913</v>
      </c>
      <c r="G2083" t="s">
        <v>641</v>
      </c>
      <c r="H2083" t="s">
        <v>641</v>
      </c>
      <c r="I2083" t="s">
        <v>1284</v>
      </c>
      <c r="J2083" t="s">
        <v>643</v>
      </c>
      <c r="K2083" t="s">
        <v>55</v>
      </c>
      <c r="L2083" s="4">
        <v>43682</v>
      </c>
      <c r="M2083" s="4">
        <v>45509</v>
      </c>
      <c r="N2083">
        <v>13</v>
      </c>
      <c r="O2083">
        <v>19</v>
      </c>
      <c r="P2083">
        <v>19</v>
      </c>
      <c r="AE2083">
        <v>1</v>
      </c>
    </row>
    <row r="2084" spans="1:31" x14ac:dyDescent="0.2">
      <c r="A2084" s="27">
        <v>2009720</v>
      </c>
      <c r="C2084" t="s">
        <v>5377</v>
      </c>
      <c r="D2084" t="s">
        <v>5378</v>
      </c>
      <c r="E2084" t="s">
        <v>913</v>
      </c>
      <c r="F2084" t="s">
        <v>913</v>
      </c>
      <c r="G2084" t="s">
        <v>641</v>
      </c>
      <c r="H2084" t="s">
        <v>641</v>
      </c>
      <c r="I2084" t="s">
        <v>1284</v>
      </c>
      <c r="J2084" t="s">
        <v>643</v>
      </c>
      <c r="K2084" t="s">
        <v>55</v>
      </c>
      <c r="L2084" s="4">
        <v>43682</v>
      </c>
      <c r="M2084" s="4">
        <v>45509</v>
      </c>
      <c r="N2084">
        <v>6</v>
      </c>
      <c r="O2084">
        <v>26</v>
      </c>
      <c r="P2084">
        <v>30</v>
      </c>
      <c r="AE2084">
        <v>1</v>
      </c>
    </row>
    <row r="2085" spans="1:31" x14ac:dyDescent="0.2">
      <c r="A2085" s="27">
        <v>2009718</v>
      </c>
      <c r="C2085" t="s">
        <v>5379</v>
      </c>
      <c r="D2085" t="s">
        <v>5380</v>
      </c>
      <c r="E2085" t="s">
        <v>913</v>
      </c>
      <c r="F2085" t="s">
        <v>913</v>
      </c>
      <c r="G2085" t="s">
        <v>641</v>
      </c>
      <c r="H2085" t="s">
        <v>641</v>
      </c>
      <c r="I2085" t="s">
        <v>1284</v>
      </c>
      <c r="J2085" t="s">
        <v>643</v>
      </c>
      <c r="K2085" t="s">
        <v>55</v>
      </c>
      <c r="L2085" s="4">
        <v>43682</v>
      </c>
      <c r="M2085" s="4">
        <v>45509</v>
      </c>
      <c r="N2085">
        <v>5.8000001907348633</v>
      </c>
      <c r="O2085">
        <v>25</v>
      </c>
      <c r="P2085">
        <v>12.600000381469727</v>
      </c>
      <c r="R2085">
        <v>6.5</v>
      </c>
      <c r="T2085">
        <v>3.7000000476837158</v>
      </c>
      <c r="AE2085">
        <v>1</v>
      </c>
    </row>
    <row r="2086" spans="1:31" x14ac:dyDescent="0.2">
      <c r="A2086" s="27">
        <v>2009722</v>
      </c>
      <c r="C2086" t="s">
        <v>5381</v>
      </c>
      <c r="D2086" t="s">
        <v>5382</v>
      </c>
      <c r="E2086" t="s">
        <v>913</v>
      </c>
      <c r="F2086" t="s">
        <v>913</v>
      </c>
      <c r="G2086" t="s">
        <v>641</v>
      </c>
      <c r="H2086" t="s">
        <v>641</v>
      </c>
      <c r="I2086" t="s">
        <v>1284</v>
      </c>
      <c r="J2086" t="s">
        <v>643</v>
      </c>
      <c r="K2086" t="s">
        <v>55</v>
      </c>
      <c r="L2086" s="4">
        <v>43682</v>
      </c>
      <c r="M2086" s="4">
        <v>45509</v>
      </c>
      <c r="N2086">
        <v>14</v>
      </c>
      <c r="O2086">
        <v>14</v>
      </c>
      <c r="P2086">
        <v>14</v>
      </c>
      <c r="T2086">
        <v>12</v>
      </c>
      <c r="AE2086">
        <v>1</v>
      </c>
    </row>
    <row r="2087" spans="1:31" x14ac:dyDescent="0.2">
      <c r="A2087" s="27">
        <v>2009716</v>
      </c>
      <c r="C2087" t="s">
        <v>5383</v>
      </c>
      <c r="D2087" t="s">
        <v>5384</v>
      </c>
      <c r="E2087" t="s">
        <v>913</v>
      </c>
      <c r="F2087" t="s">
        <v>913</v>
      </c>
      <c r="G2087" t="s">
        <v>641</v>
      </c>
      <c r="H2087" t="s">
        <v>641</v>
      </c>
      <c r="I2087" t="s">
        <v>1284</v>
      </c>
      <c r="J2087" t="s">
        <v>643</v>
      </c>
      <c r="K2087" t="s">
        <v>55</v>
      </c>
      <c r="L2087" s="4">
        <v>43682</v>
      </c>
      <c r="M2087" s="4">
        <v>45509</v>
      </c>
      <c r="N2087">
        <v>16</v>
      </c>
      <c r="O2087">
        <v>16</v>
      </c>
      <c r="P2087">
        <v>16</v>
      </c>
      <c r="T2087">
        <v>6</v>
      </c>
      <c r="AE2087">
        <v>1</v>
      </c>
    </row>
    <row r="2088" spans="1:31" x14ac:dyDescent="0.2">
      <c r="A2088" s="27">
        <v>2009719</v>
      </c>
      <c r="C2088" t="s">
        <v>5385</v>
      </c>
      <c r="D2088" t="s">
        <v>5386</v>
      </c>
      <c r="E2088" t="s">
        <v>913</v>
      </c>
      <c r="F2088" t="s">
        <v>913</v>
      </c>
      <c r="G2088" t="s">
        <v>641</v>
      </c>
      <c r="H2088" t="s">
        <v>641</v>
      </c>
      <c r="I2088" t="s">
        <v>1284</v>
      </c>
      <c r="J2088" t="s">
        <v>643</v>
      </c>
      <c r="K2088" t="s">
        <v>55</v>
      </c>
      <c r="L2088" s="4">
        <v>43682</v>
      </c>
      <c r="M2088" s="4">
        <v>45509</v>
      </c>
      <c r="N2088">
        <v>7.5</v>
      </c>
      <c r="O2088">
        <v>33</v>
      </c>
      <c r="T2088">
        <v>33</v>
      </c>
      <c r="AE2088">
        <v>1</v>
      </c>
    </row>
    <row r="2089" spans="1:31" x14ac:dyDescent="0.2">
      <c r="A2089" s="27">
        <v>2009717</v>
      </c>
      <c r="C2089" t="s">
        <v>5387</v>
      </c>
      <c r="D2089" t="s">
        <v>5388</v>
      </c>
      <c r="E2089" t="s">
        <v>913</v>
      </c>
      <c r="F2089" t="s">
        <v>913</v>
      </c>
      <c r="G2089" t="s">
        <v>641</v>
      </c>
      <c r="H2089" t="s">
        <v>641</v>
      </c>
      <c r="I2089" t="s">
        <v>1284</v>
      </c>
      <c r="J2089" t="s">
        <v>643</v>
      </c>
      <c r="K2089" t="s">
        <v>55</v>
      </c>
      <c r="L2089" s="4">
        <v>43682</v>
      </c>
      <c r="M2089" s="4">
        <v>45509</v>
      </c>
      <c r="N2089">
        <v>5</v>
      </c>
      <c r="O2089">
        <v>10</v>
      </c>
      <c r="P2089">
        <v>25</v>
      </c>
      <c r="T2089">
        <v>15</v>
      </c>
      <c r="AE2089">
        <v>1</v>
      </c>
    </row>
    <row r="2090" spans="1:31" x14ac:dyDescent="0.2">
      <c r="A2090" s="27">
        <v>2009715</v>
      </c>
      <c r="C2090" t="s">
        <v>5389</v>
      </c>
      <c r="D2090" t="s">
        <v>5390</v>
      </c>
      <c r="E2090" t="s">
        <v>913</v>
      </c>
      <c r="F2090" t="s">
        <v>1756</v>
      </c>
      <c r="G2090" t="s">
        <v>641</v>
      </c>
      <c r="H2090" t="s">
        <v>641</v>
      </c>
      <c r="I2090" t="s">
        <v>1284</v>
      </c>
      <c r="J2090" t="s">
        <v>643</v>
      </c>
      <c r="K2090" t="s">
        <v>55</v>
      </c>
      <c r="L2090" s="4">
        <v>43682</v>
      </c>
      <c r="M2090" s="4">
        <v>45509</v>
      </c>
      <c r="N2090">
        <v>4</v>
      </c>
      <c r="O2090">
        <v>20</v>
      </c>
      <c r="Q2090">
        <v>25</v>
      </c>
      <c r="T2090">
        <v>13</v>
      </c>
      <c r="AE2090">
        <v>1</v>
      </c>
    </row>
    <row r="2091" spans="1:31" x14ac:dyDescent="0.2">
      <c r="A2091" s="27">
        <v>2010145</v>
      </c>
      <c r="C2091" t="s">
        <v>5391</v>
      </c>
      <c r="D2091" t="s">
        <v>5392</v>
      </c>
      <c r="E2091" t="s">
        <v>1214</v>
      </c>
      <c r="F2091" t="s">
        <v>1214</v>
      </c>
      <c r="G2091" t="s">
        <v>641</v>
      </c>
      <c r="H2091" t="s">
        <v>641</v>
      </c>
      <c r="I2091" t="s">
        <v>774</v>
      </c>
      <c r="J2091" t="s">
        <v>643</v>
      </c>
      <c r="K2091" t="s">
        <v>55</v>
      </c>
      <c r="L2091" s="4">
        <v>2</v>
      </c>
      <c r="M2091" s="4">
        <v>45505</v>
      </c>
      <c r="N2091">
        <v>24</v>
      </c>
      <c r="R2091">
        <v>6</v>
      </c>
      <c r="T2091">
        <v>10</v>
      </c>
      <c r="AE2091">
        <v>1</v>
      </c>
    </row>
    <row r="2092" spans="1:31" x14ac:dyDescent="0.2">
      <c r="A2092" s="27">
        <v>2009714</v>
      </c>
      <c r="C2092" t="s">
        <v>5393</v>
      </c>
      <c r="D2092" t="s">
        <v>1286</v>
      </c>
      <c r="E2092" t="s">
        <v>5394</v>
      </c>
      <c r="F2092" t="s">
        <v>5394</v>
      </c>
      <c r="G2092" t="s">
        <v>641</v>
      </c>
      <c r="H2092" t="s">
        <v>686</v>
      </c>
      <c r="I2092" t="s">
        <v>1284</v>
      </c>
      <c r="J2092" t="s">
        <v>688</v>
      </c>
      <c r="K2092" t="s">
        <v>55</v>
      </c>
      <c r="L2092" s="4">
        <v>43678</v>
      </c>
      <c r="M2092" s="4">
        <v>45505</v>
      </c>
      <c r="N2092">
        <v>0.30000001192092896</v>
      </c>
      <c r="O2092">
        <v>0.10000000149011612</v>
      </c>
      <c r="P2092">
        <v>0.30000001192092896</v>
      </c>
      <c r="AC2092">
        <v>3</v>
      </c>
      <c r="AE2092">
        <v>1</v>
      </c>
    </row>
    <row r="2093" spans="1:31" x14ac:dyDescent="0.2">
      <c r="A2093" s="27">
        <v>2009713</v>
      </c>
      <c r="C2093" t="s">
        <v>5395</v>
      </c>
      <c r="D2093" t="s">
        <v>5396</v>
      </c>
      <c r="E2093" t="s">
        <v>4498</v>
      </c>
      <c r="F2093" t="s">
        <v>4498</v>
      </c>
      <c r="G2093" t="s">
        <v>641</v>
      </c>
      <c r="H2093" t="s">
        <v>686</v>
      </c>
      <c r="I2093" t="s">
        <v>1284</v>
      </c>
      <c r="J2093" t="s">
        <v>688</v>
      </c>
      <c r="K2093" t="s">
        <v>56</v>
      </c>
      <c r="L2093" s="4">
        <v>43678</v>
      </c>
      <c r="M2093" s="4">
        <v>45505</v>
      </c>
      <c r="N2093">
        <v>1.7999999523162842</v>
      </c>
      <c r="P2093">
        <v>6.1999998092651367</v>
      </c>
      <c r="AC2093">
        <v>34.6</v>
      </c>
      <c r="AE2093">
        <v>1.1000000000000001</v>
      </c>
    </row>
    <row r="2094" spans="1:31" x14ac:dyDescent="0.2">
      <c r="A2094" s="27">
        <v>2008419</v>
      </c>
      <c r="B2094">
        <v>4376</v>
      </c>
      <c r="C2094" t="s">
        <v>5397</v>
      </c>
      <c r="D2094" t="s">
        <v>5398</v>
      </c>
      <c r="E2094" t="s">
        <v>5399</v>
      </c>
      <c r="F2094" t="s">
        <v>5399</v>
      </c>
      <c r="G2094" t="s">
        <v>641</v>
      </c>
      <c r="H2094" t="s">
        <v>686</v>
      </c>
      <c r="I2094" t="s">
        <v>2734</v>
      </c>
      <c r="J2094" t="s">
        <v>696</v>
      </c>
      <c r="K2094" t="s">
        <v>55</v>
      </c>
      <c r="L2094" s="4">
        <v>2</v>
      </c>
      <c r="M2094" s="4">
        <v>45504</v>
      </c>
      <c r="N2094">
        <v>0.5</v>
      </c>
      <c r="AC2094">
        <v>15.6</v>
      </c>
      <c r="AE2094">
        <v>1</v>
      </c>
    </row>
    <row r="2095" spans="1:31" x14ac:dyDescent="0.2">
      <c r="A2095" s="27">
        <v>2009694</v>
      </c>
      <c r="C2095" t="s">
        <v>5400</v>
      </c>
      <c r="D2095" t="s">
        <v>5401</v>
      </c>
      <c r="E2095" t="s">
        <v>1603</v>
      </c>
      <c r="F2095" t="s">
        <v>1603</v>
      </c>
      <c r="G2095" t="s">
        <v>641</v>
      </c>
      <c r="H2095" t="s">
        <v>641</v>
      </c>
      <c r="I2095" t="s">
        <v>1284</v>
      </c>
      <c r="J2095" t="s">
        <v>649</v>
      </c>
      <c r="K2095" t="s">
        <v>55</v>
      </c>
      <c r="L2095" s="4">
        <v>43663</v>
      </c>
      <c r="M2095" s="4">
        <v>45490</v>
      </c>
      <c r="Q2095">
        <v>27.299999237060547</v>
      </c>
      <c r="R2095">
        <v>19.700000762939453</v>
      </c>
      <c r="AE2095">
        <v>1</v>
      </c>
    </row>
    <row r="2096" spans="1:31" x14ac:dyDescent="0.2">
      <c r="A2096" s="27">
        <v>2009693</v>
      </c>
      <c r="C2096" t="s">
        <v>5402</v>
      </c>
      <c r="D2096" t="s">
        <v>5403</v>
      </c>
      <c r="E2096" t="s">
        <v>1603</v>
      </c>
      <c r="F2096" t="s">
        <v>1603</v>
      </c>
      <c r="G2096" t="s">
        <v>641</v>
      </c>
      <c r="H2096" t="s">
        <v>641</v>
      </c>
      <c r="I2096" t="s">
        <v>1284</v>
      </c>
      <c r="J2096" t="s">
        <v>649</v>
      </c>
      <c r="K2096" t="s">
        <v>55</v>
      </c>
      <c r="L2096" s="4">
        <v>43663</v>
      </c>
      <c r="M2096" s="4">
        <v>45490</v>
      </c>
      <c r="Q2096">
        <v>47.799999237060547</v>
      </c>
      <c r="R2096">
        <v>2.2000000476837158</v>
      </c>
      <c r="AE2096">
        <v>1</v>
      </c>
    </row>
    <row r="2097" spans="1:31" x14ac:dyDescent="0.2">
      <c r="A2097" s="27">
        <v>2009692</v>
      </c>
      <c r="C2097" t="s">
        <v>5404</v>
      </c>
      <c r="D2097" t="s">
        <v>5405</v>
      </c>
      <c r="E2097" t="s">
        <v>1603</v>
      </c>
      <c r="F2097" t="s">
        <v>1603</v>
      </c>
      <c r="G2097" t="s">
        <v>641</v>
      </c>
      <c r="H2097" t="s">
        <v>641</v>
      </c>
      <c r="I2097" t="s">
        <v>1284</v>
      </c>
      <c r="J2097" t="s">
        <v>649</v>
      </c>
      <c r="K2097" t="s">
        <v>55</v>
      </c>
      <c r="L2097" s="4">
        <v>43663</v>
      </c>
      <c r="M2097" s="4">
        <v>45490</v>
      </c>
      <c r="Q2097">
        <v>0.10000000149011612</v>
      </c>
      <c r="R2097">
        <v>0.10000000149011612</v>
      </c>
      <c r="AE2097">
        <v>1</v>
      </c>
    </row>
    <row r="2098" spans="1:31" x14ac:dyDescent="0.2">
      <c r="A2098" s="27">
        <v>2009698</v>
      </c>
      <c r="C2098" t="s">
        <v>5406</v>
      </c>
      <c r="D2098" t="s">
        <v>5407</v>
      </c>
      <c r="E2098" t="s">
        <v>913</v>
      </c>
      <c r="F2098" t="s">
        <v>913</v>
      </c>
      <c r="G2098" t="s">
        <v>641</v>
      </c>
      <c r="H2098" t="s">
        <v>641</v>
      </c>
      <c r="I2098" t="s">
        <v>1284</v>
      </c>
      <c r="J2098" t="s">
        <v>649</v>
      </c>
      <c r="K2098" t="s">
        <v>55</v>
      </c>
      <c r="L2098" s="4">
        <v>43661</v>
      </c>
      <c r="M2098" s="4">
        <v>45488</v>
      </c>
      <c r="P2098">
        <v>55</v>
      </c>
      <c r="AE2098">
        <v>1</v>
      </c>
    </row>
    <row r="2099" spans="1:31" x14ac:dyDescent="0.2">
      <c r="A2099" s="27">
        <v>2005096</v>
      </c>
      <c r="C2099" t="s">
        <v>5408</v>
      </c>
      <c r="D2099" t="s">
        <v>5409</v>
      </c>
      <c r="E2099" t="s">
        <v>2498</v>
      </c>
      <c r="F2099" t="s">
        <v>5410</v>
      </c>
      <c r="G2099" t="s">
        <v>641</v>
      </c>
      <c r="H2099" t="s">
        <v>641</v>
      </c>
      <c r="I2099" t="s">
        <v>1284</v>
      </c>
      <c r="J2099" t="s">
        <v>649</v>
      </c>
      <c r="K2099" t="s">
        <v>55</v>
      </c>
      <c r="L2099" s="4">
        <v>43661</v>
      </c>
      <c r="M2099" s="4">
        <v>45488</v>
      </c>
      <c r="R2099">
        <v>15</v>
      </c>
      <c r="T2099">
        <v>33</v>
      </c>
      <c r="AE2099">
        <v>1</v>
      </c>
    </row>
    <row r="2100" spans="1:31" x14ac:dyDescent="0.2">
      <c r="A2100" s="27">
        <v>2005087</v>
      </c>
      <c r="C2100" t="s">
        <v>5411</v>
      </c>
      <c r="D2100" t="s">
        <v>5412</v>
      </c>
      <c r="E2100" t="s">
        <v>2498</v>
      </c>
      <c r="F2100" t="s">
        <v>1675</v>
      </c>
      <c r="G2100" t="s">
        <v>641</v>
      </c>
      <c r="H2100" t="s">
        <v>641</v>
      </c>
      <c r="I2100" t="s">
        <v>1284</v>
      </c>
      <c r="J2100" t="s">
        <v>643</v>
      </c>
      <c r="K2100" t="s">
        <v>55</v>
      </c>
      <c r="L2100" s="4">
        <v>43661</v>
      </c>
      <c r="M2100" s="4">
        <v>45488</v>
      </c>
      <c r="N2100">
        <v>46</v>
      </c>
      <c r="AE2100">
        <v>1</v>
      </c>
    </row>
    <row r="2101" spans="1:31" x14ac:dyDescent="0.2">
      <c r="A2101" s="27">
        <v>2004996</v>
      </c>
      <c r="C2101" t="s">
        <v>5413</v>
      </c>
      <c r="D2101" t="s">
        <v>5414</v>
      </c>
      <c r="E2101" t="s">
        <v>2498</v>
      </c>
      <c r="F2101" t="s">
        <v>1542</v>
      </c>
      <c r="G2101" t="s">
        <v>641</v>
      </c>
      <c r="H2101" t="s">
        <v>641</v>
      </c>
      <c r="I2101" t="s">
        <v>1284</v>
      </c>
      <c r="J2101" t="s">
        <v>643</v>
      </c>
      <c r="K2101" t="s">
        <v>55</v>
      </c>
      <c r="L2101" s="4">
        <v>43661</v>
      </c>
      <c r="M2101" s="4">
        <v>45488</v>
      </c>
      <c r="N2101">
        <v>11</v>
      </c>
      <c r="O2101">
        <v>7</v>
      </c>
      <c r="P2101">
        <v>7</v>
      </c>
      <c r="T2101">
        <v>15</v>
      </c>
      <c r="AE2101">
        <v>1</v>
      </c>
    </row>
    <row r="2102" spans="1:31" x14ac:dyDescent="0.2">
      <c r="A2102" s="27">
        <v>2010204</v>
      </c>
      <c r="B2102">
        <v>5134</v>
      </c>
      <c r="C2102" t="s">
        <v>5415</v>
      </c>
      <c r="D2102" t="s">
        <v>5416</v>
      </c>
      <c r="E2102" t="s">
        <v>5417</v>
      </c>
      <c r="F2102" t="s">
        <v>5417</v>
      </c>
      <c r="G2102" t="s">
        <v>641</v>
      </c>
      <c r="H2102" t="s">
        <v>686</v>
      </c>
      <c r="I2102" t="s">
        <v>2734</v>
      </c>
      <c r="J2102" t="s">
        <v>696</v>
      </c>
      <c r="K2102" t="s">
        <v>55</v>
      </c>
      <c r="L2102" s="4">
        <v>2</v>
      </c>
      <c r="M2102" s="4">
        <v>45473</v>
      </c>
      <c r="N2102">
        <v>0.30000001192092896</v>
      </c>
      <c r="AC2102">
        <v>13.1</v>
      </c>
      <c r="AE2102">
        <v>1</v>
      </c>
    </row>
    <row r="2103" spans="1:31" x14ac:dyDescent="0.2">
      <c r="A2103" s="27">
        <v>2009306</v>
      </c>
      <c r="C2103" t="s">
        <v>5418</v>
      </c>
      <c r="D2103" t="s">
        <v>5419</v>
      </c>
      <c r="E2103" t="s">
        <v>2777</v>
      </c>
      <c r="F2103" t="s">
        <v>2777</v>
      </c>
      <c r="G2103" t="s">
        <v>641</v>
      </c>
      <c r="H2103" t="s">
        <v>641</v>
      </c>
      <c r="I2103" t="s">
        <v>1284</v>
      </c>
      <c r="J2103" t="s">
        <v>643</v>
      </c>
      <c r="K2103" t="s">
        <v>55</v>
      </c>
      <c r="L2103" s="4">
        <v>43637</v>
      </c>
      <c r="M2103" s="4">
        <v>45464</v>
      </c>
      <c r="N2103">
        <v>4</v>
      </c>
      <c r="O2103">
        <v>25</v>
      </c>
      <c r="Y2103">
        <v>10</v>
      </c>
      <c r="AE2103">
        <v>1</v>
      </c>
    </row>
    <row r="2104" spans="1:31" x14ac:dyDescent="0.2">
      <c r="A2104" s="27">
        <v>2009335</v>
      </c>
      <c r="C2104" t="s">
        <v>5420</v>
      </c>
      <c r="D2104" t="s">
        <v>5421</v>
      </c>
      <c r="E2104" t="s">
        <v>2777</v>
      </c>
      <c r="F2104" t="s">
        <v>2777</v>
      </c>
      <c r="G2104" t="s">
        <v>641</v>
      </c>
      <c r="H2104" t="s">
        <v>641</v>
      </c>
      <c r="I2104" t="s">
        <v>1284</v>
      </c>
      <c r="J2104" t="s">
        <v>643</v>
      </c>
      <c r="K2104" t="s">
        <v>55</v>
      </c>
      <c r="L2104" s="4">
        <v>43637</v>
      </c>
      <c r="M2104" s="4">
        <v>45464</v>
      </c>
      <c r="N2104">
        <v>3</v>
      </c>
      <c r="O2104">
        <v>17.5</v>
      </c>
      <c r="V2104">
        <v>5</v>
      </c>
      <c r="Y2104">
        <v>10</v>
      </c>
      <c r="AE2104">
        <v>1</v>
      </c>
    </row>
    <row r="2105" spans="1:31" x14ac:dyDescent="0.2">
      <c r="A2105" s="27">
        <v>2009305</v>
      </c>
      <c r="C2105" t="s">
        <v>5422</v>
      </c>
      <c r="D2105" t="s">
        <v>5423</v>
      </c>
      <c r="E2105" t="s">
        <v>2777</v>
      </c>
      <c r="F2105" t="s">
        <v>2777</v>
      </c>
      <c r="G2105" t="s">
        <v>641</v>
      </c>
      <c r="H2105" t="s">
        <v>641</v>
      </c>
      <c r="I2105" t="s">
        <v>1284</v>
      </c>
      <c r="J2105" t="s">
        <v>643</v>
      </c>
      <c r="K2105" t="s">
        <v>55</v>
      </c>
      <c r="L2105" s="4">
        <v>43637</v>
      </c>
      <c r="M2105" s="4">
        <v>45464</v>
      </c>
      <c r="N2105">
        <v>9</v>
      </c>
      <c r="O2105">
        <v>55</v>
      </c>
      <c r="W2105">
        <v>2</v>
      </c>
      <c r="AE2105">
        <v>1</v>
      </c>
    </row>
    <row r="2106" spans="1:31" x14ac:dyDescent="0.2">
      <c r="A2106" s="27">
        <v>2009336</v>
      </c>
      <c r="C2106" t="s">
        <v>5424</v>
      </c>
      <c r="D2106" t="s">
        <v>5425</v>
      </c>
      <c r="E2106" t="s">
        <v>2777</v>
      </c>
      <c r="F2106" t="s">
        <v>2777</v>
      </c>
      <c r="G2106" t="s">
        <v>641</v>
      </c>
      <c r="H2106" t="s">
        <v>641</v>
      </c>
      <c r="I2106" t="s">
        <v>1284</v>
      </c>
      <c r="J2106" t="s">
        <v>643</v>
      </c>
      <c r="K2106" t="s">
        <v>55</v>
      </c>
      <c r="L2106" s="4">
        <v>43637</v>
      </c>
      <c r="M2106" s="4">
        <v>45464</v>
      </c>
      <c r="N2106">
        <v>10</v>
      </c>
      <c r="O2106">
        <v>60</v>
      </c>
      <c r="AE2106">
        <v>1</v>
      </c>
    </row>
    <row r="2107" spans="1:31" x14ac:dyDescent="0.2">
      <c r="A2107" s="27">
        <v>2007873</v>
      </c>
      <c r="C2107" t="s">
        <v>5426</v>
      </c>
      <c r="D2107" t="s">
        <v>3850</v>
      </c>
      <c r="E2107" t="s">
        <v>1704</v>
      </c>
      <c r="F2107" t="s">
        <v>1704</v>
      </c>
      <c r="G2107" t="s">
        <v>641</v>
      </c>
      <c r="H2107" t="s">
        <v>641</v>
      </c>
      <c r="I2107" t="s">
        <v>1284</v>
      </c>
      <c r="J2107" t="s">
        <v>731</v>
      </c>
      <c r="K2107" t="s">
        <v>56</v>
      </c>
      <c r="L2107" s="4">
        <v>43626</v>
      </c>
      <c r="M2107" s="4">
        <v>45453</v>
      </c>
      <c r="AC2107">
        <v>70</v>
      </c>
      <c r="AE2107">
        <v>1.1000000000000001</v>
      </c>
    </row>
    <row r="2108" spans="1:31" x14ac:dyDescent="0.2">
      <c r="A2108" s="27">
        <v>2009664</v>
      </c>
      <c r="C2108" t="s">
        <v>5427</v>
      </c>
      <c r="D2108" t="s">
        <v>2811</v>
      </c>
      <c r="E2108" t="s">
        <v>4244</v>
      </c>
      <c r="F2108" t="s">
        <v>4244</v>
      </c>
      <c r="G2108" t="s">
        <v>641</v>
      </c>
      <c r="H2108" t="s">
        <v>686</v>
      </c>
      <c r="I2108" t="s">
        <v>1284</v>
      </c>
      <c r="J2108" t="s">
        <v>696</v>
      </c>
      <c r="K2108" t="s">
        <v>55</v>
      </c>
      <c r="L2108" s="4">
        <v>43619</v>
      </c>
      <c r="M2108" s="4">
        <v>45446</v>
      </c>
      <c r="N2108">
        <v>0.5</v>
      </c>
      <c r="AE2108">
        <v>1</v>
      </c>
    </row>
    <row r="2109" spans="1:31" x14ac:dyDescent="0.2">
      <c r="A2109" s="27">
        <v>2007816</v>
      </c>
      <c r="C2109" t="s">
        <v>5428</v>
      </c>
      <c r="D2109" t="s">
        <v>955</v>
      </c>
      <c r="E2109" t="s">
        <v>913</v>
      </c>
      <c r="F2109" t="s">
        <v>1973</v>
      </c>
      <c r="G2109" t="s">
        <v>641</v>
      </c>
      <c r="H2109" t="s">
        <v>641</v>
      </c>
      <c r="I2109" t="s">
        <v>1284</v>
      </c>
      <c r="J2109" t="s">
        <v>643</v>
      </c>
      <c r="K2109" t="s">
        <v>55</v>
      </c>
      <c r="L2109" s="4">
        <v>43616</v>
      </c>
      <c r="M2109" s="4">
        <v>45443</v>
      </c>
      <c r="N2109">
        <v>12</v>
      </c>
      <c r="O2109">
        <v>52</v>
      </c>
      <c r="AE2109">
        <v>1</v>
      </c>
    </row>
    <row r="2110" spans="1:31" x14ac:dyDescent="0.2">
      <c r="A2110" s="27">
        <v>2009656</v>
      </c>
      <c r="C2110" t="s">
        <v>5429</v>
      </c>
      <c r="D2110" t="s">
        <v>5430</v>
      </c>
      <c r="E2110" t="s">
        <v>913</v>
      </c>
      <c r="F2110" t="s">
        <v>5431</v>
      </c>
      <c r="G2110" t="s">
        <v>641</v>
      </c>
      <c r="H2110" t="s">
        <v>641</v>
      </c>
      <c r="I2110" t="s">
        <v>1284</v>
      </c>
      <c r="J2110" t="s">
        <v>649</v>
      </c>
      <c r="K2110" t="s">
        <v>55</v>
      </c>
      <c r="L2110" s="4">
        <v>43616</v>
      </c>
      <c r="M2110" s="4">
        <v>45443</v>
      </c>
      <c r="P2110">
        <v>59.5</v>
      </c>
      <c r="AE2110">
        <v>1</v>
      </c>
    </row>
    <row r="2111" spans="1:31" x14ac:dyDescent="0.2">
      <c r="A2111" s="27">
        <v>2009649</v>
      </c>
      <c r="C2111" t="s">
        <v>5432</v>
      </c>
      <c r="D2111" t="s">
        <v>646</v>
      </c>
      <c r="E2111" t="s">
        <v>913</v>
      </c>
      <c r="F2111" t="s">
        <v>1682</v>
      </c>
      <c r="G2111" t="s">
        <v>641</v>
      </c>
      <c r="H2111" t="s">
        <v>641</v>
      </c>
      <c r="I2111" t="s">
        <v>1284</v>
      </c>
      <c r="J2111" t="s">
        <v>643</v>
      </c>
      <c r="K2111" t="s">
        <v>55</v>
      </c>
      <c r="L2111" s="4">
        <v>43616</v>
      </c>
      <c r="M2111" s="4">
        <v>45443</v>
      </c>
      <c r="N2111">
        <v>30</v>
      </c>
      <c r="AE2111">
        <v>1.3</v>
      </c>
    </row>
    <row r="2112" spans="1:31" x14ac:dyDescent="0.2">
      <c r="A2112" s="27">
        <v>2009650</v>
      </c>
      <c r="C2112" t="s">
        <v>5433</v>
      </c>
      <c r="D2112" t="s">
        <v>1250</v>
      </c>
      <c r="E2112" t="s">
        <v>913</v>
      </c>
      <c r="F2112" t="s">
        <v>946</v>
      </c>
      <c r="G2112" t="s">
        <v>641</v>
      </c>
      <c r="H2112" t="s">
        <v>641</v>
      </c>
      <c r="I2112" t="s">
        <v>1284</v>
      </c>
      <c r="J2112" t="s">
        <v>643</v>
      </c>
      <c r="K2112" t="s">
        <v>55</v>
      </c>
      <c r="L2112" s="4">
        <v>43616</v>
      </c>
      <c r="M2112" s="4">
        <v>45443</v>
      </c>
      <c r="N2112">
        <v>18</v>
      </c>
      <c r="O2112">
        <v>46</v>
      </c>
      <c r="AE2112">
        <v>1</v>
      </c>
    </row>
    <row r="2113" spans="1:31" x14ac:dyDescent="0.2">
      <c r="A2113" s="27">
        <v>2010279</v>
      </c>
      <c r="B2113">
        <v>5154</v>
      </c>
      <c r="C2113" t="s">
        <v>5434</v>
      </c>
      <c r="D2113" t="s">
        <v>5435</v>
      </c>
      <c r="E2113" t="s">
        <v>5436</v>
      </c>
      <c r="F2113" t="s">
        <v>5436</v>
      </c>
      <c r="G2113" t="s">
        <v>641</v>
      </c>
      <c r="H2113" t="s">
        <v>686</v>
      </c>
      <c r="I2113" t="s">
        <v>2734</v>
      </c>
      <c r="J2113" t="s">
        <v>696</v>
      </c>
      <c r="K2113" t="s">
        <v>55</v>
      </c>
      <c r="L2113" s="4">
        <v>2</v>
      </c>
      <c r="M2113" s="4">
        <v>45443</v>
      </c>
      <c r="N2113">
        <v>0.30000001192092896</v>
      </c>
      <c r="AC2113">
        <v>13.8</v>
      </c>
      <c r="AE2113">
        <v>1</v>
      </c>
    </row>
    <row r="2114" spans="1:31" x14ac:dyDescent="0.2">
      <c r="A2114" s="27">
        <v>2009660</v>
      </c>
      <c r="C2114" t="s">
        <v>5437</v>
      </c>
      <c r="D2114" t="s">
        <v>1669</v>
      </c>
      <c r="E2114" t="s">
        <v>913</v>
      </c>
      <c r="F2114" t="s">
        <v>1675</v>
      </c>
      <c r="G2114" t="s">
        <v>641</v>
      </c>
      <c r="H2114" t="s">
        <v>641</v>
      </c>
      <c r="I2114" t="s">
        <v>1284</v>
      </c>
      <c r="J2114" t="s">
        <v>643</v>
      </c>
      <c r="K2114" t="s">
        <v>55</v>
      </c>
      <c r="L2114" s="4">
        <v>43616</v>
      </c>
      <c r="M2114" s="4">
        <v>45443</v>
      </c>
      <c r="N2114">
        <v>27</v>
      </c>
      <c r="AE2114">
        <v>1</v>
      </c>
    </row>
    <row r="2115" spans="1:31" x14ac:dyDescent="0.2">
      <c r="A2115" s="27">
        <v>2009659</v>
      </c>
      <c r="C2115" t="s">
        <v>5438</v>
      </c>
      <c r="D2115" t="s">
        <v>5439</v>
      </c>
      <c r="E2115" t="s">
        <v>913</v>
      </c>
      <c r="F2115" t="s">
        <v>1542</v>
      </c>
      <c r="G2115" t="s">
        <v>641</v>
      </c>
      <c r="H2115" t="s">
        <v>641</v>
      </c>
      <c r="I2115" t="s">
        <v>1284</v>
      </c>
      <c r="J2115" t="s">
        <v>643</v>
      </c>
      <c r="K2115" t="s">
        <v>55</v>
      </c>
      <c r="L2115" s="4">
        <v>43616</v>
      </c>
      <c r="M2115" s="4">
        <v>45443</v>
      </c>
      <c r="N2115">
        <v>15</v>
      </c>
      <c r="AE2115">
        <v>1</v>
      </c>
    </row>
    <row r="2116" spans="1:31" x14ac:dyDescent="0.2">
      <c r="A2116" s="27">
        <v>2007671</v>
      </c>
      <c r="C2116" t="s">
        <v>5440</v>
      </c>
      <c r="D2116" t="s">
        <v>5441</v>
      </c>
      <c r="E2116" t="s">
        <v>1542</v>
      </c>
      <c r="F2116" t="s">
        <v>1542</v>
      </c>
      <c r="G2116" t="s">
        <v>641</v>
      </c>
      <c r="H2116" t="s">
        <v>641</v>
      </c>
      <c r="I2116" t="s">
        <v>1284</v>
      </c>
      <c r="J2116" t="s">
        <v>643</v>
      </c>
      <c r="K2116" t="s">
        <v>56</v>
      </c>
      <c r="L2116" s="4">
        <v>43616</v>
      </c>
      <c r="M2116" s="4">
        <v>45443</v>
      </c>
      <c r="N2116">
        <v>20</v>
      </c>
      <c r="T2116">
        <v>4</v>
      </c>
      <c r="AE2116">
        <v>1.28</v>
      </c>
    </row>
    <row r="2117" spans="1:31" x14ac:dyDescent="0.2">
      <c r="A2117" s="27">
        <v>2009651</v>
      </c>
      <c r="C2117" t="s">
        <v>5442</v>
      </c>
      <c r="D2117" t="s">
        <v>5412</v>
      </c>
      <c r="E2117" t="s">
        <v>913</v>
      </c>
      <c r="F2117" t="s">
        <v>913</v>
      </c>
      <c r="G2117" t="s">
        <v>641</v>
      </c>
      <c r="H2117" t="s">
        <v>641</v>
      </c>
      <c r="I2117" t="s">
        <v>1284</v>
      </c>
      <c r="J2117" t="s">
        <v>643</v>
      </c>
      <c r="K2117" t="s">
        <v>55</v>
      </c>
      <c r="L2117" s="4">
        <v>43616</v>
      </c>
      <c r="M2117" s="4">
        <v>45443</v>
      </c>
      <c r="N2117">
        <v>46</v>
      </c>
      <c r="AE2117">
        <v>1</v>
      </c>
    </row>
    <row r="2118" spans="1:31" x14ac:dyDescent="0.2">
      <c r="A2118" s="27">
        <v>2009652</v>
      </c>
      <c r="C2118" t="s">
        <v>5443</v>
      </c>
      <c r="D2118" t="s">
        <v>1835</v>
      </c>
      <c r="E2118" t="s">
        <v>913</v>
      </c>
      <c r="F2118" t="s">
        <v>913</v>
      </c>
      <c r="G2118" t="s">
        <v>641</v>
      </c>
      <c r="H2118" t="s">
        <v>641</v>
      </c>
      <c r="I2118" t="s">
        <v>1284</v>
      </c>
      <c r="J2118" t="s">
        <v>643</v>
      </c>
      <c r="K2118" t="s">
        <v>55</v>
      </c>
      <c r="L2118" s="4">
        <v>43616</v>
      </c>
      <c r="M2118" s="4">
        <v>45443</v>
      </c>
      <c r="N2118">
        <v>46</v>
      </c>
      <c r="AE2118">
        <v>1</v>
      </c>
    </row>
    <row r="2119" spans="1:31" x14ac:dyDescent="0.2">
      <c r="A2119" s="27">
        <v>2009663</v>
      </c>
      <c r="C2119" t="s">
        <v>5444</v>
      </c>
      <c r="D2119" t="s">
        <v>5445</v>
      </c>
      <c r="E2119" t="s">
        <v>913</v>
      </c>
      <c r="F2119" t="s">
        <v>5431</v>
      </c>
      <c r="G2119" t="s">
        <v>641</v>
      </c>
      <c r="H2119" t="s">
        <v>641</v>
      </c>
      <c r="I2119" t="s">
        <v>1284</v>
      </c>
      <c r="J2119" t="s">
        <v>643</v>
      </c>
      <c r="K2119" t="s">
        <v>55</v>
      </c>
      <c r="L2119" s="4">
        <v>43616</v>
      </c>
      <c r="M2119" s="4">
        <v>45443</v>
      </c>
      <c r="N2119">
        <v>7</v>
      </c>
      <c r="O2119">
        <v>20</v>
      </c>
      <c r="P2119">
        <v>30</v>
      </c>
      <c r="AE2119">
        <v>1</v>
      </c>
    </row>
    <row r="2120" spans="1:31" x14ac:dyDescent="0.2">
      <c r="A2120" s="27">
        <v>2007815</v>
      </c>
      <c r="C2120" t="s">
        <v>5446</v>
      </c>
      <c r="D2120" t="s">
        <v>5447</v>
      </c>
      <c r="E2120" t="s">
        <v>913</v>
      </c>
      <c r="F2120" t="s">
        <v>5431</v>
      </c>
      <c r="G2120" t="s">
        <v>641</v>
      </c>
      <c r="H2120" t="s">
        <v>641</v>
      </c>
      <c r="I2120" t="s">
        <v>1284</v>
      </c>
      <c r="J2120" t="s">
        <v>643</v>
      </c>
      <c r="K2120" t="s">
        <v>55</v>
      </c>
      <c r="L2120" s="4">
        <v>43616</v>
      </c>
      <c r="M2120" s="4">
        <v>45443</v>
      </c>
      <c r="N2120">
        <v>15</v>
      </c>
      <c r="O2120">
        <v>15</v>
      </c>
      <c r="P2120">
        <v>15</v>
      </c>
      <c r="T2120">
        <v>3</v>
      </c>
      <c r="AE2120">
        <v>1</v>
      </c>
    </row>
    <row r="2121" spans="1:31" x14ac:dyDescent="0.2">
      <c r="A2121" s="27">
        <v>2009658</v>
      </c>
      <c r="C2121" t="s">
        <v>5448</v>
      </c>
      <c r="D2121" t="s">
        <v>5449</v>
      </c>
      <c r="E2121" t="s">
        <v>913</v>
      </c>
      <c r="F2121" t="s">
        <v>5450</v>
      </c>
      <c r="G2121" t="s">
        <v>641</v>
      </c>
      <c r="H2121" t="s">
        <v>641</v>
      </c>
      <c r="I2121" t="s">
        <v>1284</v>
      </c>
      <c r="J2121" t="s">
        <v>643</v>
      </c>
      <c r="K2121" t="s">
        <v>55</v>
      </c>
      <c r="L2121" s="4">
        <v>43616</v>
      </c>
      <c r="M2121" s="4">
        <v>45443</v>
      </c>
      <c r="N2121">
        <v>8</v>
      </c>
      <c r="O2121">
        <v>19</v>
      </c>
      <c r="P2121">
        <v>29</v>
      </c>
      <c r="T2121">
        <v>3.5</v>
      </c>
      <c r="AE2121">
        <v>1</v>
      </c>
    </row>
    <row r="2122" spans="1:31" x14ac:dyDescent="0.2">
      <c r="A2122" s="27">
        <v>2009662</v>
      </c>
      <c r="C2122" t="s">
        <v>5451</v>
      </c>
      <c r="D2122" t="s">
        <v>23</v>
      </c>
      <c r="E2122" t="s">
        <v>913</v>
      </c>
      <c r="F2122" t="s">
        <v>2223</v>
      </c>
      <c r="G2122" t="s">
        <v>641</v>
      </c>
      <c r="H2122" t="s">
        <v>641</v>
      </c>
      <c r="I2122" t="s">
        <v>1284</v>
      </c>
      <c r="J2122" t="s">
        <v>643</v>
      </c>
      <c r="K2122" t="s">
        <v>55</v>
      </c>
      <c r="L2122" s="4">
        <v>43616</v>
      </c>
      <c r="M2122" s="4">
        <v>45443</v>
      </c>
      <c r="N2122">
        <v>18.399999618530273</v>
      </c>
      <c r="AE2122">
        <v>1</v>
      </c>
    </row>
    <row r="2123" spans="1:31" x14ac:dyDescent="0.2">
      <c r="A2123" s="27">
        <v>2009654</v>
      </c>
      <c r="C2123" t="s">
        <v>5452</v>
      </c>
      <c r="D2123" t="s">
        <v>5453</v>
      </c>
      <c r="E2123" t="s">
        <v>913</v>
      </c>
      <c r="F2123" t="s">
        <v>913</v>
      </c>
      <c r="G2123" t="s">
        <v>641</v>
      </c>
      <c r="H2123" t="s">
        <v>641</v>
      </c>
      <c r="I2123" t="s">
        <v>1284</v>
      </c>
      <c r="J2123" t="s">
        <v>643</v>
      </c>
      <c r="K2123" t="s">
        <v>55</v>
      </c>
      <c r="L2123" s="4">
        <v>43616</v>
      </c>
      <c r="M2123" s="4">
        <v>45443</v>
      </c>
      <c r="N2123">
        <v>20.5</v>
      </c>
      <c r="T2123">
        <v>7.6999998092651367</v>
      </c>
      <c r="AE2123">
        <v>1</v>
      </c>
    </row>
    <row r="2124" spans="1:31" x14ac:dyDescent="0.2">
      <c r="A2124" s="27">
        <v>2009653</v>
      </c>
      <c r="C2124" t="s">
        <v>5454</v>
      </c>
      <c r="D2124" t="s">
        <v>681</v>
      </c>
      <c r="E2124" t="s">
        <v>913</v>
      </c>
      <c r="F2124" t="s">
        <v>913</v>
      </c>
      <c r="G2124" t="s">
        <v>641</v>
      </c>
      <c r="H2124" t="s">
        <v>641</v>
      </c>
      <c r="I2124" t="s">
        <v>1284</v>
      </c>
      <c r="J2124" t="s">
        <v>649</v>
      </c>
      <c r="K2124" t="s">
        <v>55</v>
      </c>
      <c r="L2124" s="4">
        <v>43616</v>
      </c>
      <c r="M2124" s="4">
        <v>45443</v>
      </c>
      <c r="P2124">
        <v>49</v>
      </c>
      <c r="AE2124">
        <v>1</v>
      </c>
    </row>
    <row r="2125" spans="1:31" x14ac:dyDescent="0.2">
      <c r="A2125" s="27">
        <v>2009657</v>
      </c>
      <c r="C2125" t="s">
        <v>5455</v>
      </c>
      <c r="D2125" t="s">
        <v>5456</v>
      </c>
      <c r="E2125" t="s">
        <v>913</v>
      </c>
      <c r="F2125" t="s">
        <v>1385</v>
      </c>
      <c r="G2125" t="s">
        <v>641</v>
      </c>
      <c r="H2125" t="s">
        <v>641</v>
      </c>
      <c r="I2125" t="s">
        <v>1284</v>
      </c>
      <c r="J2125" t="s">
        <v>649</v>
      </c>
      <c r="K2125" t="s">
        <v>55</v>
      </c>
      <c r="L2125" s="4">
        <v>43616</v>
      </c>
      <c r="M2125" s="4">
        <v>45443</v>
      </c>
      <c r="R2125">
        <v>21</v>
      </c>
      <c r="T2125">
        <v>12</v>
      </c>
      <c r="AE2125">
        <v>1</v>
      </c>
    </row>
    <row r="2126" spans="1:31" x14ac:dyDescent="0.2">
      <c r="A2126" s="27">
        <v>2009661</v>
      </c>
      <c r="C2126" t="s">
        <v>5457</v>
      </c>
      <c r="D2126" t="s">
        <v>5458</v>
      </c>
      <c r="E2126" t="s">
        <v>913</v>
      </c>
      <c r="F2126" t="s">
        <v>913</v>
      </c>
      <c r="G2126" t="s">
        <v>641</v>
      </c>
      <c r="H2126" t="s">
        <v>641</v>
      </c>
      <c r="I2126" t="s">
        <v>1284</v>
      </c>
      <c r="J2126" t="s">
        <v>649</v>
      </c>
      <c r="K2126" t="s">
        <v>55</v>
      </c>
      <c r="L2126" s="4">
        <v>43616</v>
      </c>
      <c r="M2126" s="4">
        <v>45443</v>
      </c>
      <c r="R2126">
        <v>27</v>
      </c>
      <c r="T2126">
        <v>16.799999237060547</v>
      </c>
      <c r="AE2126">
        <v>1</v>
      </c>
    </row>
    <row r="2127" spans="1:31" x14ac:dyDescent="0.2">
      <c r="A2127" s="27">
        <v>2009655</v>
      </c>
      <c r="C2127" t="s">
        <v>5459</v>
      </c>
      <c r="D2127" t="s">
        <v>2447</v>
      </c>
      <c r="E2127" t="s">
        <v>913</v>
      </c>
      <c r="F2127" t="s">
        <v>2086</v>
      </c>
      <c r="G2127" t="s">
        <v>641</v>
      </c>
      <c r="H2127" t="s">
        <v>641</v>
      </c>
      <c r="I2127" t="s">
        <v>1284</v>
      </c>
      <c r="J2127" t="s">
        <v>649</v>
      </c>
      <c r="K2127" t="s">
        <v>55</v>
      </c>
      <c r="L2127" s="4">
        <v>43616</v>
      </c>
      <c r="M2127" s="4">
        <v>45443</v>
      </c>
      <c r="O2127">
        <v>45</v>
      </c>
      <c r="AE2127">
        <v>1</v>
      </c>
    </row>
    <row r="2128" spans="1:31" x14ac:dyDescent="0.2">
      <c r="A2128" s="27">
        <v>2009639</v>
      </c>
      <c r="C2128" t="s">
        <v>5460</v>
      </c>
      <c r="D2128" t="s">
        <v>5461</v>
      </c>
      <c r="E2128" t="s">
        <v>4193</v>
      </c>
      <c r="F2128" t="s">
        <v>4193</v>
      </c>
      <c r="G2128" t="s">
        <v>641</v>
      </c>
      <c r="H2128" t="s">
        <v>686</v>
      </c>
      <c r="I2128" t="s">
        <v>1284</v>
      </c>
      <c r="J2128" t="s">
        <v>696</v>
      </c>
      <c r="K2128" t="s">
        <v>55</v>
      </c>
      <c r="L2128" s="4">
        <v>43614</v>
      </c>
      <c r="M2128" s="4">
        <v>45441</v>
      </c>
      <c r="N2128">
        <v>1</v>
      </c>
      <c r="O2128">
        <v>1</v>
      </c>
      <c r="P2128">
        <v>1</v>
      </c>
      <c r="AC2128">
        <v>35</v>
      </c>
      <c r="AE2128">
        <v>1</v>
      </c>
    </row>
    <row r="2129" spans="1:31" x14ac:dyDescent="0.2">
      <c r="A2129" s="27">
        <v>2009644</v>
      </c>
      <c r="C2129" t="s">
        <v>5462</v>
      </c>
      <c r="D2129" t="s">
        <v>1286</v>
      </c>
      <c r="E2129" t="s">
        <v>5463</v>
      </c>
      <c r="F2129" t="s">
        <v>5463</v>
      </c>
      <c r="G2129" t="s">
        <v>641</v>
      </c>
      <c r="H2129" t="s">
        <v>686</v>
      </c>
      <c r="I2129" t="s">
        <v>1284</v>
      </c>
      <c r="J2129" t="s">
        <v>688</v>
      </c>
      <c r="K2129" t="s">
        <v>55</v>
      </c>
      <c r="L2129" s="4">
        <v>43612</v>
      </c>
      <c r="M2129" s="4">
        <v>45439</v>
      </c>
      <c r="N2129">
        <v>0.30000001192092896</v>
      </c>
      <c r="P2129">
        <v>0.10000000149011612</v>
      </c>
      <c r="AC2129">
        <v>1</v>
      </c>
      <c r="AE2129">
        <v>1</v>
      </c>
    </row>
    <row r="2130" spans="1:31" x14ac:dyDescent="0.2">
      <c r="A2130" s="27">
        <v>2007718</v>
      </c>
      <c r="C2130" t="s">
        <v>5464</v>
      </c>
      <c r="D2130" t="s">
        <v>955</v>
      </c>
      <c r="E2130" t="s">
        <v>1542</v>
      </c>
      <c r="F2130" t="s">
        <v>962</v>
      </c>
      <c r="G2130" t="s">
        <v>641</v>
      </c>
      <c r="H2130" t="s">
        <v>641</v>
      </c>
      <c r="I2130" t="s">
        <v>1284</v>
      </c>
      <c r="J2130" t="s">
        <v>643</v>
      </c>
      <c r="K2130" t="s">
        <v>55</v>
      </c>
      <c r="L2130" s="4">
        <v>43608</v>
      </c>
      <c r="M2130" s="4">
        <v>45435</v>
      </c>
      <c r="N2130">
        <v>12</v>
      </c>
      <c r="O2130">
        <v>52</v>
      </c>
      <c r="AE2130">
        <v>1</v>
      </c>
    </row>
    <row r="2131" spans="1:31" x14ac:dyDescent="0.2">
      <c r="A2131" s="27">
        <v>2007715</v>
      </c>
      <c r="C2131" t="s">
        <v>5465</v>
      </c>
      <c r="D2131" t="s">
        <v>5466</v>
      </c>
      <c r="E2131" t="s">
        <v>1542</v>
      </c>
      <c r="F2131" t="s">
        <v>5431</v>
      </c>
      <c r="G2131" t="s">
        <v>641</v>
      </c>
      <c r="H2131" t="s">
        <v>641</v>
      </c>
      <c r="I2131" t="s">
        <v>1284</v>
      </c>
      <c r="J2131" t="s">
        <v>649</v>
      </c>
      <c r="K2131" t="s">
        <v>55</v>
      </c>
      <c r="L2131" s="4">
        <v>43608</v>
      </c>
      <c r="M2131" s="4">
        <v>45435</v>
      </c>
      <c r="P2131">
        <v>60</v>
      </c>
      <c r="AE2131">
        <v>1</v>
      </c>
    </row>
    <row r="2132" spans="1:31" x14ac:dyDescent="0.2">
      <c r="A2132" s="27">
        <v>2009641</v>
      </c>
      <c r="C2132" t="s">
        <v>5467</v>
      </c>
      <c r="D2132" t="s">
        <v>1286</v>
      </c>
      <c r="E2132" t="s">
        <v>4270</v>
      </c>
      <c r="F2132" t="s">
        <v>4270</v>
      </c>
      <c r="G2132" t="s">
        <v>641</v>
      </c>
      <c r="H2132" t="s">
        <v>686</v>
      </c>
      <c r="I2132" t="s">
        <v>1284</v>
      </c>
      <c r="J2132" t="s">
        <v>688</v>
      </c>
      <c r="K2132" t="s">
        <v>56</v>
      </c>
      <c r="L2132" s="4">
        <v>43608</v>
      </c>
      <c r="M2132" s="4">
        <v>45435</v>
      </c>
      <c r="N2132">
        <v>0.30000001192092896</v>
      </c>
      <c r="AE2132">
        <v>1.1000000000000001</v>
      </c>
    </row>
    <row r="2133" spans="1:31" x14ac:dyDescent="0.2">
      <c r="A2133" s="27">
        <v>2007719</v>
      </c>
      <c r="C2133" t="s">
        <v>5468</v>
      </c>
      <c r="D2133" t="s">
        <v>5469</v>
      </c>
      <c r="E2133" t="s">
        <v>1542</v>
      </c>
      <c r="F2133" t="s">
        <v>1178</v>
      </c>
      <c r="G2133" t="s">
        <v>641</v>
      </c>
      <c r="H2133" t="s">
        <v>641</v>
      </c>
      <c r="I2133" t="s">
        <v>1284</v>
      </c>
      <c r="J2133" t="s">
        <v>649</v>
      </c>
      <c r="K2133" t="s">
        <v>55</v>
      </c>
      <c r="L2133" s="4">
        <v>43608</v>
      </c>
      <c r="M2133" s="4">
        <v>45435</v>
      </c>
      <c r="R2133">
        <v>24</v>
      </c>
      <c r="T2133">
        <v>54</v>
      </c>
      <c r="AE2133">
        <v>1</v>
      </c>
    </row>
    <row r="2134" spans="1:31" x14ac:dyDescent="0.2">
      <c r="A2134" s="27">
        <v>2009621</v>
      </c>
      <c r="C2134" t="s">
        <v>5470</v>
      </c>
      <c r="D2134" t="s">
        <v>5471</v>
      </c>
      <c r="E2134" t="s">
        <v>1542</v>
      </c>
      <c r="F2134" t="s">
        <v>1542</v>
      </c>
      <c r="G2134" t="s">
        <v>641</v>
      </c>
      <c r="H2134" t="s">
        <v>641</v>
      </c>
      <c r="I2134" t="s">
        <v>1284</v>
      </c>
      <c r="J2134" t="s">
        <v>649</v>
      </c>
      <c r="K2134" t="s">
        <v>56</v>
      </c>
      <c r="L2134" s="4">
        <v>43608</v>
      </c>
      <c r="M2134" s="4">
        <v>45435</v>
      </c>
      <c r="T2134">
        <v>2.5</v>
      </c>
      <c r="W2134">
        <v>5</v>
      </c>
      <c r="AE2134">
        <v>1.1499999999999999</v>
      </c>
    </row>
    <row r="2135" spans="1:31" x14ac:dyDescent="0.2">
      <c r="A2135" s="27">
        <v>2007720</v>
      </c>
      <c r="C2135" t="s">
        <v>5472</v>
      </c>
      <c r="D2135" t="s">
        <v>679</v>
      </c>
      <c r="E2135" t="s">
        <v>1542</v>
      </c>
      <c r="F2135" t="s">
        <v>2243</v>
      </c>
      <c r="G2135" t="s">
        <v>641</v>
      </c>
      <c r="H2135" t="s">
        <v>641</v>
      </c>
      <c r="I2135" t="s">
        <v>1284</v>
      </c>
      <c r="J2135" t="s">
        <v>643</v>
      </c>
      <c r="K2135" t="s">
        <v>55</v>
      </c>
      <c r="L2135" s="4">
        <v>43608</v>
      </c>
      <c r="M2135" s="4">
        <v>45435</v>
      </c>
      <c r="N2135">
        <v>20.600000381469727</v>
      </c>
      <c r="AE2135">
        <v>1</v>
      </c>
    </row>
    <row r="2136" spans="1:31" x14ac:dyDescent="0.2">
      <c r="A2136" s="27">
        <v>2007717</v>
      </c>
      <c r="C2136" t="s">
        <v>5473</v>
      </c>
      <c r="D2136" t="s">
        <v>2253</v>
      </c>
      <c r="E2136" t="s">
        <v>1542</v>
      </c>
      <c r="F2136" t="s">
        <v>1178</v>
      </c>
      <c r="G2136" t="s">
        <v>641</v>
      </c>
      <c r="H2136" t="s">
        <v>641</v>
      </c>
      <c r="I2136" t="s">
        <v>1284</v>
      </c>
      <c r="J2136" t="s">
        <v>649</v>
      </c>
      <c r="K2136" t="s">
        <v>55</v>
      </c>
      <c r="L2136" s="4">
        <v>43608</v>
      </c>
      <c r="M2136" s="4">
        <v>45435</v>
      </c>
      <c r="P2136">
        <v>50</v>
      </c>
      <c r="AE2136">
        <v>1</v>
      </c>
    </row>
    <row r="2137" spans="1:31" x14ac:dyDescent="0.2">
      <c r="A2137" s="27">
        <v>2007050</v>
      </c>
      <c r="C2137" t="s">
        <v>5474</v>
      </c>
      <c r="D2137" t="s">
        <v>2716</v>
      </c>
      <c r="E2137" t="s">
        <v>5475</v>
      </c>
      <c r="F2137" t="s">
        <v>5475</v>
      </c>
      <c r="G2137" t="s">
        <v>641</v>
      </c>
      <c r="H2137" t="s">
        <v>686</v>
      </c>
      <c r="I2137" t="s">
        <v>1284</v>
      </c>
      <c r="J2137" t="s">
        <v>688</v>
      </c>
      <c r="K2137" t="s">
        <v>56</v>
      </c>
      <c r="L2137" s="4">
        <v>43605</v>
      </c>
      <c r="M2137" s="4">
        <v>45432</v>
      </c>
      <c r="N2137">
        <v>0.30000001192092896</v>
      </c>
      <c r="P2137">
        <v>0.20000000298023224</v>
      </c>
      <c r="AC2137">
        <v>1</v>
      </c>
      <c r="AE2137">
        <v>1.1000000000000001</v>
      </c>
    </row>
    <row r="2138" spans="1:31" x14ac:dyDescent="0.2">
      <c r="A2138" s="27">
        <v>2009876</v>
      </c>
      <c r="B2138">
        <v>5041</v>
      </c>
      <c r="C2138" t="s">
        <v>5476</v>
      </c>
      <c r="D2138" t="s">
        <v>5477</v>
      </c>
      <c r="E2138" t="s">
        <v>5478</v>
      </c>
      <c r="F2138" t="s">
        <v>5478</v>
      </c>
      <c r="G2138" t="s">
        <v>641</v>
      </c>
      <c r="H2138" t="s">
        <v>686</v>
      </c>
      <c r="I2138" t="s">
        <v>2734</v>
      </c>
      <c r="J2138" t="s">
        <v>696</v>
      </c>
      <c r="K2138" t="s">
        <v>55</v>
      </c>
      <c r="L2138" s="4">
        <v>2</v>
      </c>
      <c r="M2138" s="4">
        <v>45412</v>
      </c>
      <c r="N2138">
        <v>0.30000001192092896</v>
      </c>
      <c r="AC2138">
        <v>13.8</v>
      </c>
      <c r="AE2138">
        <v>1</v>
      </c>
    </row>
    <row r="2139" spans="1:31" x14ac:dyDescent="0.2">
      <c r="A2139" s="27">
        <v>2007375</v>
      </c>
      <c r="C2139" t="s">
        <v>5483</v>
      </c>
      <c r="D2139" t="s">
        <v>1286</v>
      </c>
      <c r="E2139" t="s">
        <v>5484</v>
      </c>
      <c r="F2139" t="s">
        <v>5484</v>
      </c>
      <c r="G2139" t="s">
        <v>641</v>
      </c>
      <c r="H2139" t="s">
        <v>686</v>
      </c>
      <c r="I2139" t="s">
        <v>1284</v>
      </c>
      <c r="J2139" t="s">
        <v>688</v>
      </c>
      <c r="K2139" t="s">
        <v>55</v>
      </c>
      <c r="L2139" s="4">
        <v>43563</v>
      </c>
      <c r="M2139" s="4">
        <v>45390</v>
      </c>
      <c r="N2139">
        <v>0.30000001192092896</v>
      </c>
      <c r="AC2139">
        <v>1.5</v>
      </c>
      <c r="AE2139">
        <v>1</v>
      </c>
    </row>
    <row r="2140" spans="1:31" x14ac:dyDescent="0.2">
      <c r="A2140" s="27">
        <v>2007334</v>
      </c>
      <c r="C2140" t="s">
        <v>5479</v>
      </c>
      <c r="D2140" t="s">
        <v>1286</v>
      </c>
      <c r="E2140" t="s">
        <v>5480</v>
      </c>
      <c r="F2140" t="s">
        <v>5480</v>
      </c>
      <c r="G2140" t="s">
        <v>641</v>
      </c>
      <c r="H2140" t="s">
        <v>686</v>
      </c>
      <c r="I2140" t="s">
        <v>1284</v>
      </c>
      <c r="J2140" t="s">
        <v>688</v>
      </c>
      <c r="K2140" t="s">
        <v>55</v>
      </c>
      <c r="L2140" s="4">
        <v>43563</v>
      </c>
      <c r="M2140" s="4">
        <v>45390</v>
      </c>
      <c r="N2140">
        <v>0.30000001192092896</v>
      </c>
      <c r="AC2140">
        <v>2.5</v>
      </c>
      <c r="AE2140">
        <v>1</v>
      </c>
    </row>
    <row r="2141" spans="1:31" x14ac:dyDescent="0.2">
      <c r="A2141" s="27">
        <v>2007714</v>
      </c>
      <c r="C2141" t="s">
        <v>5481</v>
      </c>
      <c r="D2141" t="s">
        <v>1286</v>
      </c>
      <c r="E2141" t="s">
        <v>5482</v>
      </c>
      <c r="F2141" t="s">
        <v>5482</v>
      </c>
      <c r="G2141" t="s">
        <v>641</v>
      </c>
      <c r="H2141" t="s">
        <v>686</v>
      </c>
      <c r="I2141" t="s">
        <v>1284</v>
      </c>
      <c r="J2141" t="s">
        <v>688</v>
      </c>
      <c r="K2141" t="s">
        <v>56</v>
      </c>
      <c r="L2141" s="4">
        <v>43563</v>
      </c>
      <c r="M2141" s="4">
        <v>45390</v>
      </c>
      <c r="N2141">
        <v>0.30000001192092896</v>
      </c>
      <c r="P2141">
        <v>0.20000000298023224</v>
      </c>
      <c r="AC2141">
        <v>3.5</v>
      </c>
      <c r="AE2141">
        <v>1.1000000000000001</v>
      </c>
    </row>
    <row r="2142" spans="1:31" x14ac:dyDescent="0.2">
      <c r="A2142" s="27">
        <v>2009889</v>
      </c>
      <c r="C2142" t="s">
        <v>5485</v>
      </c>
      <c r="D2142" t="s">
        <v>5486</v>
      </c>
      <c r="E2142" t="s">
        <v>2436</v>
      </c>
      <c r="F2142" t="s">
        <v>5487</v>
      </c>
      <c r="G2142" t="s">
        <v>641</v>
      </c>
      <c r="H2142" t="s">
        <v>641</v>
      </c>
      <c r="I2142" t="s">
        <v>774</v>
      </c>
      <c r="J2142" t="s">
        <v>731</v>
      </c>
      <c r="K2142" t="s">
        <v>56</v>
      </c>
      <c r="L2142" s="4">
        <v>2</v>
      </c>
      <c r="M2142" s="4">
        <v>45390</v>
      </c>
      <c r="P2142">
        <v>5.4000000953674316</v>
      </c>
      <c r="AE2142">
        <v>1.127</v>
      </c>
    </row>
    <row r="2143" spans="1:31" x14ac:dyDescent="0.2">
      <c r="A2143" s="27">
        <v>2009159</v>
      </c>
      <c r="C2143" t="s">
        <v>5488</v>
      </c>
      <c r="D2143" t="s">
        <v>5489</v>
      </c>
      <c r="E2143" t="s">
        <v>5490</v>
      </c>
      <c r="F2143" t="s">
        <v>5491</v>
      </c>
      <c r="G2143" t="s">
        <v>641</v>
      </c>
      <c r="H2143" t="s">
        <v>641</v>
      </c>
      <c r="I2143" t="s">
        <v>1284</v>
      </c>
      <c r="J2143" t="s">
        <v>649</v>
      </c>
      <c r="K2143" t="s">
        <v>55</v>
      </c>
      <c r="L2143" s="4">
        <v>43563</v>
      </c>
      <c r="M2143" s="4">
        <v>45390</v>
      </c>
      <c r="Q2143">
        <v>25</v>
      </c>
      <c r="T2143">
        <v>14</v>
      </c>
      <c r="AE2143">
        <v>1</v>
      </c>
    </row>
    <row r="2144" spans="1:31" x14ac:dyDescent="0.2">
      <c r="A2144" s="27">
        <v>2009825</v>
      </c>
      <c r="C2144" t="s">
        <v>5492</v>
      </c>
      <c r="D2144" t="s">
        <v>5493</v>
      </c>
      <c r="E2144" t="s">
        <v>5494</v>
      </c>
      <c r="F2144" t="s">
        <v>5494</v>
      </c>
      <c r="G2144" t="s">
        <v>641</v>
      </c>
      <c r="H2144" t="s">
        <v>641</v>
      </c>
      <c r="I2144" t="s">
        <v>774</v>
      </c>
      <c r="J2144" t="s">
        <v>731</v>
      </c>
      <c r="K2144" t="s">
        <v>56</v>
      </c>
      <c r="L2144" s="4">
        <v>2</v>
      </c>
      <c r="M2144" s="4">
        <v>45382</v>
      </c>
      <c r="AE2144">
        <v>1</v>
      </c>
    </row>
    <row r="2145" spans="1:31" x14ac:dyDescent="0.2">
      <c r="A2145" s="27">
        <v>2007799</v>
      </c>
      <c r="C2145" t="s">
        <v>5495</v>
      </c>
      <c r="D2145" t="s">
        <v>5496</v>
      </c>
      <c r="E2145" t="s">
        <v>2078</v>
      </c>
      <c r="F2145" t="s">
        <v>5497</v>
      </c>
      <c r="G2145" t="s">
        <v>641</v>
      </c>
      <c r="H2145" t="s">
        <v>641</v>
      </c>
      <c r="I2145" t="s">
        <v>774</v>
      </c>
      <c r="J2145" t="s">
        <v>731</v>
      </c>
      <c r="K2145" t="s">
        <v>55</v>
      </c>
      <c r="L2145" s="4">
        <v>2</v>
      </c>
      <c r="M2145" s="4">
        <v>45382</v>
      </c>
      <c r="P2145">
        <v>0.14000000059604645</v>
      </c>
      <c r="Q2145">
        <v>2.1099998950958252</v>
      </c>
      <c r="S2145">
        <v>4.2300000190734863</v>
      </c>
      <c r="V2145">
        <v>6.399999838322401E-3</v>
      </c>
      <c r="W2145">
        <v>1.9000000320374966E-3</v>
      </c>
      <c r="X2145">
        <v>1.7000000476837158</v>
      </c>
      <c r="Y2145">
        <v>7.6999999582767487E-3</v>
      </c>
      <c r="AE2145">
        <v>1</v>
      </c>
    </row>
    <row r="2146" spans="1:31" x14ac:dyDescent="0.2">
      <c r="A2146" s="27">
        <v>2008162</v>
      </c>
      <c r="B2146">
        <v>4281</v>
      </c>
      <c r="C2146" t="s">
        <v>5498</v>
      </c>
      <c r="D2146" t="s">
        <v>5499</v>
      </c>
      <c r="E2146" t="s">
        <v>5500</v>
      </c>
      <c r="F2146" t="s">
        <v>5500</v>
      </c>
      <c r="G2146" t="s">
        <v>641</v>
      </c>
      <c r="H2146" t="s">
        <v>686</v>
      </c>
      <c r="I2146" t="s">
        <v>2734</v>
      </c>
      <c r="J2146" t="s">
        <v>696</v>
      </c>
      <c r="K2146" t="s">
        <v>55</v>
      </c>
      <c r="L2146" s="4">
        <v>2</v>
      </c>
      <c r="M2146" s="4">
        <v>45382</v>
      </c>
      <c r="N2146">
        <v>1.2999999523162842</v>
      </c>
      <c r="AC2146">
        <v>23.1</v>
      </c>
      <c r="AE2146">
        <v>1</v>
      </c>
    </row>
    <row r="2147" spans="1:31" x14ac:dyDescent="0.2">
      <c r="A2147" s="27">
        <v>2008997</v>
      </c>
      <c r="C2147" t="s">
        <v>5501</v>
      </c>
      <c r="D2147" t="s">
        <v>5502</v>
      </c>
      <c r="E2147" t="s">
        <v>4146</v>
      </c>
      <c r="F2147" t="s">
        <v>2627</v>
      </c>
      <c r="G2147" t="s">
        <v>641</v>
      </c>
      <c r="H2147" t="s">
        <v>641</v>
      </c>
      <c r="I2147" t="s">
        <v>774</v>
      </c>
      <c r="J2147" t="s">
        <v>731</v>
      </c>
      <c r="K2147" t="s">
        <v>55</v>
      </c>
      <c r="L2147" s="4">
        <v>2</v>
      </c>
      <c r="M2147" s="4">
        <v>45382</v>
      </c>
      <c r="N2147">
        <v>9</v>
      </c>
      <c r="O2147">
        <v>40</v>
      </c>
      <c r="V2147">
        <v>0.80000001192092896</v>
      </c>
      <c r="AE2147">
        <v>1</v>
      </c>
    </row>
    <row r="2148" spans="1:31" x14ac:dyDescent="0.2">
      <c r="A2148" s="27">
        <v>2007934</v>
      </c>
      <c r="C2148" t="s">
        <v>5503</v>
      </c>
      <c r="D2148" t="s">
        <v>5504</v>
      </c>
      <c r="E2148" t="s">
        <v>3817</v>
      </c>
      <c r="F2148" t="s">
        <v>3817</v>
      </c>
      <c r="G2148" t="s">
        <v>641</v>
      </c>
      <c r="H2148" t="s">
        <v>641</v>
      </c>
      <c r="I2148" t="s">
        <v>774</v>
      </c>
      <c r="J2148" t="s">
        <v>649</v>
      </c>
      <c r="K2148" t="s">
        <v>56</v>
      </c>
      <c r="L2148" s="4">
        <v>2</v>
      </c>
      <c r="M2148" s="4">
        <v>45382</v>
      </c>
      <c r="Q2148">
        <v>8</v>
      </c>
      <c r="T2148">
        <v>19</v>
      </c>
      <c r="AE2148">
        <v>1.3</v>
      </c>
    </row>
    <row r="2149" spans="1:31" x14ac:dyDescent="0.2">
      <c r="A2149" s="27">
        <v>2009588</v>
      </c>
      <c r="C2149" t="s">
        <v>5505</v>
      </c>
      <c r="D2149" t="s">
        <v>5506</v>
      </c>
      <c r="E2149" t="s">
        <v>1333</v>
      </c>
      <c r="F2149" t="s">
        <v>1333</v>
      </c>
      <c r="G2149" t="s">
        <v>641</v>
      </c>
      <c r="H2149" t="s">
        <v>641</v>
      </c>
      <c r="I2149" t="s">
        <v>1284</v>
      </c>
      <c r="J2149" t="s">
        <v>649</v>
      </c>
      <c r="K2149" t="s">
        <v>55</v>
      </c>
      <c r="L2149" s="4">
        <v>43549</v>
      </c>
      <c r="M2149" s="4">
        <v>45376</v>
      </c>
      <c r="AC2149">
        <v>6</v>
      </c>
      <c r="AE2149">
        <v>1</v>
      </c>
    </row>
    <row r="2150" spans="1:31" x14ac:dyDescent="0.2">
      <c r="A2150" s="27">
        <v>2009566</v>
      </c>
      <c r="C2150" t="s">
        <v>5507</v>
      </c>
      <c r="D2150" t="s">
        <v>3015</v>
      </c>
      <c r="E2150" t="s">
        <v>1704</v>
      </c>
      <c r="F2150" t="s">
        <v>1704</v>
      </c>
      <c r="G2150" t="s">
        <v>641</v>
      </c>
      <c r="H2150" t="s">
        <v>641</v>
      </c>
      <c r="I2150" t="s">
        <v>1284</v>
      </c>
      <c r="J2150" t="s">
        <v>649</v>
      </c>
      <c r="K2150" t="s">
        <v>56</v>
      </c>
      <c r="L2150" s="4">
        <v>43537</v>
      </c>
      <c r="M2150" s="4">
        <v>45364</v>
      </c>
      <c r="AC2150">
        <v>45</v>
      </c>
      <c r="AE2150">
        <v>1</v>
      </c>
    </row>
    <row r="2151" spans="1:31" x14ac:dyDescent="0.2">
      <c r="A2151" s="27">
        <v>2009567</v>
      </c>
      <c r="C2151" t="s">
        <v>5508</v>
      </c>
      <c r="D2151" t="s">
        <v>5509</v>
      </c>
      <c r="E2151" t="s">
        <v>1704</v>
      </c>
      <c r="F2151" t="s">
        <v>1704</v>
      </c>
      <c r="G2151" t="s">
        <v>641</v>
      </c>
      <c r="H2151" t="s">
        <v>641</v>
      </c>
      <c r="I2151" t="s">
        <v>1284</v>
      </c>
      <c r="J2151" t="s">
        <v>649</v>
      </c>
      <c r="K2151" t="s">
        <v>56</v>
      </c>
      <c r="L2151" s="4">
        <v>43537</v>
      </c>
      <c r="M2151" s="4">
        <v>45364</v>
      </c>
      <c r="AC2151">
        <v>45</v>
      </c>
      <c r="AE2151">
        <v>1</v>
      </c>
    </row>
    <row r="2152" spans="1:31" x14ac:dyDescent="0.2">
      <c r="A2152" s="27">
        <v>2009568</v>
      </c>
      <c r="C2152" t="s">
        <v>5510</v>
      </c>
      <c r="D2152" t="s">
        <v>5511</v>
      </c>
      <c r="E2152" t="s">
        <v>1704</v>
      </c>
      <c r="F2152" t="s">
        <v>1704</v>
      </c>
      <c r="G2152" t="s">
        <v>641</v>
      </c>
      <c r="H2152" t="s">
        <v>641</v>
      </c>
      <c r="I2152" t="s">
        <v>1284</v>
      </c>
      <c r="J2152" t="s">
        <v>649</v>
      </c>
      <c r="K2152" t="s">
        <v>56</v>
      </c>
      <c r="L2152" s="4">
        <v>43537</v>
      </c>
      <c r="M2152" s="4">
        <v>45364</v>
      </c>
      <c r="AC2152">
        <v>45</v>
      </c>
      <c r="AE2152">
        <v>1</v>
      </c>
    </row>
    <row r="2153" spans="1:31" x14ac:dyDescent="0.2">
      <c r="A2153" s="27">
        <v>2009569</v>
      </c>
      <c r="C2153" t="s">
        <v>5512</v>
      </c>
      <c r="D2153" t="s">
        <v>2951</v>
      </c>
      <c r="E2153" t="s">
        <v>1704</v>
      </c>
      <c r="F2153" t="s">
        <v>1704</v>
      </c>
      <c r="G2153" t="s">
        <v>641</v>
      </c>
      <c r="H2153" t="s">
        <v>641</v>
      </c>
      <c r="I2153" t="s">
        <v>1284</v>
      </c>
      <c r="J2153" t="s">
        <v>649</v>
      </c>
      <c r="K2153" t="s">
        <v>56</v>
      </c>
      <c r="L2153" s="4">
        <v>43537</v>
      </c>
      <c r="M2153" s="4">
        <v>45364</v>
      </c>
      <c r="AC2153">
        <v>45</v>
      </c>
      <c r="AE2153">
        <v>1</v>
      </c>
    </row>
    <row r="2154" spans="1:31" x14ac:dyDescent="0.2">
      <c r="A2154" s="27">
        <v>2009557</v>
      </c>
      <c r="C2154" t="s">
        <v>5513</v>
      </c>
      <c r="D2154" t="s">
        <v>5514</v>
      </c>
      <c r="E2154" t="s">
        <v>5515</v>
      </c>
      <c r="F2154" t="s">
        <v>2938</v>
      </c>
      <c r="G2154" t="s">
        <v>641</v>
      </c>
      <c r="H2154" t="s">
        <v>641</v>
      </c>
      <c r="I2154" t="s">
        <v>1284</v>
      </c>
      <c r="J2154" t="s">
        <v>649</v>
      </c>
      <c r="K2154" t="s">
        <v>56</v>
      </c>
      <c r="L2154" s="4">
        <v>43536</v>
      </c>
      <c r="M2154" s="4">
        <v>45363</v>
      </c>
      <c r="AC2154">
        <v>50</v>
      </c>
      <c r="AE2154">
        <v>1</v>
      </c>
    </row>
    <row r="2155" spans="1:31" x14ac:dyDescent="0.2">
      <c r="A2155" s="27">
        <v>2009559</v>
      </c>
      <c r="C2155" t="s">
        <v>5516</v>
      </c>
      <c r="D2155" t="s">
        <v>5517</v>
      </c>
      <c r="E2155" t="s">
        <v>5515</v>
      </c>
      <c r="F2155" t="s">
        <v>2938</v>
      </c>
      <c r="G2155" t="s">
        <v>641</v>
      </c>
      <c r="H2155" t="s">
        <v>641</v>
      </c>
      <c r="I2155" t="s">
        <v>1284</v>
      </c>
      <c r="J2155" t="s">
        <v>649</v>
      </c>
      <c r="K2155" t="s">
        <v>56</v>
      </c>
      <c r="L2155" s="4">
        <v>43536</v>
      </c>
      <c r="M2155" s="4">
        <v>45363</v>
      </c>
      <c r="AC2155">
        <v>50</v>
      </c>
      <c r="AE2155">
        <v>1</v>
      </c>
    </row>
    <row r="2156" spans="1:31" x14ac:dyDescent="0.2">
      <c r="A2156" s="27">
        <v>2009558</v>
      </c>
      <c r="C2156" t="s">
        <v>5518</v>
      </c>
      <c r="D2156" t="s">
        <v>5519</v>
      </c>
      <c r="E2156" t="s">
        <v>5515</v>
      </c>
      <c r="F2156" t="s">
        <v>2938</v>
      </c>
      <c r="G2156" t="s">
        <v>641</v>
      </c>
      <c r="H2156" t="s">
        <v>641</v>
      </c>
      <c r="I2156" t="s">
        <v>1284</v>
      </c>
      <c r="J2156" t="s">
        <v>649</v>
      </c>
      <c r="K2156" t="s">
        <v>56</v>
      </c>
      <c r="L2156" s="4">
        <v>43536</v>
      </c>
      <c r="M2156" s="4">
        <v>45363</v>
      </c>
      <c r="AC2156">
        <v>50</v>
      </c>
      <c r="AE2156">
        <v>1</v>
      </c>
    </row>
    <row r="2157" spans="1:31" x14ac:dyDescent="0.2">
      <c r="A2157" s="27">
        <v>2009560</v>
      </c>
      <c r="C2157" t="s">
        <v>5520</v>
      </c>
      <c r="D2157" t="s">
        <v>5521</v>
      </c>
      <c r="E2157" t="s">
        <v>5515</v>
      </c>
      <c r="F2157" t="s">
        <v>2938</v>
      </c>
      <c r="G2157" t="s">
        <v>641</v>
      </c>
      <c r="H2157" t="s">
        <v>641</v>
      </c>
      <c r="I2157" t="s">
        <v>1284</v>
      </c>
      <c r="J2157" t="s">
        <v>649</v>
      </c>
      <c r="K2157" t="s">
        <v>56</v>
      </c>
      <c r="L2157" s="4">
        <v>43536</v>
      </c>
      <c r="M2157" s="4">
        <v>45363</v>
      </c>
      <c r="AC2157">
        <v>50</v>
      </c>
      <c r="AE2157">
        <v>1</v>
      </c>
    </row>
    <row r="2158" spans="1:31" x14ac:dyDescent="0.2">
      <c r="A2158" s="27">
        <v>2007321</v>
      </c>
      <c r="C2158" t="s">
        <v>5522</v>
      </c>
      <c r="D2158" t="s">
        <v>5523</v>
      </c>
      <c r="E2158" t="s">
        <v>5524</v>
      </c>
      <c r="F2158" t="s">
        <v>5524</v>
      </c>
      <c r="G2158" t="s">
        <v>641</v>
      </c>
      <c r="H2158" t="s">
        <v>686</v>
      </c>
      <c r="I2158" t="s">
        <v>1284</v>
      </c>
      <c r="J2158" t="s">
        <v>688</v>
      </c>
      <c r="K2158" t="s">
        <v>56</v>
      </c>
      <c r="L2158" s="4">
        <v>43531</v>
      </c>
      <c r="M2158" s="4">
        <v>45358</v>
      </c>
      <c r="N2158">
        <v>0.30000001192092896</v>
      </c>
      <c r="P2158">
        <v>0.10000000149011612</v>
      </c>
      <c r="AC2158">
        <v>1</v>
      </c>
      <c r="AE2158">
        <v>1.1000000000000001</v>
      </c>
    </row>
    <row r="2159" spans="1:31" x14ac:dyDescent="0.2">
      <c r="A2159" s="27">
        <v>2004997</v>
      </c>
      <c r="C2159" t="s">
        <v>5525</v>
      </c>
      <c r="D2159" t="s">
        <v>5526</v>
      </c>
      <c r="E2159" t="s">
        <v>2498</v>
      </c>
      <c r="F2159" t="s">
        <v>2498</v>
      </c>
      <c r="G2159" t="s">
        <v>641</v>
      </c>
      <c r="H2159" t="s">
        <v>641</v>
      </c>
      <c r="I2159" t="s">
        <v>1284</v>
      </c>
      <c r="J2159" t="s">
        <v>649</v>
      </c>
      <c r="K2159" t="s">
        <v>56</v>
      </c>
      <c r="L2159" s="4">
        <v>43531</v>
      </c>
      <c r="M2159" s="4">
        <v>45358</v>
      </c>
      <c r="X2159">
        <v>2</v>
      </c>
      <c r="AE2159">
        <v>1</v>
      </c>
    </row>
    <row r="2160" spans="1:31" x14ac:dyDescent="0.2">
      <c r="A2160" s="27">
        <v>2005095</v>
      </c>
      <c r="C2160" t="s">
        <v>5527</v>
      </c>
      <c r="D2160" t="s">
        <v>1669</v>
      </c>
      <c r="E2160" t="s">
        <v>2498</v>
      </c>
      <c r="F2160" t="s">
        <v>1675</v>
      </c>
      <c r="G2160" t="s">
        <v>641</v>
      </c>
      <c r="H2160" t="s">
        <v>641</v>
      </c>
      <c r="I2160" t="s">
        <v>1284</v>
      </c>
      <c r="J2160" t="s">
        <v>643</v>
      </c>
      <c r="K2160" t="s">
        <v>55</v>
      </c>
      <c r="L2160" s="4">
        <v>43531</v>
      </c>
      <c r="M2160" s="4">
        <v>45358</v>
      </c>
      <c r="N2160">
        <v>27</v>
      </c>
      <c r="AE2160">
        <v>1</v>
      </c>
    </row>
    <row r="2161" spans="1:31" x14ac:dyDescent="0.2">
      <c r="A2161" s="27">
        <v>2009595</v>
      </c>
      <c r="C2161" t="s">
        <v>5528</v>
      </c>
      <c r="D2161" t="s">
        <v>5529</v>
      </c>
      <c r="E2161" t="s">
        <v>879</v>
      </c>
      <c r="F2161" t="s">
        <v>879</v>
      </c>
      <c r="G2161" t="s">
        <v>641</v>
      </c>
      <c r="H2161" t="s">
        <v>641</v>
      </c>
      <c r="I2161" t="s">
        <v>774</v>
      </c>
      <c r="J2161" t="s">
        <v>731</v>
      </c>
      <c r="K2161" t="s">
        <v>56</v>
      </c>
      <c r="L2161" s="4">
        <v>2</v>
      </c>
      <c r="M2161" s="4">
        <v>45356</v>
      </c>
      <c r="N2161">
        <v>4.8000001907348633</v>
      </c>
      <c r="AC2161">
        <v>35</v>
      </c>
      <c r="AE2161">
        <v>1.25</v>
      </c>
    </row>
    <row r="2162" spans="1:31" x14ac:dyDescent="0.2">
      <c r="A2162" s="27">
        <v>2010055</v>
      </c>
      <c r="C2162" t="s">
        <v>5530</v>
      </c>
      <c r="D2162" t="s">
        <v>5531</v>
      </c>
      <c r="E2162" t="s">
        <v>792</v>
      </c>
      <c r="F2162" t="s">
        <v>784</v>
      </c>
      <c r="G2162" t="s">
        <v>641</v>
      </c>
      <c r="H2162" t="s">
        <v>686</v>
      </c>
      <c r="I2162" t="s">
        <v>774</v>
      </c>
      <c r="J2162" t="s">
        <v>643</v>
      </c>
      <c r="K2162" t="s">
        <v>56</v>
      </c>
      <c r="L2162" s="4">
        <v>2</v>
      </c>
      <c r="M2162" s="4">
        <v>45351</v>
      </c>
      <c r="N2162">
        <v>7.6999998092651367</v>
      </c>
      <c r="O2162">
        <v>4.6999998092651367</v>
      </c>
      <c r="P2162">
        <v>4.5999999046325684</v>
      </c>
      <c r="V2162">
        <v>2.3000000044703484E-2</v>
      </c>
      <c r="W2162">
        <v>1.2000000104308128E-2</v>
      </c>
      <c r="X2162">
        <v>2.500000037252903E-2</v>
      </c>
      <c r="Y2162">
        <v>4.1999999433755875E-2</v>
      </c>
      <c r="Z2162">
        <v>4.1999999433755875E-2</v>
      </c>
      <c r="AA2162">
        <v>4.0000001899898052E-3</v>
      </c>
      <c r="AE2162">
        <v>1</v>
      </c>
    </row>
    <row r="2163" spans="1:31" x14ac:dyDescent="0.2">
      <c r="A2163" s="27">
        <v>2009173</v>
      </c>
      <c r="C2163" t="s">
        <v>5532</v>
      </c>
      <c r="D2163" t="s">
        <v>5533</v>
      </c>
      <c r="E2163" t="s">
        <v>5534</v>
      </c>
      <c r="F2163" t="s">
        <v>5534</v>
      </c>
      <c r="G2163" t="s">
        <v>641</v>
      </c>
      <c r="H2163" t="s">
        <v>641</v>
      </c>
      <c r="I2163" t="s">
        <v>1284</v>
      </c>
      <c r="J2163" t="s">
        <v>649</v>
      </c>
      <c r="K2163" t="s">
        <v>55</v>
      </c>
      <c r="L2163" s="4">
        <v>43516</v>
      </c>
      <c r="M2163" s="4">
        <v>45342</v>
      </c>
      <c r="Q2163">
        <v>49</v>
      </c>
      <c r="R2163">
        <v>2.2000000476837158</v>
      </c>
      <c r="AE2163">
        <v>1</v>
      </c>
    </row>
    <row r="2164" spans="1:31" x14ac:dyDescent="0.2">
      <c r="A2164" s="27">
        <v>2009174</v>
      </c>
      <c r="C2164" t="s">
        <v>5535</v>
      </c>
      <c r="D2164" t="s">
        <v>684</v>
      </c>
      <c r="E2164" t="s">
        <v>5534</v>
      </c>
      <c r="F2164" t="s">
        <v>5534</v>
      </c>
      <c r="G2164" t="s">
        <v>641</v>
      </c>
      <c r="H2164" t="s">
        <v>641</v>
      </c>
      <c r="I2164" t="s">
        <v>1284</v>
      </c>
      <c r="J2164" t="s">
        <v>649</v>
      </c>
      <c r="K2164" t="s">
        <v>55</v>
      </c>
      <c r="L2164" s="4">
        <v>43516</v>
      </c>
      <c r="M2164" s="4">
        <v>45342</v>
      </c>
      <c r="Q2164">
        <v>86</v>
      </c>
      <c r="R2164">
        <v>4</v>
      </c>
      <c r="AE2164">
        <v>1</v>
      </c>
    </row>
    <row r="2165" spans="1:31" x14ac:dyDescent="0.2">
      <c r="A2165" s="27">
        <v>2007599</v>
      </c>
      <c r="C2165" t="s">
        <v>5536</v>
      </c>
      <c r="D2165" t="s">
        <v>5537</v>
      </c>
      <c r="E2165" t="s">
        <v>5538</v>
      </c>
      <c r="F2165" t="s">
        <v>5539</v>
      </c>
      <c r="G2165" t="s">
        <v>641</v>
      </c>
      <c r="H2165" t="s">
        <v>641</v>
      </c>
      <c r="I2165" t="s">
        <v>1284</v>
      </c>
      <c r="J2165" t="s">
        <v>649</v>
      </c>
      <c r="K2165" t="s">
        <v>55</v>
      </c>
      <c r="L2165" s="4">
        <v>43514</v>
      </c>
      <c r="M2165" s="4">
        <v>45340</v>
      </c>
      <c r="R2165">
        <v>35</v>
      </c>
      <c r="AE2165">
        <v>1</v>
      </c>
    </row>
    <row r="2166" spans="1:31" x14ac:dyDescent="0.2">
      <c r="A2166" s="27">
        <v>2007595</v>
      </c>
      <c r="C2166" t="s">
        <v>5540</v>
      </c>
      <c r="D2166" t="s">
        <v>5541</v>
      </c>
      <c r="E2166" t="s">
        <v>5538</v>
      </c>
      <c r="F2166" t="s">
        <v>1178</v>
      </c>
      <c r="G2166" t="s">
        <v>641</v>
      </c>
      <c r="H2166" t="s">
        <v>641</v>
      </c>
      <c r="I2166" t="s">
        <v>1284</v>
      </c>
      <c r="J2166" t="s">
        <v>649</v>
      </c>
      <c r="K2166" t="s">
        <v>55</v>
      </c>
      <c r="L2166" s="4">
        <v>43514</v>
      </c>
      <c r="M2166" s="4">
        <v>45340</v>
      </c>
      <c r="P2166">
        <v>40</v>
      </c>
      <c r="R2166">
        <v>5.5</v>
      </c>
      <c r="AE2166">
        <v>1</v>
      </c>
    </row>
    <row r="2167" spans="1:31" x14ac:dyDescent="0.2">
      <c r="A2167" s="27">
        <v>2007597</v>
      </c>
      <c r="C2167" t="s">
        <v>5542</v>
      </c>
      <c r="D2167" t="s">
        <v>1669</v>
      </c>
      <c r="E2167" t="s">
        <v>5538</v>
      </c>
      <c r="F2167" t="s">
        <v>1214</v>
      </c>
      <c r="G2167" t="s">
        <v>641</v>
      </c>
      <c r="H2167" t="s">
        <v>641</v>
      </c>
      <c r="I2167" t="s">
        <v>1284</v>
      </c>
      <c r="J2167" t="s">
        <v>643</v>
      </c>
      <c r="K2167" t="s">
        <v>55</v>
      </c>
      <c r="L2167" s="4">
        <v>43514</v>
      </c>
      <c r="M2167" s="4">
        <v>45340</v>
      </c>
      <c r="N2167">
        <v>27</v>
      </c>
      <c r="AE2167">
        <v>1</v>
      </c>
    </row>
    <row r="2168" spans="1:31" x14ac:dyDescent="0.2">
      <c r="A2168" s="27">
        <v>2009544</v>
      </c>
      <c r="C2168" t="s">
        <v>5543</v>
      </c>
      <c r="D2168" t="s">
        <v>5544</v>
      </c>
      <c r="E2168" t="s">
        <v>5538</v>
      </c>
      <c r="F2168" t="s">
        <v>5538</v>
      </c>
      <c r="G2168" t="s">
        <v>641</v>
      </c>
      <c r="H2168" t="s">
        <v>641</v>
      </c>
      <c r="I2168" t="s">
        <v>1284</v>
      </c>
      <c r="J2168" t="s">
        <v>643</v>
      </c>
      <c r="K2168" t="s">
        <v>55</v>
      </c>
      <c r="L2168" s="4">
        <v>43514</v>
      </c>
      <c r="M2168" s="4">
        <v>45340</v>
      </c>
      <c r="N2168">
        <v>15</v>
      </c>
      <c r="O2168">
        <v>15</v>
      </c>
      <c r="P2168">
        <v>15</v>
      </c>
      <c r="T2168">
        <v>11</v>
      </c>
      <c r="AE2168">
        <v>1</v>
      </c>
    </row>
    <row r="2169" spans="1:31" x14ac:dyDescent="0.2">
      <c r="A2169" s="27">
        <v>2007594</v>
      </c>
      <c r="C2169" t="s">
        <v>5545</v>
      </c>
      <c r="D2169" t="s">
        <v>679</v>
      </c>
      <c r="E2169" t="s">
        <v>5538</v>
      </c>
      <c r="F2169" t="s">
        <v>2243</v>
      </c>
      <c r="G2169" t="s">
        <v>641</v>
      </c>
      <c r="H2169" t="s">
        <v>641</v>
      </c>
      <c r="I2169" t="s">
        <v>1284</v>
      </c>
      <c r="J2169" t="s">
        <v>643</v>
      </c>
      <c r="K2169" t="s">
        <v>55</v>
      </c>
      <c r="L2169" s="4">
        <v>43514</v>
      </c>
      <c r="M2169" s="4">
        <v>45340</v>
      </c>
      <c r="N2169">
        <v>20.600000381469727</v>
      </c>
      <c r="AE2169">
        <v>1</v>
      </c>
    </row>
    <row r="2170" spans="1:31" x14ac:dyDescent="0.2">
      <c r="A2170" s="27">
        <v>2009554</v>
      </c>
      <c r="C2170" t="s">
        <v>5546</v>
      </c>
      <c r="D2170" t="s">
        <v>5547</v>
      </c>
      <c r="E2170" t="s">
        <v>4297</v>
      </c>
      <c r="F2170" t="s">
        <v>4297</v>
      </c>
      <c r="G2170" t="s">
        <v>641</v>
      </c>
      <c r="H2170" t="s">
        <v>641</v>
      </c>
      <c r="I2170" t="s">
        <v>774</v>
      </c>
      <c r="J2170" t="s">
        <v>731</v>
      </c>
      <c r="K2170" t="s">
        <v>56</v>
      </c>
      <c r="L2170" s="4">
        <v>2</v>
      </c>
      <c r="M2170" s="4">
        <v>45333</v>
      </c>
      <c r="AC2170">
        <v>0.8</v>
      </c>
      <c r="AE2170">
        <v>1</v>
      </c>
    </row>
    <row r="2171" spans="1:31" x14ac:dyDescent="0.2">
      <c r="A2171" s="27">
        <v>2009555</v>
      </c>
      <c r="C2171" t="s">
        <v>5548</v>
      </c>
      <c r="D2171" t="s">
        <v>5549</v>
      </c>
      <c r="E2171" t="s">
        <v>4297</v>
      </c>
      <c r="F2171" t="s">
        <v>4297</v>
      </c>
      <c r="G2171" t="s">
        <v>641</v>
      </c>
      <c r="H2171" t="s">
        <v>641</v>
      </c>
      <c r="I2171" t="s">
        <v>774</v>
      </c>
      <c r="J2171" t="s">
        <v>731</v>
      </c>
      <c r="K2171" t="s">
        <v>56</v>
      </c>
      <c r="L2171" s="4">
        <v>2</v>
      </c>
      <c r="M2171" s="4">
        <v>45333</v>
      </c>
      <c r="AC2171">
        <v>0.8</v>
      </c>
      <c r="AE2171">
        <v>1</v>
      </c>
    </row>
    <row r="2172" spans="1:31" x14ac:dyDescent="0.2">
      <c r="A2172" s="27">
        <v>2009553</v>
      </c>
      <c r="C2172" t="s">
        <v>5550</v>
      </c>
      <c r="D2172" t="s">
        <v>5551</v>
      </c>
      <c r="E2172" t="s">
        <v>4297</v>
      </c>
      <c r="F2172" t="s">
        <v>4297</v>
      </c>
      <c r="G2172" t="s">
        <v>641</v>
      </c>
      <c r="H2172" t="s">
        <v>641</v>
      </c>
      <c r="I2172" t="s">
        <v>774</v>
      </c>
      <c r="J2172" t="s">
        <v>731</v>
      </c>
      <c r="K2172" t="s">
        <v>56</v>
      </c>
      <c r="L2172" s="4">
        <v>2</v>
      </c>
      <c r="M2172" s="4">
        <v>45333</v>
      </c>
      <c r="AC2172">
        <v>0.8</v>
      </c>
      <c r="AE2172">
        <v>1</v>
      </c>
    </row>
    <row r="2173" spans="1:31" x14ac:dyDescent="0.2">
      <c r="A2173" s="27">
        <v>2010416</v>
      </c>
      <c r="B2173">
        <v>5203</v>
      </c>
      <c r="C2173" t="s">
        <v>5552</v>
      </c>
      <c r="D2173" t="s">
        <v>5553</v>
      </c>
      <c r="E2173" t="s">
        <v>5554</v>
      </c>
      <c r="F2173" t="s">
        <v>5554</v>
      </c>
      <c r="G2173" t="s">
        <v>641</v>
      </c>
      <c r="H2173" t="s">
        <v>686</v>
      </c>
      <c r="I2173" t="s">
        <v>2734</v>
      </c>
      <c r="J2173" t="s">
        <v>696</v>
      </c>
      <c r="K2173" t="s">
        <v>55</v>
      </c>
      <c r="L2173" s="4">
        <v>2</v>
      </c>
      <c r="M2173" s="4">
        <v>45322</v>
      </c>
      <c r="N2173">
        <v>0.30000001192092896</v>
      </c>
      <c r="AC2173">
        <v>13.1</v>
      </c>
      <c r="AE2173">
        <v>1</v>
      </c>
    </row>
    <row r="2174" spans="1:31" x14ac:dyDescent="0.2">
      <c r="A2174" s="27">
        <v>2010447</v>
      </c>
      <c r="B2174">
        <v>5231</v>
      </c>
      <c r="C2174" t="s">
        <v>5555</v>
      </c>
      <c r="D2174" t="s">
        <v>5556</v>
      </c>
      <c r="E2174" t="s">
        <v>5557</v>
      </c>
      <c r="F2174" t="s">
        <v>5557</v>
      </c>
      <c r="G2174" t="s">
        <v>641</v>
      </c>
      <c r="H2174" t="s">
        <v>686</v>
      </c>
      <c r="I2174" t="s">
        <v>2734</v>
      </c>
      <c r="J2174" t="s">
        <v>696</v>
      </c>
      <c r="K2174" t="s">
        <v>55</v>
      </c>
      <c r="L2174" s="4">
        <v>2</v>
      </c>
      <c r="M2174" s="4">
        <v>45322</v>
      </c>
      <c r="N2174">
        <v>0.30000001192092896</v>
      </c>
      <c r="AC2174">
        <v>13.1</v>
      </c>
      <c r="AE2174">
        <v>1</v>
      </c>
    </row>
    <row r="2175" spans="1:31" x14ac:dyDescent="0.2">
      <c r="A2175" s="27">
        <v>2009616</v>
      </c>
      <c r="C2175" t="s">
        <v>5558</v>
      </c>
      <c r="D2175" t="s">
        <v>5559</v>
      </c>
      <c r="E2175" t="s">
        <v>2078</v>
      </c>
      <c r="F2175" t="s">
        <v>2079</v>
      </c>
      <c r="G2175" t="s">
        <v>641</v>
      </c>
      <c r="H2175" t="s">
        <v>641</v>
      </c>
      <c r="I2175" t="s">
        <v>774</v>
      </c>
      <c r="J2175" t="s">
        <v>649</v>
      </c>
      <c r="K2175" t="s">
        <v>56</v>
      </c>
      <c r="L2175" s="4">
        <v>2</v>
      </c>
      <c r="M2175" s="4">
        <v>45321</v>
      </c>
      <c r="O2175">
        <v>0.69999998807907104</v>
      </c>
      <c r="P2175">
        <v>0.20000000298023224</v>
      </c>
      <c r="T2175">
        <v>0.11999999731779099</v>
      </c>
      <c r="V2175">
        <v>1.9999999552965164E-2</v>
      </c>
      <c r="X2175">
        <v>9.9999997764825821E-3</v>
      </c>
      <c r="Y2175">
        <v>7</v>
      </c>
      <c r="Z2175">
        <v>9.9999997764825821E-3</v>
      </c>
      <c r="AE2175">
        <v>1</v>
      </c>
    </row>
    <row r="2176" spans="1:31" x14ac:dyDescent="0.2">
      <c r="A2176" s="27">
        <v>2006988</v>
      </c>
      <c r="C2176" t="s">
        <v>5560</v>
      </c>
      <c r="D2176" t="s">
        <v>5561</v>
      </c>
      <c r="E2176" t="s">
        <v>5562</v>
      </c>
      <c r="F2176" t="s">
        <v>5562</v>
      </c>
      <c r="G2176" t="s">
        <v>641</v>
      </c>
      <c r="H2176" t="s">
        <v>686</v>
      </c>
      <c r="I2176" t="s">
        <v>1284</v>
      </c>
      <c r="J2176" t="s">
        <v>688</v>
      </c>
      <c r="K2176" t="s">
        <v>56</v>
      </c>
      <c r="L2176" s="4">
        <v>43487</v>
      </c>
      <c r="M2176" s="4">
        <v>45313</v>
      </c>
      <c r="N2176">
        <v>0.30000001192092896</v>
      </c>
      <c r="O2176">
        <v>0.10000000149011612</v>
      </c>
      <c r="P2176">
        <v>0.30000001192092896</v>
      </c>
      <c r="AC2176">
        <v>3</v>
      </c>
      <c r="AE2176">
        <v>1.1000000000000001</v>
      </c>
    </row>
    <row r="2177" spans="1:31" x14ac:dyDescent="0.2">
      <c r="A2177" s="27">
        <v>2009514</v>
      </c>
      <c r="C2177" t="s">
        <v>5563</v>
      </c>
      <c r="D2177" t="s">
        <v>5564</v>
      </c>
      <c r="E2177" t="s">
        <v>1542</v>
      </c>
      <c r="F2177" t="s">
        <v>1542</v>
      </c>
      <c r="G2177" t="s">
        <v>641</v>
      </c>
      <c r="H2177" t="s">
        <v>641</v>
      </c>
      <c r="I2177" t="s">
        <v>1284</v>
      </c>
      <c r="J2177" t="s">
        <v>643</v>
      </c>
      <c r="K2177" t="s">
        <v>55</v>
      </c>
      <c r="L2177" s="4">
        <v>43487</v>
      </c>
      <c r="M2177" s="4">
        <v>45313</v>
      </c>
      <c r="N2177">
        <v>8</v>
      </c>
      <c r="O2177">
        <v>10.5</v>
      </c>
      <c r="P2177">
        <v>10</v>
      </c>
      <c r="Q2177">
        <v>2.5</v>
      </c>
      <c r="T2177">
        <v>9</v>
      </c>
      <c r="AE2177">
        <v>1</v>
      </c>
    </row>
    <row r="2178" spans="1:31" x14ac:dyDescent="0.2">
      <c r="A2178" s="27">
        <v>2007539</v>
      </c>
      <c r="C2178" t="s">
        <v>5565</v>
      </c>
      <c r="D2178" t="s">
        <v>5566</v>
      </c>
      <c r="E2178" t="s">
        <v>5567</v>
      </c>
      <c r="F2178" t="s">
        <v>5567</v>
      </c>
      <c r="G2178" t="s">
        <v>641</v>
      </c>
      <c r="H2178" t="s">
        <v>686</v>
      </c>
      <c r="I2178" t="s">
        <v>1284</v>
      </c>
      <c r="J2178" t="s">
        <v>688</v>
      </c>
      <c r="K2178" t="s">
        <v>56</v>
      </c>
      <c r="L2178" s="4">
        <v>43483</v>
      </c>
      <c r="M2178" s="4">
        <v>45309</v>
      </c>
      <c r="N2178">
        <v>0.30000001192092896</v>
      </c>
      <c r="AC2178">
        <v>2</v>
      </c>
      <c r="AE2178">
        <v>1.1000000000000001</v>
      </c>
    </row>
    <row r="2179" spans="1:31" x14ac:dyDescent="0.2">
      <c r="A2179" s="27">
        <v>2009502</v>
      </c>
      <c r="C2179" t="s">
        <v>5568</v>
      </c>
      <c r="D2179" t="s">
        <v>2809</v>
      </c>
      <c r="E2179" t="s">
        <v>5569</v>
      </c>
      <c r="F2179" t="s">
        <v>5569</v>
      </c>
      <c r="G2179" t="s">
        <v>641</v>
      </c>
      <c r="H2179" t="s">
        <v>686</v>
      </c>
      <c r="I2179" t="s">
        <v>1284</v>
      </c>
      <c r="J2179" t="s">
        <v>688</v>
      </c>
      <c r="K2179" t="s">
        <v>55</v>
      </c>
      <c r="L2179" s="4">
        <v>43482</v>
      </c>
      <c r="M2179" s="4">
        <v>45308</v>
      </c>
      <c r="N2179">
        <v>0.10000000149011612</v>
      </c>
      <c r="AC2179">
        <v>1</v>
      </c>
      <c r="AE2179">
        <v>1</v>
      </c>
    </row>
    <row r="2180" spans="1:31" x14ac:dyDescent="0.2">
      <c r="A2180" s="27">
        <v>2005138</v>
      </c>
      <c r="C2180" t="s">
        <v>5570</v>
      </c>
      <c r="D2180" t="s">
        <v>5571</v>
      </c>
      <c r="E2180" t="s">
        <v>1891</v>
      </c>
      <c r="F2180" t="s">
        <v>5572</v>
      </c>
      <c r="G2180" t="s">
        <v>641</v>
      </c>
      <c r="H2180" t="s">
        <v>641</v>
      </c>
      <c r="I2180" t="s">
        <v>1284</v>
      </c>
      <c r="J2180" t="s">
        <v>643</v>
      </c>
      <c r="K2180" t="s">
        <v>56</v>
      </c>
      <c r="L2180" s="4">
        <v>43482</v>
      </c>
      <c r="M2180" s="4">
        <v>45308</v>
      </c>
      <c r="N2180">
        <v>8</v>
      </c>
      <c r="O2180">
        <v>0</v>
      </c>
      <c r="P2180">
        <v>0</v>
      </c>
      <c r="Q2180">
        <v>13</v>
      </c>
      <c r="R2180">
        <v>0</v>
      </c>
      <c r="S2180">
        <v>0</v>
      </c>
      <c r="T2180">
        <v>0</v>
      </c>
      <c r="U2180">
        <v>0</v>
      </c>
      <c r="V2180">
        <v>0.80000001192092896</v>
      </c>
      <c r="W2180">
        <v>0</v>
      </c>
      <c r="X2180">
        <v>0</v>
      </c>
      <c r="Y2180">
        <v>0</v>
      </c>
      <c r="Z2180">
        <v>0</v>
      </c>
      <c r="AA2180">
        <v>0</v>
      </c>
      <c r="AC2180">
        <v>0</v>
      </c>
      <c r="AE2180">
        <v>1.4</v>
      </c>
    </row>
    <row r="2181" spans="1:31" x14ac:dyDescent="0.2">
      <c r="A2181" s="27">
        <v>2009503</v>
      </c>
      <c r="C2181" t="s">
        <v>5573</v>
      </c>
      <c r="D2181" t="s">
        <v>2811</v>
      </c>
      <c r="E2181" t="s">
        <v>5569</v>
      </c>
      <c r="F2181" t="s">
        <v>5569</v>
      </c>
      <c r="G2181" t="s">
        <v>641</v>
      </c>
      <c r="H2181" t="s">
        <v>686</v>
      </c>
      <c r="I2181" t="s">
        <v>1284</v>
      </c>
      <c r="J2181" t="s">
        <v>696</v>
      </c>
      <c r="K2181" t="s">
        <v>55</v>
      </c>
      <c r="L2181" s="4">
        <v>43482</v>
      </c>
      <c r="M2181" s="4">
        <v>45308</v>
      </c>
      <c r="N2181">
        <v>0.5</v>
      </c>
      <c r="AC2181">
        <v>9</v>
      </c>
      <c r="AE2181">
        <v>1</v>
      </c>
    </row>
    <row r="2182" spans="1:31" x14ac:dyDescent="0.2">
      <c r="A2182" s="27">
        <v>2009495</v>
      </c>
      <c r="C2182" t="s">
        <v>5574</v>
      </c>
      <c r="D2182" t="s">
        <v>5575</v>
      </c>
      <c r="E2182" t="s">
        <v>3236</v>
      </c>
      <c r="F2182" t="s">
        <v>3236</v>
      </c>
      <c r="G2182" t="s">
        <v>641</v>
      </c>
      <c r="H2182" t="s">
        <v>641</v>
      </c>
      <c r="I2182" t="s">
        <v>1284</v>
      </c>
      <c r="J2182" t="s">
        <v>649</v>
      </c>
      <c r="K2182" t="s">
        <v>56</v>
      </c>
      <c r="L2182" s="4">
        <v>43480</v>
      </c>
      <c r="M2182" s="4">
        <v>45306</v>
      </c>
      <c r="AC2182">
        <v>45</v>
      </c>
      <c r="AE2182">
        <v>1</v>
      </c>
    </row>
    <row r="2183" spans="1:31" x14ac:dyDescent="0.2">
      <c r="A2183" s="27">
        <v>2009481</v>
      </c>
      <c r="C2183" t="s">
        <v>5576</v>
      </c>
      <c r="D2183" t="s">
        <v>5577</v>
      </c>
      <c r="E2183" t="s">
        <v>1542</v>
      </c>
      <c r="F2183" t="s">
        <v>1542</v>
      </c>
      <c r="G2183" t="s">
        <v>641</v>
      </c>
      <c r="H2183" t="s">
        <v>641</v>
      </c>
      <c r="I2183" t="s">
        <v>1284</v>
      </c>
      <c r="J2183" t="s">
        <v>643</v>
      </c>
      <c r="K2183" t="s">
        <v>56</v>
      </c>
      <c r="L2183" s="4">
        <v>43468</v>
      </c>
      <c r="M2183" s="4">
        <v>45294</v>
      </c>
      <c r="N2183">
        <v>15</v>
      </c>
      <c r="T2183">
        <v>22</v>
      </c>
      <c r="AE2183">
        <v>1.32</v>
      </c>
    </row>
    <row r="2184" spans="1:31" x14ac:dyDescent="0.2">
      <c r="A2184" s="27">
        <v>2006897</v>
      </c>
      <c r="C2184" t="s">
        <v>5578</v>
      </c>
      <c r="D2184" t="s">
        <v>2314</v>
      </c>
      <c r="E2184" t="s">
        <v>2243</v>
      </c>
      <c r="F2184" t="s">
        <v>2243</v>
      </c>
      <c r="G2184" t="s">
        <v>641</v>
      </c>
      <c r="H2184" t="s">
        <v>641</v>
      </c>
      <c r="I2184" t="s">
        <v>1284</v>
      </c>
      <c r="J2184" t="s">
        <v>643</v>
      </c>
      <c r="K2184" t="s">
        <v>55</v>
      </c>
      <c r="L2184" s="4">
        <v>43467</v>
      </c>
      <c r="M2184" s="4">
        <v>45293</v>
      </c>
      <c r="N2184">
        <v>20.600000381469727</v>
      </c>
      <c r="T2184">
        <v>23.5</v>
      </c>
      <c r="AE2184">
        <v>1</v>
      </c>
    </row>
    <row r="2185" spans="1:31" x14ac:dyDescent="0.2">
      <c r="A2185" s="27">
        <v>2008985</v>
      </c>
      <c r="C2185" t="s">
        <v>5579</v>
      </c>
      <c r="D2185" t="s">
        <v>2318</v>
      </c>
      <c r="E2185" t="s">
        <v>2243</v>
      </c>
      <c r="F2185" t="s">
        <v>2243</v>
      </c>
      <c r="G2185" t="s">
        <v>641</v>
      </c>
      <c r="H2185" t="s">
        <v>641</v>
      </c>
      <c r="I2185" t="s">
        <v>1284</v>
      </c>
      <c r="J2185" t="s">
        <v>643</v>
      </c>
      <c r="K2185" t="s">
        <v>55</v>
      </c>
      <c r="L2185" s="4">
        <v>43467</v>
      </c>
      <c r="M2185" s="4">
        <v>45293</v>
      </c>
      <c r="N2185">
        <v>20.600000381469727</v>
      </c>
      <c r="T2185">
        <v>23.600000381469727</v>
      </c>
      <c r="AE2185">
        <v>1</v>
      </c>
    </row>
    <row r="2186" spans="1:31" x14ac:dyDescent="0.2">
      <c r="A2186" s="27">
        <v>2006083</v>
      </c>
      <c r="C2186" t="s">
        <v>5580</v>
      </c>
      <c r="D2186" t="s">
        <v>5581</v>
      </c>
      <c r="E2186" t="s">
        <v>2243</v>
      </c>
      <c r="F2186" t="s">
        <v>2243</v>
      </c>
      <c r="G2186" t="s">
        <v>641</v>
      </c>
      <c r="H2186" t="s">
        <v>641</v>
      </c>
      <c r="I2186" t="s">
        <v>1284</v>
      </c>
      <c r="J2186" t="s">
        <v>643</v>
      </c>
      <c r="K2186" t="s">
        <v>56</v>
      </c>
      <c r="L2186" s="4">
        <v>43467</v>
      </c>
      <c r="M2186" s="4">
        <v>45293</v>
      </c>
      <c r="N2186">
        <v>19</v>
      </c>
      <c r="T2186">
        <v>5</v>
      </c>
      <c r="AE2186">
        <v>1.2</v>
      </c>
    </row>
    <row r="2187" spans="1:31" x14ac:dyDescent="0.2">
      <c r="A2187" s="27">
        <v>2006116</v>
      </c>
      <c r="C2187" t="s">
        <v>5582</v>
      </c>
      <c r="D2187" t="s">
        <v>2320</v>
      </c>
      <c r="E2187" t="s">
        <v>2243</v>
      </c>
      <c r="F2187" t="s">
        <v>2243</v>
      </c>
      <c r="G2187" t="s">
        <v>641</v>
      </c>
      <c r="H2187" t="s">
        <v>641</v>
      </c>
      <c r="I2187" t="s">
        <v>1284</v>
      </c>
      <c r="J2187" t="s">
        <v>643</v>
      </c>
      <c r="K2187" t="s">
        <v>55</v>
      </c>
      <c r="L2187" s="4">
        <v>43467</v>
      </c>
      <c r="M2187" s="4">
        <v>45293</v>
      </c>
      <c r="N2187">
        <v>20.600000381469727</v>
      </c>
      <c r="T2187">
        <v>23.600000381469727</v>
      </c>
      <c r="AE2187">
        <v>1</v>
      </c>
    </row>
    <row r="2188" spans="1:31" x14ac:dyDescent="0.2">
      <c r="A2188" s="27">
        <v>2009505</v>
      </c>
      <c r="B2188">
        <v>4903</v>
      </c>
      <c r="C2188" t="s">
        <v>5583</v>
      </c>
      <c r="D2188" t="s">
        <v>5584</v>
      </c>
      <c r="E2188" t="s">
        <v>1266</v>
      </c>
      <c r="F2188" t="s">
        <v>4652</v>
      </c>
      <c r="G2188" t="s">
        <v>641</v>
      </c>
      <c r="H2188" t="s">
        <v>641</v>
      </c>
      <c r="I2188" t="s">
        <v>2734</v>
      </c>
      <c r="J2188" t="s">
        <v>649</v>
      </c>
      <c r="K2188" t="s">
        <v>55</v>
      </c>
      <c r="L2188" s="4">
        <v>2</v>
      </c>
      <c r="M2188" s="4">
        <v>45291</v>
      </c>
      <c r="R2188">
        <v>21</v>
      </c>
      <c r="T2188">
        <v>15.199999809265137</v>
      </c>
      <c r="AE2188">
        <v>1</v>
      </c>
    </row>
    <row r="2189" spans="1:31" x14ac:dyDescent="0.2">
      <c r="A2189" s="27">
        <v>2006477</v>
      </c>
      <c r="B2189">
        <v>3564</v>
      </c>
      <c r="C2189" t="s">
        <v>5585</v>
      </c>
      <c r="D2189" t="s">
        <v>5586</v>
      </c>
      <c r="E2189" t="s">
        <v>5587</v>
      </c>
      <c r="F2189" t="s">
        <v>5587</v>
      </c>
      <c r="G2189" t="s">
        <v>641</v>
      </c>
      <c r="H2189" t="s">
        <v>686</v>
      </c>
      <c r="I2189" t="s">
        <v>2734</v>
      </c>
      <c r="J2189" t="s">
        <v>696</v>
      </c>
      <c r="K2189" t="s">
        <v>55</v>
      </c>
      <c r="L2189" s="4">
        <v>2</v>
      </c>
      <c r="M2189" s="4">
        <v>45291</v>
      </c>
      <c r="N2189">
        <v>0.30000001192092896</v>
      </c>
      <c r="AC2189">
        <v>11.9</v>
      </c>
      <c r="AE2189">
        <v>1</v>
      </c>
    </row>
    <row r="2190" spans="1:31" x14ac:dyDescent="0.2">
      <c r="A2190" s="27">
        <v>2009467</v>
      </c>
      <c r="B2190">
        <v>4791</v>
      </c>
      <c r="C2190" t="s">
        <v>5588</v>
      </c>
      <c r="D2190" t="s">
        <v>5589</v>
      </c>
      <c r="E2190" t="s">
        <v>3340</v>
      </c>
      <c r="F2190" t="s">
        <v>3340</v>
      </c>
      <c r="G2190" t="s">
        <v>641</v>
      </c>
      <c r="H2190" t="s">
        <v>686</v>
      </c>
      <c r="I2190" t="s">
        <v>2734</v>
      </c>
      <c r="J2190" t="s">
        <v>696</v>
      </c>
      <c r="K2190" t="s">
        <v>55</v>
      </c>
      <c r="L2190" s="4">
        <v>2</v>
      </c>
      <c r="M2190" s="4">
        <v>45291</v>
      </c>
      <c r="N2190">
        <v>0.30000001192092896</v>
      </c>
      <c r="AC2190">
        <v>13.1</v>
      </c>
      <c r="AE2190">
        <v>1</v>
      </c>
    </row>
    <row r="2191" spans="1:31" x14ac:dyDescent="0.2">
      <c r="A2191" s="27">
        <v>2009479</v>
      </c>
      <c r="B2191">
        <v>4797</v>
      </c>
      <c r="C2191" t="s">
        <v>5590</v>
      </c>
      <c r="D2191" t="s">
        <v>5591</v>
      </c>
      <c r="E2191" t="s">
        <v>3340</v>
      </c>
      <c r="F2191" t="s">
        <v>3340</v>
      </c>
      <c r="G2191" t="s">
        <v>641</v>
      </c>
      <c r="H2191" t="s">
        <v>686</v>
      </c>
      <c r="I2191" t="s">
        <v>2734</v>
      </c>
      <c r="J2191" t="s">
        <v>696</v>
      </c>
      <c r="K2191" t="s">
        <v>55</v>
      </c>
      <c r="L2191" s="4">
        <v>2</v>
      </c>
      <c r="M2191" s="4">
        <v>45291</v>
      </c>
      <c r="N2191">
        <v>0.30000001192092896</v>
      </c>
      <c r="AC2191">
        <v>11.3</v>
      </c>
      <c r="AE2191">
        <v>1</v>
      </c>
    </row>
    <row r="2192" spans="1:31" x14ac:dyDescent="0.2">
      <c r="A2192" s="27">
        <v>2009468</v>
      </c>
      <c r="B2192">
        <v>4792</v>
      </c>
      <c r="C2192" t="s">
        <v>5592</v>
      </c>
      <c r="D2192" t="s">
        <v>5593</v>
      </c>
      <c r="E2192" t="s">
        <v>3340</v>
      </c>
      <c r="F2192" t="s">
        <v>3340</v>
      </c>
      <c r="G2192" t="s">
        <v>641</v>
      </c>
      <c r="H2192" t="s">
        <v>686</v>
      </c>
      <c r="I2192" t="s">
        <v>2734</v>
      </c>
      <c r="J2192" t="s">
        <v>696</v>
      </c>
      <c r="K2192" t="s">
        <v>55</v>
      </c>
      <c r="L2192" s="4">
        <v>2</v>
      </c>
      <c r="M2192" s="4">
        <v>45291</v>
      </c>
      <c r="N2192">
        <v>0.30000001192092896</v>
      </c>
      <c r="AC2192">
        <v>11.9</v>
      </c>
      <c r="AE2192">
        <v>1</v>
      </c>
    </row>
    <row r="2193" spans="1:31" x14ac:dyDescent="0.2">
      <c r="A2193" s="27">
        <v>2009635</v>
      </c>
      <c r="B2193">
        <v>4878</v>
      </c>
      <c r="C2193" t="s">
        <v>5594</v>
      </c>
      <c r="D2193" t="s">
        <v>5595</v>
      </c>
      <c r="E2193" t="s">
        <v>5596</v>
      </c>
      <c r="F2193" t="s">
        <v>5596</v>
      </c>
      <c r="G2193" t="s">
        <v>641</v>
      </c>
      <c r="H2193" t="s">
        <v>686</v>
      </c>
      <c r="I2193" t="s">
        <v>2734</v>
      </c>
      <c r="J2193" t="s">
        <v>696</v>
      </c>
      <c r="K2193" t="s">
        <v>55</v>
      </c>
      <c r="L2193" s="4">
        <v>2</v>
      </c>
      <c r="M2193" s="4">
        <v>45291</v>
      </c>
      <c r="N2193">
        <v>0.69999998807907104</v>
      </c>
      <c r="O2193">
        <v>0.30000001192092896</v>
      </c>
      <c r="P2193">
        <v>1</v>
      </c>
      <c r="AC2193">
        <v>18</v>
      </c>
      <c r="AE2193">
        <v>1</v>
      </c>
    </row>
    <row r="2194" spans="1:31" x14ac:dyDescent="0.2">
      <c r="A2194" s="27">
        <v>2007229</v>
      </c>
      <c r="B2194">
        <v>3982</v>
      </c>
      <c r="C2194" t="s">
        <v>5597</v>
      </c>
      <c r="D2194" t="s">
        <v>5598</v>
      </c>
      <c r="E2194" t="s">
        <v>3965</v>
      </c>
      <c r="F2194" t="s">
        <v>3965</v>
      </c>
      <c r="G2194" t="s">
        <v>641</v>
      </c>
      <c r="H2194" t="s">
        <v>686</v>
      </c>
      <c r="I2194" t="s">
        <v>2734</v>
      </c>
      <c r="J2194" t="s">
        <v>696</v>
      </c>
      <c r="K2194" t="s">
        <v>55</v>
      </c>
      <c r="L2194" s="4">
        <v>2</v>
      </c>
      <c r="M2194" s="4">
        <v>45291</v>
      </c>
      <c r="N2194">
        <v>0.89999997615814209</v>
      </c>
      <c r="AC2194">
        <v>17</v>
      </c>
      <c r="AE2194">
        <v>1</v>
      </c>
    </row>
    <row r="2195" spans="1:31" x14ac:dyDescent="0.2">
      <c r="A2195" s="27">
        <v>2009750</v>
      </c>
      <c r="B2195">
        <v>4942</v>
      </c>
      <c r="C2195" t="s">
        <v>5599</v>
      </c>
      <c r="D2195" t="s">
        <v>5600</v>
      </c>
      <c r="E2195" t="s">
        <v>5601</v>
      </c>
      <c r="F2195" t="s">
        <v>5601</v>
      </c>
      <c r="G2195" t="s">
        <v>641</v>
      </c>
      <c r="H2195" t="s">
        <v>686</v>
      </c>
      <c r="I2195" t="s">
        <v>2734</v>
      </c>
      <c r="J2195" t="s">
        <v>696</v>
      </c>
      <c r="K2195" t="s">
        <v>55</v>
      </c>
      <c r="L2195" s="4">
        <v>2</v>
      </c>
      <c r="M2195" s="4">
        <v>45291</v>
      </c>
      <c r="N2195">
        <v>0.5</v>
      </c>
      <c r="O2195">
        <v>0.20000000298023224</v>
      </c>
      <c r="AE2195">
        <v>1</v>
      </c>
    </row>
    <row r="2196" spans="1:31" x14ac:dyDescent="0.2">
      <c r="A2196" s="27">
        <v>2008046</v>
      </c>
      <c r="B2196">
        <v>4219</v>
      </c>
      <c r="C2196" t="s">
        <v>5602</v>
      </c>
      <c r="D2196" t="s">
        <v>5603</v>
      </c>
      <c r="E2196" t="s">
        <v>5604</v>
      </c>
      <c r="F2196" t="s">
        <v>5604</v>
      </c>
      <c r="G2196" t="s">
        <v>641</v>
      </c>
      <c r="H2196" t="s">
        <v>641</v>
      </c>
      <c r="I2196" t="s">
        <v>2734</v>
      </c>
      <c r="J2196" t="s">
        <v>731</v>
      </c>
      <c r="K2196" t="s">
        <v>56</v>
      </c>
      <c r="L2196" s="4">
        <v>2</v>
      </c>
      <c r="M2196" s="4">
        <v>45291</v>
      </c>
      <c r="AE2196">
        <v>1.1000000000000001</v>
      </c>
    </row>
    <row r="2197" spans="1:31" x14ac:dyDescent="0.2">
      <c r="A2197" s="27">
        <v>2004344</v>
      </c>
      <c r="B2197">
        <v>3172</v>
      </c>
      <c r="C2197" t="s">
        <v>5605</v>
      </c>
      <c r="D2197" t="s">
        <v>5606</v>
      </c>
      <c r="E2197" t="s">
        <v>813</v>
      </c>
      <c r="F2197" t="s">
        <v>2640</v>
      </c>
      <c r="G2197" t="s">
        <v>641</v>
      </c>
      <c r="H2197" t="s">
        <v>641</v>
      </c>
      <c r="I2197" t="s">
        <v>2734</v>
      </c>
      <c r="J2197" t="s">
        <v>731</v>
      </c>
      <c r="K2197" t="s">
        <v>56</v>
      </c>
      <c r="L2197" s="4">
        <v>39854</v>
      </c>
      <c r="M2197" s="4">
        <v>45291</v>
      </c>
      <c r="P2197">
        <v>3.5</v>
      </c>
      <c r="R2197">
        <v>0.41999998688697815</v>
      </c>
      <c r="S2197">
        <v>1.3999999761581421</v>
      </c>
      <c r="W2197">
        <v>1.9999999552965164E-2</v>
      </c>
      <c r="AE2197">
        <v>1.1299999999999999</v>
      </c>
    </row>
    <row r="2198" spans="1:31" x14ac:dyDescent="0.2">
      <c r="A2198" s="27">
        <v>2008449</v>
      </c>
      <c r="B2198">
        <v>4445</v>
      </c>
      <c r="C2198" t="s">
        <v>5607</v>
      </c>
      <c r="D2198" t="s">
        <v>5608</v>
      </c>
      <c r="E2198" t="s">
        <v>3522</v>
      </c>
      <c r="F2198" t="s">
        <v>3522</v>
      </c>
      <c r="G2198" t="s">
        <v>641</v>
      </c>
      <c r="H2198" t="s">
        <v>641</v>
      </c>
      <c r="I2198" t="s">
        <v>2734</v>
      </c>
      <c r="J2198" t="s">
        <v>731</v>
      </c>
      <c r="K2198" t="s">
        <v>55</v>
      </c>
      <c r="L2198" s="4">
        <v>2</v>
      </c>
      <c r="M2198" s="4">
        <v>45291</v>
      </c>
      <c r="AC2198">
        <v>45</v>
      </c>
      <c r="AE2198">
        <v>1</v>
      </c>
    </row>
    <row r="2199" spans="1:31" x14ac:dyDescent="0.2">
      <c r="A2199" s="27">
        <v>2008859</v>
      </c>
      <c r="B2199">
        <v>4561</v>
      </c>
      <c r="C2199" t="s">
        <v>5609</v>
      </c>
      <c r="D2199" t="s">
        <v>5610</v>
      </c>
      <c r="E2199" t="s">
        <v>813</v>
      </c>
      <c r="F2199" t="s">
        <v>2640</v>
      </c>
      <c r="G2199" t="s">
        <v>641</v>
      </c>
      <c r="H2199" t="s">
        <v>641</v>
      </c>
      <c r="I2199" t="s">
        <v>2734</v>
      </c>
      <c r="J2199" t="s">
        <v>731</v>
      </c>
      <c r="K2199" t="s">
        <v>55</v>
      </c>
      <c r="L2199" s="4">
        <v>2</v>
      </c>
      <c r="M2199" s="4">
        <v>45291</v>
      </c>
      <c r="AE2199">
        <v>1</v>
      </c>
    </row>
    <row r="2200" spans="1:31" x14ac:dyDescent="0.2">
      <c r="A2200" s="27">
        <v>2008552</v>
      </c>
      <c r="B2200">
        <v>4519</v>
      </c>
      <c r="C2200" t="s">
        <v>5611</v>
      </c>
      <c r="D2200" t="s">
        <v>5612</v>
      </c>
      <c r="E2200" t="s">
        <v>1704</v>
      </c>
      <c r="F2200" t="s">
        <v>1704</v>
      </c>
      <c r="G2200" t="s">
        <v>641</v>
      </c>
      <c r="H2200" t="s">
        <v>641</v>
      </c>
      <c r="I2200" t="s">
        <v>2734</v>
      </c>
      <c r="J2200" t="s">
        <v>731</v>
      </c>
      <c r="K2200" t="s">
        <v>55</v>
      </c>
      <c r="L2200" s="4">
        <v>2</v>
      </c>
      <c r="M2200" s="4">
        <v>45291</v>
      </c>
      <c r="AE2200">
        <v>1</v>
      </c>
    </row>
    <row r="2201" spans="1:31" x14ac:dyDescent="0.2">
      <c r="A2201" s="27">
        <v>2009413</v>
      </c>
      <c r="B2201">
        <v>4775</v>
      </c>
      <c r="C2201" t="s">
        <v>5613</v>
      </c>
      <c r="D2201" t="s">
        <v>5614</v>
      </c>
      <c r="E2201" t="s">
        <v>5615</v>
      </c>
      <c r="F2201" t="s">
        <v>5615</v>
      </c>
      <c r="G2201" t="s">
        <v>641</v>
      </c>
      <c r="H2201" t="s">
        <v>641</v>
      </c>
      <c r="I2201" t="s">
        <v>2734</v>
      </c>
      <c r="J2201" t="s">
        <v>731</v>
      </c>
      <c r="K2201" t="s">
        <v>56</v>
      </c>
      <c r="L2201" s="4">
        <v>2</v>
      </c>
      <c r="M2201" s="4">
        <v>45291</v>
      </c>
      <c r="AE2201">
        <v>1.1000000000000001</v>
      </c>
    </row>
    <row r="2202" spans="1:31" x14ac:dyDescent="0.2">
      <c r="A2202" s="27">
        <v>2007908</v>
      </c>
      <c r="B2202">
        <v>4212</v>
      </c>
      <c r="C2202" t="s">
        <v>5616</v>
      </c>
      <c r="D2202" t="s">
        <v>5614</v>
      </c>
      <c r="E2202" t="s">
        <v>3229</v>
      </c>
      <c r="F2202" t="s">
        <v>5617</v>
      </c>
      <c r="G2202" t="s">
        <v>641</v>
      </c>
      <c r="H2202" t="s">
        <v>641</v>
      </c>
      <c r="I2202" t="s">
        <v>2734</v>
      </c>
      <c r="J2202" t="s">
        <v>731</v>
      </c>
      <c r="K2202" t="s">
        <v>56</v>
      </c>
      <c r="L2202" s="4">
        <v>2</v>
      </c>
      <c r="M2202" s="4">
        <v>45291</v>
      </c>
      <c r="N2202">
        <v>9</v>
      </c>
      <c r="O2202">
        <v>6</v>
      </c>
      <c r="P2202">
        <v>4.0999999046325684</v>
      </c>
      <c r="AE2202">
        <v>1.1000000000000001</v>
      </c>
    </row>
    <row r="2203" spans="1:31" x14ac:dyDescent="0.2">
      <c r="A2203" s="27">
        <v>2009681</v>
      </c>
      <c r="B2203">
        <v>4965</v>
      </c>
      <c r="C2203" t="s">
        <v>5618</v>
      </c>
      <c r="D2203" t="s">
        <v>5619</v>
      </c>
      <c r="E2203" t="s">
        <v>913</v>
      </c>
      <c r="F2203" t="s">
        <v>1092</v>
      </c>
      <c r="G2203" t="s">
        <v>641</v>
      </c>
      <c r="H2203" t="s">
        <v>641</v>
      </c>
      <c r="I2203" t="s">
        <v>2734</v>
      </c>
      <c r="J2203" t="s">
        <v>731</v>
      </c>
      <c r="K2203" t="s">
        <v>56</v>
      </c>
      <c r="L2203" s="4">
        <v>2</v>
      </c>
      <c r="M2203" s="4">
        <v>45291</v>
      </c>
      <c r="AE2203">
        <v>1.1000000000000001</v>
      </c>
    </row>
    <row r="2204" spans="1:31" x14ac:dyDescent="0.2">
      <c r="A2204" s="27">
        <v>2009379</v>
      </c>
      <c r="B2204">
        <v>4919</v>
      </c>
      <c r="C2204" t="s">
        <v>5620</v>
      </c>
      <c r="D2204" t="s">
        <v>5621</v>
      </c>
      <c r="E2204" t="s">
        <v>5622</v>
      </c>
      <c r="F2204" t="s">
        <v>5623</v>
      </c>
      <c r="G2204" t="s">
        <v>641</v>
      </c>
      <c r="H2204" t="s">
        <v>641</v>
      </c>
      <c r="I2204" t="s">
        <v>2734</v>
      </c>
      <c r="J2204" t="s">
        <v>649</v>
      </c>
      <c r="K2204" t="s">
        <v>56</v>
      </c>
      <c r="L2204" s="4">
        <v>2</v>
      </c>
      <c r="M2204" s="4">
        <v>45291</v>
      </c>
      <c r="R2204">
        <v>1.1000000238418579</v>
      </c>
      <c r="T2204">
        <v>5.6999998092651367</v>
      </c>
      <c r="W2204">
        <v>1.6000000238418579</v>
      </c>
      <c r="Z2204">
        <v>8</v>
      </c>
      <c r="AE2204">
        <v>1</v>
      </c>
    </row>
    <row r="2205" spans="1:31" x14ac:dyDescent="0.2">
      <c r="A2205" s="27">
        <v>2006072</v>
      </c>
      <c r="B2205">
        <v>3568</v>
      </c>
      <c r="C2205" t="s">
        <v>5624</v>
      </c>
      <c r="D2205" t="s">
        <v>5625</v>
      </c>
      <c r="E2205" t="s">
        <v>5626</v>
      </c>
      <c r="F2205" t="s">
        <v>5627</v>
      </c>
      <c r="G2205" t="s">
        <v>641</v>
      </c>
      <c r="H2205" t="s">
        <v>641</v>
      </c>
      <c r="I2205" t="s">
        <v>2734</v>
      </c>
      <c r="J2205" t="s">
        <v>731</v>
      </c>
      <c r="K2205" t="s">
        <v>55</v>
      </c>
      <c r="L2205" s="4">
        <v>2</v>
      </c>
      <c r="M2205" s="4">
        <v>45291</v>
      </c>
      <c r="AE2205">
        <v>1</v>
      </c>
    </row>
    <row r="2206" spans="1:31" x14ac:dyDescent="0.2">
      <c r="A2206" s="27">
        <v>2009606</v>
      </c>
      <c r="B2206">
        <v>4953</v>
      </c>
      <c r="C2206" t="s">
        <v>5628</v>
      </c>
      <c r="D2206" t="s">
        <v>5629</v>
      </c>
      <c r="E2206" t="s">
        <v>1266</v>
      </c>
      <c r="F2206" t="s">
        <v>5630</v>
      </c>
      <c r="G2206" t="s">
        <v>641</v>
      </c>
      <c r="H2206" t="s">
        <v>641</v>
      </c>
      <c r="I2206" t="s">
        <v>2734</v>
      </c>
      <c r="J2206" t="s">
        <v>643</v>
      </c>
      <c r="K2206" t="s">
        <v>55</v>
      </c>
      <c r="L2206" s="4">
        <v>2</v>
      </c>
      <c r="M2206" s="4">
        <v>45291</v>
      </c>
      <c r="N2206">
        <v>10</v>
      </c>
      <c r="O2206">
        <v>24</v>
      </c>
      <c r="T2206">
        <v>8</v>
      </c>
      <c r="V2206">
        <v>0.10000000149011612</v>
      </c>
      <c r="Y2206">
        <v>0.10000000149011612</v>
      </c>
      <c r="AE2206">
        <v>1</v>
      </c>
    </row>
    <row r="2207" spans="1:31" x14ac:dyDescent="0.2">
      <c r="A2207" s="27">
        <v>2009604</v>
      </c>
      <c r="B2207">
        <v>4925</v>
      </c>
      <c r="C2207" t="s">
        <v>5631</v>
      </c>
      <c r="D2207" t="s">
        <v>5632</v>
      </c>
      <c r="E2207" t="s">
        <v>1266</v>
      </c>
      <c r="F2207" t="s">
        <v>4405</v>
      </c>
      <c r="G2207" t="s">
        <v>641</v>
      </c>
      <c r="H2207" t="s">
        <v>641</v>
      </c>
      <c r="I2207" t="s">
        <v>2734</v>
      </c>
      <c r="J2207" t="s">
        <v>643</v>
      </c>
      <c r="K2207" t="s">
        <v>55</v>
      </c>
      <c r="L2207" s="4">
        <v>2</v>
      </c>
      <c r="M2207" s="4">
        <v>45291</v>
      </c>
      <c r="N2207">
        <v>22</v>
      </c>
      <c r="O2207">
        <v>7</v>
      </c>
      <c r="R2207">
        <v>3</v>
      </c>
      <c r="T2207">
        <v>10.800000190734863</v>
      </c>
      <c r="W2207">
        <v>2.9999999329447746E-2</v>
      </c>
      <c r="AE2207">
        <v>1</v>
      </c>
    </row>
    <row r="2208" spans="1:31" x14ac:dyDescent="0.2">
      <c r="A2208" s="27">
        <v>2009609</v>
      </c>
      <c r="B2208">
        <v>4928</v>
      </c>
      <c r="C2208" t="s">
        <v>5636</v>
      </c>
      <c r="D2208" t="s">
        <v>5634</v>
      </c>
      <c r="E2208" t="s">
        <v>1266</v>
      </c>
      <c r="F2208" t="s">
        <v>1267</v>
      </c>
      <c r="G2208" t="s">
        <v>641</v>
      </c>
      <c r="H2208" t="s">
        <v>641</v>
      </c>
      <c r="I2208" t="s">
        <v>2734</v>
      </c>
      <c r="J2208" t="s">
        <v>643</v>
      </c>
      <c r="K2208" t="s">
        <v>55</v>
      </c>
      <c r="L2208" s="4">
        <v>2</v>
      </c>
      <c r="M2208" s="4">
        <v>45291</v>
      </c>
      <c r="N2208">
        <v>7</v>
      </c>
      <c r="O2208">
        <v>28</v>
      </c>
      <c r="T2208">
        <v>6.8000001907348633</v>
      </c>
      <c r="AE2208">
        <v>1</v>
      </c>
    </row>
    <row r="2209" spans="1:31" x14ac:dyDescent="0.2">
      <c r="A2209" s="27">
        <v>2009608</v>
      </c>
      <c r="B2209">
        <v>4927</v>
      </c>
      <c r="C2209" t="s">
        <v>5633</v>
      </c>
      <c r="D2209" t="s">
        <v>5634</v>
      </c>
      <c r="E2209" t="s">
        <v>1266</v>
      </c>
      <c r="F2209" t="s">
        <v>2649</v>
      </c>
      <c r="G2209" t="s">
        <v>641</v>
      </c>
      <c r="H2209" t="s">
        <v>641</v>
      </c>
      <c r="I2209" t="s">
        <v>2734</v>
      </c>
      <c r="J2209" t="s">
        <v>643</v>
      </c>
      <c r="K2209" t="s">
        <v>55</v>
      </c>
      <c r="L2209" s="4">
        <v>2</v>
      </c>
      <c r="M2209" s="4">
        <v>45291</v>
      </c>
      <c r="N2209">
        <v>7</v>
      </c>
      <c r="O2209">
        <v>28</v>
      </c>
      <c r="T2209">
        <v>6.8000001907348633</v>
      </c>
      <c r="AE2209">
        <v>1</v>
      </c>
    </row>
    <row r="2210" spans="1:31" x14ac:dyDescent="0.2">
      <c r="A2210" s="27">
        <v>2009607</v>
      </c>
      <c r="B2210">
        <v>4926</v>
      </c>
      <c r="C2210" t="s">
        <v>5635</v>
      </c>
      <c r="D2210" t="s">
        <v>5634</v>
      </c>
      <c r="E2210" t="s">
        <v>1266</v>
      </c>
      <c r="F2210" t="s">
        <v>4405</v>
      </c>
      <c r="G2210" t="s">
        <v>641</v>
      </c>
      <c r="H2210" t="s">
        <v>641</v>
      </c>
      <c r="I2210" t="s">
        <v>2734</v>
      </c>
      <c r="J2210" t="s">
        <v>643</v>
      </c>
      <c r="K2210" t="s">
        <v>55</v>
      </c>
      <c r="L2210" s="4">
        <v>2</v>
      </c>
      <c r="M2210" s="4">
        <v>45291</v>
      </c>
      <c r="N2210">
        <v>7</v>
      </c>
      <c r="O2210">
        <v>28</v>
      </c>
      <c r="T2210">
        <v>6.8000001907348633</v>
      </c>
      <c r="AE2210">
        <v>1</v>
      </c>
    </row>
    <row r="2211" spans="1:31" x14ac:dyDescent="0.2">
      <c r="A2211" s="27">
        <v>2009603</v>
      </c>
      <c r="B2211">
        <v>4924</v>
      </c>
      <c r="C2211" t="s">
        <v>5637</v>
      </c>
      <c r="D2211" t="s">
        <v>5638</v>
      </c>
      <c r="E2211" t="s">
        <v>1266</v>
      </c>
      <c r="F2211" t="s">
        <v>1267</v>
      </c>
      <c r="G2211" t="s">
        <v>641</v>
      </c>
      <c r="H2211" t="s">
        <v>641</v>
      </c>
      <c r="I2211" t="s">
        <v>2734</v>
      </c>
      <c r="J2211" t="s">
        <v>643</v>
      </c>
      <c r="K2211" t="s">
        <v>55</v>
      </c>
      <c r="L2211" s="4">
        <v>2</v>
      </c>
      <c r="M2211" s="4">
        <v>45291</v>
      </c>
      <c r="N2211">
        <v>8</v>
      </c>
      <c r="O2211">
        <v>18</v>
      </c>
      <c r="R2211">
        <v>2</v>
      </c>
      <c r="T2211">
        <v>8</v>
      </c>
      <c r="V2211">
        <v>0.15000000596046448</v>
      </c>
      <c r="Y2211">
        <v>0.10000000149011612</v>
      </c>
      <c r="AE2211">
        <v>1</v>
      </c>
    </row>
    <row r="2212" spans="1:31" x14ac:dyDescent="0.2">
      <c r="A2212" s="27">
        <v>2009562</v>
      </c>
      <c r="B2212">
        <v>4904</v>
      </c>
      <c r="C2212" t="s">
        <v>5639</v>
      </c>
      <c r="D2212" t="s">
        <v>4403</v>
      </c>
      <c r="E2212" t="s">
        <v>1266</v>
      </c>
      <c r="F2212" t="s">
        <v>2649</v>
      </c>
      <c r="G2212" t="s">
        <v>641</v>
      </c>
      <c r="H2212" t="s">
        <v>641</v>
      </c>
      <c r="I2212" t="s">
        <v>2734</v>
      </c>
      <c r="J2212" t="s">
        <v>643</v>
      </c>
      <c r="K2212" t="s">
        <v>55</v>
      </c>
      <c r="L2212" s="4">
        <v>2</v>
      </c>
      <c r="M2212" s="4">
        <v>45291</v>
      </c>
      <c r="N2212">
        <v>24</v>
      </c>
      <c r="T2212">
        <v>7.1999998092651367</v>
      </c>
      <c r="AE2212">
        <v>1</v>
      </c>
    </row>
    <row r="2213" spans="1:31" x14ac:dyDescent="0.2">
      <c r="A2213" s="27">
        <v>2007456</v>
      </c>
      <c r="B2213">
        <v>4021</v>
      </c>
      <c r="C2213" t="s">
        <v>5640</v>
      </c>
      <c r="D2213" t="s">
        <v>5641</v>
      </c>
      <c r="E2213" t="s">
        <v>1542</v>
      </c>
      <c r="F2213" t="s">
        <v>1542</v>
      </c>
      <c r="G2213" t="s">
        <v>641</v>
      </c>
      <c r="H2213" t="s">
        <v>641</v>
      </c>
      <c r="I2213" t="s">
        <v>2734</v>
      </c>
      <c r="J2213" t="s">
        <v>696</v>
      </c>
      <c r="K2213" t="s">
        <v>55</v>
      </c>
      <c r="L2213" s="4">
        <v>2</v>
      </c>
      <c r="M2213" s="4">
        <v>45291</v>
      </c>
      <c r="N2213">
        <v>15</v>
      </c>
      <c r="T2213">
        <v>17</v>
      </c>
      <c r="X2213">
        <v>8</v>
      </c>
      <c r="AE2213">
        <v>1</v>
      </c>
    </row>
    <row r="2214" spans="1:31" x14ac:dyDescent="0.2">
      <c r="A2214" s="27">
        <v>2006909</v>
      </c>
      <c r="B2214">
        <v>3834</v>
      </c>
      <c r="C2214" t="s">
        <v>5642</v>
      </c>
      <c r="D2214" t="s">
        <v>5643</v>
      </c>
      <c r="E2214" t="s">
        <v>3484</v>
      </c>
      <c r="F2214" t="s">
        <v>3484</v>
      </c>
      <c r="G2214" t="s">
        <v>641</v>
      </c>
      <c r="H2214" t="s">
        <v>641</v>
      </c>
      <c r="I2214" t="s">
        <v>2734</v>
      </c>
      <c r="J2214" t="s">
        <v>731</v>
      </c>
      <c r="K2214" t="s">
        <v>56</v>
      </c>
      <c r="L2214" s="4">
        <v>2</v>
      </c>
      <c r="M2214" s="4">
        <v>45291</v>
      </c>
      <c r="N2214">
        <v>5</v>
      </c>
      <c r="P2214">
        <v>1.5</v>
      </c>
      <c r="R2214">
        <v>1.5</v>
      </c>
      <c r="V2214">
        <v>1.5</v>
      </c>
      <c r="AE2214">
        <v>1.1000000000000001</v>
      </c>
    </row>
    <row r="2215" spans="1:31" x14ac:dyDescent="0.2">
      <c r="A2215" s="27">
        <v>2008187</v>
      </c>
      <c r="B2215">
        <v>4292</v>
      </c>
      <c r="C2215" t="s">
        <v>5644</v>
      </c>
      <c r="D2215" t="s">
        <v>5645</v>
      </c>
      <c r="E2215" t="s">
        <v>3239</v>
      </c>
      <c r="F2215" t="s">
        <v>3239</v>
      </c>
      <c r="G2215" t="s">
        <v>641</v>
      </c>
      <c r="H2215" t="s">
        <v>641</v>
      </c>
      <c r="I2215" t="s">
        <v>2734</v>
      </c>
      <c r="J2215" t="s">
        <v>649</v>
      </c>
      <c r="K2215" t="s">
        <v>55</v>
      </c>
      <c r="L2215" s="4">
        <v>2</v>
      </c>
      <c r="M2215" s="4">
        <v>45291</v>
      </c>
      <c r="AE2215">
        <v>1</v>
      </c>
    </row>
    <row r="2216" spans="1:31" x14ac:dyDescent="0.2">
      <c r="A2216" s="27">
        <v>2007854</v>
      </c>
      <c r="B2216">
        <v>4174</v>
      </c>
      <c r="C2216" t="s">
        <v>5646</v>
      </c>
      <c r="D2216" t="s">
        <v>5647</v>
      </c>
      <c r="E2216" t="s">
        <v>5648</v>
      </c>
      <c r="F2216" t="s">
        <v>5648</v>
      </c>
      <c r="G2216" t="s">
        <v>641</v>
      </c>
      <c r="H2216" t="s">
        <v>641</v>
      </c>
      <c r="I2216" t="s">
        <v>2734</v>
      </c>
      <c r="J2216" t="s">
        <v>649</v>
      </c>
      <c r="K2216" t="s">
        <v>55</v>
      </c>
      <c r="L2216" s="4">
        <v>2</v>
      </c>
      <c r="M2216" s="4">
        <v>45291</v>
      </c>
      <c r="O2216">
        <v>1.5</v>
      </c>
      <c r="P2216">
        <v>3</v>
      </c>
      <c r="R2216">
        <v>1</v>
      </c>
      <c r="AE2216">
        <v>1</v>
      </c>
    </row>
    <row r="2217" spans="1:31" x14ac:dyDescent="0.2">
      <c r="A2217" s="27">
        <v>2009508</v>
      </c>
      <c r="B2217">
        <v>4836</v>
      </c>
      <c r="C2217" t="s">
        <v>5649</v>
      </c>
      <c r="D2217" t="s">
        <v>5650</v>
      </c>
      <c r="E2217" t="s">
        <v>1542</v>
      </c>
      <c r="F2217" t="s">
        <v>1542</v>
      </c>
      <c r="G2217" t="s">
        <v>641</v>
      </c>
      <c r="H2217" t="s">
        <v>641</v>
      </c>
      <c r="I2217" t="s">
        <v>2734</v>
      </c>
      <c r="J2217" t="s">
        <v>649</v>
      </c>
      <c r="K2217" t="s">
        <v>56</v>
      </c>
      <c r="L2217" s="4">
        <v>2</v>
      </c>
      <c r="M2217" s="4">
        <v>45291</v>
      </c>
      <c r="Y2217">
        <v>8</v>
      </c>
      <c r="AE2217">
        <v>1.25</v>
      </c>
    </row>
    <row r="2218" spans="1:31" x14ac:dyDescent="0.2">
      <c r="A2218" s="27">
        <v>2004855</v>
      </c>
      <c r="B2218">
        <v>3164</v>
      </c>
      <c r="C2218" t="s">
        <v>5651</v>
      </c>
      <c r="D2218" t="s">
        <v>5652</v>
      </c>
      <c r="E2218" t="s">
        <v>933</v>
      </c>
      <c r="F2218" t="s">
        <v>933</v>
      </c>
      <c r="G2218" t="s">
        <v>641</v>
      </c>
      <c r="H2218" t="s">
        <v>641</v>
      </c>
      <c r="I2218" t="s">
        <v>2734</v>
      </c>
      <c r="J2218" t="s">
        <v>643</v>
      </c>
      <c r="K2218" t="s">
        <v>56</v>
      </c>
      <c r="L2218" s="4">
        <v>39826</v>
      </c>
      <c r="M2218" s="4">
        <v>45291</v>
      </c>
      <c r="N2218">
        <v>15</v>
      </c>
      <c r="R2218">
        <v>2.5</v>
      </c>
      <c r="T2218">
        <v>2</v>
      </c>
      <c r="V2218">
        <v>1</v>
      </c>
      <c r="X2218">
        <v>5.000000074505806E-2</v>
      </c>
      <c r="AE2218">
        <v>1.2</v>
      </c>
    </row>
    <row r="2219" spans="1:31" x14ac:dyDescent="0.2">
      <c r="A2219" s="27">
        <v>2004852</v>
      </c>
      <c r="B2219">
        <v>3161</v>
      </c>
      <c r="C2219" t="s">
        <v>5653</v>
      </c>
      <c r="D2219" t="s">
        <v>5654</v>
      </c>
      <c r="E2219" t="s">
        <v>933</v>
      </c>
      <c r="F2219" t="s">
        <v>933</v>
      </c>
      <c r="G2219" t="s">
        <v>641</v>
      </c>
      <c r="H2219" t="s">
        <v>641</v>
      </c>
      <c r="I2219" t="s">
        <v>2734</v>
      </c>
      <c r="J2219" t="s">
        <v>643</v>
      </c>
      <c r="K2219" t="s">
        <v>56</v>
      </c>
      <c r="L2219" s="4">
        <v>39826</v>
      </c>
      <c r="M2219" s="4">
        <v>45291</v>
      </c>
      <c r="N2219">
        <v>15</v>
      </c>
      <c r="Q2219">
        <v>7.5</v>
      </c>
      <c r="AE2219">
        <v>1.3</v>
      </c>
    </row>
    <row r="2220" spans="1:31" x14ac:dyDescent="0.2">
      <c r="A2220" s="27">
        <v>2007866</v>
      </c>
      <c r="B2220">
        <v>4185</v>
      </c>
      <c r="C2220" t="s">
        <v>5655</v>
      </c>
      <c r="D2220" t="s">
        <v>5656</v>
      </c>
      <c r="E2220" t="s">
        <v>2777</v>
      </c>
      <c r="F2220" t="s">
        <v>2777</v>
      </c>
      <c r="G2220" t="s">
        <v>641</v>
      </c>
      <c r="H2220" t="s">
        <v>641</v>
      </c>
      <c r="I2220" t="s">
        <v>2734</v>
      </c>
      <c r="J2220" t="s">
        <v>731</v>
      </c>
      <c r="K2220" t="s">
        <v>56</v>
      </c>
      <c r="L2220" s="4">
        <v>2</v>
      </c>
      <c r="M2220" s="4">
        <v>45291</v>
      </c>
      <c r="AE2220">
        <v>1.1000000000000001</v>
      </c>
    </row>
    <row r="2221" spans="1:31" x14ac:dyDescent="0.2">
      <c r="A2221" s="27">
        <v>2007867</v>
      </c>
      <c r="B2221">
        <v>4186</v>
      </c>
      <c r="C2221" t="s">
        <v>5657</v>
      </c>
      <c r="D2221" t="s">
        <v>5658</v>
      </c>
      <c r="E2221" t="s">
        <v>2777</v>
      </c>
      <c r="F2221" t="s">
        <v>2777</v>
      </c>
      <c r="G2221" t="s">
        <v>641</v>
      </c>
      <c r="H2221" t="s">
        <v>641</v>
      </c>
      <c r="I2221" t="s">
        <v>2734</v>
      </c>
      <c r="J2221" t="s">
        <v>649</v>
      </c>
      <c r="K2221" t="s">
        <v>56</v>
      </c>
      <c r="L2221" s="4">
        <v>2</v>
      </c>
      <c r="M2221" s="4">
        <v>45291</v>
      </c>
      <c r="T2221">
        <v>2</v>
      </c>
      <c r="W2221">
        <v>4</v>
      </c>
      <c r="AE2221">
        <v>1.1000000000000001</v>
      </c>
    </row>
    <row r="2222" spans="1:31" x14ac:dyDescent="0.2">
      <c r="A2222" s="27">
        <v>2009618</v>
      </c>
      <c r="B2222">
        <v>4905</v>
      </c>
      <c r="C2222" t="s">
        <v>5659</v>
      </c>
      <c r="D2222" t="s">
        <v>5660</v>
      </c>
      <c r="E2222" t="s">
        <v>2777</v>
      </c>
      <c r="F2222" t="s">
        <v>2777</v>
      </c>
      <c r="G2222" t="s">
        <v>641</v>
      </c>
      <c r="H2222" t="s">
        <v>641</v>
      </c>
      <c r="I2222" t="s">
        <v>2734</v>
      </c>
      <c r="J2222" t="s">
        <v>643</v>
      </c>
      <c r="K2222" t="s">
        <v>56</v>
      </c>
      <c r="L2222" s="4">
        <v>2</v>
      </c>
      <c r="M2222" s="4">
        <v>45291</v>
      </c>
      <c r="N2222">
        <v>2</v>
      </c>
      <c r="T2222">
        <v>6</v>
      </c>
      <c r="X2222">
        <v>8</v>
      </c>
      <c r="AE2222">
        <v>1</v>
      </c>
    </row>
    <row r="2223" spans="1:31" x14ac:dyDescent="0.2">
      <c r="A2223" s="27">
        <v>2007956</v>
      </c>
      <c r="B2223">
        <v>4217</v>
      </c>
      <c r="C2223" t="s">
        <v>5661</v>
      </c>
      <c r="D2223" t="s">
        <v>5662</v>
      </c>
      <c r="E2223" t="s">
        <v>2777</v>
      </c>
      <c r="F2223" t="s">
        <v>2777</v>
      </c>
      <c r="G2223" t="s">
        <v>641</v>
      </c>
      <c r="H2223" t="s">
        <v>641</v>
      </c>
      <c r="I2223" t="s">
        <v>2734</v>
      </c>
      <c r="J2223" t="s">
        <v>649</v>
      </c>
      <c r="K2223" t="s">
        <v>56</v>
      </c>
      <c r="L2223" s="4">
        <v>2</v>
      </c>
      <c r="M2223" s="4">
        <v>45291</v>
      </c>
      <c r="Y2223">
        <v>9</v>
      </c>
      <c r="AA2223">
        <v>1</v>
      </c>
      <c r="AE2223">
        <v>1.1000000000000001</v>
      </c>
    </row>
    <row r="2224" spans="1:31" x14ac:dyDescent="0.2">
      <c r="A2224" s="27">
        <v>2007872</v>
      </c>
      <c r="B2224">
        <v>4198</v>
      </c>
      <c r="C2224" t="s">
        <v>5663</v>
      </c>
      <c r="D2224" t="s">
        <v>5664</v>
      </c>
      <c r="E2224" t="s">
        <v>2777</v>
      </c>
      <c r="F2224" t="s">
        <v>2777</v>
      </c>
      <c r="G2224" t="s">
        <v>641</v>
      </c>
      <c r="H2224" t="s">
        <v>641</v>
      </c>
      <c r="I2224" t="s">
        <v>2734</v>
      </c>
      <c r="J2224" t="s">
        <v>649</v>
      </c>
      <c r="K2224" t="s">
        <v>56</v>
      </c>
      <c r="L2224" s="4">
        <v>2</v>
      </c>
      <c r="M2224" s="4">
        <v>45291</v>
      </c>
      <c r="Y2224">
        <v>5</v>
      </c>
      <c r="AE2224">
        <v>1.1000000000000001</v>
      </c>
    </row>
    <row r="2225" spans="1:31" x14ac:dyDescent="0.2">
      <c r="A2225" s="27">
        <v>2007885</v>
      </c>
      <c r="B2225">
        <v>4176</v>
      </c>
      <c r="C2225" t="s">
        <v>5665</v>
      </c>
      <c r="D2225" t="s">
        <v>5666</v>
      </c>
      <c r="E2225" t="s">
        <v>2777</v>
      </c>
      <c r="F2225" t="s">
        <v>2777</v>
      </c>
      <c r="G2225" t="s">
        <v>641</v>
      </c>
      <c r="H2225" t="s">
        <v>641</v>
      </c>
      <c r="I2225" t="s">
        <v>2734</v>
      </c>
      <c r="J2225" t="s">
        <v>649</v>
      </c>
      <c r="K2225" t="s">
        <v>56</v>
      </c>
      <c r="L2225" s="4">
        <v>2</v>
      </c>
      <c r="M2225" s="4">
        <v>45291</v>
      </c>
      <c r="Y2225">
        <v>13</v>
      </c>
      <c r="AE2225">
        <v>1.1000000000000001</v>
      </c>
    </row>
    <row r="2226" spans="1:31" x14ac:dyDescent="0.2">
      <c r="A2226" s="27">
        <v>2001293</v>
      </c>
      <c r="B2226">
        <v>2743</v>
      </c>
      <c r="C2226" t="s">
        <v>5667</v>
      </c>
      <c r="D2226" t="s">
        <v>5668</v>
      </c>
      <c r="E2226" t="s">
        <v>2673</v>
      </c>
      <c r="F2226" t="s">
        <v>2673</v>
      </c>
      <c r="G2226" t="s">
        <v>641</v>
      </c>
      <c r="H2226" t="s">
        <v>686</v>
      </c>
      <c r="I2226" t="s">
        <v>2734</v>
      </c>
      <c r="J2226" t="s">
        <v>696</v>
      </c>
      <c r="K2226" t="s">
        <v>55</v>
      </c>
      <c r="L2226" s="4">
        <v>39168</v>
      </c>
      <c r="M2226" s="4">
        <v>45291</v>
      </c>
      <c r="N2226">
        <v>0.30000001192092896</v>
      </c>
      <c r="AC2226">
        <v>12.5</v>
      </c>
      <c r="AE2226">
        <v>1</v>
      </c>
    </row>
    <row r="2227" spans="1:31" x14ac:dyDescent="0.2">
      <c r="A2227" s="27">
        <v>2005334</v>
      </c>
      <c r="B2227">
        <v>3524</v>
      </c>
      <c r="C2227" t="s">
        <v>5669</v>
      </c>
      <c r="D2227" t="s">
        <v>5670</v>
      </c>
      <c r="E2227" t="s">
        <v>5671</v>
      </c>
      <c r="F2227" t="s">
        <v>5671</v>
      </c>
      <c r="G2227" t="s">
        <v>641</v>
      </c>
      <c r="H2227" t="s">
        <v>641</v>
      </c>
      <c r="I2227" t="s">
        <v>2734</v>
      </c>
      <c r="J2227" t="s">
        <v>731</v>
      </c>
      <c r="K2227" t="s">
        <v>55</v>
      </c>
      <c r="L2227" s="4">
        <v>2</v>
      </c>
      <c r="M2227" s="4">
        <v>45291</v>
      </c>
      <c r="AC2227">
        <v>85</v>
      </c>
      <c r="AE2227">
        <v>1</v>
      </c>
    </row>
    <row r="2228" spans="1:31" x14ac:dyDescent="0.2">
      <c r="A2228" s="27">
        <v>2007910</v>
      </c>
      <c r="B2228">
        <v>4215</v>
      </c>
      <c r="C2228" t="s">
        <v>5672</v>
      </c>
      <c r="D2228" t="s">
        <v>5673</v>
      </c>
      <c r="E2228" t="s">
        <v>1205</v>
      </c>
      <c r="F2228" t="s">
        <v>1205</v>
      </c>
      <c r="G2228" t="s">
        <v>641</v>
      </c>
      <c r="H2228" t="s">
        <v>641</v>
      </c>
      <c r="I2228" t="s">
        <v>2734</v>
      </c>
      <c r="J2228" t="s">
        <v>731</v>
      </c>
      <c r="K2228" t="s">
        <v>56</v>
      </c>
      <c r="L2228" s="4">
        <v>2</v>
      </c>
      <c r="M2228" s="4">
        <v>45291</v>
      </c>
      <c r="AE2228">
        <v>1.1000000000000001</v>
      </c>
    </row>
    <row r="2229" spans="1:31" x14ac:dyDescent="0.2">
      <c r="A2229" s="27">
        <v>2001191</v>
      </c>
      <c r="B2229">
        <v>2587</v>
      </c>
      <c r="C2229" t="s">
        <v>5674</v>
      </c>
      <c r="D2229" t="s">
        <v>5675</v>
      </c>
      <c r="E2229" t="s">
        <v>3294</v>
      </c>
      <c r="F2229" t="s">
        <v>3294</v>
      </c>
      <c r="G2229" t="s">
        <v>641</v>
      </c>
      <c r="H2229" t="s">
        <v>641</v>
      </c>
      <c r="I2229" t="s">
        <v>2734</v>
      </c>
      <c r="J2229" t="s">
        <v>731</v>
      </c>
      <c r="K2229" t="s">
        <v>55</v>
      </c>
      <c r="L2229" s="4">
        <v>38839</v>
      </c>
      <c r="M2229" s="4">
        <v>45291</v>
      </c>
      <c r="N2229">
        <v>0</v>
      </c>
      <c r="O2229">
        <v>0</v>
      </c>
      <c r="P2229">
        <v>0</v>
      </c>
      <c r="Q2229">
        <v>0</v>
      </c>
      <c r="R2229">
        <v>0</v>
      </c>
      <c r="T2229">
        <v>0</v>
      </c>
      <c r="AC2229">
        <v>90</v>
      </c>
      <c r="AE2229">
        <v>1</v>
      </c>
    </row>
    <row r="2230" spans="1:31" x14ac:dyDescent="0.2">
      <c r="A2230" s="27">
        <v>2000044</v>
      </c>
      <c r="B2230">
        <v>1893</v>
      </c>
      <c r="C2230" t="s">
        <v>5676</v>
      </c>
      <c r="D2230" t="s">
        <v>1228</v>
      </c>
      <c r="E2230" t="s">
        <v>4498</v>
      </c>
      <c r="F2230" t="s">
        <v>4498</v>
      </c>
      <c r="G2230" t="s">
        <v>641</v>
      </c>
      <c r="H2230" t="s">
        <v>641</v>
      </c>
      <c r="I2230" t="s">
        <v>2734</v>
      </c>
      <c r="J2230" t="s">
        <v>649</v>
      </c>
      <c r="K2230" t="s">
        <v>55</v>
      </c>
      <c r="L2230" s="4">
        <v>39406</v>
      </c>
      <c r="M2230" s="4">
        <v>45291</v>
      </c>
      <c r="Q2230">
        <v>35</v>
      </c>
      <c r="AE2230">
        <v>1</v>
      </c>
    </row>
    <row r="2231" spans="1:31" x14ac:dyDescent="0.2">
      <c r="A2231" s="27">
        <v>2008742</v>
      </c>
      <c r="B2231">
        <v>4494</v>
      </c>
      <c r="C2231" t="s">
        <v>5677</v>
      </c>
      <c r="D2231" t="s">
        <v>5678</v>
      </c>
      <c r="E2231" t="s">
        <v>5679</v>
      </c>
      <c r="F2231" t="s">
        <v>5679</v>
      </c>
      <c r="G2231" t="s">
        <v>641</v>
      </c>
      <c r="H2231" t="s">
        <v>641</v>
      </c>
      <c r="I2231" t="s">
        <v>2734</v>
      </c>
      <c r="J2231" t="s">
        <v>731</v>
      </c>
      <c r="K2231" t="s">
        <v>56</v>
      </c>
      <c r="L2231" s="4">
        <v>2</v>
      </c>
      <c r="M2231" s="4">
        <v>45291</v>
      </c>
      <c r="AE2231">
        <v>1.1000000000000001</v>
      </c>
    </row>
    <row r="2232" spans="1:31" x14ac:dyDescent="0.2">
      <c r="A2232" s="27">
        <v>2007590</v>
      </c>
      <c r="B2232">
        <v>4175</v>
      </c>
      <c r="C2232" t="s">
        <v>5680</v>
      </c>
      <c r="D2232" t="s">
        <v>5681</v>
      </c>
      <c r="E2232" t="s">
        <v>5682</v>
      </c>
      <c r="F2232" t="s">
        <v>5682</v>
      </c>
      <c r="G2232" t="s">
        <v>641</v>
      </c>
      <c r="H2232" t="s">
        <v>686</v>
      </c>
      <c r="I2232" t="s">
        <v>2734</v>
      </c>
      <c r="J2232" t="s">
        <v>696</v>
      </c>
      <c r="K2232" t="s">
        <v>55</v>
      </c>
      <c r="L2232" s="4">
        <v>2</v>
      </c>
      <c r="M2232" s="4">
        <v>45291</v>
      </c>
      <c r="N2232">
        <v>2.4000000953674316</v>
      </c>
      <c r="O2232">
        <v>3.2000000476837158</v>
      </c>
      <c r="P2232">
        <v>2</v>
      </c>
      <c r="AC2232">
        <v>64</v>
      </c>
      <c r="AE2232">
        <v>1</v>
      </c>
    </row>
    <row r="2233" spans="1:31" x14ac:dyDescent="0.2">
      <c r="A2233" s="27">
        <v>2009241</v>
      </c>
      <c r="B2233">
        <v>4793</v>
      </c>
      <c r="C2233" t="s">
        <v>5683</v>
      </c>
      <c r="D2233" t="s">
        <v>5684</v>
      </c>
      <c r="E2233" t="s">
        <v>1223</v>
      </c>
      <c r="F2233" t="s">
        <v>1270</v>
      </c>
      <c r="G2233" t="s">
        <v>641</v>
      </c>
      <c r="H2233" t="s">
        <v>641</v>
      </c>
      <c r="I2233" t="s">
        <v>2734</v>
      </c>
      <c r="J2233" t="s">
        <v>731</v>
      </c>
      <c r="K2233" t="s">
        <v>56</v>
      </c>
      <c r="L2233" s="4">
        <v>2</v>
      </c>
      <c r="M2233" s="4">
        <v>45291</v>
      </c>
      <c r="AE2233">
        <v>1.1000000000000001</v>
      </c>
    </row>
    <row r="2234" spans="1:31" x14ac:dyDescent="0.2">
      <c r="A2234" s="27">
        <v>2009242</v>
      </c>
      <c r="B2234">
        <v>4795</v>
      </c>
      <c r="C2234" t="s">
        <v>5685</v>
      </c>
      <c r="D2234" t="s">
        <v>5686</v>
      </c>
      <c r="E2234" t="s">
        <v>1223</v>
      </c>
      <c r="F2234" t="s">
        <v>1270</v>
      </c>
      <c r="G2234" t="s">
        <v>641</v>
      </c>
      <c r="H2234" t="s">
        <v>641</v>
      </c>
      <c r="I2234" t="s">
        <v>2734</v>
      </c>
      <c r="J2234" t="s">
        <v>731</v>
      </c>
      <c r="K2234" t="s">
        <v>56</v>
      </c>
      <c r="L2234" s="4">
        <v>2</v>
      </c>
      <c r="M2234" s="4">
        <v>45291</v>
      </c>
      <c r="AE2234">
        <v>1.1000000000000001</v>
      </c>
    </row>
    <row r="2235" spans="1:31" x14ac:dyDescent="0.2">
      <c r="A2235" s="27">
        <v>2002829</v>
      </c>
      <c r="B2235">
        <v>3241</v>
      </c>
      <c r="C2235" t="s">
        <v>5687</v>
      </c>
      <c r="D2235" t="s">
        <v>5262</v>
      </c>
      <c r="E2235" t="s">
        <v>1704</v>
      </c>
      <c r="F2235" t="s">
        <v>1704</v>
      </c>
      <c r="G2235" t="s">
        <v>641</v>
      </c>
      <c r="H2235" t="s">
        <v>686</v>
      </c>
      <c r="I2235" t="s">
        <v>2734</v>
      </c>
      <c r="J2235" t="s">
        <v>688</v>
      </c>
      <c r="K2235" t="s">
        <v>56</v>
      </c>
      <c r="L2235" s="4">
        <v>39938</v>
      </c>
      <c r="M2235" s="4">
        <v>45291</v>
      </c>
      <c r="N2235">
        <v>0.10000000149011612</v>
      </c>
      <c r="AC2235">
        <v>1</v>
      </c>
      <c r="AE2235">
        <v>1</v>
      </c>
    </row>
    <row r="2236" spans="1:31" x14ac:dyDescent="0.2">
      <c r="A2236" s="27">
        <v>2002828</v>
      </c>
      <c r="B2236">
        <v>3240</v>
      </c>
      <c r="C2236" t="s">
        <v>5688</v>
      </c>
      <c r="D2236" t="s">
        <v>3310</v>
      </c>
      <c r="E2236" t="s">
        <v>1704</v>
      </c>
      <c r="F2236" t="s">
        <v>1704</v>
      </c>
      <c r="G2236" t="s">
        <v>641</v>
      </c>
      <c r="H2236" t="s">
        <v>686</v>
      </c>
      <c r="I2236" t="s">
        <v>2734</v>
      </c>
      <c r="J2236" t="s">
        <v>696</v>
      </c>
      <c r="K2236" t="s">
        <v>55</v>
      </c>
      <c r="L2236" s="4">
        <v>39938</v>
      </c>
      <c r="M2236" s="4">
        <v>45291</v>
      </c>
      <c r="N2236">
        <v>1</v>
      </c>
      <c r="AC2236">
        <v>45</v>
      </c>
      <c r="AE2236">
        <v>1</v>
      </c>
    </row>
    <row r="2237" spans="1:31" x14ac:dyDescent="0.2">
      <c r="A2237" s="27">
        <v>2007926</v>
      </c>
      <c r="B2237">
        <v>4221</v>
      </c>
      <c r="C2237" t="s">
        <v>5689</v>
      </c>
      <c r="D2237" t="s">
        <v>5690</v>
      </c>
      <c r="E2237" t="s">
        <v>5691</v>
      </c>
      <c r="F2237" t="s">
        <v>5691</v>
      </c>
      <c r="G2237" t="s">
        <v>641</v>
      </c>
      <c r="H2237" t="s">
        <v>686</v>
      </c>
      <c r="I2237" t="s">
        <v>2734</v>
      </c>
      <c r="J2237" t="s">
        <v>688</v>
      </c>
      <c r="K2237" t="s">
        <v>55</v>
      </c>
      <c r="L2237" s="4">
        <v>2</v>
      </c>
      <c r="M2237" s="4">
        <v>45291</v>
      </c>
      <c r="N2237">
        <v>0.25</v>
      </c>
      <c r="AC2237">
        <v>3</v>
      </c>
      <c r="AE2237">
        <v>1</v>
      </c>
    </row>
    <row r="2238" spans="1:31" x14ac:dyDescent="0.2">
      <c r="A2238" s="27">
        <v>2009346</v>
      </c>
      <c r="B2238">
        <v>4776</v>
      </c>
      <c r="C2238" t="s">
        <v>5692</v>
      </c>
      <c r="D2238" t="s">
        <v>5693</v>
      </c>
      <c r="E2238" t="s">
        <v>5694</v>
      </c>
      <c r="F2238" t="s">
        <v>5694</v>
      </c>
      <c r="G2238" t="s">
        <v>641</v>
      </c>
      <c r="H2238" t="s">
        <v>686</v>
      </c>
      <c r="I2238" t="s">
        <v>2734</v>
      </c>
      <c r="J2238" t="s">
        <v>688</v>
      </c>
      <c r="K2238" t="s">
        <v>56</v>
      </c>
      <c r="L2238" s="4">
        <v>2</v>
      </c>
      <c r="M2238" s="4">
        <v>45291</v>
      </c>
      <c r="N2238">
        <v>0.25</v>
      </c>
      <c r="O2238">
        <v>5.000000074505806E-2</v>
      </c>
      <c r="P2238">
        <v>0.25</v>
      </c>
      <c r="AC2238">
        <v>3</v>
      </c>
      <c r="AE2238">
        <v>1</v>
      </c>
    </row>
    <row r="2239" spans="1:31" x14ac:dyDescent="0.2">
      <c r="A2239" s="27">
        <v>2002827</v>
      </c>
      <c r="B2239">
        <v>3239</v>
      </c>
      <c r="C2239" t="s">
        <v>5695</v>
      </c>
      <c r="D2239" t="s">
        <v>1286</v>
      </c>
      <c r="E2239" t="s">
        <v>1704</v>
      </c>
      <c r="F2239" t="s">
        <v>1704</v>
      </c>
      <c r="G2239" t="s">
        <v>641</v>
      </c>
      <c r="H2239" t="s">
        <v>686</v>
      </c>
      <c r="I2239" t="s">
        <v>2734</v>
      </c>
      <c r="J2239" t="s">
        <v>688</v>
      </c>
      <c r="K2239" t="s">
        <v>56</v>
      </c>
      <c r="L2239" s="4">
        <v>39938</v>
      </c>
      <c r="M2239" s="4">
        <v>45291</v>
      </c>
      <c r="N2239">
        <v>0.20000000298023224</v>
      </c>
      <c r="AC2239">
        <v>2</v>
      </c>
      <c r="AE2239">
        <v>1</v>
      </c>
    </row>
    <row r="2240" spans="1:31" x14ac:dyDescent="0.2">
      <c r="A2240" s="27">
        <v>2009486</v>
      </c>
      <c r="B2240">
        <v>4802</v>
      </c>
      <c r="C2240" t="s">
        <v>5696</v>
      </c>
      <c r="D2240" t="s">
        <v>1286</v>
      </c>
      <c r="E2240" t="s">
        <v>5697</v>
      </c>
      <c r="F2240" t="s">
        <v>5697</v>
      </c>
      <c r="G2240" t="s">
        <v>641</v>
      </c>
      <c r="H2240" t="s">
        <v>686</v>
      </c>
      <c r="I2240" t="s">
        <v>2734</v>
      </c>
      <c r="J2240" t="s">
        <v>688</v>
      </c>
      <c r="K2240" t="s">
        <v>56</v>
      </c>
      <c r="L2240" s="4">
        <v>2</v>
      </c>
      <c r="M2240" s="4">
        <v>45291</v>
      </c>
      <c r="N2240">
        <v>0.69999998807907104</v>
      </c>
      <c r="P2240">
        <v>0.5</v>
      </c>
      <c r="AE2240">
        <v>1</v>
      </c>
    </row>
    <row r="2241" spans="1:31" x14ac:dyDescent="0.2">
      <c r="A2241" s="27">
        <v>2006837</v>
      </c>
      <c r="B2241">
        <v>3774</v>
      </c>
      <c r="C2241" t="s">
        <v>5698</v>
      </c>
      <c r="D2241" t="s">
        <v>5699</v>
      </c>
      <c r="E2241" t="s">
        <v>5587</v>
      </c>
      <c r="F2241" t="s">
        <v>5587</v>
      </c>
      <c r="G2241" t="s">
        <v>641</v>
      </c>
      <c r="H2241" t="s">
        <v>686</v>
      </c>
      <c r="I2241" t="s">
        <v>2734</v>
      </c>
      <c r="J2241" t="s">
        <v>688</v>
      </c>
      <c r="K2241" t="s">
        <v>56</v>
      </c>
      <c r="L2241" s="4">
        <v>2</v>
      </c>
      <c r="M2241" s="4">
        <v>45291</v>
      </c>
      <c r="N2241">
        <v>0.30000001192092896</v>
      </c>
      <c r="O2241">
        <v>5.000000074505806E-2</v>
      </c>
      <c r="P2241">
        <v>0.20000000298023224</v>
      </c>
      <c r="AC2241">
        <v>2</v>
      </c>
      <c r="AE2241">
        <v>1</v>
      </c>
    </row>
    <row r="2242" spans="1:31" x14ac:dyDescent="0.2">
      <c r="A2242" s="27">
        <v>2009528</v>
      </c>
      <c r="B2242">
        <v>4922</v>
      </c>
      <c r="C2242" t="s">
        <v>5700</v>
      </c>
      <c r="D2242" t="s">
        <v>5701</v>
      </c>
      <c r="E2242" t="s">
        <v>3340</v>
      </c>
      <c r="F2242" t="s">
        <v>3340</v>
      </c>
      <c r="G2242" t="s">
        <v>641</v>
      </c>
      <c r="H2242" t="s">
        <v>686</v>
      </c>
      <c r="I2242" t="s">
        <v>2734</v>
      </c>
      <c r="J2242" t="s">
        <v>696</v>
      </c>
      <c r="K2242" t="s">
        <v>55</v>
      </c>
      <c r="L2242" s="4">
        <v>2</v>
      </c>
      <c r="M2242" s="4">
        <v>45291</v>
      </c>
      <c r="N2242">
        <v>0.30000001192092896</v>
      </c>
      <c r="AC2242">
        <v>11.9</v>
      </c>
      <c r="AE2242">
        <v>1</v>
      </c>
    </row>
    <row r="2243" spans="1:31" x14ac:dyDescent="0.2">
      <c r="A2243" s="27">
        <v>2009317</v>
      </c>
      <c r="B2243">
        <v>4785</v>
      </c>
      <c r="C2243" t="s">
        <v>5702</v>
      </c>
      <c r="D2243" t="s">
        <v>5703</v>
      </c>
      <c r="E2243" t="s">
        <v>1603</v>
      </c>
      <c r="F2243" t="s">
        <v>1603</v>
      </c>
      <c r="G2243" t="s">
        <v>641</v>
      </c>
      <c r="H2243" t="s">
        <v>641</v>
      </c>
      <c r="I2243" t="s">
        <v>2734</v>
      </c>
      <c r="J2243" t="s">
        <v>649</v>
      </c>
      <c r="K2243" t="s">
        <v>55</v>
      </c>
      <c r="L2243" s="4">
        <v>2</v>
      </c>
      <c r="M2243" s="4">
        <v>45291</v>
      </c>
      <c r="Q2243">
        <v>30</v>
      </c>
      <c r="R2243">
        <v>13</v>
      </c>
      <c r="T2243">
        <v>3</v>
      </c>
      <c r="AE2243">
        <v>1</v>
      </c>
    </row>
    <row r="2244" spans="1:31" x14ac:dyDescent="0.2">
      <c r="A2244" s="27">
        <v>2008050</v>
      </c>
      <c r="B2244">
        <v>4252</v>
      </c>
      <c r="C2244" t="s">
        <v>5704</v>
      </c>
      <c r="D2244" t="s">
        <v>5705</v>
      </c>
      <c r="E2244" t="s">
        <v>5706</v>
      </c>
      <c r="F2244" t="s">
        <v>5706</v>
      </c>
      <c r="G2244" t="s">
        <v>641</v>
      </c>
      <c r="H2244" t="s">
        <v>686</v>
      </c>
      <c r="I2244" t="s">
        <v>2734</v>
      </c>
      <c r="J2244" t="s">
        <v>696</v>
      </c>
      <c r="K2244" t="s">
        <v>55</v>
      </c>
      <c r="L2244" s="4">
        <v>2</v>
      </c>
      <c r="M2244" s="4">
        <v>45291</v>
      </c>
      <c r="N2244">
        <v>0.30000001192092896</v>
      </c>
      <c r="AC2244">
        <v>13.1</v>
      </c>
      <c r="AE2244">
        <v>1</v>
      </c>
    </row>
    <row r="2245" spans="1:31" x14ac:dyDescent="0.2">
      <c r="A2245" s="27">
        <v>2009521</v>
      </c>
      <c r="B2245">
        <v>4833</v>
      </c>
      <c r="C2245" t="s">
        <v>5707</v>
      </c>
      <c r="D2245" t="s">
        <v>5708</v>
      </c>
      <c r="E2245" t="s">
        <v>5709</v>
      </c>
      <c r="F2245" t="s">
        <v>5709</v>
      </c>
      <c r="G2245" t="s">
        <v>641</v>
      </c>
      <c r="H2245" t="s">
        <v>686</v>
      </c>
      <c r="I2245" t="s">
        <v>2734</v>
      </c>
      <c r="J2245" t="s">
        <v>696</v>
      </c>
      <c r="K2245" t="s">
        <v>55</v>
      </c>
      <c r="L2245" s="4">
        <v>2</v>
      </c>
      <c r="M2245" s="4">
        <v>45291</v>
      </c>
      <c r="N2245">
        <v>0.30000001192092896</v>
      </c>
      <c r="AC2245">
        <v>13.1</v>
      </c>
      <c r="AE2245">
        <v>1</v>
      </c>
    </row>
    <row r="2246" spans="1:31" x14ac:dyDescent="0.2">
      <c r="A2246" s="27">
        <v>2006493</v>
      </c>
      <c r="B2246">
        <v>3533</v>
      </c>
      <c r="C2246" t="s">
        <v>5710</v>
      </c>
      <c r="D2246" t="s">
        <v>5711</v>
      </c>
      <c r="E2246" t="s">
        <v>3239</v>
      </c>
      <c r="F2246" t="s">
        <v>3239</v>
      </c>
      <c r="G2246" t="s">
        <v>641</v>
      </c>
      <c r="H2246" t="s">
        <v>641</v>
      </c>
      <c r="I2246" t="s">
        <v>2734</v>
      </c>
      <c r="J2246" t="s">
        <v>731</v>
      </c>
      <c r="K2246" t="s">
        <v>55</v>
      </c>
      <c r="L2246" s="4">
        <v>2</v>
      </c>
      <c r="M2246" s="4">
        <v>45291</v>
      </c>
      <c r="AE2246">
        <v>1</v>
      </c>
    </row>
    <row r="2247" spans="1:31" x14ac:dyDescent="0.2">
      <c r="A2247" s="27">
        <v>2009447</v>
      </c>
      <c r="B2247">
        <v>4783</v>
      </c>
      <c r="C2247" t="s">
        <v>5712</v>
      </c>
      <c r="D2247" t="s">
        <v>5713</v>
      </c>
      <c r="E2247" t="s">
        <v>3229</v>
      </c>
      <c r="F2247" t="s">
        <v>3229</v>
      </c>
      <c r="G2247" t="s">
        <v>641</v>
      </c>
      <c r="H2247" t="s">
        <v>641</v>
      </c>
      <c r="I2247" t="s">
        <v>2734</v>
      </c>
      <c r="J2247" t="s">
        <v>731</v>
      </c>
      <c r="K2247" t="s">
        <v>56</v>
      </c>
      <c r="L2247" s="4">
        <v>2</v>
      </c>
      <c r="M2247" s="4">
        <v>45291</v>
      </c>
      <c r="AE2247">
        <v>1.1000000000000001</v>
      </c>
    </row>
    <row r="2248" spans="1:31" x14ac:dyDescent="0.2">
      <c r="A2248" s="27">
        <v>2009446</v>
      </c>
      <c r="B2248">
        <v>4786</v>
      </c>
      <c r="C2248" t="s">
        <v>5714</v>
      </c>
      <c r="D2248" t="s">
        <v>5715</v>
      </c>
      <c r="E2248" t="s">
        <v>3229</v>
      </c>
      <c r="F2248" t="s">
        <v>3229</v>
      </c>
      <c r="G2248" t="s">
        <v>641</v>
      </c>
      <c r="H2248" t="s">
        <v>641</v>
      </c>
      <c r="I2248" t="s">
        <v>2734</v>
      </c>
      <c r="J2248" t="s">
        <v>731</v>
      </c>
      <c r="K2248" t="s">
        <v>56</v>
      </c>
      <c r="L2248" s="4">
        <v>2</v>
      </c>
      <c r="M2248" s="4">
        <v>45291</v>
      </c>
      <c r="AE2248">
        <v>1.1000000000000001</v>
      </c>
    </row>
    <row r="2249" spans="1:31" x14ac:dyDescent="0.2">
      <c r="A2249" s="27">
        <v>2007933</v>
      </c>
      <c r="B2249">
        <v>4191</v>
      </c>
      <c r="C2249" t="s">
        <v>5716</v>
      </c>
      <c r="D2249" t="s">
        <v>5717</v>
      </c>
      <c r="E2249" t="s">
        <v>1333</v>
      </c>
      <c r="F2249" t="s">
        <v>1542</v>
      </c>
      <c r="G2249" t="s">
        <v>641</v>
      </c>
      <c r="H2249" t="s">
        <v>641</v>
      </c>
      <c r="I2249" t="s">
        <v>2734</v>
      </c>
      <c r="J2249" t="s">
        <v>643</v>
      </c>
      <c r="K2249" t="s">
        <v>55</v>
      </c>
      <c r="L2249" s="4">
        <v>2</v>
      </c>
      <c r="M2249" s="4">
        <v>45291</v>
      </c>
      <c r="N2249">
        <v>15</v>
      </c>
      <c r="T2249">
        <v>17</v>
      </c>
      <c r="X2249">
        <v>8</v>
      </c>
      <c r="AE2249">
        <v>1</v>
      </c>
    </row>
    <row r="2250" spans="1:31" x14ac:dyDescent="0.2">
      <c r="A2250" s="27">
        <v>2007899</v>
      </c>
      <c r="B2250">
        <v>4203</v>
      </c>
      <c r="C2250" t="s">
        <v>5718</v>
      </c>
      <c r="D2250" t="s">
        <v>5719</v>
      </c>
      <c r="E2250" t="s">
        <v>813</v>
      </c>
      <c r="F2250" t="s">
        <v>2640</v>
      </c>
      <c r="G2250" t="s">
        <v>641</v>
      </c>
      <c r="H2250" t="s">
        <v>641</v>
      </c>
      <c r="I2250" t="s">
        <v>2734</v>
      </c>
      <c r="J2250" t="s">
        <v>731</v>
      </c>
      <c r="K2250" t="s">
        <v>55</v>
      </c>
      <c r="L2250" s="4">
        <v>2</v>
      </c>
      <c r="M2250" s="4">
        <v>45291</v>
      </c>
      <c r="N2250">
        <v>1.5</v>
      </c>
      <c r="O2250">
        <v>0.60000002384185791</v>
      </c>
      <c r="P2250">
        <v>1.7000000476837158</v>
      </c>
      <c r="Q2250">
        <v>20</v>
      </c>
      <c r="R2250">
        <v>11</v>
      </c>
      <c r="X2250">
        <v>0.25999999046325684</v>
      </c>
      <c r="AE2250">
        <v>1</v>
      </c>
    </row>
    <row r="2251" spans="1:31" x14ac:dyDescent="0.2">
      <c r="A2251" s="27">
        <v>2009626</v>
      </c>
      <c r="B2251">
        <v>4961</v>
      </c>
      <c r="C2251" t="s">
        <v>5720</v>
      </c>
      <c r="D2251" t="s">
        <v>5721</v>
      </c>
      <c r="E2251" t="s">
        <v>3916</v>
      </c>
      <c r="F2251" t="s">
        <v>3917</v>
      </c>
      <c r="G2251" t="s">
        <v>641</v>
      </c>
      <c r="H2251" t="s">
        <v>641</v>
      </c>
      <c r="I2251" t="s">
        <v>2734</v>
      </c>
      <c r="J2251" t="s">
        <v>731</v>
      </c>
      <c r="K2251" t="s">
        <v>56</v>
      </c>
      <c r="L2251" s="4">
        <v>2</v>
      </c>
      <c r="M2251" s="4">
        <v>45291</v>
      </c>
      <c r="Q2251">
        <v>7.0000000298023224E-2</v>
      </c>
      <c r="T2251">
        <v>0.14000000059604645</v>
      </c>
      <c r="AE2251">
        <v>1.1000000000000001</v>
      </c>
    </row>
    <row r="2252" spans="1:31" x14ac:dyDescent="0.2">
      <c r="A2252" s="27">
        <v>2007883</v>
      </c>
      <c r="B2252">
        <v>4178</v>
      </c>
      <c r="C2252" t="s">
        <v>5722</v>
      </c>
      <c r="D2252" t="s">
        <v>5723</v>
      </c>
      <c r="E2252" t="s">
        <v>913</v>
      </c>
      <c r="F2252" t="s">
        <v>913</v>
      </c>
      <c r="G2252" t="s">
        <v>641</v>
      </c>
      <c r="H2252" t="s">
        <v>641</v>
      </c>
      <c r="I2252" t="s">
        <v>2734</v>
      </c>
      <c r="J2252" t="s">
        <v>643</v>
      </c>
      <c r="K2252" t="s">
        <v>55</v>
      </c>
      <c r="L2252" s="4">
        <v>2</v>
      </c>
      <c r="M2252" s="4">
        <v>45291</v>
      </c>
      <c r="N2252">
        <v>23</v>
      </c>
      <c r="T2252">
        <v>13.800000190734863</v>
      </c>
      <c r="AE2252">
        <v>1</v>
      </c>
    </row>
    <row r="2253" spans="1:31" x14ac:dyDescent="0.2">
      <c r="A2253" s="27">
        <v>2006074</v>
      </c>
      <c r="B2253">
        <v>3569</v>
      </c>
      <c r="C2253" t="s">
        <v>5724</v>
      </c>
      <c r="D2253" t="s">
        <v>5725</v>
      </c>
      <c r="E2253" t="s">
        <v>5626</v>
      </c>
      <c r="F2253" t="s">
        <v>5627</v>
      </c>
      <c r="G2253" t="s">
        <v>641</v>
      </c>
      <c r="H2253" t="s">
        <v>641</v>
      </c>
      <c r="I2253" t="s">
        <v>2734</v>
      </c>
      <c r="J2253" t="s">
        <v>731</v>
      </c>
      <c r="K2253" t="s">
        <v>56</v>
      </c>
      <c r="L2253" s="4">
        <v>2</v>
      </c>
      <c r="M2253" s="4">
        <v>45291</v>
      </c>
      <c r="AE2253">
        <v>1</v>
      </c>
    </row>
    <row r="2254" spans="1:31" x14ac:dyDescent="0.2">
      <c r="A2254" s="27">
        <v>2006075</v>
      </c>
      <c r="B2254">
        <v>3570</v>
      </c>
      <c r="C2254" t="s">
        <v>5726</v>
      </c>
      <c r="D2254" t="s">
        <v>5727</v>
      </c>
      <c r="E2254" t="s">
        <v>5626</v>
      </c>
      <c r="F2254" t="s">
        <v>5627</v>
      </c>
      <c r="G2254" t="s">
        <v>641</v>
      </c>
      <c r="H2254" t="s">
        <v>641</v>
      </c>
      <c r="I2254" t="s">
        <v>2734</v>
      </c>
      <c r="J2254" t="s">
        <v>731</v>
      </c>
      <c r="K2254" t="s">
        <v>56</v>
      </c>
      <c r="L2254" s="4">
        <v>2</v>
      </c>
      <c r="M2254" s="4">
        <v>45291</v>
      </c>
      <c r="AE2254">
        <v>1</v>
      </c>
    </row>
    <row r="2255" spans="1:31" x14ac:dyDescent="0.2">
      <c r="A2255" s="27">
        <v>2005255</v>
      </c>
      <c r="B2255">
        <v>3512</v>
      </c>
      <c r="C2255" t="s">
        <v>5728</v>
      </c>
      <c r="D2255" t="s">
        <v>5729</v>
      </c>
      <c r="E2255" t="s">
        <v>2729</v>
      </c>
      <c r="F2255" t="s">
        <v>2729</v>
      </c>
      <c r="G2255" t="s">
        <v>641</v>
      </c>
      <c r="H2255" t="s">
        <v>641</v>
      </c>
      <c r="I2255" t="s">
        <v>2734</v>
      </c>
      <c r="J2255" t="s">
        <v>731</v>
      </c>
      <c r="K2255" t="s">
        <v>56</v>
      </c>
      <c r="L2255" s="4">
        <v>2</v>
      </c>
      <c r="M2255" s="4">
        <v>45291</v>
      </c>
      <c r="AC2255">
        <v>3</v>
      </c>
      <c r="AE2255">
        <v>1</v>
      </c>
    </row>
    <row r="2256" spans="1:31" x14ac:dyDescent="0.2">
      <c r="A2256" s="27">
        <v>2005254</v>
      </c>
      <c r="B2256">
        <v>3511</v>
      </c>
      <c r="C2256" t="s">
        <v>5730</v>
      </c>
      <c r="D2256" t="s">
        <v>5731</v>
      </c>
      <c r="E2256" t="s">
        <v>2729</v>
      </c>
      <c r="F2256" t="s">
        <v>2729</v>
      </c>
      <c r="G2256" t="s">
        <v>641</v>
      </c>
      <c r="H2256" t="s">
        <v>641</v>
      </c>
      <c r="I2256" t="s">
        <v>2734</v>
      </c>
      <c r="J2256" t="s">
        <v>731</v>
      </c>
      <c r="K2256" t="s">
        <v>56</v>
      </c>
      <c r="L2256" s="4">
        <v>2</v>
      </c>
      <c r="M2256" s="4">
        <v>45291</v>
      </c>
      <c r="AC2256">
        <v>13</v>
      </c>
      <c r="AE2256">
        <v>1</v>
      </c>
    </row>
    <row r="2257" spans="1:31" x14ac:dyDescent="0.2">
      <c r="A2257" s="27">
        <v>2009397</v>
      </c>
      <c r="B2257">
        <v>4780</v>
      </c>
      <c r="C2257" t="s">
        <v>5732</v>
      </c>
      <c r="D2257" t="s">
        <v>4558</v>
      </c>
      <c r="E2257" t="s">
        <v>933</v>
      </c>
      <c r="F2257" t="s">
        <v>933</v>
      </c>
      <c r="G2257" t="s">
        <v>641</v>
      </c>
      <c r="H2257" t="s">
        <v>641</v>
      </c>
      <c r="I2257" t="s">
        <v>2734</v>
      </c>
      <c r="J2257" t="s">
        <v>643</v>
      </c>
      <c r="K2257" t="s">
        <v>56</v>
      </c>
      <c r="L2257" s="4">
        <v>2</v>
      </c>
      <c r="M2257" s="4">
        <v>45291</v>
      </c>
      <c r="N2257">
        <v>19</v>
      </c>
      <c r="R2257">
        <v>4.3000001907348633</v>
      </c>
      <c r="V2257">
        <v>0.37999999523162842</v>
      </c>
      <c r="W2257">
        <v>0.18999999761581421</v>
      </c>
      <c r="Y2257">
        <v>0.18999999761581421</v>
      </c>
      <c r="Z2257">
        <v>0.37999999523162842</v>
      </c>
      <c r="AE2257">
        <v>1.35</v>
      </c>
    </row>
    <row r="2258" spans="1:31" x14ac:dyDescent="0.2">
      <c r="A2258" s="27">
        <v>2009396</v>
      </c>
      <c r="B2258">
        <v>4781</v>
      </c>
      <c r="C2258" t="s">
        <v>5733</v>
      </c>
      <c r="D2258" t="s">
        <v>4560</v>
      </c>
      <c r="E2258" t="s">
        <v>933</v>
      </c>
      <c r="F2258" t="s">
        <v>933</v>
      </c>
      <c r="G2258" t="s">
        <v>641</v>
      </c>
      <c r="H2258" t="s">
        <v>641</v>
      </c>
      <c r="I2258" t="s">
        <v>2734</v>
      </c>
      <c r="J2258" t="s">
        <v>643</v>
      </c>
      <c r="K2258" t="s">
        <v>56</v>
      </c>
      <c r="L2258" s="4">
        <v>2</v>
      </c>
      <c r="M2258" s="4">
        <v>45291</v>
      </c>
      <c r="N2258">
        <v>18.100000381469727</v>
      </c>
      <c r="R2258">
        <v>4.3000001907348633</v>
      </c>
      <c r="V2258">
        <v>0.37999999523162842</v>
      </c>
      <c r="Z2258">
        <v>0.37999999523162842</v>
      </c>
      <c r="AA2258">
        <v>0.37999999523162842</v>
      </c>
      <c r="AE2258">
        <v>1.35</v>
      </c>
    </row>
    <row r="2259" spans="1:31" x14ac:dyDescent="0.2">
      <c r="A2259" s="27">
        <v>2009395</v>
      </c>
      <c r="B2259">
        <v>4832</v>
      </c>
      <c r="C2259" t="s">
        <v>5734</v>
      </c>
      <c r="D2259" t="s">
        <v>5735</v>
      </c>
      <c r="E2259" t="s">
        <v>933</v>
      </c>
      <c r="F2259" t="s">
        <v>933</v>
      </c>
      <c r="G2259" t="s">
        <v>641</v>
      </c>
      <c r="H2259" t="s">
        <v>641</v>
      </c>
      <c r="I2259" t="s">
        <v>2734</v>
      </c>
      <c r="J2259" t="s">
        <v>643</v>
      </c>
      <c r="K2259" t="s">
        <v>56</v>
      </c>
      <c r="L2259" s="4">
        <v>2</v>
      </c>
      <c r="M2259" s="4">
        <v>45291</v>
      </c>
      <c r="N2259">
        <v>7.6999998092651367</v>
      </c>
      <c r="O2259">
        <v>11.600000381469727</v>
      </c>
      <c r="P2259">
        <v>5.8000001907348633</v>
      </c>
      <c r="Y2259">
        <v>0.5</v>
      </c>
      <c r="AE2259">
        <v>1.25</v>
      </c>
    </row>
    <row r="2260" spans="1:31" x14ac:dyDescent="0.2">
      <c r="A2260" s="27">
        <v>2006104</v>
      </c>
      <c r="B2260">
        <v>3575</v>
      </c>
      <c r="C2260" t="s">
        <v>5736</v>
      </c>
      <c r="D2260" t="s">
        <v>5737</v>
      </c>
      <c r="E2260" t="s">
        <v>1542</v>
      </c>
      <c r="F2260" t="s">
        <v>1542</v>
      </c>
      <c r="G2260" t="s">
        <v>641</v>
      </c>
      <c r="H2260" t="s">
        <v>641</v>
      </c>
      <c r="I2260" t="s">
        <v>2734</v>
      </c>
      <c r="J2260" t="s">
        <v>649</v>
      </c>
      <c r="K2260" t="s">
        <v>55</v>
      </c>
      <c r="L2260" s="4">
        <v>2</v>
      </c>
      <c r="M2260" s="4">
        <v>45291</v>
      </c>
      <c r="O2260">
        <v>25</v>
      </c>
      <c r="T2260">
        <v>7</v>
      </c>
      <c r="AE2260">
        <v>1</v>
      </c>
    </row>
    <row r="2261" spans="1:31" x14ac:dyDescent="0.2">
      <c r="A2261" s="27">
        <v>2001469</v>
      </c>
      <c r="B2261">
        <v>2765</v>
      </c>
      <c r="C2261" t="s">
        <v>5738</v>
      </c>
      <c r="D2261" t="s">
        <v>5739</v>
      </c>
      <c r="E2261" t="s">
        <v>2777</v>
      </c>
      <c r="F2261" t="s">
        <v>2777</v>
      </c>
      <c r="G2261" t="s">
        <v>641</v>
      </c>
      <c r="H2261" t="s">
        <v>641</v>
      </c>
      <c r="I2261" t="s">
        <v>2734</v>
      </c>
      <c r="J2261" t="s">
        <v>643</v>
      </c>
      <c r="K2261" t="s">
        <v>56</v>
      </c>
      <c r="L2261" s="4">
        <v>39196</v>
      </c>
      <c r="M2261" s="4">
        <v>45291</v>
      </c>
      <c r="N2261">
        <v>6</v>
      </c>
      <c r="P2261">
        <v>6</v>
      </c>
      <c r="R2261">
        <v>12</v>
      </c>
      <c r="W2261">
        <v>1</v>
      </c>
      <c r="AE2261">
        <v>1</v>
      </c>
    </row>
    <row r="2262" spans="1:31" x14ac:dyDescent="0.2">
      <c r="A2262" s="27">
        <v>2001468</v>
      </c>
      <c r="B2262">
        <v>2728</v>
      </c>
      <c r="C2262" t="s">
        <v>5740</v>
      </c>
      <c r="D2262" t="s">
        <v>5741</v>
      </c>
      <c r="E2262" t="s">
        <v>2777</v>
      </c>
      <c r="F2262" t="s">
        <v>2777</v>
      </c>
      <c r="G2262" t="s">
        <v>641</v>
      </c>
      <c r="H2262" t="s">
        <v>641</v>
      </c>
      <c r="I2262" t="s">
        <v>2734</v>
      </c>
      <c r="J2262" t="s">
        <v>643</v>
      </c>
      <c r="K2262" t="s">
        <v>56</v>
      </c>
      <c r="L2262" s="4">
        <v>39154</v>
      </c>
      <c r="M2262" s="4">
        <v>45291</v>
      </c>
      <c r="N2262">
        <v>6</v>
      </c>
      <c r="P2262">
        <v>6</v>
      </c>
      <c r="R2262">
        <v>12</v>
      </c>
      <c r="V2262">
        <v>10</v>
      </c>
      <c r="AE2262">
        <v>1</v>
      </c>
    </row>
    <row r="2263" spans="1:31" x14ac:dyDescent="0.2">
      <c r="A2263" s="27">
        <v>2009538</v>
      </c>
      <c r="B2263">
        <v>4901</v>
      </c>
      <c r="C2263" t="s">
        <v>5742</v>
      </c>
      <c r="D2263" t="s">
        <v>5743</v>
      </c>
      <c r="E2263" t="s">
        <v>5744</v>
      </c>
      <c r="F2263" t="s">
        <v>5744</v>
      </c>
      <c r="G2263" t="s">
        <v>641</v>
      </c>
      <c r="H2263" t="s">
        <v>641</v>
      </c>
      <c r="I2263" t="s">
        <v>2734</v>
      </c>
      <c r="J2263" t="s">
        <v>731</v>
      </c>
      <c r="K2263" t="s">
        <v>56</v>
      </c>
      <c r="L2263" s="4">
        <v>2</v>
      </c>
      <c r="M2263" s="4">
        <v>45291</v>
      </c>
      <c r="N2263">
        <v>2</v>
      </c>
      <c r="P2263">
        <v>1</v>
      </c>
      <c r="R2263">
        <v>0.20000000298023224</v>
      </c>
      <c r="T2263">
        <v>0.5</v>
      </c>
      <c r="W2263">
        <v>0.30000001192092896</v>
      </c>
      <c r="Y2263">
        <v>0.10000000149011612</v>
      </c>
      <c r="AA2263">
        <v>0.20000000298023224</v>
      </c>
      <c r="AE2263">
        <v>1.1000000000000001</v>
      </c>
    </row>
    <row r="2264" spans="1:31" x14ac:dyDescent="0.2">
      <c r="A2264" s="27">
        <v>2009539</v>
      </c>
      <c r="B2264">
        <v>4931</v>
      </c>
      <c r="C2264" t="s">
        <v>5745</v>
      </c>
      <c r="D2264" t="s">
        <v>5746</v>
      </c>
      <c r="E2264" t="s">
        <v>5744</v>
      </c>
      <c r="F2264" t="s">
        <v>5744</v>
      </c>
      <c r="G2264" t="s">
        <v>641</v>
      </c>
      <c r="H2264" t="s">
        <v>641</v>
      </c>
      <c r="I2264" t="s">
        <v>2734</v>
      </c>
      <c r="J2264" t="s">
        <v>731</v>
      </c>
      <c r="K2264" t="s">
        <v>56</v>
      </c>
      <c r="L2264" s="4">
        <v>2</v>
      </c>
      <c r="M2264" s="4">
        <v>45291</v>
      </c>
      <c r="N2264">
        <v>1.5</v>
      </c>
      <c r="O2264">
        <v>1</v>
      </c>
      <c r="P2264">
        <v>1</v>
      </c>
      <c r="Y2264">
        <v>0.10000000149011612</v>
      </c>
      <c r="AE2264">
        <v>1.1000000000000001</v>
      </c>
    </row>
    <row r="2265" spans="1:31" x14ac:dyDescent="0.2">
      <c r="A2265" s="27">
        <v>2009540</v>
      </c>
      <c r="B2265">
        <v>4918</v>
      </c>
      <c r="C2265" t="s">
        <v>5747</v>
      </c>
      <c r="D2265" t="s">
        <v>5748</v>
      </c>
      <c r="E2265" t="s">
        <v>5744</v>
      </c>
      <c r="F2265" t="s">
        <v>5744</v>
      </c>
      <c r="G2265" t="s">
        <v>641</v>
      </c>
      <c r="H2265" t="s">
        <v>641</v>
      </c>
      <c r="I2265" t="s">
        <v>2734</v>
      </c>
      <c r="J2265" t="s">
        <v>731</v>
      </c>
      <c r="K2265" t="s">
        <v>56</v>
      </c>
      <c r="L2265" s="4">
        <v>2</v>
      </c>
      <c r="M2265" s="4">
        <v>45291</v>
      </c>
      <c r="N2265">
        <v>2</v>
      </c>
      <c r="Y2265">
        <v>0.14000000059604645</v>
      </c>
      <c r="AE2265">
        <v>1.1000000000000001</v>
      </c>
    </row>
    <row r="2266" spans="1:31" x14ac:dyDescent="0.2">
      <c r="A2266" s="27">
        <v>2009541</v>
      </c>
      <c r="B2266">
        <v>4899</v>
      </c>
      <c r="C2266" t="s">
        <v>5749</v>
      </c>
      <c r="D2266" t="s">
        <v>5750</v>
      </c>
      <c r="E2266" t="s">
        <v>5744</v>
      </c>
      <c r="F2266" t="s">
        <v>5744</v>
      </c>
      <c r="G2266" t="s">
        <v>641</v>
      </c>
      <c r="H2266" t="s">
        <v>641</v>
      </c>
      <c r="I2266" t="s">
        <v>2734</v>
      </c>
      <c r="J2266" t="s">
        <v>731</v>
      </c>
      <c r="K2266" t="s">
        <v>56</v>
      </c>
      <c r="L2266" s="4">
        <v>2</v>
      </c>
      <c r="M2266" s="4">
        <v>45291</v>
      </c>
      <c r="N2266">
        <v>3</v>
      </c>
      <c r="P2266">
        <v>2</v>
      </c>
      <c r="Y2266">
        <v>0.10000000149011612</v>
      </c>
      <c r="AE2266">
        <v>1.1000000000000001</v>
      </c>
    </row>
    <row r="2267" spans="1:31" x14ac:dyDescent="0.2">
      <c r="A2267" s="27">
        <v>2009543</v>
      </c>
      <c r="B2267">
        <v>4898</v>
      </c>
      <c r="C2267" t="s">
        <v>5751</v>
      </c>
      <c r="D2267" t="s">
        <v>5752</v>
      </c>
      <c r="E2267" t="s">
        <v>5744</v>
      </c>
      <c r="F2267" t="s">
        <v>5744</v>
      </c>
      <c r="G2267" t="s">
        <v>641</v>
      </c>
      <c r="H2267" t="s">
        <v>641</v>
      </c>
      <c r="I2267" t="s">
        <v>2734</v>
      </c>
      <c r="J2267" t="s">
        <v>731</v>
      </c>
      <c r="K2267" t="s">
        <v>56</v>
      </c>
      <c r="L2267" s="4">
        <v>2</v>
      </c>
      <c r="M2267" s="4">
        <v>45291</v>
      </c>
      <c r="N2267">
        <v>1.2999999523162842</v>
      </c>
      <c r="O2267">
        <v>0.5</v>
      </c>
      <c r="P2267">
        <v>1.5</v>
      </c>
      <c r="R2267">
        <v>5.000000074505806E-2</v>
      </c>
      <c r="T2267">
        <v>0.30000001192092896</v>
      </c>
      <c r="X2267">
        <v>5.000000074505806E-2</v>
      </c>
      <c r="Y2267">
        <v>0.10000000149011612</v>
      </c>
      <c r="AA2267">
        <v>5.000000074505806E-2</v>
      </c>
      <c r="AE2267">
        <v>1.1000000000000001</v>
      </c>
    </row>
    <row r="2268" spans="1:31" x14ac:dyDescent="0.2">
      <c r="A2268" s="27">
        <v>2009542</v>
      </c>
      <c r="B2268">
        <v>4897</v>
      </c>
      <c r="C2268" t="s">
        <v>5753</v>
      </c>
      <c r="D2268" t="s">
        <v>5754</v>
      </c>
      <c r="E2268" t="s">
        <v>5744</v>
      </c>
      <c r="F2268" t="s">
        <v>5744</v>
      </c>
      <c r="G2268" t="s">
        <v>641</v>
      </c>
      <c r="H2268" t="s">
        <v>641</v>
      </c>
      <c r="I2268" t="s">
        <v>2734</v>
      </c>
      <c r="J2268" t="s">
        <v>731</v>
      </c>
      <c r="K2268" t="s">
        <v>56</v>
      </c>
      <c r="L2268" s="4">
        <v>2</v>
      </c>
      <c r="M2268" s="4">
        <v>45291</v>
      </c>
      <c r="N2268">
        <v>1</v>
      </c>
      <c r="R2268">
        <v>0.15000000596046448</v>
      </c>
      <c r="T2268">
        <v>1</v>
      </c>
      <c r="V2268">
        <v>0.10000000149011612</v>
      </c>
      <c r="W2268">
        <v>0.10000000149011612</v>
      </c>
      <c r="X2268">
        <v>0.20000000298023224</v>
      </c>
      <c r="Y2268">
        <v>0.10000000149011612</v>
      </c>
      <c r="Z2268">
        <v>0.10000000149011612</v>
      </c>
      <c r="AA2268">
        <v>0.10000000149011612</v>
      </c>
      <c r="AE2268">
        <v>1.1000000000000001</v>
      </c>
    </row>
    <row r="2269" spans="1:31" x14ac:dyDescent="0.2">
      <c r="A2269" s="27">
        <v>2009630</v>
      </c>
      <c r="B2269">
        <v>4957</v>
      </c>
      <c r="C2269" t="s">
        <v>5755</v>
      </c>
      <c r="D2269" t="s">
        <v>5756</v>
      </c>
      <c r="E2269" t="s">
        <v>1266</v>
      </c>
      <c r="F2269" t="s">
        <v>2649</v>
      </c>
      <c r="G2269" t="s">
        <v>641</v>
      </c>
      <c r="H2269" t="s">
        <v>686</v>
      </c>
      <c r="I2269" t="s">
        <v>2734</v>
      </c>
      <c r="J2269" t="s">
        <v>649</v>
      </c>
      <c r="K2269" t="s">
        <v>56</v>
      </c>
      <c r="L2269" s="4">
        <v>2</v>
      </c>
      <c r="M2269" s="4">
        <v>45291</v>
      </c>
      <c r="P2269">
        <v>1.0000000474974513E-3</v>
      </c>
      <c r="R2269">
        <v>4.5</v>
      </c>
      <c r="T2269">
        <v>4</v>
      </c>
      <c r="AE2269">
        <v>1.2</v>
      </c>
    </row>
    <row r="2270" spans="1:31" x14ac:dyDescent="0.2">
      <c r="A2270" s="27">
        <v>2004262</v>
      </c>
      <c r="B2270">
        <v>2827</v>
      </c>
      <c r="C2270" t="s">
        <v>5757</v>
      </c>
      <c r="D2270" t="s">
        <v>5758</v>
      </c>
      <c r="E2270" t="s">
        <v>1512</v>
      </c>
      <c r="F2270" t="s">
        <v>1512</v>
      </c>
      <c r="G2270" t="s">
        <v>641</v>
      </c>
      <c r="H2270" t="s">
        <v>641</v>
      </c>
      <c r="I2270" t="s">
        <v>2734</v>
      </c>
      <c r="J2270" t="s">
        <v>731</v>
      </c>
      <c r="K2270" t="s">
        <v>56</v>
      </c>
      <c r="L2270" s="4">
        <v>2</v>
      </c>
      <c r="M2270" s="4">
        <v>45291</v>
      </c>
      <c r="AC2270">
        <v>60</v>
      </c>
      <c r="AE2270">
        <v>1</v>
      </c>
    </row>
    <row r="2271" spans="1:31" x14ac:dyDescent="0.2">
      <c r="A2271" s="27">
        <v>2004263</v>
      </c>
      <c r="B2271">
        <v>2828</v>
      </c>
      <c r="C2271" t="s">
        <v>5759</v>
      </c>
      <c r="D2271" t="s">
        <v>5760</v>
      </c>
      <c r="E2271" t="s">
        <v>1512</v>
      </c>
      <c r="F2271" t="s">
        <v>1512</v>
      </c>
      <c r="G2271" t="s">
        <v>641</v>
      </c>
      <c r="H2271" t="s">
        <v>641</v>
      </c>
      <c r="I2271" t="s">
        <v>2734</v>
      </c>
      <c r="J2271" t="s">
        <v>731</v>
      </c>
      <c r="K2271" t="s">
        <v>56</v>
      </c>
      <c r="L2271" s="4">
        <v>2</v>
      </c>
      <c r="M2271" s="4">
        <v>45291</v>
      </c>
      <c r="AC2271">
        <v>40</v>
      </c>
      <c r="AE2271">
        <v>1</v>
      </c>
    </row>
    <row r="2272" spans="1:31" x14ac:dyDescent="0.2">
      <c r="A2272" s="27">
        <v>2004260</v>
      </c>
      <c r="B2272">
        <v>2825</v>
      </c>
      <c r="C2272" t="s">
        <v>5761</v>
      </c>
      <c r="D2272" t="s">
        <v>5762</v>
      </c>
      <c r="E2272" t="s">
        <v>1512</v>
      </c>
      <c r="F2272" t="s">
        <v>1512</v>
      </c>
      <c r="G2272" t="s">
        <v>641</v>
      </c>
      <c r="H2272" t="s">
        <v>641</v>
      </c>
      <c r="I2272" t="s">
        <v>2734</v>
      </c>
      <c r="J2272" t="s">
        <v>731</v>
      </c>
      <c r="K2272" t="s">
        <v>56</v>
      </c>
      <c r="L2272" s="4">
        <v>2</v>
      </c>
      <c r="M2272" s="4">
        <v>45291</v>
      </c>
      <c r="AC2272">
        <v>60</v>
      </c>
      <c r="AE2272">
        <v>1</v>
      </c>
    </row>
    <row r="2273" spans="1:31" x14ac:dyDescent="0.2">
      <c r="A2273" s="27">
        <v>2004261</v>
      </c>
      <c r="B2273">
        <v>2826</v>
      </c>
      <c r="C2273" t="s">
        <v>5763</v>
      </c>
      <c r="D2273" t="s">
        <v>5764</v>
      </c>
      <c r="E2273" t="s">
        <v>1512</v>
      </c>
      <c r="F2273" t="s">
        <v>1512</v>
      </c>
      <c r="G2273" t="s">
        <v>641</v>
      </c>
      <c r="H2273" t="s">
        <v>641</v>
      </c>
      <c r="I2273" t="s">
        <v>2734</v>
      </c>
      <c r="J2273" t="s">
        <v>731</v>
      </c>
      <c r="K2273" t="s">
        <v>56</v>
      </c>
      <c r="L2273" s="4">
        <v>2</v>
      </c>
      <c r="M2273" s="4">
        <v>45291</v>
      </c>
      <c r="AC2273">
        <v>40</v>
      </c>
      <c r="AE2273">
        <v>1</v>
      </c>
    </row>
    <row r="2274" spans="1:31" x14ac:dyDescent="0.2">
      <c r="A2274" s="27">
        <v>2004264</v>
      </c>
      <c r="B2274">
        <v>2829</v>
      </c>
      <c r="C2274" t="s">
        <v>5765</v>
      </c>
      <c r="D2274" t="s">
        <v>5766</v>
      </c>
      <c r="E2274" t="s">
        <v>1512</v>
      </c>
      <c r="F2274" t="s">
        <v>1512</v>
      </c>
      <c r="G2274" t="s">
        <v>641</v>
      </c>
      <c r="H2274" t="s">
        <v>641</v>
      </c>
      <c r="I2274" t="s">
        <v>2734</v>
      </c>
      <c r="J2274" t="s">
        <v>731</v>
      </c>
      <c r="K2274" t="s">
        <v>56</v>
      </c>
      <c r="L2274" s="4">
        <v>39343</v>
      </c>
      <c r="M2274" s="4">
        <v>45291</v>
      </c>
      <c r="AC2274">
        <v>60</v>
      </c>
      <c r="AE2274">
        <v>1</v>
      </c>
    </row>
    <row r="2275" spans="1:31" x14ac:dyDescent="0.2">
      <c r="A2275" s="27">
        <v>2007849</v>
      </c>
      <c r="B2275">
        <v>4166</v>
      </c>
      <c r="C2275" t="s">
        <v>5767</v>
      </c>
      <c r="D2275" t="s">
        <v>5768</v>
      </c>
      <c r="E2275" t="s">
        <v>5436</v>
      </c>
      <c r="F2275" t="s">
        <v>5436</v>
      </c>
      <c r="G2275" t="s">
        <v>641</v>
      </c>
      <c r="H2275" t="s">
        <v>686</v>
      </c>
      <c r="I2275" t="s">
        <v>2734</v>
      </c>
      <c r="J2275" t="s">
        <v>696</v>
      </c>
      <c r="K2275" t="s">
        <v>55</v>
      </c>
      <c r="L2275" s="4">
        <v>2</v>
      </c>
      <c r="M2275" s="4">
        <v>45291</v>
      </c>
      <c r="N2275">
        <v>0.30000001192092896</v>
      </c>
      <c r="AC2275">
        <v>13.8</v>
      </c>
      <c r="AE2275">
        <v>1</v>
      </c>
    </row>
    <row r="2276" spans="1:31" x14ac:dyDescent="0.2">
      <c r="A2276" s="27">
        <v>2009530</v>
      </c>
      <c r="B2276">
        <v>4949</v>
      </c>
      <c r="C2276" t="s">
        <v>5769</v>
      </c>
      <c r="D2276" t="s">
        <v>5770</v>
      </c>
      <c r="E2276" t="s">
        <v>5771</v>
      </c>
      <c r="F2276" t="s">
        <v>5771</v>
      </c>
      <c r="G2276" t="s">
        <v>641</v>
      </c>
      <c r="H2276" t="s">
        <v>641</v>
      </c>
      <c r="I2276" t="s">
        <v>2734</v>
      </c>
      <c r="J2276" t="s">
        <v>649</v>
      </c>
      <c r="K2276" t="s">
        <v>56</v>
      </c>
      <c r="L2276" s="4">
        <v>2</v>
      </c>
      <c r="M2276" s="4">
        <v>45291</v>
      </c>
      <c r="AC2276">
        <v>45</v>
      </c>
      <c r="AE2276">
        <v>1</v>
      </c>
    </row>
    <row r="2277" spans="1:31" x14ac:dyDescent="0.2">
      <c r="A2277" s="27">
        <v>2007639</v>
      </c>
      <c r="B2277">
        <v>4173</v>
      </c>
      <c r="C2277" t="s">
        <v>7882</v>
      </c>
      <c r="D2277" t="s">
        <v>5772</v>
      </c>
      <c r="E2277" t="s">
        <v>5773</v>
      </c>
      <c r="F2277" t="s">
        <v>5773</v>
      </c>
      <c r="G2277" t="s">
        <v>641</v>
      </c>
      <c r="H2277" t="s">
        <v>641</v>
      </c>
      <c r="I2277" t="s">
        <v>2734</v>
      </c>
      <c r="J2277" t="s">
        <v>649</v>
      </c>
      <c r="K2277" t="s">
        <v>55</v>
      </c>
      <c r="L2277" s="4">
        <v>2</v>
      </c>
      <c r="M2277" s="4">
        <v>45291</v>
      </c>
      <c r="P2277">
        <v>20</v>
      </c>
      <c r="Q2277">
        <v>10</v>
      </c>
      <c r="AC2277">
        <v>10</v>
      </c>
      <c r="AE2277">
        <v>1</v>
      </c>
    </row>
    <row r="2278" spans="1:31" x14ac:dyDescent="0.2">
      <c r="A2278" s="27">
        <v>2007907</v>
      </c>
      <c r="B2278">
        <v>4172</v>
      </c>
      <c r="C2278" t="s">
        <v>5774</v>
      </c>
      <c r="D2278" t="s">
        <v>5775</v>
      </c>
      <c r="E2278" t="s">
        <v>3236</v>
      </c>
      <c r="F2278" t="s">
        <v>3236</v>
      </c>
      <c r="G2278" t="s">
        <v>641</v>
      </c>
      <c r="H2278" t="s">
        <v>641</v>
      </c>
      <c r="I2278" t="s">
        <v>2734</v>
      </c>
      <c r="J2278" t="s">
        <v>643</v>
      </c>
      <c r="K2278" t="s">
        <v>55</v>
      </c>
      <c r="L2278" s="4">
        <v>2</v>
      </c>
      <c r="M2278" s="4">
        <v>45291</v>
      </c>
      <c r="N2278">
        <v>9</v>
      </c>
      <c r="O2278">
        <v>3</v>
      </c>
      <c r="P2278">
        <v>3</v>
      </c>
      <c r="R2278">
        <v>2</v>
      </c>
      <c r="T2278">
        <v>10</v>
      </c>
      <c r="X2278">
        <v>4</v>
      </c>
      <c r="AE2278">
        <v>1</v>
      </c>
    </row>
    <row r="2279" spans="1:31" x14ac:dyDescent="0.2">
      <c r="A2279" s="27">
        <v>2002321</v>
      </c>
      <c r="B2279">
        <v>3072</v>
      </c>
      <c r="C2279" t="s">
        <v>5776</v>
      </c>
      <c r="D2279" t="s">
        <v>5409</v>
      </c>
      <c r="E2279" t="s">
        <v>3236</v>
      </c>
      <c r="F2279" t="s">
        <v>1333</v>
      </c>
      <c r="G2279" t="s">
        <v>641</v>
      </c>
      <c r="H2279" t="s">
        <v>641</v>
      </c>
      <c r="I2279" t="s">
        <v>2734</v>
      </c>
      <c r="J2279" t="s">
        <v>649</v>
      </c>
      <c r="K2279" t="s">
        <v>55</v>
      </c>
      <c r="L2279" s="4">
        <v>2</v>
      </c>
      <c r="M2279" s="4">
        <v>45291</v>
      </c>
      <c r="R2279">
        <v>15</v>
      </c>
      <c r="T2279">
        <v>11</v>
      </c>
      <c r="AE2279">
        <v>1</v>
      </c>
    </row>
    <row r="2280" spans="1:31" x14ac:dyDescent="0.2">
      <c r="A2280" s="27">
        <v>2009774</v>
      </c>
      <c r="B2280">
        <v>4936</v>
      </c>
      <c r="C2280" t="s">
        <v>5777</v>
      </c>
      <c r="D2280" t="s">
        <v>5778</v>
      </c>
      <c r="E2280" t="s">
        <v>1333</v>
      </c>
      <c r="F2280" t="s">
        <v>1333</v>
      </c>
      <c r="G2280" t="s">
        <v>641</v>
      </c>
      <c r="H2280" t="s">
        <v>641</v>
      </c>
      <c r="I2280" t="s">
        <v>2734</v>
      </c>
      <c r="J2280" t="s">
        <v>649</v>
      </c>
      <c r="K2280" t="s">
        <v>56</v>
      </c>
      <c r="L2280" s="4">
        <v>2</v>
      </c>
      <c r="M2280" s="4">
        <v>45291</v>
      </c>
      <c r="AC2280">
        <v>40</v>
      </c>
      <c r="AE2280">
        <v>1</v>
      </c>
    </row>
    <row r="2281" spans="1:31" x14ac:dyDescent="0.2">
      <c r="A2281" s="27">
        <v>2000310</v>
      </c>
      <c r="B2281">
        <v>369</v>
      </c>
      <c r="C2281" t="s">
        <v>5779</v>
      </c>
      <c r="D2281" t="s">
        <v>5780</v>
      </c>
      <c r="E2281" t="s">
        <v>3348</v>
      </c>
      <c r="F2281" t="s">
        <v>3348</v>
      </c>
      <c r="G2281" t="s">
        <v>641</v>
      </c>
      <c r="H2281" t="s">
        <v>641</v>
      </c>
      <c r="I2281" t="s">
        <v>2734</v>
      </c>
      <c r="J2281" t="s">
        <v>731</v>
      </c>
      <c r="K2281" t="s">
        <v>55</v>
      </c>
      <c r="L2281" s="4">
        <v>39350</v>
      </c>
      <c r="M2281" s="4">
        <v>45291</v>
      </c>
      <c r="AC2281">
        <v>50</v>
      </c>
      <c r="AE2281">
        <v>1</v>
      </c>
    </row>
    <row r="2282" spans="1:31" x14ac:dyDescent="0.2">
      <c r="A2282" s="27">
        <v>2008145</v>
      </c>
      <c r="B2282">
        <v>4263</v>
      </c>
      <c r="C2282" t="s">
        <v>5781</v>
      </c>
      <c r="D2282" t="s">
        <v>5782</v>
      </c>
      <c r="E2282" t="s">
        <v>4988</v>
      </c>
      <c r="F2282" t="s">
        <v>4988</v>
      </c>
      <c r="G2282" t="s">
        <v>641</v>
      </c>
      <c r="H2282" t="s">
        <v>641</v>
      </c>
      <c r="I2282" t="s">
        <v>2734</v>
      </c>
      <c r="J2282" t="s">
        <v>731</v>
      </c>
      <c r="K2282" t="s">
        <v>56</v>
      </c>
      <c r="L2282" s="4">
        <v>2</v>
      </c>
      <c r="M2282" s="4">
        <v>45291</v>
      </c>
      <c r="AC2282">
        <v>13</v>
      </c>
      <c r="AE2282">
        <v>1</v>
      </c>
    </row>
    <row r="2283" spans="1:31" x14ac:dyDescent="0.2">
      <c r="A2283" s="27">
        <v>2009767</v>
      </c>
      <c r="B2283">
        <v>4964</v>
      </c>
      <c r="C2283" t="s">
        <v>5783</v>
      </c>
      <c r="D2283" t="s">
        <v>5784</v>
      </c>
      <c r="E2283" t="s">
        <v>3475</v>
      </c>
      <c r="F2283" t="s">
        <v>3475</v>
      </c>
      <c r="G2283" t="s">
        <v>641</v>
      </c>
      <c r="H2283" t="s">
        <v>641</v>
      </c>
      <c r="I2283" t="s">
        <v>2734</v>
      </c>
      <c r="J2283" t="s">
        <v>731</v>
      </c>
      <c r="K2283" t="s">
        <v>56</v>
      </c>
      <c r="L2283" s="4">
        <v>2</v>
      </c>
      <c r="M2283" s="4">
        <v>45291</v>
      </c>
      <c r="AE2283">
        <v>1.1000000000000001</v>
      </c>
    </row>
    <row r="2284" spans="1:31" x14ac:dyDescent="0.2">
      <c r="A2284" s="27">
        <v>2007868</v>
      </c>
      <c r="B2284">
        <v>4187</v>
      </c>
      <c r="C2284" t="s">
        <v>5785</v>
      </c>
      <c r="D2284" t="s">
        <v>5786</v>
      </c>
      <c r="E2284" t="s">
        <v>3484</v>
      </c>
      <c r="F2284" t="s">
        <v>3484</v>
      </c>
      <c r="G2284" t="s">
        <v>641</v>
      </c>
      <c r="H2284" t="s">
        <v>641</v>
      </c>
      <c r="I2284" t="s">
        <v>2734</v>
      </c>
      <c r="J2284" t="s">
        <v>731</v>
      </c>
      <c r="K2284" t="s">
        <v>56</v>
      </c>
      <c r="L2284" s="4">
        <v>2</v>
      </c>
      <c r="M2284" s="4">
        <v>45291</v>
      </c>
      <c r="N2284">
        <v>0.80000001192092896</v>
      </c>
      <c r="R2284">
        <v>0.40000000596046448</v>
      </c>
      <c r="T2284">
        <v>1.2000000476837158</v>
      </c>
      <c r="W2284">
        <v>3.2000000476837158</v>
      </c>
      <c r="AE2284">
        <v>1.1000000000000001</v>
      </c>
    </row>
    <row r="2285" spans="1:31" x14ac:dyDescent="0.2">
      <c r="A2285" s="27">
        <v>2007870</v>
      </c>
      <c r="B2285">
        <v>4188</v>
      </c>
      <c r="C2285" t="s">
        <v>5787</v>
      </c>
      <c r="D2285" t="s">
        <v>5788</v>
      </c>
      <c r="E2285" t="s">
        <v>3484</v>
      </c>
      <c r="F2285" t="s">
        <v>3484</v>
      </c>
      <c r="G2285" t="s">
        <v>641</v>
      </c>
      <c r="H2285" t="s">
        <v>641</v>
      </c>
      <c r="I2285" t="s">
        <v>2734</v>
      </c>
      <c r="J2285" t="s">
        <v>731</v>
      </c>
      <c r="K2285" t="s">
        <v>56</v>
      </c>
      <c r="L2285" s="4">
        <v>2</v>
      </c>
      <c r="M2285" s="4">
        <v>45291</v>
      </c>
      <c r="N2285">
        <v>3.5</v>
      </c>
      <c r="Q2285">
        <v>2.5999999046325684</v>
      </c>
      <c r="AE2285">
        <v>1.1000000000000001</v>
      </c>
    </row>
    <row r="2286" spans="1:31" x14ac:dyDescent="0.2">
      <c r="A2286" s="27">
        <v>2007869</v>
      </c>
      <c r="B2286">
        <v>4177</v>
      </c>
      <c r="C2286" t="s">
        <v>5789</v>
      </c>
      <c r="D2286" t="s">
        <v>5790</v>
      </c>
      <c r="E2286" t="s">
        <v>3484</v>
      </c>
      <c r="F2286" t="s">
        <v>3484</v>
      </c>
      <c r="G2286" t="s">
        <v>641</v>
      </c>
      <c r="H2286" t="s">
        <v>641</v>
      </c>
      <c r="I2286" t="s">
        <v>2734</v>
      </c>
      <c r="J2286" t="s">
        <v>731</v>
      </c>
      <c r="K2286" t="s">
        <v>56</v>
      </c>
      <c r="L2286" s="4">
        <v>2</v>
      </c>
      <c r="M2286" s="4">
        <v>45291</v>
      </c>
      <c r="N2286">
        <v>9</v>
      </c>
      <c r="R2286">
        <v>7</v>
      </c>
      <c r="AE2286">
        <v>1.1000000000000001</v>
      </c>
    </row>
    <row r="2287" spans="1:31" x14ac:dyDescent="0.2">
      <c r="A2287" s="27">
        <v>2007871</v>
      </c>
      <c r="B2287">
        <v>4189</v>
      </c>
      <c r="C2287" t="s">
        <v>5791</v>
      </c>
      <c r="D2287" t="s">
        <v>5792</v>
      </c>
      <c r="E2287" t="s">
        <v>3484</v>
      </c>
      <c r="F2287" t="s">
        <v>3484</v>
      </c>
      <c r="G2287" t="s">
        <v>641</v>
      </c>
      <c r="H2287" t="s">
        <v>641</v>
      </c>
      <c r="I2287" t="s">
        <v>2734</v>
      </c>
      <c r="J2287" t="s">
        <v>731</v>
      </c>
      <c r="K2287" t="s">
        <v>56</v>
      </c>
      <c r="L2287" s="4">
        <v>2</v>
      </c>
      <c r="M2287" s="4">
        <v>45291</v>
      </c>
      <c r="N2287">
        <v>0.80000001192092896</v>
      </c>
      <c r="R2287">
        <v>0.40000000596046448</v>
      </c>
      <c r="T2287">
        <v>1.6000000238418579</v>
      </c>
      <c r="V2287">
        <v>6.5</v>
      </c>
      <c r="AE2287">
        <v>1.1000000000000001</v>
      </c>
    </row>
    <row r="2288" spans="1:31" x14ac:dyDescent="0.2">
      <c r="A2288" s="27">
        <v>2004779</v>
      </c>
      <c r="B2288">
        <v>2795</v>
      </c>
      <c r="C2288" t="s">
        <v>5793</v>
      </c>
      <c r="D2288" t="s">
        <v>5794</v>
      </c>
      <c r="E2288" t="s">
        <v>1542</v>
      </c>
      <c r="F2288" t="s">
        <v>1542</v>
      </c>
      <c r="G2288" t="s">
        <v>641</v>
      </c>
      <c r="H2288" t="s">
        <v>641</v>
      </c>
      <c r="I2288" t="s">
        <v>2734</v>
      </c>
      <c r="J2288" t="s">
        <v>643</v>
      </c>
      <c r="K2288" t="s">
        <v>56</v>
      </c>
      <c r="L2288" s="4">
        <v>39245</v>
      </c>
      <c r="M2288" s="4">
        <v>45291</v>
      </c>
      <c r="N2288">
        <v>3</v>
      </c>
      <c r="O2288">
        <v>2</v>
      </c>
      <c r="P2288">
        <v>4</v>
      </c>
      <c r="Q2288">
        <v>2</v>
      </c>
      <c r="R2288">
        <v>0.60000002384185791</v>
      </c>
      <c r="V2288">
        <v>3.0000000260770321E-3</v>
      </c>
      <c r="W2288">
        <v>2.0000000949949026E-3</v>
      </c>
      <c r="X2288">
        <v>2.9999999329447746E-2</v>
      </c>
      <c r="Z2288">
        <v>9.9999997764825821E-3</v>
      </c>
      <c r="AE2288">
        <v>1.18</v>
      </c>
    </row>
    <row r="2289" spans="1:31" x14ac:dyDescent="0.2">
      <c r="A2289" s="27">
        <v>2006153</v>
      </c>
      <c r="B2289">
        <v>3649</v>
      </c>
      <c r="C2289" t="s">
        <v>5795</v>
      </c>
      <c r="D2289" t="s">
        <v>5796</v>
      </c>
      <c r="E2289" t="s">
        <v>3236</v>
      </c>
      <c r="F2289" t="s">
        <v>3236</v>
      </c>
      <c r="G2289" t="s">
        <v>641</v>
      </c>
      <c r="H2289" t="s">
        <v>641</v>
      </c>
      <c r="I2289" t="s">
        <v>2734</v>
      </c>
      <c r="J2289" t="s">
        <v>731</v>
      </c>
      <c r="K2289" t="s">
        <v>55</v>
      </c>
      <c r="L2289" s="4">
        <v>2</v>
      </c>
      <c r="M2289" s="4">
        <v>45291</v>
      </c>
      <c r="AC2289">
        <v>19.399999999999999</v>
      </c>
      <c r="AE2289">
        <v>1</v>
      </c>
    </row>
    <row r="2290" spans="1:31" x14ac:dyDescent="0.2">
      <c r="A2290" s="27">
        <v>2009026</v>
      </c>
      <c r="B2290">
        <v>4848</v>
      </c>
      <c r="C2290" t="s">
        <v>5797</v>
      </c>
      <c r="D2290" t="s">
        <v>5798</v>
      </c>
      <c r="E2290" t="s">
        <v>5799</v>
      </c>
      <c r="F2290" t="s">
        <v>5799</v>
      </c>
      <c r="G2290" t="s">
        <v>641</v>
      </c>
      <c r="H2290" t="s">
        <v>641</v>
      </c>
      <c r="I2290" t="s">
        <v>2734</v>
      </c>
      <c r="J2290" t="s">
        <v>731</v>
      </c>
      <c r="K2290" t="s">
        <v>56</v>
      </c>
      <c r="L2290" s="4">
        <v>2</v>
      </c>
      <c r="M2290" s="4">
        <v>45291</v>
      </c>
      <c r="AE2290">
        <v>1.1000000000000001</v>
      </c>
    </row>
    <row r="2291" spans="1:31" x14ac:dyDescent="0.2">
      <c r="A2291" s="27">
        <v>2009524</v>
      </c>
      <c r="B2291">
        <v>4873</v>
      </c>
      <c r="C2291" t="s">
        <v>5800</v>
      </c>
      <c r="D2291" t="s">
        <v>5801</v>
      </c>
      <c r="E2291" t="s">
        <v>3307</v>
      </c>
      <c r="F2291" t="s">
        <v>3308</v>
      </c>
      <c r="G2291" t="s">
        <v>641</v>
      </c>
      <c r="H2291" t="s">
        <v>641</v>
      </c>
      <c r="I2291" t="s">
        <v>2734</v>
      </c>
      <c r="J2291" t="s">
        <v>731</v>
      </c>
      <c r="K2291" t="s">
        <v>55</v>
      </c>
      <c r="L2291" s="4">
        <v>2</v>
      </c>
      <c r="M2291" s="4">
        <v>45291</v>
      </c>
      <c r="AE2291">
        <v>1</v>
      </c>
    </row>
    <row r="2292" spans="1:31" x14ac:dyDescent="0.2">
      <c r="A2292" s="27">
        <v>2009523</v>
      </c>
      <c r="B2292">
        <v>4872</v>
      </c>
      <c r="C2292" t="s">
        <v>5802</v>
      </c>
      <c r="D2292" t="s">
        <v>5803</v>
      </c>
      <c r="E2292" t="s">
        <v>3307</v>
      </c>
      <c r="F2292" t="s">
        <v>3308</v>
      </c>
      <c r="G2292" t="s">
        <v>641</v>
      </c>
      <c r="H2292" t="s">
        <v>641</v>
      </c>
      <c r="I2292" t="s">
        <v>2734</v>
      </c>
      <c r="J2292" t="s">
        <v>731</v>
      </c>
      <c r="K2292" t="s">
        <v>55</v>
      </c>
      <c r="L2292" s="4">
        <v>2</v>
      </c>
      <c r="M2292" s="4">
        <v>45291</v>
      </c>
      <c r="AE2292">
        <v>1</v>
      </c>
    </row>
    <row r="2293" spans="1:31" x14ac:dyDescent="0.2">
      <c r="A2293" s="27">
        <v>2006073</v>
      </c>
      <c r="B2293">
        <v>3616</v>
      </c>
      <c r="C2293" t="s">
        <v>5804</v>
      </c>
      <c r="D2293" t="s">
        <v>5805</v>
      </c>
      <c r="E2293" t="s">
        <v>5626</v>
      </c>
      <c r="F2293" t="s">
        <v>5627</v>
      </c>
      <c r="G2293" t="s">
        <v>641</v>
      </c>
      <c r="H2293" t="s">
        <v>641</v>
      </c>
      <c r="I2293" t="s">
        <v>2734</v>
      </c>
      <c r="J2293" t="s">
        <v>731</v>
      </c>
      <c r="K2293" t="s">
        <v>56</v>
      </c>
      <c r="L2293" s="4">
        <v>2</v>
      </c>
      <c r="M2293" s="4">
        <v>45291</v>
      </c>
      <c r="AE2293">
        <v>1</v>
      </c>
    </row>
    <row r="2294" spans="1:31" x14ac:dyDescent="0.2">
      <c r="A2294" s="27">
        <v>2008066</v>
      </c>
      <c r="B2294">
        <v>4229</v>
      </c>
      <c r="C2294" t="s">
        <v>5806</v>
      </c>
      <c r="D2294" t="s">
        <v>5807</v>
      </c>
      <c r="E2294" t="s">
        <v>4691</v>
      </c>
      <c r="F2294" t="s">
        <v>4691</v>
      </c>
      <c r="G2294" t="s">
        <v>641</v>
      </c>
      <c r="H2294" t="s">
        <v>641</v>
      </c>
      <c r="I2294" t="s">
        <v>2734</v>
      </c>
      <c r="J2294" t="s">
        <v>649</v>
      </c>
      <c r="K2294" t="s">
        <v>55</v>
      </c>
      <c r="L2294" s="4">
        <v>2</v>
      </c>
      <c r="M2294" s="4">
        <v>45291</v>
      </c>
      <c r="Q2294">
        <v>45</v>
      </c>
      <c r="R2294">
        <v>4.8000001907348633</v>
      </c>
      <c r="AE2294">
        <v>1</v>
      </c>
    </row>
    <row r="2295" spans="1:31" x14ac:dyDescent="0.2">
      <c r="A2295" s="27">
        <v>2008065</v>
      </c>
      <c r="B2295">
        <v>4228</v>
      </c>
      <c r="C2295" t="s">
        <v>5808</v>
      </c>
      <c r="D2295" t="s">
        <v>5809</v>
      </c>
      <c r="E2295" t="s">
        <v>4691</v>
      </c>
      <c r="F2295" t="s">
        <v>4691</v>
      </c>
      <c r="G2295" t="s">
        <v>641</v>
      </c>
      <c r="H2295" t="s">
        <v>641</v>
      </c>
      <c r="I2295" t="s">
        <v>2734</v>
      </c>
      <c r="J2295" t="s">
        <v>649</v>
      </c>
      <c r="K2295" t="s">
        <v>55</v>
      </c>
      <c r="L2295" s="4">
        <v>2</v>
      </c>
      <c r="M2295" s="4">
        <v>45291</v>
      </c>
      <c r="Q2295">
        <v>50</v>
      </c>
      <c r="R2295">
        <v>0.5</v>
      </c>
      <c r="AE2295">
        <v>1</v>
      </c>
    </row>
    <row r="2296" spans="1:31" x14ac:dyDescent="0.2">
      <c r="A2296" s="27">
        <v>2008784</v>
      </c>
      <c r="B2296">
        <v>4513</v>
      </c>
      <c r="C2296" t="s">
        <v>5810</v>
      </c>
      <c r="D2296" t="s">
        <v>5811</v>
      </c>
      <c r="E2296" t="s">
        <v>4691</v>
      </c>
      <c r="F2296" t="s">
        <v>4691</v>
      </c>
      <c r="G2296" t="s">
        <v>641</v>
      </c>
      <c r="H2296" t="s">
        <v>641</v>
      </c>
      <c r="I2296" t="s">
        <v>2734</v>
      </c>
      <c r="J2296" t="s">
        <v>649</v>
      </c>
      <c r="K2296" t="s">
        <v>55</v>
      </c>
      <c r="L2296" s="4">
        <v>2</v>
      </c>
      <c r="M2296" s="4">
        <v>45291</v>
      </c>
      <c r="Q2296">
        <v>24.5</v>
      </c>
      <c r="R2296">
        <v>11.5</v>
      </c>
      <c r="AE2296">
        <v>1</v>
      </c>
    </row>
    <row r="2297" spans="1:31" x14ac:dyDescent="0.2">
      <c r="A2297" s="27">
        <v>2008064</v>
      </c>
      <c r="B2297">
        <v>4227</v>
      </c>
      <c r="C2297" t="s">
        <v>5812</v>
      </c>
      <c r="D2297" t="s">
        <v>5813</v>
      </c>
      <c r="E2297" t="s">
        <v>4691</v>
      </c>
      <c r="F2297" t="s">
        <v>4691</v>
      </c>
      <c r="G2297" t="s">
        <v>641</v>
      </c>
      <c r="H2297" t="s">
        <v>641</v>
      </c>
      <c r="I2297" t="s">
        <v>2734</v>
      </c>
      <c r="J2297" t="s">
        <v>649</v>
      </c>
      <c r="K2297" t="s">
        <v>55</v>
      </c>
      <c r="L2297" s="4">
        <v>2</v>
      </c>
      <c r="M2297" s="4">
        <v>45291</v>
      </c>
      <c r="Q2297">
        <v>48</v>
      </c>
      <c r="R2297">
        <v>2</v>
      </c>
      <c r="AE2297">
        <v>1</v>
      </c>
    </row>
    <row r="2298" spans="1:31" x14ac:dyDescent="0.2">
      <c r="A2298" s="27">
        <v>2008254</v>
      </c>
      <c r="B2298">
        <v>4318</v>
      </c>
      <c r="C2298" t="s">
        <v>5814</v>
      </c>
      <c r="D2298" t="s">
        <v>5815</v>
      </c>
      <c r="E2298" t="s">
        <v>4691</v>
      </c>
      <c r="F2298" t="s">
        <v>4691</v>
      </c>
      <c r="G2298" t="s">
        <v>641</v>
      </c>
      <c r="H2298" t="s">
        <v>641</v>
      </c>
      <c r="I2298" t="s">
        <v>2734</v>
      </c>
      <c r="J2298" t="s">
        <v>649</v>
      </c>
      <c r="K2298" t="s">
        <v>55</v>
      </c>
      <c r="L2298" s="4">
        <v>2</v>
      </c>
      <c r="M2298" s="4">
        <v>45291</v>
      </c>
      <c r="Q2298">
        <v>40</v>
      </c>
      <c r="T2298">
        <v>10.5</v>
      </c>
      <c r="AE2298">
        <v>1</v>
      </c>
    </row>
    <row r="2299" spans="1:31" x14ac:dyDescent="0.2">
      <c r="A2299" s="27">
        <v>2009631</v>
      </c>
      <c r="B2299">
        <v>4958</v>
      </c>
      <c r="C2299" t="s">
        <v>5816</v>
      </c>
      <c r="D2299" t="s">
        <v>5817</v>
      </c>
      <c r="E2299" t="s">
        <v>1266</v>
      </c>
      <c r="F2299" t="s">
        <v>2649</v>
      </c>
      <c r="G2299" t="s">
        <v>641</v>
      </c>
      <c r="H2299" t="s">
        <v>641</v>
      </c>
      <c r="I2299" t="s">
        <v>2734</v>
      </c>
      <c r="J2299" t="s">
        <v>643</v>
      </c>
      <c r="K2299" t="s">
        <v>56</v>
      </c>
      <c r="L2299" s="4">
        <v>2</v>
      </c>
      <c r="M2299" s="4">
        <v>45291</v>
      </c>
      <c r="N2299">
        <v>3</v>
      </c>
      <c r="O2299">
        <v>3</v>
      </c>
      <c r="P2299">
        <v>9</v>
      </c>
      <c r="W2299">
        <v>2.0000000949949026E-3</v>
      </c>
      <c r="Y2299">
        <v>9.9999997764825821E-3</v>
      </c>
      <c r="AA2299">
        <v>1.0000000474974513E-3</v>
      </c>
      <c r="AE2299">
        <v>1.2</v>
      </c>
    </row>
    <row r="2300" spans="1:31" x14ac:dyDescent="0.2">
      <c r="A2300" s="27">
        <v>2009632</v>
      </c>
      <c r="B2300">
        <v>4960</v>
      </c>
      <c r="C2300" t="s">
        <v>5818</v>
      </c>
      <c r="D2300" t="s">
        <v>5819</v>
      </c>
      <c r="E2300" t="s">
        <v>1266</v>
      </c>
      <c r="F2300" t="s">
        <v>2649</v>
      </c>
      <c r="G2300" t="s">
        <v>641</v>
      </c>
      <c r="H2300" t="s">
        <v>641</v>
      </c>
      <c r="I2300" t="s">
        <v>2734</v>
      </c>
      <c r="J2300" t="s">
        <v>643</v>
      </c>
      <c r="K2300" t="s">
        <v>56</v>
      </c>
      <c r="L2300" s="4">
        <v>2</v>
      </c>
      <c r="M2300" s="4">
        <v>45291</v>
      </c>
      <c r="N2300">
        <v>7</v>
      </c>
      <c r="O2300">
        <v>3</v>
      </c>
      <c r="P2300">
        <v>5</v>
      </c>
      <c r="W2300">
        <v>2.0000000949949026E-3</v>
      </c>
      <c r="Y2300">
        <v>9.9999997764825821E-3</v>
      </c>
      <c r="AA2300">
        <v>1.0000000474974513E-3</v>
      </c>
      <c r="AE2300">
        <v>1.19</v>
      </c>
    </row>
    <row r="2301" spans="1:31" x14ac:dyDescent="0.2">
      <c r="A2301" s="27">
        <v>2009633</v>
      </c>
      <c r="B2301">
        <v>4959</v>
      </c>
      <c r="C2301" t="s">
        <v>5820</v>
      </c>
      <c r="D2301" t="s">
        <v>5821</v>
      </c>
      <c r="E2301" t="s">
        <v>1266</v>
      </c>
      <c r="F2301" t="s">
        <v>2649</v>
      </c>
      <c r="G2301" t="s">
        <v>641</v>
      </c>
      <c r="H2301" t="s">
        <v>641</v>
      </c>
      <c r="I2301" t="s">
        <v>2734</v>
      </c>
      <c r="J2301" t="s">
        <v>643</v>
      </c>
      <c r="K2301" t="s">
        <v>56</v>
      </c>
      <c r="L2301" s="4">
        <v>2</v>
      </c>
      <c r="M2301" s="4">
        <v>45291</v>
      </c>
      <c r="N2301">
        <v>15</v>
      </c>
      <c r="R2301">
        <v>2</v>
      </c>
      <c r="T2301">
        <v>1.6000000238418579</v>
      </c>
      <c r="AE2301">
        <v>1.22</v>
      </c>
    </row>
    <row r="2302" spans="1:31" x14ac:dyDescent="0.2">
      <c r="A2302" s="27">
        <v>2006487</v>
      </c>
      <c r="B2302">
        <v>3562</v>
      </c>
      <c r="C2302" t="s">
        <v>5822</v>
      </c>
      <c r="D2302" t="s">
        <v>5823</v>
      </c>
      <c r="E2302" t="s">
        <v>5824</v>
      </c>
      <c r="F2302" t="s">
        <v>5824</v>
      </c>
      <c r="G2302" t="s">
        <v>641</v>
      </c>
      <c r="H2302" t="s">
        <v>686</v>
      </c>
      <c r="I2302" t="s">
        <v>2734</v>
      </c>
      <c r="J2302" t="s">
        <v>696</v>
      </c>
      <c r="K2302" t="s">
        <v>56</v>
      </c>
      <c r="L2302" s="4">
        <v>2</v>
      </c>
      <c r="M2302" s="4">
        <v>45291</v>
      </c>
      <c r="N2302">
        <v>0.20000000298023224</v>
      </c>
      <c r="O2302">
        <v>9.9999997764825821E-3</v>
      </c>
      <c r="P2302">
        <v>0.40000000596046448</v>
      </c>
      <c r="AC2302">
        <v>2.5</v>
      </c>
      <c r="AE2302">
        <v>1</v>
      </c>
    </row>
    <row r="2303" spans="1:31" x14ac:dyDescent="0.2">
      <c r="A2303" s="27">
        <v>2009803</v>
      </c>
      <c r="B2303">
        <v>4947</v>
      </c>
      <c r="C2303" t="s">
        <v>5825</v>
      </c>
      <c r="D2303" t="s">
        <v>5826</v>
      </c>
      <c r="E2303" t="s">
        <v>2660</v>
      </c>
      <c r="F2303" t="s">
        <v>2660</v>
      </c>
      <c r="G2303" t="s">
        <v>641</v>
      </c>
      <c r="H2303" t="s">
        <v>686</v>
      </c>
      <c r="I2303" t="s">
        <v>2734</v>
      </c>
      <c r="J2303" t="s">
        <v>688</v>
      </c>
      <c r="K2303" t="s">
        <v>56</v>
      </c>
      <c r="L2303" s="4">
        <v>2</v>
      </c>
      <c r="M2303" s="4">
        <v>45291</v>
      </c>
      <c r="N2303">
        <v>6.1999998092651367</v>
      </c>
      <c r="O2303">
        <v>1.5</v>
      </c>
      <c r="P2303">
        <v>9</v>
      </c>
      <c r="AC2303">
        <v>55</v>
      </c>
      <c r="AE2303">
        <v>1.1000000000000001</v>
      </c>
    </row>
    <row r="2304" spans="1:31" x14ac:dyDescent="0.2">
      <c r="A2304" s="27">
        <v>2009403</v>
      </c>
      <c r="B2304">
        <v>4777</v>
      </c>
      <c r="C2304" t="s">
        <v>5827</v>
      </c>
      <c r="D2304" t="s">
        <v>5828</v>
      </c>
      <c r="E2304" t="s">
        <v>933</v>
      </c>
      <c r="F2304" t="s">
        <v>933</v>
      </c>
      <c r="G2304" t="s">
        <v>641</v>
      </c>
      <c r="H2304" t="s">
        <v>641</v>
      </c>
      <c r="I2304" t="s">
        <v>2734</v>
      </c>
      <c r="J2304" t="s">
        <v>731</v>
      </c>
      <c r="K2304" t="s">
        <v>56</v>
      </c>
      <c r="L2304" s="4">
        <v>2</v>
      </c>
      <c r="M2304" s="4">
        <v>45291</v>
      </c>
      <c r="AE2304">
        <v>1.1000000000000001</v>
      </c>
    </row>
    <row r="2305" spans="1:31" x14ac:dyDescent="0.2">
      <c r="A2305" s="27">
        <v>2009313</v>
      </c>
      <c r="B2305">
        <v>4773</v>
      </c>
      <c r="C2305" t="s">
        <v>5829</v>
      </c>
      <c r="D2305" t="s">
        <v>5830</v>
      </c>
      <c r="E2305" t="s">
        <v>3451</v>
      </c>
      <c r="F2305" t="s">
        <v>5831</v>
      </c>
      <c r="G2305" t="s">
        <v>641</v>
      </c>
      <c r="H2305" t="s">
        <v>641</v>
      </c>
      <c r="I2305" t="s">
        <v>2734</v>
      </c>
      <c r="J2305" t="s">
        <v>731</v>
      </c>
      <c r="K2305" t="s">
        <v>56</v>
      </c>
      <c r="L2305" s="4">
        <v>2</v>
      </c>
      <c r="M2305" s="4">
        <v>45291</v>
      </c>
      <c r="AE2305">
        <v>1.1000000000000001</v>
      </c>
    </row>
    <row r="2306" spans="1:31" x14ac:dyDescent="0.2">
      <c r="A2306" s="27">
        <v>2007077</v>
      </c>
      <c r="B2306">
        <v>3876</v>
      </c>
      <c r="C2306" t="s">
        <v>5832</v>
      </c>
      <c r="D2306" t="s">
        <v>5833</v>
      </c>
      <c r="E2306" t="s">
        <v>3952</v>
      </c>
      <c r="F2306" t="s">
        <v>3952</v>
      </c>
      <c r="G2306" t="s">
        <v>641</v>
      </c>
      <c r="H2306" t="s">
        <v>686</v>
      </c>
      <c r="I2306" t="s">
        <v>2734</v>
      </c>
      <c r="J2306" t="s">
        <v>696</v>
      </c>
      <c r="K2306" t="s">
        <v>55</v>
      </c>
      <c r="L2306" s="4">
        <v>2</v>
      </c>
      <c r="M2306" s="4">
        <v>45291</v>
      </c>
      <c r="N2306">
        <v>0.89999997615814209</v>
      </c>
      <c r="O2306">
        <v>0.69999998807907104</v>
      </c>
      <c r="P2306">
        <v>1</v>
      </c>
      <c r="AC2306">
        <v>18.8</v>
      </c>
      <c r="AE2306">
        <v>1</v>
      </c>
    </row>
    <row r="2307" spans="1:31" x14ac:dyDescent="0.2">
      <c r="A2307" s="27">
        <v>2009394</v>
      </c>
      <c r="B2307">
        <v>4782</v>
      </c>
      <c r="C2307" t="s">
        <v>5834</v>
      </c>
      <c r="D2307" t="s">
        <v>5835</v>
      </c>
      <c r="E2307" t="s">
        <v>5836</v>
      </c>
      <c r="F2307" t="s">
        <v>5836</v>
      </c>
      <c r="G2307" t="s">
        <v>641</v>
      </c>
      <c r="H2307" t="s">
        <v>686</v>
      </c>
      <c r="I2307" t="s">
        <v>2734</v>
      </c>
      <c r="J2307" t="s">
        <v>696</v>
      </c>
      <c r="K2307" t="s">
        <v>55</v>
      </c>
      <c r="L2307" s="4">
        <v>2</v>
      </c>
      <c r="M2307" s="4">
        <v>45291</v>
      </c>
      <c r="N2307">
        <v>0.30000001192092896</v>
      </c>
      <c r="AC2307">
        <v>11.9</v>
      </c>
      <c r="AE2307">
        <v>1</v>
      </c>
    </row>
    <row r="2308" spans="1:31" x14ac:dyDescent="0.2">
      <c r="A2308" s="27">
        <v>2008967</v>
      </c>
      <c r="B2308">
        <v>4599</v>
      </c>
      <c r="C2308" t="s">
        <v>5837</v>
      </c>
      <c r="D2308" t="s">
        <v>5838</v>
      </c>
      <c r="E2308" t="s">
        <v>5839</v>
      </c>
      <c r="F2308" t="s">
        <v>5839</v>
      </c>
      <c r="G2308" t="s">
        <v>641</v>
      </c>
      <c r="H2308" t="s">
        <v>686</v>
      </c>
      <c r="I2308" t="s">
        <v>2734</v>
      </c>
      <c r="J2308" t="s">
        <v>696</v>
      </c>
      <c r="K2308" t="s">
        <v>55</v>
      </c>
      <c r="L2308" s="4">
        <v>2</v>
      </c>
      <c r="M2308" s="4">
        <v>45291</v>
      </c>
      <c r="N2308">
        <v>0.30000001192092896</v>
      </c>
      <c r="AC2308">
        <v>11.6</v>
      </c>
      <c r="AE2308">
        <v>1</v>
      </c>
    </row>
    <row r="2309" spans="1:31" x14ac:dyDescent="0.2">
      <c r="A2309" s="27">
        <v>2009527</v>
      </c>
      <c r="B2309">
        <v>4860</v>
      </c>
      <c r="C2309" t="s">
        <v>5840</v>
      </c>
      <c r="D2309" t="s">
        <v>5841</v>
      </c>
      <c r="E2309" t="s">
        <v>5842</v>
      </c>
      <c r="F2309" t="s">
        <v>5842</v>
      </c>
      <c r="G2309" t="s">
        <v>641</v>
      </c>
      <c r="H2309" t="s">
        <v>686</v>
      </c>
      <c r="I2309" t="s">
        <v>2734</v>
      </c>
      <c r="J2309" t="s">
        <v>696</v>
      </c>
      <c r="K2309" t="s">
        <v>55</v>
      </c>
      <c r="L2309" s="4">
        <v>2</v>
      </c>
      <c r="M2309" s="4">
        <v>45291</v>
      </c>
      <c r="N2309">
        <v>0.30000001192092896</v>
      </c>
      <c r="AC2309">
        <v>13.1</v>
      </c>
      <c r="AE2309">
        <v>1</v>
      </c>
    </row>
    <row r="2310" spans="1:31" x14ac:dyDescent="0.2">
      <c r="A2310" s="27">
        <v>2008056</v>
      </c>
      <c r="B2310">
        <v>4250</v>
      </c>
      <c r="C2310" t="s">
        <v>5843</v>
      </c>
      <c r="D2310" t="s">
        <v>5844</v>
      </c>
      <c r="E2310" t="s">
        <v>5845</v>
      </c>
      <c r="F2310" t="s">
        <v>5845</v>
      </c>
      <c r="G2310" t="s">
        <v>641</v>
      </c>
      <c r="H2310" t="s">
        <v>686</v>
      </c>
      <c r="I2310" t="s">
        <v>2734</v>
      </c>
      <c r="J2310" t="s">
        <v>696</v>
      </c>
      <c r="K2310" t="s">
        <v>55</v>
      </c>
      <c r="L2310" s="4">
        <v>2</v>
      </c>
      <c r="M2310" s="4">
        <v>45291</v>
      </c>
      <c r="N2310">
        <v>1</v>
      </c>
      <c r="AC2310">
        <v>20.7</v>
      </c>
      <c r="AE2310">
        <v>1</v>
      </c>
    </row>
    <row r="2311" spans="1:31" x14ac:dyDescent="0.2">
      <c r="A2311" s="27">
        <v>2009642</v>
      </c>
      <c r="B2311">
        <v>4934</v>
      </c>
      <c r="C2311" t="s">
        <v>5848</v>
      </c>
      <c r="D2311" t="s">
        <v>3536</v>
      </c>
      <c r="E2311" t="s">
        <v>5849</v>
      </c>
      <c r="F2311" t="s">
        <v>5849</v>
      </c>
      <c r="G2311" t="s">
        <v>641</v>
      </c>
      <c r="H2311" t="s">
        <v>686</v>
      </c>
      <c r="I2311" t="s">
        <v>2734</v>
      </c>
      <c r="J2311" t="s">
        <v>696</v>
      </c>
      <c r="K2311" t="s">
        <v>55</v>
      </c>
      <c r="L2311" s="4">
        <v>2</v>
      </c>
      <c r="M2311" s="4">
        <v>45291</v>
      </c>
      <c r="N2311">
        <v>0.30000001192092896</v>
      </c>
      <c r="AC2311">
        <v>13.1</v>
      </c>
      <c r="AE2311">
        <v>1</v>
      </c>
    </row>
    <row r="2312" spans="1:31" x14ac:dyDescent="0.2">
      <c r="A2312" s="27">
        <v>2009488</v>
      </c>
      <c r="B2312">
        <v>4895</v>
      </c>
      <c r="C2312" t="s">
        <v>5850</v>
      </c>
      <c r="D2312" t="s">
        <v>3536</v>
      </c>
      <c r="E2312" t="s">
        <v>5851</v>
      </c>
      <c r="F2312" t="s">
        <v>5851</v>
      </c>
      <c r="G2312" t="s">
        <v>641</v>
      </c>
      <c r="H2312" t="s">
        <v>686</v>
      </c>
      <c r="I2312" t="s">
        <v>2734</v>
      </c>
      <c r="J2312" t="s">
        <v>696</v>
      </c>
      <c r="K2312" t="s">
        <v>55</v>
      </c>
      <c r="L2312" s="4">
        <v>2</v>
      </c>
      <c r="M2312" s="4">
        <v>45291</v>
      </c>
      <c r="N2312">
        <v>0.30000001192092896</v>
      </c>
      <c r="AC2312">
        <v>12.5</v>
      </c>
      <c r="AE2312">
        <v>1</v>
      </c>
    </row>
    <row r="2313" spans="1:31" x14ac:dyDescent="0.2">
      <c r="A2313" s="27">
        <v>2009444</v>
      </c>
      <c r="B2313">
        <v>4851</v>
      </c>
      <c r="C2313" t="s">
        <v>5852</v>
      </c>
      <c r="D2313" t="s">
        <v>3536</v>
      </c>
      <c r="E2313" t="s">
        <v>5853</v>
      </c>
      <c r="F2313" t="s">
        <v>5853</v>
      </c>
      <c r="G2313" t="s">
        <v>641</v>
      </c>
      <c r="H2313" t="s">
        <v>686</v>
      </c>
      <c r="I2313" t="s">
        <v>2734</v>
      </c>
      <c r="J2313" t="s">
        <v>696</v>
      </c>
      <c r="K2313" t="s">
        <v>55</v>
      </c>
      <c r="L2313" s="4">
        <v>2</v>
      </c>
      <c r="M2313" s="4">
        <v>45291</v>
      </c>
      <c r="N2313">
        <v>0.30000001192092896</v>
      </c>
      <c r="AC2313">
        <v>13.1</v>
      </c>
      <c r="AE2313">
        <v>1</v>
      </c>
    </row>
    <row r="2314" spans="1:31" x14ac:dyDescent="0.2">
      <c r="A2314" s="27">
        <v>2009699</v>
      </c>
      <c r="B2314">
        <v>4962</v>
      </c>
      <c r="C2314" t="s">
        <v>5846</v>
      </c>
      <c r="D2314" t="s">
        <v>3536</v>
      </c>
      <c r="E2314" t="s">
        <v>5847</v>
      </c>
      <c r="F2314" t="s">
        <v>5847</v>
      </c>
      <c r="G2314" t="s">
        <v>641</v>
      </c>
      <c r="H2314" t="s">
        <v>686</v>
      </c>
      <c r="I2314" t="s">
        <v>2734</v>
      </c>
      <c r="J2314" t="s">
        <v>696</v>
      </c>
      <c r="K2314" t="s">
        <v>55</v>
      </c>
      <c r="L2314" s="4">
        <v>2</v>
      </c>
      <c r="M2314" s="4">
        <v>45291</v>
      </c>
      <c r="N2314">
        <v>0.30000001192092896</v>
      </c>
      <c r="AC2314">
        <v>13.1</v>
      </c>
      <c r="AE2314">
        <v>1</v>
      </c>
    </row>
    <row r="2315" spans="1:31" x14ac:dyDescent="0.2">
      <c r="A2315" s="27">
        <v>2007748</v>
      </c>
      <c r="B2315">
        <v>4138</v>
      </c>
      <c r="C2315" t="s">
        <v>5854</v>
      </c>
      <c r="D2315" t="s">
        <v>5855</v>
      </c>
      <c r="E2315" t="s">
        <v>5856</v>
      </c>
      <c r="F2315" t="s">
        <v>5856</v>
      </c>
      <c r="G2315" t="s">
        <v>641</v>
      </c>
      <c r="H2315" t="s">
        <v>686</v>
      </c>
      <c r="I2315" t="s">
        <v>2734</v>
      </c>
      <c r="J2315" t="s">
        <v>696</v>
      </c>
      <c r="K2315" t="s">
        <v>55</v>
      </c>
      <c r="L2315" s="4">
        <v>2</v>
      </c>
      <c r="M2315" s="4">
        <v>45291</v>
      </c>
      <c r="N2315">
        <v>1.2000000476837158</v>
      </c>
      <c r="AC2315">
        <v>25.8</v>
      </c>
      <c r="AE2315">
        <v>1</v>
      </c>
    </row>
    <row r="2316" spans="1:31" x14ac:dyDescent="0.2">
      <c r="A2316" s="27">
        <v>2009597</v>
      </c>
      <c r="B2316">
        <v>4950</v>
      </c>
      <c r="C2316" t="s">
        <v>5857</v>
      </c>
      <c r="D2316" t="s">
        <v>5858</v>
      </c>
      <c r="E2316" t="s">
        <v>5859</v>
      </c>
      <c r="F2316" t="s">
        <v>5859</v>
      </c>
      <c r="G2316" t="s">
        <v>641</v>
      </c>
      <c r="H2316" t="s">
        <v>686</v>
      </c>
      <c r="I2316" t="s">
        <v>2734</v>
      </c>
      <c r="J2316" t="s">
        <v>696</v>
      </c>
      <c r="K2316" t="s">
        <v>55</v>
      </c>
      <c r="L2316" s="4">
        <v>2</v>
      </c>
      <c r="M2316" s="4">
        <v>45291</v>
      </c>
      <c r="N2316">
        <v>0.30000001192092896</v>
      </c>
      <c r="AC2316">
        <v>12.5</v>
      </c>
      <c r="AE2316">
        <v>1</v>
      </c>
    </row>
    <row r="2317" spans="1:31" x14ac:dyDescent="0.2">
      <c r="A2317" s="27">
        <v>2009808</v>
      </c>
      <c r="B2317">
        <v>4972</v>
      </c>
      <c r="C2317" t="s">
        <v>5860</v>
      </c>
      <c r="D2317" t="s">
        <v>5861</v>
      </c>
      <c r="E2317" t="s">
        <v>5862</v>
      </c>
      <c r="F2317" t="s">
        <v>5862</v>
      </c>
      <c r="G2317" t="s">
        <v>641</v>
      </c>
      <c r="H2317" t="s">
        <v>686</v>
      </c>
      <c r="I2317" t="s">
        <v>2734</v>
      </c>
      <c r="J2317" t="s">
        <v>696</v>
      </c>
      <c r="K2317" t="s">
        <v>55</v>
      </c>
      <c r="L2317" s="4">
        <v>2</v>
      </c>
      <c r="M2317" s="4">
        <v>45291</v>
      </c>
      <c r="N2317">
        <v>0.30000001192092896</v>
      </c>
      <c r="AC2317">
        <v>12.5</v>
      </c>
      <c r="AE2317">
        <v>1</v>
      </c>
    </row>
    <row r="2318" spans="1:31" x14ac:dyDescent="0.2">
      <c r="A2318" s="27">
        <v>2007931</v>
      </c>
      <c r="B2318">
        <v>4190</v>
      </c>
      <c r="C2318" t="s">
        <v>5863</v>
      </c>
      <c r="D2318" t="s">
        <v>5864</v>
      </c>
      <c r="E2318" t="s">
        <v>5865</v>
      </c>
      <c r="F2318" t="s">
        <v>5865</v>
      </c>
      <c r="G2318" t="s">
        <v>641</v>
      </c>
      <c r="H2318" t="s">
        <v>686</v>
      </c>
      <c r="I2318" t="s">
        <v>2734</v>
      </c>
      <c r="J2318" t="s">
        <v>696</v>
      </c>
      <c r="K2318" t="s">
        <v>55</v>
      </c>
      <c r="L2318" s="4">
        <v>2</v>
      </c>
      <c r="M2318" s="4">
        <v>45291</v>
      </c>
      <c r="N2318">
        <v>0.5</v>
      </c>
      <c r="AC2318">
        <v>16.2</v>
      </c>
      <c r="AE2318">
        <v>1</v>
      </c>
    </row>
    <row r="2319" spans="1:31" x14ac:dyDescent="0.2">
      <c r="A2319" s="27">
        <v>2006915</v>
      </c>
      <c r="B2319">
        <v>3799</v>
      </c>
      <c r="C2319" t="s">
        <v>5866</v>
      </c>
      <c r="D2319" t="s">
        <v>5867</v>
      </c>
      <c r="E2319" t="s">
        <v>5868</v>
      </c>
      <c r="F2319" t="s">
        <v>5868</v>
      </c>
      <c r="G2319" t="s">
        <v>641</v>
      </c>
      <c r="H2319" t="s">
        <v>686</v>
      </c>
      <c r="I2319" t="s">
        <v>2734</v>
      </c>
      <c r="J2319" t="s">
        <v>696</v>
      </c>
      <c r="K2319" t="s">
        <v>55</v>
      </c>
      <c r="L2319" s="4">
        <v>2</v>
      </c>
      <c r="M2319" s="4">
        <v>45291</v>
      </c>
      <c r="N2319">
        <v>1.2999999523162842</v>
      </c>
      <c r="AC2319">
        <v>33.6</v>
      </c>
      <c r="AE2319">
        <v>1</v>
      </c>
    </row>
    <row r="2320" spans="1:31" x14ac:dyDescent="0.2">
      <c r="A2320" s="27">
        <v>2009695</v>
      </c>
      <c r="B2320">
        <v>4935</v>
      </c>
      <c r="C2320" t="s">
        <v>5869</v>
      </c>
      <c r="D2320" t="s">
        <v>5870</v>
      </c>
      <c r="E2320" t="s">
        <v>5871</v>
      </c>
      <c r="F2320" t="s">
        <v>5871</v>
      </c>
      <c r="G2320" t="s">
        <v>641</v>
      </c>
      <c r="H2320" t="s">
        <v>686</v>
      </c>
      <c r="I2320" t="s">
        <v>2734</v>
      </c>
      <c r="J2320" t="s">
        <v>696</v>
      </c>
      <c r="K2320" t="s">
        <v>55</v>
      </c>
      <c r="L2320" s="4">
        <v>2</v>
      </c>
      <c r="M2320" s="4">
        <v>45291</v>
      </c>
      <c r="N2320">
        <v>0.60000002384185791</v>
      </c>
      <c r="AC2320">
        <v>25.2</v>
      </c>
      <c r="AE2320">
        <v>1</v>
      </c>
    </row>
    <row r="2321" spans="1:31" x14ac:dyDescent="0.2">
      <c r="A2321" s="27">
        <v>2009678</v>
      </c>
      <c r="B2321">
        <v>4941</v>
      </c>
      <c r="C2321" t="s">
        <v>5872</v>
      </c>
      <c r="D2321" t="s">
        <v>5873</v>
      </c>
      <c r="E2321" t="s">
        <v>5874</v>
      </c>
      <c r="F2321" t="s">
        <v>5874</v>
      </c>
      <c r="G2321" t="s">
        <v>641</v>
      </c>
      <c r="H2321" t="s">
        <v>686</v>
      </c>
      <c r="I2321" t="s">
        <v>2734</v>
      </c>
      <c r="J2321" t="s">
        <v>696</v>
      </c>
      <c r="K2321" t="s">
        <v>55</v>
      </c>
      <c r="L2321" s="4">
        <v>2</v>
      </c>
      <c r="M2321" s="4">
        <v>45291</v>
      </c>
      <c r="N2321">
        <v>0.30000001192092896</v>
      </c>
      <c r="AC2321">
        <v>10.9</v>
      </c>
      <c r="AE2321">
        <v>1</v>
      </c>
    </row>
    <row r="2322" spans="1:31" x14ac:dyDescent="0.2">
      <c r="A2322" s="27">
        <v>2007940</v>
      </c>
      <c r="B2322">
        <v>4216</v>
      </c>
      <c r="C2322" t="s">
        <v>5875</v>
      </c>
      <c r="D2322" t="s">
        <v>5876</v>
      </c>
      <c r="E2322" t="s">
        <v>5877</v>
      </c>
      <c r="F2322" t="s">
        <v>5877</v>
      </c>
      <c r="G2322" t="s">
        <v>641</v>
      </c>
      <c r="H2322" t="s">
        <v>686</v>
      </c>
      <c r="I2322" t="s">
        <v>2734</v>
      </c>
      <c r="J2322" t="s">
        <v>696</v>
      </c>
      <c r="K2322" t="s">
        <v>55</v>
      </c>
      <c r="L2322" s="4">
        <v>2</v>
      </c>
      <c r="M2322" s="4">
        <v>45291</v>
      </c>
      <c r="N2322">
        <v>0.30000001192092896</v>
      </c>
      <c r="AC2322">
        <v>12.5</v>
      </c>
      <c r="AE2322">
        <v>1</v>
      </c>
    </row>
    <row r="2323" spans="1:31" x14ac:dyDescent="0.2">
      <c r="A2323" s="27">
        <v>2006554</v>
      </c>
      <c r="B2323">
        <v>3704</v>
      </c>
      <c r="C2323" t="s">
        <v>5878</v>
      </c>
      <c r="D2323" t="s">
        <v>5879</v>
      </c>
      <c r="E2323" t="s">
        <v>5880</v>
      </c>
      <c r="F2323" t="s">
        <v>5880</v>
      </c>
      <c r="G2323" t="s">
        <v>641</v>
      </c>
      <c r="H2323" t="s">
        <v>686</v>
      </c>
      <c r="I2323" t="s">
        <v>2734</v>
      </c>
      <c r="J2323" t="s">
        <v>696</v>
      </c>
      <c r="K2323" t="s">
        <v>55</v>
      </c>
      <c r="L2323" s="4">
        <v>2</v>
      </c>
      <c r="M2323" s="4">
        <v>45291</v>
      </c>
      <c r="N2323">
        <v>0.89999997615814209</v>
      </c>
      <c r="AC2323">
        <v>18.5</v>
      </c>
      <c r="AE2323">
        <v>1</v>
      </c>
    </row>
    <row r="2324" spans="1:31" x14ac:dyDescent="0.2">
      <c r="A2324" s="27">
        <v>2009184</v>
      </c>
      <c r="B2324">
        <v>4688</v>
      </c>
      <c r="C2324" t="s">
        <v>5881</v>
      </c>
      <c r="D2324" t="s">
        <v>5882</v>
      </c>
      <c r="E2324" t="s">
        <v>3418</v>
      </c>
      <c r="F2324" t="s">
        <v>3418</v>
      </c>
      <c r="G2324" t="s">
        <v>641</v>
      </c>
      <c r="H2324" t="s">
        <v>686</v>
      </c>
      <c r="I2324" t="s">
        <v>2734</v>
      </c>
      <c r="J2324" t="s">
        <v>688</v>
      </c>
      <c r="K2324" t="s">
        <v>55</v>
      </c>
      <c r="L2324" s="4">
        <v>2</v>
      </c>
      <c r="M2324" s="4">
        <v>45291</v>
      </c>
      <c r="N2324">
        <v>1</v>
      </c>
      <c r="O2324">
        <v>0.60000002384185791</v>
      </c>
      <c r="P2324">
        <v>5</v>
      </c>
      <c r="R2324">
        <v>0.30000001192092896</v>
      </c>
      <c r="T2324">
        <v>0.5</v>
      </c>
      <c r="AC2324">
        <v>15</v>
      </c>
      <c r="AE2324">
        <v>1</v>
      </c>
    </row>
    <row r="2325" spans="1:31" x14ac:dyDescent="0.2">
      <c r="A2325" s="27">
        <v>2009458</v>
      </c>
      <c r="B2325">
        <v>4804</v>
      </c>
      <c r="C2325" t="s">
        <v>5883</v>
      </c>
      <c r="D2325" t="s">
        <v>5884</v>
      </c>
      <c r="E2325" t="s">
        <v>3340</v>
      </c>
      <c r="F2325" t="s">
        <v>3340</v>
      </c>
      <c r="G2325" t="s">
        <v>641</v>
      </c>
      <c r="H2325" t="s">
        <v>686</v>
      </c>
      <c r="I2325" t="s">
        <v>2734</v>
      </c>
      <c r="J2325" t="s">
        <v>696</v>
      </c>
      <c r="K2325" t="s">
        <v>55</v>
      </c>
      <c r="L2325" s="4">
        <v>2</v>
      </c>
      <c r="M2325" s="4">
        <v>45291</v>
      </c>
      <c r="N2325">
        <v>0.30000001192092896</v>
      </c>
      <c r="AC2325">
        <v>11.9</v>
      </c>
      <c r="AE2325">
        <v>1</v>
      </c>
    </row>
    <row r="2326" spans="1:31" x14ac:dyDescent="0.2">
      <c r="A2326" s="27">
        <v>2009677</v>
      </c>
      <c r="B2326">
        <v>4874</v>
      </c>
      <c r="C2326" t="s">
        <v>5885</v>
      </c>
      <c r="D2326" t="s">
        <v>5886</v>
      </c>
      <c r="E2326" t="s">
        <v>1704</v>
      </c>
      <c r="F2326" t="s">
        <v>1704</v>
      </c>
      <c r="G2326" t="s">
        <v>641</v>
      </c>
      <c r="H2326" t="s">
        <v>686</v>
      </c>
      <c r="I2326" t="s">
        <v>2734</v>
      </c>
      <c r="J2326" t="s">
        <v>696</v>
      </c>
      <c r="K2326" t="s">
        <v>55</v>
      </c>
      <c r="L2326" s="4">
        <v>2</v>
      </c>
      <c r="M2326" s="4">
        <v>45291</v>
      </c>
      <c r="N2326">
        <v>1.7000000476837158</v>
      </c>
      <c r="O2326">
        <v>0.80000001192092896</v>
      </c>
      <c r="P2326">
        <v>1.2000000476837158</v>
      </c>
      <c r="AC2326">
        <v>50</v>
      </c>
      <c r="AE2326">
        <v>1</v>
      </c>
    </row>
    <row r="2327" spans="1:31" x14ac:dyDescent="0.2">
      <c r="A2327" s="27">
        <v>2000195</v>
      </c>
      <c r="B2327">
        <v>832</v>
      </c>
      <c r="C2327" t="s">
        <v>5887</v>
      </c>
      <c r="D2327" t="s">
        <v>5888</v>
      </c>
      <c r="E2327" t="s">
        <v>5889</v>
      </c>
      <c r="F2327" t="s">
        <v>5889</v>
      </c>
      <c r="G2327" t="s">
        <v>641</v>
      </c>
      <c r="H2327" t="s">
        <v>641</v>
      </c>
      <c r="I2327" t="s">
        <v>2734</v>
      </c>
      <c r="J2327" t="s">
        <v>731</v>
      </c>
      <c r="K2327" t="s">
        <v>55</v>
      </c>
      <c r="L2327" s="4">
        <v>39427</v>
      </c>
      <c r="M2327" s="4">
        <v>45291</v>
      </c>
      <c r="AC2327">
        <v>25</v>
      </c>
      <c r="AE2327">
        <v>1</v>
      </c>
    </row>
    <row r="2328" spans="1:31" x14ac:dyDescent="0.2">
      <c r="A2328" s="27">
        <v>2000314</v>
      </c>
      <c r="B2328">
        <v>372</v>
      </c>
      <c r="C2328" t="s">
        <v>5890</v>
      </c>
      <c r="D2328" t="s">
        <v>5891</v>
      </c>
      <c r="E2328" t="s">
        <v>3348</v>
      </c>
      <c r="F2328" t="s">
        <v>3348</v>
      </c>
      <c r="G2328" t="s">
        <v>641</v>
      </c>
      <c r="H2328" t="s">
        <v>641</v>
      </c>
      <c r="I2328" t="s">
        <v>2734</v>
      </c>
      <c r="J2328" t="s">
        <v>731</v>
      </c>
      <c r="K2328" t="s">
        <v>55</v>
      </c>
      <c r="L2328" s="4">
        <v>39350</v>
      </c>
      <c r="M2328" s="4">
        <v>45291</v>
      </c>
      <c r="AC2328">
        <v>65</v>
      </c>
      <c r="AE2328">
        <v>1</v>
      </c>
    </row>
    <row r="2329" spans="1:31" x14ac:dyDescent="0.2">
      <c r="A2329" s="27">
        <v>2000347</v>
      </c>
      <c r="B2329">
        <v>355</v>
      </c>
      <c r="C2329" t="s">
        <v>5892</v>
      </c>
      <c r="D2329" t="s">
        <v>3564</v>
      </c>
      <c r="E2329" t="s">
        <v>1704</v>
      </c>
      <c r="F2329" t="s">
        <v>1704</v>
      </c>
      <c r="G2329" t="s">
        <v>641</v>
      </c>
      <c r="H2329" t="s">
        <v>641</v>
      </c>
      <c r="I2329" t="s">
        <v>2734</v>
      </c>
      <c r="J2329" t="s">
        <v>731</v>
      </c>
      <c r="K2329" t="s">
        <v>56</v>
      </c>
      <c r="L2329" s="4">
        <v>2</v>
      </c>
      <c r="M2329" s="4">
        <v>45291</v>
      </c>
      <c r="AC2329">
        <v>50</v>
      </c>
      <c r="AE2329">
        <v>1</v>
      </c>
    </row>
    <row r="2330" spans="1:31" x14ac:dyDescent="0.2">
      <c r="A2330" s="27">
        <v>2009842</v>
      </c>
      <c r="B2330">
        <v>4992</v>
      </c>
      <c r="C2330" t="s">
        <v>5893</v>
      </c>
      <c r="D2330" t="s">
        <v>5894</v>
      </c>
      <c r="E2330" t="s">
        <v>5895</v>
      </c>
      <c r="F2330" t="s">
        <v>5895</v>
      </c>
      <c r="G2330" t="s">
        <v>641</v>
      </c>
      <c r="H2330" t="s">
        <v>686</v>
      </c>
      <c r="I2330" t="s">
        <v>2734</v>
      </c>
      <c r="J2330" t="s">
        <v>696</v>
      </c>
      <c r="K2330" t="s">
        <v>55</v>
      </c>
      <c r="L2330" s="4">
        <v>2</v>
      </c>
      <c r="M2330" s="4">
        <v>45291</v>
      </c>
      <c r="N2330">
        <v>0.30000001192092896</v>
      </c>
      <c r="AC2330">
        <v>13.1</v>
      </c>
      <c r="AE2330">
        <v>1</v>
      </c>
    </row>
    <row r="2331" spans="1:31" x14ac:dyDescent="0.2">
      <c r="A2331" s="27">
        <v>2009841</v>
      </c>
      <c r="B2331">
        <v>4991</v>
      </c>
      <c r="C2331" t="s">
        <v>5896</v>
      </c>
      <c r="D2331" t="s">
        <v>5897</v>
      </c>
      <c r="E2331" t="s">
        <v>5895</v>
      </c>
      <c r="F2331" t="s">
        <v>5895</v>
      </c>
      <c r="G2331" t="s">
        <v>641</v>
      </c>
      <c r="H2331" t="s">
        <v>686</v>
      </c>
      <c r="I2331" t="s">
        <v>2734</v>
      </c>
      <c r="J2331" t="s">
        <v>696</v>
      </c>
      <c r="K2331" t="s">
        <v>55</v>
      </c>
      <c r="L2331" s="4">
        <v>2</v>
      </c>
      <c r="M2331" s="4">
        <v>45291</v>
      </c>
      <c r="N2331">
        <v>0.30000001192092896</v>
      </c>
      <c r="AC2331">
        <v>13.1</v>
      </c>
      <c r="AE2331">
        <v>1</v>
      </c>
    </row>
    <row r="2332" spans="1:31" x14ac:dyDescent="0.2">
      <c r="A2332" s="27">
        <v>2009731</v>
      </c>
      <c r="B2332">
        <v>4970</v>
      </c>
      <c r="C2332" t="s">
        <v>5898</v>
      </c>
      <c r="D2332" t="s">
        <v>5899</v>
      </c>
      <c r="E2332" t="s">
        <v>5900</v>
      </c>
      <c r="F2332" t="s">
        <v>5900</v>
      </c>
      <c r="G2332" t="s">
        <v>641</v>
      </c>
      <c r="H2332" t="s">
        <v>686</v>
      </c>
      <c r="I2332" t="s">
        <v>2734</v>
      </c>
      <c r="J2332" t="s">
        <v>696</v>
      </c>
      <c r="K2332" t="s">
        <v>55</v>
      </c>
      <c r="L2332" s="4">
        <v>2</v>
      </c>
      <c r="M2332" s="4">
        <v>45291</v>
      </c>
      <c r="N2332">
        <v>0.30000001192092896</v>
      </c>
      <c r="AC2332">
        <v>13.1</v>
      </c>
      <c r="AE2332">
        <v>1</v>
      </c>
    </row>
    <row r="2333" spans="1:31" x14ac:dyDescent="0.2">
      <c r="A2333" s="27">
        <v>2001271</v>
      </c>
      <c r="B2333">
        <v>635</v>
      </c>
      <c r="C2333" t="s">
        <v>5901</v>
      </c>
      <c r="D2333" t="s">
        <v>5902</v>
      </c>
      <c r="E2333" t="s">
        <v>2777</v>
      </c>
      <c r="F2333" t="s">
        <v>2777</v>
      </c>
      <c r="G2333" t="s">
        <v>641</v>
      </c>
      <c r="H2333" t="s">
        <v>641</v>
      </c>
      <c r="I2333" t="s">
        <v>2734</v>
      </c>
      <c r="J2333" t="s">
        <v>649</v>
      </c>
      <c r="K2333" t="s">
        <v>56</v>
      </c>
      <c r="L2333" s="4">
        <v>38825</v>
      </c>
      <c r="M2333" s="4">
        <v>45291</v>
      </c>
      <c r="Q2333">
        <v>5</v>
      </c>
      <c r="R2333">
        <v>16</v>
      </c>
      <c r="AE2333">
        <v>1.4</v>
      </c>
    </row>
    <row r="2334" spans="1:31" x14ac:dyDescent="0.2">
      <c r="A2334" s="27">
        <v>2009628</v>
      </c>
      <c r="B2334">
        <v>4875</v>
      </c>
      <c r="C2334" t="s">
        <v>5903</v>
      </c>
      <c r="D2334" t="s">
        <v>5904</v>
      </c>
      <c r="E2334" t="s">
        <v>5905</v>
      </c>
      <c r="F2334" t="s">
        <v>5905</v>
      </c>
      <c r="G2334" t="s">
        <v>641</v>
      </c>
      <c r="H2334" t="s">
        <v>686</v>
      </c>
      <c r="I2334" t="s">
        <v>2734</v>
      </c>
      <c r="J2334" t="s">
        <v>696</v>
      </c>
      <c r="K2334" t="s">
        <v>55</v>
      </c>
      <c r="L2334" s="4">
        <v>2</v>
      </c>
      <c r="M2334" s="4">
        <v>45291</v>
      </c>
      <c r="N2334">
        <v>0.30000001192092896</v>
      </c>
      <c r="AC2334">
        <v>13.1</v>
      </c>
      <c r="AE2334">
        <v>1</v>
      </c>
    </row>
    <row r="2335" spans="1:31" x14ac:dyDescent="0.2">
      <c r="A2335" s="27">
        <v>2001518</v>
      </c>
      <c r="B2335">
        <v>1922</v>
      </c>
      <c r="C2335" t="s">
        <v>5906</v>
      </c>
      <c r="D2335" t="s">
        <v>5907</v>
      </c>
      <c r="E2335" t="s">
        <v>1542</v>
      </c>
      <c r="F2335" t="s">
        <v>1542</v>
      </c>
      <c r="G2335" t="s">
        <v>641</v>
      </c>
      <c r="H2335" t="s">
        <v>641</v>
      </c>
      <c r="I2335" t="s">
        <v>2734</v>
      </c>
      <c r="J2335" t="s">
        <v>643</v>
      </c>
      <c r="K2335" t="s">
        <v>55</v>
      </c>
      <c r="L2335" s="4">
        <v>39161</v>
      </c>
      <c r="M2335" s="4">
        <v>45291</v>
      </c>
      <c r="N2335">
        <v>24</v>
      </c>
      <c r="AE2335">
        <v>1</v>
      </c>
    </row>
    <row r="2336" spans="1:31" x14ac:dyDescent="0.2">
      <c r="A2336" s="27">
        <v>2000335</v>
      </c>
      <c r="B2336">
        <v>1433</v>
      </c>
      <c r="C2336" t="s">
        <v>5908</v>
      </c>
      <c r="D2336" t="s">
        <v>5909</v>
      </c>
      <c r="E2336" t="s">
        <v>1542</v>
      </c>
      <c r="F2336" t="s">
        <v>1542</v>
      </c>
      <c r="G2336" t="s">
        <v>641</v>
      </c>
      <c r="H2336" t="s">
        <v>686</v>
      </c>
      <c r="I2336" t="s">
        <v>2734</v>
      </c>
      <c r="J2336" t="s">
        <v>696</v>
      </c>
      <c r="K2336" t="s">
        <v>55</v>
      </c>
      <c r="L2336" s="4">
        <v>39378</v>
      </c>
      <c r="M2336" s="4">
        <v>45291</v>
      </c>
      <c r="N2336">
        <v>6</v>
      </c>
      <c r="O2336">
        <v>3</v>
      </c>
      <c r="P2336">
        <v>5</v>
      </c>
      <c r="R2336">
        <v>1.5</v>
      </c>
      <c r="AC2336">
        <v>6</v>
      </c>
      <c r="AE2336">
        <v>1</v>
      </c>
    </row>
    <row r="2337" spans="1:31" x14ac:dyDescent="0.2">
      <c r="A2337" s="27">
        <v>2001296</v>
      </c>
      <c r="B2337">
        <v>2719</v>
      </c>
      <c r="C2337" t="s">
        <v>5910</v>
      </c>
      <c r="D2337" t="s">
        <v>5911</v>
      </c>
      <c r="E2337" t="s">
        <v>5912</v>
      </c>
      <c r="F2337" t="s">
        <v>5912</v>
      </c>
      <c r="G2337" t="s">
        <v>641</v>
      </c>
      <c r="H2337" t="s">
        <v>641</v>
      </c>
      <c r="I2337" t="s">
        <v>2734</v>
      </c>
      <c r="J2337" t="s">
        <v>731</v>
      </c>
      <c r="K2337" t="s">
        <v>56</v>
      </c>
      <c r="L2337" s="4">
        <v>39987</v>
      </c>
      <c r="M2337" s="4">
        <v>45291</v>
      </c>
      <c r="AE2337">
        <v>1</v>
      </c>
    </row>
    <row r="2338" spans="1:31" x14ac:dyDescent="0.2">
      <c r="A2338" s="27">
        <v>2006534</v>
      </c>
      <c r="B2338">
        <v>3684</v>
      </c>
      <c r="C2338" t="s">
        <v>5913</v>
      </c>
      <c r="D2338" t="s">
        <v>5914</v>
      </c>
      <c r="E2338" t="s">
        <v>3582</v>
      </c>
      <c r="F2338" t="s">
        <v>3582</v>
      </c>
      <c r="G2338" t="s">
        <v>641</v>
      </c>
      <c r="H2338" t="s">
        <v>641</v>
      </c>
      <c r="I2338" t="s">
        <v>2734</v>
      </c>
      <c r="J2338" t="s">
        <v>731</v>
      </c>
      <c r="K2338" t="s">
        <v>55</v>
      </c>
      <c r="L2338" s="4">
        <v>2</v>
      </c>
      <c r="M2338" s="4">
        <v>45291</v>
      </c>
      <c r="AE2338">
        <v>1</v>
      </c>
    </row>
    <row r="2339" spans="1:31" x14ac:dyDescent="0.2">
      <c r="A2339" s="27">
        <v>2001297</v>
      </c>
      <c r="B2339">
        <v>2721</v>
      </c>
      <c r="C2339" t="s">
        <v>5915</v>
      </c>
      <c r="D2339" t="s">
        <v>5916</v>
      </c>
      <c r="E2339" t="s">
        <v>3582</v>
      </c>
      <c r="F2339" t="s">
        <v>3582</v>
      </c>
      <c r="G2339" t="s">
        <v>641</v>
      </c>
      <c r="H2339" t="s">
        <v>641</v>
      </c>
      <c r="I2339" t="s">
        <v>2734</v>
      </c>
      <c r="J2339" t="s">
        <v>731</v>
      </c>
      <c r="K2339" t="s">
        <v>55</v>
      </c>
      <c r="L2339" s="4">
        <v>39147</v>
      </c>
      <c r="M2339" s="4">
        <v>45291</v>
      </c>
      <c r="P2339">
        <v>8</v>
      </c>
      <c r="AC2339">
        <v>55</v>
      </c>
      <c r="AE2339">
        <v>1</v>
      </c>
    </row>
    <row r="2340" spans="1:31" x14ac:dyDescent="0.2">
      <c r="A2340" s="27">
        <v>2006476</v>
      </c>
      <c r="B2340">
        <v>3541</v>
      </c>
      <c r="C2340" t="s">
        <v>5917</v>
      </c>
      <c r="D2340" t="s">
        <v>5918</v>
      </c>
      <c r="E2340" t="s">
        <v>5919</v>
      </c>
      <c r="F2340" t="s">
        <v>5919</v>
      </c>
      <c r="G2340" t="s">
        <v>641</v>
      </c>
      <c r="H2340" t="s">
        <v>686</v>
      </c>
      <c r="I2340" t="s">
        <v>2734</v>
      </c>
      <c r="J2340" t="s">
        <v>696</v>
      </c>
      <c r="K2340" t="s">
        <v>55</v>
      </c>
      <c r="L2340" s="4">
        <v>2</v>
      </c>
      <c r="M2340" s="4">
        <v>45291</v>
      </c>
      <c r="N2340">
        <v>0.10000000149011612</v>
      </c>
      <c r="O2340">
        <v>1.9999999552965164E-2</v>
      </c>
      <c r="P2340">
        <v>1.9999999552965164E-2</v>
      </c>
      <c r="AC2340">
        <v>3.5</v>
      </c>
      <c r="AE2340">
        <v>1</v>
      </c>
    </row>
    <row r="2341" spans="1:31" x14ac:dyDescent="0.2">
      <c r="A2341" s="27">
        <v>2006479</v>
      </c>
      <c r="B2341">
        <v>3542</v>
      </c>
      <c r="C2341" t="s">
        <v>5920</v>
      </c>
      <c r="D2341" t="s">
        <v>2852</v>
      </c>
      <c r="E2341" t="s">
        <v>5921</v>
      </c>
      <c r="F2341" t="s">
        <v>5921</v>
      </c>
      <c r="G2341" t="s">
        <v>641</v>
      </c>
      <c r="H2341" t="s">
        <v>686</v>
      </c>
      <c r="I2341" t="s">
        <v>2734</v>
      </c>
      <c r="J2341" t="s">
        <v>696</v>
      </c>
      <c r="K2341" t="s">
        <v>56</v>
      </c>
      <c r="L2341" s="4">
        <v>2</v>
      </c>
      <c r="M2341" s="4">
        <v>45291</v>
      </c>
      <c r="N2341">
        <v>0.23999999463558197</v>
      </c>
      <c r="P2341">
        <v>0.5</v>
      </c>
      <c r="AC2341">
        <v>6.4</v>
      </c>
      <c r="AE2341">
        <v>1</v>
      </c>
    </row>
    <row r="2342" spans="1:31" x14ac:dyDescent="0.2">
      <c r="A2342" s="27">
        <v>2006172</v>
      </c>
      <c r="B2342">
        <v>3629</v>
      </c>
      <c r="C2342" t="s">
        <v>5922</v>
      </c>
      <c r="D2342" t="s">
        <v>5923</v>
      </c>
      <c r="E2342" t="s">
        <v>5924</v>
      </c>
      <c r="F2342" t="s">
        <v>5924</v>
      </c>
      <c r="G2342" t="s">
        <v>641</v>
      </c>
      <c r="H2342" t="s">
        <v>686</v>
      </c>
      <c r="I2342" t="s">
        <v>2734</v>
      </c>
      <c r="J2342" t="s">
        <v>696</v>
      </c>
      <c r="K2342" t="s">
        <v>56</v>
      </c>
      <c r="L2342" s="4">
        <v>2</v>
      </c>
      <c r="M2342" s="4">
        <v>45291</v>
      </c>
      <c r="N2342">
        <v>0.12999999523162842</v>
      </c>
      <c r="P2342">
        <v>0.20000000298023224</v>
      </c>
      <c r="AC2342">
        <v>4.3</v>
      </c>
      <c r="AE2342">
        <v>1.05</v>
      </c>
    </row>
    <row r="2343" spans="1:31" x14ac:dyDescent="0.2">
      <c r="A2343" s="27">
        <v>2006486</v>
      </c>
      <c r="B2343">
        <v>3560</v>
      </c>
      <c r="C2343" t="s">
        <v>5925</v>
      </c>
      <c r="D2343" t="s">
        <v>3598</v>
      </c>
      <c r="E2343" t="s">
        <v>5824</v>
      </c>
      <c r="F2343" t="s">
        <v>5824</v>
      </c>
      <c r="G2343" t="s">
        <v>641</v>
      </c>
      <c r="H2343" t="s">
        <v>686</v>
      </c>
      <c r="I2343" t="s">
        <v>2734</v>
      </c>
      <c r="J2343" t="s">
        <v>696</v>
      </c>
      <c r="K2343" t="s">
        <v>56</v>
      </c>
      <c r="L2343" s="4">
        <v>2</v>
      </c>
      <c r="M2343" s="4">
        <v>45291</v>
      </c>
      <c r="N2343">
        <v>7.9999998211860657E-2</v>
      </c>
      <c r="O2343">
        <v>2.9999999329447746E-2</v>
      </c>
      <c r="P2343">
        <v>9.9999997764825821E-3</v>
      </c>
      <c r="AC2343">
        <v>2.4</v>
      </c>
      <c r="AE2343">
        <v>1</v>
      </c>
    </row>
    <row r="2344" spans="1:31" x14ac:dyDescent="0.2">
      <c r="A2344" s="27">
        <v>2001516</v>
      </c>
      <c r="B2344">
        <v>2759</v>
      </c>
      <c r="C2344" t="s">
        <v>5926</v>
      </c>
      <c r="D2344" t="s">
        <v>5927</v>
      </c>
      <c r="E2344" t="s">
        <v>1542</v>
      </c>
      <c r="F2344" t="s">
        <v>1542</v>
      </c>
      <c r="G2344" t="s">
        <v>641</v>
      </c>
      <c r="H2344" t="s">
        <v>641</v>
      </c>
      <c r="I2344" t="s">
        <v>2734</v>
      </c>
      <c r="J2344" t="s">
        <v>643</v>
      </c>
      <c r="K2344" t="s">
        <v>56</v>
      </c>
      <c r="L2344" s="4">
        <v>39189</v>
      </c>
      <c r="M2344" s="4">
        <v>45291</v>
      </c>
      <c r="N2344">
        <v>7</v>
      </c>
      <c r="Q2344">
        <v>13</v>
      </c>
      <c r="AE2344">
        <v>1.34</v>
      </c>
    </row>
    <row r="2345" spans="1:31" x14ac:dyDescent="0.2">
      <c r="A2345" s="27">
        <v>2004786</v>
      </c>
      <c r="B2345">
        <v>2803</v>
      </c>
      <c r="C2345" t="s">
        <v>5928</v>
      </c>
      <c r="D2345" t="s">
        <v>5929</v>
      </c>
      <c r="E2345" t="s">
        <v>1542</v>
      </c>
      <c r="F2345" t="s">
        <v>1542</v>
      </c>
      <c r="G2345" t="s">
        <v>641</v>
      </c>
      <c r="H2345" t="s">
        <v>641</v>
      </c>
      <c r="I2345" t="s">
        <v>2734</v>
      </c>
      <c r="J2345" t="s">
        <v>643</v>
      </c>
      <c r="K2345" t="s">
        <v>56</v>
      </c>
      <c r="L2345" s="4">
        <v>39245</v>
      </c>
      <c r="M2345" s="4">
        <v>45291</v>
      </c>
      <c r="N2345">
        <v>4</v>
      </c>
      <c r="O2345">
        <v>2.5</v>
      </c>
      <c r="P2345">
        <v>3</v>
      </c>
      <c r="AE2345">
        <v>1.1499999999999999</v>
      </c>
    </row>
    <row r="2346" spans="1:31" x14ac:dyDescent="0.2">
      <c r="A2346" s="27">
        <v>2009324</v>
      </c>
      <c r="B2346">
        <v>4850</v>
      </c>
      <c r="C2346" t="s">
        <v>5930</v>
      </c>
      <c r="D2346" t="s">
        <v>5931</v>
      </c>
      <c r="E2346" t="s">
        <v>1542</v>
      </c>
      <c r="F2346" t="s">
        <v>1542</v>
      </c>
      <c r="G2346" t="s">
        <v>641</v>
      </c>
      <c r="H2346" t="s">
        <v>641</v>
      </c>
      <c r="I2346" t="s">
        <v>2734</v>
      </c>
      <c r="J2346" t="s">
        <v>643</v>
      </c>
      <c r="K2346" t="s">
        <v>55</v>
      </c>
      <c r="L2346" s="4">
        <v>2</v>
      </c>
      <c r="M2346" s="4">
        <v>45291</v>
      </c>
      <c r="N2346">
        <v>6</v>
      </c>
      <c r="O2346">
        <v>28</v>
      </c>
      <c r="Q2346">
        <v>11</v>
      </c>
      <c r="R2346">
        <v>2</v>
      </c>
      <c r="T2346">
        <v>7</v>
      </c>
      <c r="V2346">
        <v>0.20000000298023224</v>
      </c>
      <c r="Y2346">
        <v>5.000000074505806E-2</v>
      </c>
      <c r="Z2346">
        <v>0.10000000149011612</v>
      </c>
      <c r="AA2346">
        <v>1.9999999552965164E-2</v>
      </c>
      <c r="AE2346">
        <v>1</v>
      </c>
    </row>
    <row r="2347" spans="1:31" x14ac:dyDescent="0.2">
      <c r="A2347" s="27">
        <v>2009358</v>
      </c>
      <c r="B2347">
        <v>4892</v>
      </c>
      <c r="C2347" t="s">
        <v>5932</v>
      </c>
      <c r="D2347" t="s">
        <v>5933</v>
      </c>
      <c r="E2347" t="s">
        <v>5151</v>
      </c>
      <c r="F2347" t="s">
        <v>5934</v>
      </c>
      <c r="G2347" t="s">
        <v>641</v>
      </c>
      <c r="H2347" t="s">
        <v>686</v>
      </c>
      <c r="I2347" t="s">
        <v>2734</v>
      </c>
      <c r="J2347" t="s">
        <v>688</v>
      </c>
      <c r="K2347" t="s">
        <v>56</v>
      </c>
      <c r="L2347" s="4">
        <v>2</v>
      </c>
      <c r="M2347" s="4">
        <v>45291</v>
      </c>
      <c r="N2347">
        <v>3.4000000953674316</v>
      </c>
      <c r="Y2347">
        <v>10.300000190734863</v>
      </c>
      <c r="AE2347">
        <v>1</v>
      </c>
    </row>
    <row r="2348" spans="1:31" x14ac:dyDescent="0.2">
      <c r="A2348" s="27">
        <v>2009370</v>
      </c>
      <c r="B2348">
        <v>4886</v>
      </c>
      <c r="C2348" t="s">
        <v>5935</v>
      </c>
      <c r="D2348" t="s">
        <v>5936</v>
      </c>
      <c r="E2348" t="s">
        <v>5151</v>
      </c>
      <c r="F2348" t="s">
        <v>5934</v>
      </c>
      <c r="G2348" t="s">
        <v>641</v>
      </c>
      <c r="H2348" t="s">
        <v>641</v>
      </c>
      <c r="I2348" t="s">
        <v>2734</v>
      </c>
      <c r="J2348" t="s">
        <v>649</v>
      </c>
      <c r="K2348" t="s">
        <v>56</v>
      </c>
      <c r="L2348" s="4">
        <v>2</v>
      </c>
      <c r="M2348" s="4">
        <v>45291</v>
      </c>
      <c r="P2348">
        <v>23.299999237060547</v>
      </c>
      <c r="AE2348">
        <v>1</v>
      </c>
    </row>
    <row r="2349" spans="1:31" x14ac:dyDescent="0.2">
      <c r="A2349" s="27">
        <v>2009369</v>
      </c>
      <c r="B2349">
        <v>4890</v>
      </c>
      <c r="C2349" t="s">
        <v>5937</v>
      </c>
      <c r="D2349" t="s">
        <v>5938</v>
      </c>
      <c r="E2349" t="s">
        <v>5151</v>
      </c>
      <c r="F2349" t="s">
        <v>5934</v>
      </c>
      <c r="G2349" t="s">
        <v>641</v>
      </c>
      <c r="H2349" t="s">
        <v>686</v>
      </c>
      <c r="I2349" t="s">
        <v>2734</v>
      </c>
      <c r="J2349" t="s">
        <v>688</v>
      </c>
      <c r="K2349" t="s">
        <v>56</v>
      </c>
      <c r="L2349" s="4">
        <v>2</v>
      </c>
      <c r="M2349" s="4">
        <v>45291</v>
      </c>
      <c r="N2349">
        <v>6.0999999046325684</v>
      </c>
      <c r="O2349">
        <v>30.200000762939453</v>
      </c>
      <c r="AE2349">
        <v>1</v>
      </c>
    </row>
    <row r="2350" spans="1:31" x14ac:dyDescent="0.2">
      <c r="A2350" s="27">
        <v>2009366</v>
      </c>
      <c r="B2350">
        <v>4885</v>
      </c>
      <c r="C2350" t="s">
        <v>5939</v>
      </c>
      <c r="D2350" t="s">
        <v>5940</v>
      </c>
      <c r="E2350" t="s">
        <v>5151</v>
      </c>
      <c r="F2350" t="s">
        <v>5934</v>
      </c>
      <c r="G2350" t="s">
        <v>641</v>
      </c>
      <c r="H2350" t="s">
        <v>641</v>
      </c>
      <c r="I2350" t="s">
        <v>2734</v>
      </c>
      <c r="J2350" t="s">
        <v>643</v>
      </c>
      <c r="K2350" t="s">
        <v>56</v>
      </c>
      <c r="L2350" s="4">
        <v>2</v>
      </c>
      <c r="M2350" s="4">
        <v>45291</v>
      </c>
      <c r="N2350">
        <v>5</v>
      </c>
      <c r="R2350">
        <v>6.4000000953674316</v>
      </c>
      <c r="AE2350">
        <v>1</v>
      </c>
    </row>
    <row r="2351" spans="1:31" x14ac:dyDescent="0.2">
      <c r="A2351" s="27">
        <v>2009364</v>
      </c>
      <c r="B2351">
        <v>4883</v>
      </c>
      <c r="C2351" t="s">
        <v>5941</v>
      </c>
      <c r="D2351" t="s">
        <v>5942</v>
      </c>
      <c r="E2351" t="s">
        <v>5151</v>
      </c>
      <c r="F2351" t="s">
        <v>5934</v>
      </c>
      <c r="G2351" t="s">
        <v>641</v>
      </c>
      <c r="H2351" t="s">
        <v>641</v>
      </c>
      <c r="I2351" t="s">
        <v>2734</v>
      </c>
      <c r="J2351" t="s">
        <v>643</v>
      </c>
      <c r="K2351" t="s">
        <v>56</v>
      </c>
      <c r="L2351" s="4">
        <v>2</v>
      </c>
      <c r="M2351" s="4">
        <v>45291</v>
      </c>
      <c r="N2351">
        <v>7.3000001907348633</v>
      </c>
      <c r="T2351">
        <v>3.5999999046325684</v>
      </c>
      <c r="AE2351">
        <v>1</v>
      </c>
    </row>
    <row r="2352" spans="1:31" x14ac:dyDescent="0.2">
      <c r="A2352" s="27">
        <v>2009360</v>
      </c>
      <c r="B2352">
        <v>4889</v>
      </c>
      <c r="C2352" t="s">
        <v>5943</v>
      </c>
      <c r="D2352" t="s">
        <v>5944</v>
      </c>
      <c r="E2352" t="s">
        <v>5151</v>
      </c>
      <c r="F2352" t="s">
        <v>5934</v>
      </c>
      <c r="G2352" t="s">
        <v>641</v>
      </c>
      <c r="H2352" t="s">
        <v>641</v>
      </c>
      <c r="I2352" t="s">
        <v>2734</v>
      </c>
      <c r="J2352" t="s">
        <v>643</v>
      </c>
      <c r="K2352" t="s">
        <v>56</v>
      </c>
      <c r="L2352" s="4">
        <v>2</v>
      </c>
      <c r="M2352" s="4">
        <v>45291</v>
      </c>
      <c r="N2352">
        <v>7.0999999046325684</v>
      </c>
      <c r="T2352">
        <v>3.5</v>
      </c>
      <c r="Z2352">
        <v>6</v>
      </c>
      <c r="AE2352">
        <v>1</v>
      </c>
    </row>
    <row r="2353" spans="1:31" x14ac:dyDescent="0.2">
      <c r="A2353" s="27">
        <v>2009361</v>
      </c>
      <c r="B2353">
        <v>4891</v>
      </c>
      <c r="C2353" t="s">
        <v>5945</v>
      </c>
      <c r="D2353" t="s">
        <v>5946</v>
      </c>
      <c r="E2353" t="s">
        <v>5151</v>
      </c>
      <c r="F2353" t="s">
        <v>5934</v>
      </c>
      <c r="G2353" t="s">
        <v>641</v>
      </c>
      <c r="H2353" t="s">
        <v>686</v>
      </c>
      <c r="I2353" t="s">
        <v>2734</v>
      </c>
      <c r="J2353" t="s">
        <v>688</v>
      </c>
      <c r="K2353" t="s">
        <v>56</v>
      </c>
      <c r="L2353" s="4">
        <v>2</v>
      </c>
      <c r="M2353" s="4">
        <v>45291</v>
      </c>
      <c r="N2353">
        <v>6.6999998092651367</v>
      </c>
      <c r="T2353">
        <v>3.7000000476837158</v>
      </c>
      <c r="W2353">
        <v>7.4000000953674316</v>
      </c>
      <c r="AE2353">
        <v>1</v>
      </c>
    </row>
    <row r="2354" spans="1:31" x14ac:dyDescent="0.2">
      <c r="A2354" s="27">
        <v>2009365</v>
      </c>
      <c r="B2354">
        <v>4893</v>
      </c>
      <c r="C2354" t="s">
        <v>5947</v>
      </c>
      <c r="D2354" t="s">
        <v>5948</v>
      </c>
      <c r="E2354" t="s">
        <v>5151</v>
      </c>
      <c r="F2354" t="s">
        <v>5934</v>
      </c>
      <c r="G2354" t="s">
        <v>641</v>
      </c>
      <c r="H2354" t="s">
        <v>686</v>
      </c>
      <c r="I2354" t="s">
        <v>2734</v>
      </c>
      <c r="J2354" t="s">
        <v>688</v>
      </c>
      <c r="K2354" t="s">
        <v>56</v>
      </c>
      <c r="L2354" s="4">
        <v>2</v>
      </c>
      <c r="M2354" s="4">
        <v>45291</v>
      </c>
      <c r="N2354">
        <v>3.5</v>
      </c>
      <c r="AA2354">
        <v>11</v>
      </c>
      <c r="AE2354">
        <v>1</v>
      </c>
    </row>
    <row r="2355" spans="1:31" x14ac:dyDescent="0.2">
      <c r="A2355" s="27">
        <v>2009368</v>
      </c>
      <c r="B2355">
        <v>4884</v>
      </c>
      <c r="C2355" t="s">
        <v>5949</v>
      </c>
      <c r="D2355" t="s">
        <v>5950</v>
      </c>
      <c r="E2355" t="s">
        <v>5151</v>
      </c>
      <c r="F2355" t="s">
        <v>5934</v>
      </c>
      <c r="G2355" t="s">
        <v>641</v>
      </c>
      <c r="H2355" t="s">
        <v>641</v>
      </c>
      <c r="I2355" t="s">
        <v>2734</v>
      </c>
      <c r="J2355" t="s">
        <v>643</v>
      </c>
      <c r="K2355" t="s">
        <v>56</v>
      </c>
      <c r="L2355" s="4">
        <v>2</v>
      </c>
      <c r="M2355" s="4">
        <v>45291</v>
      </c>
      <c r="N2355">
        <v>7.3000001907348633</v>
      </c>
      <c r="Q2355">
        <v>14</v>
      </c>
      <c r="AE2355">
        <v>1</v>
      </c>
    </row>
    <row r="2356" spans="1:31" x14ac:dyDescent="0.2">
      <c r="A2356" s="27">
        <v>2009363</v>
      </c>
      <c r="B2356">
        <v>4881</v>
      </c>
      <c r="C2356" t="s">
        <v>5951</v>
      </c>
      <c r="D2356" t="s">
        <v>5952</v>
      </c>
      <c r="E2356" t="s">
        <v>5151</v>
      </c>
      <c r="F2356" t="s">
        <v>5934</v>
      </c>
      <c r="G2356" t="s">
        <v>641</v>
      </c>
      <c r="H2356" t="s">
        <v>641</v>
      </c>
      <c r="I2356" t="s">
        <v>2734</v>
      </c>
      <c r="J2356" t="s">
        <v>643</v>
      </c>
      <c r="K2356" t="s">
        <v>56</v>
      </c>
      <c r="L2356" s="4">
        <v>2</v>
      </c>
      <c r="M2356" s="4">
        <v>45291</v>
      </c>
      <c r="N2356">
        <v>7</v>
      </c>
      <c r="T2356">
        <v>4.0999999046325684</v>
      </c>
      <c r="V2356">
        <v>8.1999998092651367</v>
      </c>
      <c r="AE2356">
        <v>1</v>
      </c>
    </row>
    <row r="2357" spans="1:31" x14ac:dyDescent="0.2">
      <c r="A2357" s="27">
        <v>2009359</v>
      </c>
      <c r="B2357">
        <v>4887</v>
      </c>
      <c r="C2357" t="s">
        <v>5953</v>
      </c>
      <c r="D2357" t="s">
        <v>5954</v>
      </c>
      <c r="E2357" t="s">
        <v>5151</v>
      </c>
      <c r="F2357" t="s">
        <v>5934</v>
      </c>
      <c r="G2357" t="s">
        <v>641</v>
      </c>
      <c r="H2357" t="s">
        <v>641</v>
      </c>
      <c r="I2357" t="s">
        <v>2734</v>
      </c>
      <c r="J2357" t="s">
        <v>643</v>
      </c>
      <c r="K2357" t="s">
        <v>56</v>
      </c>
      <c r="L2357" s="4">
        <v>2</v>
      </c>
      <c r="M2357" s="4">
        <v>45291</v>
      </c>
      <c r="N2357">
        <v>2.5</v>
      </c>
      <c r="T2357">
        <v>3.0999999046325684</v>
      </c>
      <c r="X2357">
        <v>5.1999998092651367</v>
      </c>
      <c r="AE2357">
        <v>1</v>
      </c>
    </row>
    <row r="2358" spans="1:31" x14ac:dyDescent="0.2">
      <c r="A2358" s="27">
        <v>2009362</v>
      </c>
      <c r="B2358">
        <v>4888</v>
      </c>
      <c r="C2358" t="s">
        <v>5955</v>
      </c>
      <c r="D2358" t="s">
        <v>5956</v>
      </c>
      <c r="E2358" t="s">
        <v>5151</v>
      </c>
      <c r="F2358" t="s">
        <v>5934</v>
      </c>
      <c r="G2358" t="s">
        <v>641</v>
      </c>
      <c r="H2358" t="s">
        <v>641</v>
      </c>
      <c r="I2358" t="s">
        <v>2734</v>
      </c>
      <c r="J2358" t="s">
        <v>643</v>
      </c>
      <c r="K2358" t="s">
        <v>56</v>
      </c>
      <c r="L2358" s="4">
        <v>2</v>
      </c>
      <c r="M2358" s="4">
        <v>45291</v>
      </c>
      <c r="N2358">
        <v>2</v>
      </c>
      <c r="O2358">
        <v>3.4000000953674316</v>
      </c>
      <c r="P2358">
        <v>5</v>
      </c>
      <c r="T2358">
        <v>1.7999999523162842</v>
      </c>
      <c r="V2358">
        <v>0.41999998688697815</v>
      </c>
      <c r="W2358">
        <v>0.43000000715255737</v>
      </c>
      <c r="X2358">
        <v>1.1599999666213989</v>
      </c>
      <c r="Y2358">
        <v>0.14000000059604645</v>
      </c>
      <c r="Z2358">
        <v>1.2000000476837158</v>
      </c>
      <c r="AA2358">
        <v>3.2000001519918442E-2</v>
      </c>
      <c r="AE2358">
        <v>1</v>
      </c>
    </row>
    <row r="2359" spans="1:31" x14ac:dyDescent="0.2">
      <c r="A2359" s="27">
        <v>2009367</v>
      </c>
      <c r="B2359">
        <v>4882</v>
      </c>
      <c r="C2359" t="s">
        <v>5957</v>
      </c>
      <c r="D2359" t="s">
        <v>5958</v>
      </c>
      <c r="E2359" t="s">
        <v>5151</v>
      </c>
      <c r="F2359" t="s">
        <v>5934</v>
      </c>
      <c r="G2359" t="s">
        <v>641</v>
      </c>
      <c r="H2359" t="s">
        <v>641</v>
      </c>
      <c r="I2359" t="s">
        <v>2734</v>
      </c>
      <c r="J2359" t="s">
        <v>643</v>
      </c>
      <c r="K2359" t="s">
        <v>56</v>
      </c>
      <c r="L2359" s="4">
        <v>2</v>
      </c>
      <c r="M2359" s="4">
        <v>45291</v>
      </c>
      <c r="N2359">
        <v>2.2000000476837158</v>
      </c>
      <c r="S2359">
        <v>14.600000381469727</v>
      </c>
      <c r="T2359">
        <v>2.2999999523162842</v>
      </c>
      <c r="AE2359">
        <v>1</v>
      </c>
    </row>
    <row r="2360" spans="1:31" x14ac:dyDescent="0.2">
      <c r="A2360" s="27">
        <v>2006146</v>
      </c>
      <c r="B2360">
        <v>3732</v>
      </c>
      <c r="C2360" t="s">
        <v>5959</v>
      </c>
      <c r="D2360" t="s">
        <v>5960</v>
      </c>
      <c r="E2360" t="s">
        <v>4840</v>
      </c>
      <c r="F2360" t="s">
        <v>4840</v>
      </c>
      <c r="G2360" t="s">
        <v>641</v>
      </c>
      <c r="H2360" t="s">
        <v>641</v>
      </c>
      <c r="I2360" t="s">
        <v>2734</v>
      </c>
      <c r="J2360" t="s">
        <v>649</v>
      </c>
      <c r="K2360" t="s">
        <v>55</v>
      </c>
      <c r="L2360" s="4">
        <v>2</v>
      </c>
      <c r="M2360" s="4">
        <v>45291</v>
      </c>
      <c r="P2360">
        <v>5</v>
      </c>
      <c r="R2360">
        <v>25</v>
      </c>
      <c r="U2360">
        <v>30</v>
      </c>
      <c r="AE2360">
        <v>1</v>
      </c>
    </row>
    <row r="2361" spans="1:31" x14ac:dyDescent="0.2">
      <c r="A2361" s="27">
        <v>2001534</v>
      </c>
      <c r="B2361">
        <v>1888</v>
      </c>
      <c r="C2361" t="s">
        <v>5961</v>
      </c>
      <c r="D2361" t="s">
        <v>5962</v>
      </c>
      <c r="E2361" t="s">
        <v>2498</v>
      </c>
      <c r="F2361" t="s">
        <v>2498</v>
      </c>
      <c r="G2361" t="s">
        <v>641</v>
      </c>
      <c r="H2361" t="s">
        <v>641</v>
      </c>
      <c r="I2361" t="s">
        <v>2734</v>
      </c>
      <c r="J2361" t="s">
        <v>649</v>
      </c>
      <c r="K2361" t="s">
        <v>56</v>
      </c>
      <c r="L2361" s="4">
        <v>39196</v>
      </c>
      <c r="M2361" s="4">
        <v>45291</v>
      </c>
      <c r="W2361">
        <v>3</v>
      </c>
      <c r="AE2361">
        <v>1.3</v>
      </c>
    </row>
    <row r="2362" spans="1:31" x14ac:dyDescent="0.2">
      <c r="A2362" s="27">
        <v>2001531</v>
      </c>
      <c r="B2362">
        <v>1886</v>
      </c>
      <c r="C2362" t="s">
        <v>5963</v>
      </c>
      <c r="D2362" t="s">
        <v>5964</v>
      </c>
      <c r="E2362" t="s">
        <v>2498</v>
      </c>
      <c r="F2362" t="s">
        <v>2498</v>
      </c>
      <c r="G2362" t="s">
        <v>641</v>
      </c>
      <c r="H2362" t="s">
        <v>641</v>
      </c>
      <c r="I2362" t="s">
        <v>2734</v>
      </c>
      <c r="J2362" t="s">
        <v>649</v>
      </c>
      <c r="K2362" t="s">
        <v>56</v>
      </c>
      <c r="L2362" s="4">
        <v>39196</v>
      </c>
      <c r="M2362" s="4">
        <v>45291</v>
      </c>
      <c r="Z2362">
        <v>3</v>
      </c>
      <c r="AE2362">
        <v>1.3</v>
      </c>
    </row>
    <row r="2363" spans="1:31" x14ac:dyDescent="0.2">
      <c r="A2363" s="27">
        <v>2001532</v>
      </c>
      <c r="B2363">
        <v>1887</v>
      </c>
      <c r="C2363" t="s">
        <v>5965</v>
      </c>
      <c r="D2363" t="s">
        <v>5966</v>
      </c>
      <c r="E2363" t="s">
        <v>2498</v>
      </c>
      <c r="F2363" t="s">
        <v>2498</v>
      </c>
      <c r="G2363" t="s">
        <v>641</v>
      </c>
      <c r="H2363" t="s">
        <v>641</v>
      </c>
      <c r="I2363" t="s">
        <v>2734</v>
      </c>
      <c r="J2363" t="s">
        <v>649</v>
      </c>
      <c r="K2363" t="s">
        <v>56</v>
      </c>
      <c r="L2363" s="4">
        <v>39196</v>
      </c>
      <c r="M2363" s="4">
        <v>45291</v>
      </c>
      <c r="V2363">
        <v>3</v>
      </c>
      <c r="AE2363">
        <v>1.3</v>
      </c>
    </row>
    <row r="2364" spans="1:31" x14ac:dyDescent="0.2">
      <c r="A2364" s="27">
        <v>2004777</v>
      </c>
      <c r="B2364">
        <v>2793</v>
      </c>
      <c r="C2364" t="s">
        <v>5967</v>
      </c>
      <c r="D2364" t="s">
        <v>5968</v>
      </c>
      <c r="E2364" t="s">
        <v>1542</v>
      </c>
      <c r="F2364" t="s">
        <v>1542</v>
      </c>
      <c r="G2364" t="s">
        <v>641</v>
      </c>
      <c r="H2364" t="s">
        <v>641</v>
      </c>
      <c r="I2364" t="s">
        <v>2734</v>
      </c>
      <c r="J2364" t="s">
        <v>649</v>
      </c>
      <c r="K2364" t="s">
        <v>56</v>
      </c>
      <c r="L2364" s="4">
        <v>39245</v>
      </c>
      <c r="M2364" s="4">
        <v>45291</v>
      </c>
      <c r="V2364">
        <v>4.8000001907348633</v>
      </c>
      <c r="W2364">
        <v>1.2000000476837158</v>
      </c>
      <c r="Z2364">
        <v>6.5</v>
      </c>
      <c r="AE2364">
        <v>1.42</v>
      </c>
    </row>
    <row r="2365" spans="1:31" x14ac:dyDescent="0.2">
      <c r="A2365" s="27">
        <v>2007001</v>
      </c>
      <c r="B2365">
        <v>3869</v>
      </c>
      <c r="C2365" t="s">
        <v>5969</v>
      </c>
      <c r="D2365" t="s">
        <v>5970</v>
      </c>
      <c r="E2365" t="s">
        <v>5971</v>
      </c>
      <c r="F2365" t="s">
        <v>5971</v>
      </c>
      <c r="G2365" t="s">
        <v>641</v>
      </c>
      <c r="H2365" t="s">
        <v>686</v>
      </c>
      <c r="I2365" t="s">
        <v>2734</v>
      </c>
      <c r="J2365" t="s">
        <v>696</v>
      </c>
      <c r="K2365" t="s">
        <v>55</v>
      </c>
      <c r="L2365" s="4">
        <v>2</v>
      </c>
      <c r="M2365" s="4">
        <v>45291</v>
      </c>
      <c r="N2365">
        <v>0.80000001192092896</v>
      </c>
      <c r="AC2365">
        <v>18.7</v>
      </c>
      <c r="AE2365">
        <v>1</v>
      </c>
    </row>
    <row r="2366" spans="1:31" x14ac:dyDescent="0.2">
      <c r="A2366" s="27">
        <v>2007002</v>
      </c>
      <c r="B2366">
        <v>3870</v>
      </c>
      <c r="C2366" t="s">
        <v>5972</v>
      </c>
      <c r="D2366" t="s">
        <v>5970</v>
      </c>
      <c r="E2366" t="s">
        <v>5971</v>
      </c>
      <c r="F2366" t="s">
        <v>5971</v>
      </c>
      <c r="G2366" t="s">
        <v>641</v>
      </c>
      <c r="H2366" t="s">
        <v>686</v>
      </c>
      <c r="I2366" t="s">
        <v>2734</v>
      </c>
      <c r="J2366" t="s">
        <v>696</v>
      </c>
      <c r="K2366" t="s">
        <v>55</v>
      </c>
      <c r="L2366" s="4">
        <v>2</v>
      </c>
      <c r="M2366" s="4">
        <v>45291</v>
      </c>
      <c r="N2366">
        <v>0.80000001192092896</v>
      </c>
      <c r="AC2366">
        <v>18.7</v>
      </c>
      <c r="AE2366">
        <v>1</v>
      </c>
    </row>
    <row r="2367" spans="1:31" x14ac:dyDescent="0.2">
      <c r="A2367" s="27">
        <v>2008139</v>
      </c>
      <c r="B2367">
        <v>4254</v>
      </c>
      <c r="C2367" t="s">
        <v>5973</v>
      </c>
      <c r="D2367" t="s">
        <v>5974</v>
      </c>
      <c r="E2367" t="s">
        <v>3239</v>
      </c>
      <c r="F2367" t="s">
        <v>3239</v>
      </c>
      <c r="G2367" t="s">
        <v>641</v>
      </c>
      <c r="H2367" t="s">
        <v>641</v>
      </c>
      <c r="I2367" t="s">
        <v>2734</v>
      </c>
      <c r="J2367" t="s">
        <v>731</v>
      </c>
      <c r="K2367" t="s">
        <v>55</v>
      </c>
      <c r="L2367" s="4">
        <v>2</v>
      </c>
      <c r="M2367" s="4">
        <v>45291</v>
      </c>
      <c r="AE2367">
        <v>1</v>
      </c>
    </row>
    <row r="2368" spans="1:31" x14ac:dyDescent="0.2">
      <c r="A2368" s="27">
        <v>2006154</v>
      </c>
      <c r="B2368">
        <v>3654</v>
      </c>
      <c r="C2368" t="s">
        <v>5975</v>
      </c>
      <c r="D2368" t="s">
        <v>5976</v>
      </c>
      <c r="E2368" t="s">
        <v>3236</v>
      </c>
      <c r="F2368" t="s">
        <v>3236</v>
      </c>
      <c r="G2368" t="s">
        <v>641</v>
      </c>
      <c r="H2368" t="s">
        <v>641</v>
      </c>
      <c r="I2368" t="s">
        <v>2734</v>
      </c>
      <c r="J2368" t="s">
        <v>731</v>
      </c>
      <c r="K2368" t="s">
        <v>55</v>
      </c>
      <c r="L2368" s="4">
        <v>2</v>
      </c>
      <c r="M2368" s="4">
        <v>45291</v>
      </c>
      <c r="AE2368">
        <v>1</v>
      </c>
    </row>
    <row r="2369" spans="1:31" x14ac:dyDescent="0.2">
      <c r="A2369" s="27">
        <v>2006155</v>
      </c>
      <c r="B2369">
        <v>3655</v>
      </c>
      <c r="C2369" t="s">
        <v>5977</v>
      </c>
      <c r="D2369" t="s">
        <v>5978</v>
      </c>
      <c r="E2369" t="s">
        <v>3236</v>
      </c>
      <c r="F2369" t="s">
        <v>3236</v>
      </c>
      <c r="G2369" t="s">
        <v>641</v>
      </c>
      <c r="H2369" t="s">
        <v>641</v>
      </c>
      <c r="I2369" t="s">
        <v>2734</v>
      </c>
      <c r="J2369" t="s">
        <v>731</v>
      </c>
      <c r="K2369" t="s">
        <v>55</v>
      </c>
      <c r="L2369" s="4">
        <v>2</v>
      </c>
      <c r="M2369" s="4">
        <v>45291</v>
      </c>
      <c r="AE2369">
        <v>1</v>
      </c>
    </row>
    <row r="2370" spans="1:31" x14ac:dyDescent="0.2">
      <c r="A2370" s="27">
        <v>2006944</v>
      </c>
      <c r="B2370">
        <v>3835</v>
      </c>
      <c r="C2370" t="s">
        <v>5979</v>
      </c>
      <c r="D2370" t="s">
        <v>5980</v>
      </c>
      <c r="E2370" t="s">
        <v>933</v>
      </c>
      <c r="F2370" t="s">
        <v>933</v>
      </c>
      <c r="G2370" t="s">
        <v>641</v>
      </c>
      <c r="H2370" t="s">
        <v>641</v>
      </c>
      <c r="I2370" t="s">
        <v>2734</v>
      </c>
      <c r="J2370" t="s">
        <v>731</v>
      </c>
      <c r="K2370" t="s">
        <v>56</v>
      </c>
      <c r="L2370" s="4">
        <v>2</v>
      </c>
      <c r="M2370" s="4">
        <v>45291</v>
      </c>
      <c r="AE2370">
        <v>1.1000000000000001</v>
      </c>
    </row>
    <row r="2371" spans="1:31" x14ac:dyDescent="0.2">
      <c r="A2371" s="27">
        <v>2009590</v>
      </c>
      <c r="B2371">
        <v>4955</v>
      </c>
      <c r="C2371" t="s">
        <v>5981</v>
      </c>
      <c r="D2371" t="s">
        <v>5982</v>
      </c>
      <c r="E2371" t="s">
        <v>5983</v>
      </c>
      <c r="F2371" t="s">
        <v>5984</v>
      </c>
      <c r="G2371" t="s">
        <v>641</v>
      </c>
      <c r="H2371" t="s">
        <v>641</v>
      </c>
      <c r="I2371" t="s">
        <v>2734</v>
      </c>
      <c r="J2371" t="s">
        <v>731</v>
      </c>
      <c r="K2371" t="s">
        <v>56</v>
      </c>
      <c r="L2371" s="4">
        <v>2</v>
      </c>
      <c r="M2371" s="4">
        <v>45291</v>
      </c>
      <c r="AE2371">
        <v>1.1000000000000001</v>
      </c>
    </row>
    <row r="2372" spans="1:31" x14ac:dyDescent="0.2">
      <c r="A2372" s="27">
        <v>2009591</v>
      </c>
      <c r="B2372">
        <v>4954</v>
      </c>
      <c r="C2372" t="s">
        <v>5985</v>
      </c>
      <c r="D2372" t="s">
        <v>5986</v>
      </c>
      <c r="E2372" t="s">
        <v>5983</v>
      </c>
      <c r="F2372" t="s">
        <v>5984</v>
      </c>
      <c r="G2372" t="s">
        <v>641</v>
      </c>
      <c r="H2372" t="s">
        <v>641</v>
      </c>
      <c r="I2372" t="s">
        <v>2734</v>
      </c>
      <c r="J2372" t="s">
        <v>731</v>
      </c>
      <c r="K2372" t="s">
        <v>56</v>
      </c>
      <c r="L2372" s="4">
        <v>2</v>
      </c>
      <c r="M2372" s="4">
        <v>45291</v>
      </c>
      <c r="AE2372">
        <v>1.1000000000000001</v>
      </c>
    </row>
    <row r="2373" spans="1:31" x14ac:dyDescent="0.2">
      <c r="A2373" s="27">
        <v>2009485</v>
      </c>
      <c r="B2373">
        <v>4853</v>
      </c>
      <c r="C2373" t="s">
        <v>5987</v>
      </c>
      <c r="D2373" t="s">
        <v>5988</v>
      </c>
      <c r="E2373" t="s">
        <v>5989</v>
      </c>
      <c r="F2373" t="s">
        <v>5984</v>
      </c>
      <c r="G2373" t="s">
        <v>641</v>
      </c>
      <c r="H2373" t="s">
        <v>641</v>
      </c>
      <c r="I2373" t="s">
        <v>2734</v>
      </c>
      <c r="J2373" t="s">
        <v>731</v>
      </c>
      <c r="K2373" t="s">
        <v>56</v>
      </c>
      <c r="L2373" s="4">
        <v>2</v>
      </c>
      <c r="M2373" s="4">
        <v>45291</v>
      </c>
      <c r="AE2373">
        <v>1.1000000000000001</v>
      </c>
    </row>
    <row r="2374" spans="1:31" x14ac:dyDescent="0.2">
      <c r="A2374" s="27">
        <v>2009484</v>
      </c>
      <c r="B2374">
        <v>4852</v>
      </c>
      <c r="C2374" t="s">
        <v>5990</v>
      </c>
      <c r="D2374" t="s">
        <v>5991</v>
      </c>
      <c r="E2374" t="s">
        <v>5989</v>
      </c>
      <c r="F2374" t="s">
        <v>5984</v>
      </c>
      <c r="G2374" t="s">
        <v>641</v>
      </c>
      <c r="H2374" t="s">
        <v>641</v>
      </c>
      <c r="I2374" t="s">
        <v>2734</v>
      </c>
      <c r="J2374" t="s">
        <v>731</v>
      </c>
      <c r="K2374" t="s">
        <v>56</v>
      </c>
      <c r="L2374" s="4">
        <v>2</v>
      </c>
      <c r="M2374" s="4">
        <v>45291</v>
      </c>
      <c r="AE2374">
        <v>1.1000000000000001</v>
      </c>
    </row>
    <row r="2375" spans="1:31" x14ac:dyDescent="0.2">
      <c r="A2375" s="27">
        <v>2009522</v>
      </c>
      <c r="B2375">
        <v>4867</v>
      </c>
      <c r="C2375" t="s">
        <v>5992</v>
      </c>
      <c r="D2375" t="s">
        <v>5993</v>
      </c>
      <c r="E2375" t="s">
        <v>5994</v>
      </c>
      <c r="F2375" t="s">
        <v>5994</v>
      </c>
      <c r="G2375" t="s">
        <v>641</v>
      </c>
      <c r="H2375" t="s">
        <v>641</v>
      </c>
      <c r="I2375" t="s">
        <v>2734</v>
      </c>
      <c r="J2375" t="s">
        <v>731</v>
      </c>
      <c r="K2375" t="s">
        <v>55</v>
      </c>
      <c r="L2375" s="4">
        <v>2</v>
      </c>
      <c r="M2375" s="4">
        <v>45291</v>
      </c>
      <c r="AE2375">
        <v>1</v>
      </c>
    </row>
    <row r="2376" spans="1:31" x14ac:dyDescent="0.2">
      <c r="A2376" s="27">
        <v>2008399</v>
      </c>
      <c r="B2376">
        <v>4443</v>
      </c>
      <c r="C2376" t="s">
        <v>5995</v>
      </c>
      <c r="D2376" t="s">
        <v>5996</v>
      </c>
      <c r="E2376" t="s">
        <v>813</v>
      </c>
      <c r="F2376" t="s">
        <v>2640</v>
      </c>
      <c r="G2376" t="s">
        <v>641</v>
      </c>
      <c r="H2376" t="s">
        <v>641</v>
      </c>
      <c r="I2376" t="s">
        <v>2734</v>
      </c>
      <c r="J2376" t="s">
        <v>731</v>
      </c>
      <c r="K2376" t="s">
        <v>55</v>
      </c>
      <c r="L2376" s="4">
        <v>2</v>
      </c>
      <c r="M2376" s="4">
        <v>45291</v>
      </c>
      <c r="Q2376">
        <v>28</v>
      </c>
      <c r="R2376">
        <v>15.899999618530273</v>
      </c>
      <c r="AE2376">
        <v>1</v>
      </c>
    </row>
    <row r="2377" spans="1:31" x14ac:dyDescent="0.2">
      <c r="A2377" s="27">
        <v>2008599</v>
      </c>
      <c r="B2377">
        <v>4411</v>
      </c>
      <c r="C2377" t="s">
        <v>5997</v>
      </c>
      <c r="D2377" t="s">
        <v>5998</v>
      </c>
      <c r="E2377" t="s">
        <v>5679</v>
      </c>
      <c r="F2377" t="s">
        <v>5679</v>
      </c>
      <c r="G2377" t="s">
        <v>641</v>
      </c>
      <c r="H2377" t="s">
        <v>641</v>
      </c>
      <c r="I2377" t="s">
        <v>2734</v>
      </c>
      <c r="J2377" t="s">
        <v>731</v>
      </c>
      <c r="K2377" t="s">
        <v>56</v>
      </c>
      <c r="L2377" s="4">
        <v>2</v>
      </c>
      <c r="M2377" s="4">
        <v>45291</v>
      </c>
      <c r="N2377">
        <v>4</v>
      </c>
      <c r="AE2377">
        <v>1</v>
      </c>
    </row>
    <row r="2378" spans="1:31" x14ac:dyDescent="0.2">
      <c r="A2378" s="27">
        <v>2003369</v>
      </c>
      <c r="B2378">
        <v>3405</v>
      </c>
      <c r="C2378" t="s">
        <v>5999</v>
      </c>
      <c r="D2378" t="s">
        <v>6000</v>
      </c>
      <c r="E2378" t="s">
        <v>6001</v>
      </c>
      <c r="F2378" t="s">
        <v>6001</v>
      </c>
      <c r="G2378" t="s">
        <v>641</v>
      </c>
      <c r="H2378" t="s">
        <v>686</v>
      </c>
      <c r="I2378" t="s">
        <v>2734</v>
      </c>
      <c r="J2378" t="s">
        <v>696</v>
      </c>
      <c r="K2378" t="s">
        <v>56</v>
      </c>
      <c r="L2378" s="4">
        <v>40260</v>
      </c>
      <c r="M2378" s="4">
        <v>45291</v>
      </c>
      <c r="N2378">
        <v>0.20000000298023224</v>
      </c>
      <c r="O2378">
        <v>0.10000000149011612</v>
      </c>
      <c r="P2378">
        <v>3.9999999105930328E-2</v>
      </c>
      <c r="AC2378">
        <v>6.45</v>
      </c>
      <c r="AE2378">
        <v>1</v>
      </c>
    </row>
    <row r="2379" spans="1:31" x14ac:dyDescent="0.2">
      <c r="A2379" s="27">
        <v>2009043</v>
      </c>
      <c r="B2379">
        <v>4846</v>
      </c>
      <c r="C2379" t="s">
        <v>6002</v>
      </c>
      <c r="D2379" t="s">
        <v>6003</v>
      </c>
      <c r="E2379" t="s">
        <v>6004</v>
      </c>
      <c r="F2379" t="s">
        <v>6005</v>
      </c>
      <c r="G2379" t="s">
        <v>641</v>
      </c>
      <c r="H2379" t="s">
        <v>641</v>
      </c>
      <c r="I2379" t="s">
        <v>2734</v>
      </c>
      <c r="J2379" t="s">
        <v>731</v>
      </c>
      <c r="K2379" t="s">
        <v>55</v>
      </c>
      <c r="L2379" s="4">
        <v>2</v>
      </c>
      <c r="M2379" s="4">
        <v>45291</v>
      </c>
      <c r="AE2379">
        <v>1</v>
      </c>
    </row>
    <row r="2380" spans="1:31" x14ac:dyDescent="0.2">
      <c r="A2380" s="27">
        <v>2009804</v>
      </c>
      <c r="B2380">
        <v>4948</v>
      </c>
      <c r="C2380" t="s">
        <v>6006</v>
      </c>
      <c r="D2380" t="s">
        <v>6007</v>
      </c>
      <c r="E2380" t="s">
        <v>2660</v>
      </c>
      <c r="F2380" t="s">
        <v>2660</v>
      </c>
      <c r="G2380" t="s">
        <v>641</v>
      </c>
      <c r="H2380" t="s">
        <v>686</v>
      </c>
      <c r="I2380" t="s">
        <v>2734</v>
      </c>
      <c r="J2380" t="s">
        <v>696</v>
      </c>
      <c r="K2380" t="s">
        <v>55</v>
      </c>
      <c r="L2380" s="4">
        <v>2</v>
      </c>
      <c r="M2380" s="4">
        <v>45291</v>
      </c>
      <c r="N2380">
        <v>7.3000001907348633</v>
      </c>
      <c r="O2380">
        <v>0.40000000596046448</v>
      </c>
      <c r="P2380">
        <v>2.4000000953674316</v>
      </c>
      <c r="AC2380">
        <v>55</v>
      </c>
      <c r="AE2380">
        <v>1</v>
      </c>
    </row>
    <row r="2381" spans="1:31" x14ac:dyDescent="0.2">
      <c r="A2381" s="27">
        <v>2009586</v>
      </c>
      <c r="B2381">
        <v>4847</v>
      </c>
      <c r="C2381" t="s">
        <v>6008</v>
      </c>
      <c r="D2381" t="s">
        <v>6009</v>
      </c>
      <c r="E2381" t="s">
        <v>1704</v>
      </c>
      <c r="F2381" t="s">
        <v>1704</v>
      </c>
      <c r="G2381" t="s">
        <v>641</v>
      </c>
      <c r="H2381" t="s">
        <v>686</v>
      </c>
      <c r="I2381" t="s">
        <v>2734</v>
      </c>
      <c r="J2381" t="s">
        <v>696</v>
      </c>
      <c r="K2381" t="s">
        <v>55</v>
      </c>
      <c r="L2381" s="4">
        <v>2</v>
      </c>
      <c r="M2381" s="4">
        <v>45291</v>
      </c>
      <c r="N2381">
        <v>1.7000000476837158</v>
      </c>
      <c r="O2381">
        <v>0.80000001192092896</v>
      </c>
      <c r="P2381">
        <v>1.2000000476837158</v>
      </c>
      <c r="AE2381">
        <v>1</v>
      </c>
    </row>
    <row r="2382" spans="1:31" x14ac:dyDescent="0.2">
      <c r="A2382" s="27">
        <v>2005775</v>
      </c>
      <c r="B2382">
        <v>1693</v>
      </c>
      <c r="C2382" t="s">
        <v>6010</v>
      </c>
      <c r="D2382" t="s">
        <v>6011</v>
      </c>
      <c r="E2382" t="s">
        <v>1704</v>
      </c>
      <c r="F2382" t="s">
        <v>1704</v>
      </c>
      <c r="G2382" t="s">
        <v>641</v>
      </c>
      <c r="H2382" t="s">
        <v>686</v>
      </c>
      <c r="I2382" t="s">
        <v>2734</v>
      </c>
      <c r="J2382" t="s">
        <v>696</v>
      </c>
      <c r="K2382" t="s">
        <v>55</v>
      </c>
      <c r="L2382" s="4">
        <v>39301</v>
      </c>
      <c r="M2382" s="4">
        <v>45291</v>
      </c>
      <c r="N2382">
        <v>4.8000001907348633</v>
      </c>
      <c r="O2382">
        <v>3.2000000476837158</v>
      </c>
      <c r="P2382">
        <v>8</v>
      </c>
      <c r="R2382">
        <v>0.69999998807907104</v>
      </c>
      <c r="AE2382">
        <v>1</v>
      </c>
    </row>
    <row r="2383" spans="1:31" x14ac:dyDescent="0.2">
      <c r="A2383" s="27">
        <v>2005774</v>
      </c>
      <c r="B2383">
        <v>1694</v>
      </c>
      <c r="C2383" t="s">
        <v>6012</v>
      </c>
      <c r="D2383" t="s">
        <v>6013</v>
      </c>
      <c r="E2383" t="s">
        <v>1704</v>
      </c>
      <c r="F2383" t="s">
        <v>1704</v>
      </c>
      <c r="G2383" t="s">
        <v>641</v>
      </c>
      <c r="H2383" t="s">
        <v>686</v>
      </c>
      <c r="I2383" t="s">
        <v>2734</v>
      </c>
      <c r="J2383" t="s">
        <v>696</v>
      </c>
      <c r="K2383" t="s">
        <v>55</v>
      </c>
      <c r="L2383" s="4">
        <v>39301</v>
      </c>
      <c r="M2383" s="4">
        <v>45291</v>
      </c>
      <c r="N2383">
        <v>3.5</v>
      </c>
      <c r="O2383">
        <v>2.7000000476837158</v>
      </c>
      <c r="P2383">
        <v>7</v>
      </c>
      <c r="R2383">
        <v>0.60000002384185791</v>
      </c>
      <c r="AE2383">
        <v>1</v>
      </c>
    </row>
    <row r="2384" spans="1:31" x14ac:dyDescent="0.2">
      <c r="A2384" s="27">
        <v>2005757</v>
      </c>
      <c r="B2384">
        <v>1780</v>
      </c>
      <c r="C2384" t="s">
        <v>6014</v>
      </c>
      <c r="D2384" t="s">
        <v>6015</v>
      </c>
      <c r="E2384" t="s">
        <v>1704</v>
      </c>
      <c r="F2384" t="s">
        <v>1704</v>
      </c>
      <c r="G2384" t="s">
        <v>641</v>
      </c>
      <c r="H2384" t="s">
        <v>686</v>
      </c>
      <c r="I2384" t="s">
        <v>2734</v>
      </c>
      <c r="J2384" t="s">
        <v>696</v>
      </c>
      <c r="K2384" t="s">
        <v>55</v>
      </c>
      <c r="L2384" s="4">
        <v>39301</v>
      </c>
      <c r="M2384" s="4">
        <v>45291</v>
      </c>
      <c r="N2384">
        <v>6</v>
      </c>
      <c r="O2384">
        <v>8</v>
      </c>
      <c r="P2384">
        <v>10</v>
      </c>
      <c r="R2384">
        <v>2</v>
      </c>
      <c r="AE2384">
        <v>1</v>
      </c>
    </row>
    <row r="2385" spans="1:31" x14ac:dyDescent="0.2">
      <c r="A2385" s="27">
        <v>2009578</v>
      </c>
      <c r="B2385">
        <v>4841</v>
      </c>
      <c r="C2385" t="s">
        <v>6016</v>
      </c>
      <c r="D2385" t="s">
        <v>6017</v>
      </c>
      <c r="E2385" t="s">
        <v>1704</v>
      </c>
      <c r="F2385" t="s">
        <v>1704</v>
      </c>
      <c r="G2385" t="s">
        <v>641</v>
      </c>
      <c r="H2385" t="s">
        <v>641</v>
      </c>
      <c r="I2385" t="s">
        <v>2734</v>
      </c>
      <c r="J2385" t="s">
        <v>643</v>
      </c>
      <c r="K2385" t="s">
        <v>55</v>
      </c>
      <c r="L2385" s="4">
        <v>2</v>
      </c>
      <c r="M2385" s="4">
        <v>45291</v>
      </c>
      <c r="N2385">
        <v>7</v>
      </c>
      <c r="O2385">
        <v>5</v>
      </c>
      <c r="P2385">
        <v>8</v>
      </c>
      <c r="AE2385">
        <v>1</v>
      </c>
    </row>
    <row r="2386" spans="1:31" x14ac:dyDescent="0.2">
      <c r="A2386" s="27">
        <v>2009579</v>
      </c>
      <c r="B2386">
        <v>4842</v>
      </c>
      <c r="C2386" t="s">
        <v>6018</v>
      </c>
      <c r="D2386" t="s">
        <v>6019</v>
      </c>
      <c r="E2386" t="s">
        <v>1704</v>
      </c>
      <c r="F2386" t="s">
        <v>1704</v>
      </c>
      <c r="G2386" t="s">
        <v>641</v>
      </c>
      <c r="H2386" t="s">
        <v>641</v>
      </c>
      <c r="I2386" t="s">
        <v>2734</v>
      </c>
      <c r="J2386" t="s">
        <v>643</v>
      </c>
      <c r="K2386" t="s">
        <v>55</v>
      </c>
      <c r="L2386" s="4">
        <v>2</v>
      </c>
      <c r="M2386" s="4">
        <v>45291</v>
      </c>
      <c r="N2386">
        <v>8</v>
      </c>
      <c r="O2386">
        <v>4</v>
      </c>
      <c r="P2386">
        <v>8</v>
      </c>
      <c r="AE2386">
        <v>1</v>
      </c>
    </row>
    <row r="2387" spans="1:31" x14ac:dyDescent="0.2">
      <c r="A2387" s="27">
        <v>2009580</v>
      </c>
      <c r="B2387">
        <v>4843</v>
      </c>
      <c r="C2387" t="s">
        <v>6020</v>
      </c>
      <c r="D2387" t="s">
        <v>6021</v>
      </c>
      <c r="E2387" t="s">
        <v>1704</v>
      </c>
      <c r="F2387" t="s">
        <v>1704</v>
      </c>
      <c r="G2387" t="s">
        <v>641</v>
      </c>
      <c r="H2387" t="s">
        <v>641</v>
      </c>
      <c r="I2387" t="s">
        <v>2734</v>
      </c>
      <c r="J2387" t="s">
        <v>643</v>
      </c>
      <c r="K2387" t="s">
        <v>55</v>
      </c>
      <c r="L2387" s="4">
        <v>2</v>
      </c>
      <c r="M2387" s="4">
        <v>45291</v>
      </c>
      <c r="N2387">
        <v>7</v>
      </c>
      <c r="O2387">
        <v>4</v>
      </c>
      <c r="P2387">
        <v>9</v>
      </c>
      <c r="AE2387">
        <v>1</v>
      </c>
    </row>
    <row r="2388" spans="1:31" x14ac:dyDescent="0.2">
      <c r="A2388" s="27">
        <v>2009581</v>
      </c>
      <c r="B2388">
        <v>4844</v>
      </c>
      <c r="C2388" t="s">
        <v>6022</v>
      </c>
      <c r="D2388" t="s">
        <v>6023</v>
      </c>
      <c r="E2388" t="s">
        <v>1704</v>
      </c>
      <c r="F2388" t="s">
        <v>1704</v>
      </c>
      <c r="G2388" t="s">
        <v>641</v>
      </c>
      <c r="H2388" t="s">
        <v>641</v>
      </c>
      <c r="I2388" t="s">
        <v>2734</v>
      </c>
      <c r="J2388" t="s">
        <v>643</v>
      </c>
      <c r="K2388" t="s">
        <v>55</v>
      </c>
      <c r="L2388" s="4">
        <v>2</v>
      </c>
      <c r="M2388" s="4">
        <v>45291</v>
      </c>
      <c r="N2388">
        <v>10</v>
      </c>
      <c r="O2388">
        <v>5</v>
      </c>
      <c r="P2388">
        <v>6</v>
      </c>
      <c r="AE2388">
        <v>1</v>
      </c>
    </row>
    <row r="2389" spans="1:31" x14ac:dyDescent="0.2">
      <c r="A2389" s="27">
        <v>2009582</v>
      </c>
      <c r="B2389">
        <v>4845</v>
      </c>
      <c r="C2389" t="s">
        <v>6024</v>
      </c>
      <c r="D2389" t="s">
        <v>6025</v>
      </c>
      <c r="E2389" t="s">
        <v>1704</v>
      </c>
      <c r="F2389" t="s">
        <v>1704</v>
      </c>
      <c r="G2389" t="s">
        <v>641</v>
      </c>
      <c r="H2389" t="s">
        <v>641</v>
      </c>
      <c r="I2389" t="s">
        <v>2734</v>
      </c>
      <c r="J2389" t="s">
        <v>643</v>
      </c>
      <c r="K2389" t="s">
        <v>55</v>
      </c>
      <c r="L2389" s="4">
        <v>2</v>
      </c>
      <c r="M2389" s="4">
        <v>45291</v>
      </c>
      <c r="N2389">
        <v>10</v>
      </c>
      <c r="O2389">
        <v>4</v>
      </c>
      <c r="P2389">
        <v>6</v>
      </c>
      <c r="AE2389">
        <v>1</v>
      </c>
    </row>
    <row r="2390" spans="1:31" x14ac:dyDescent="0.2">
      <c r="A2390" s="27">
        <v>2000315</v>
      </c>
      <c r="B2390">
        <v>373</v>
      </c>
      <c r="C2390" t="s">
        <v>6026</v>
      </c>
      <c r="D2390" t="s">
        <v>6027</v>
      </c>
      <c r="E2390" t="s">
        <v>3348</v>
      </c>
      <c r="F2390" t="s">
        <v>3348</v>
      </c>
      <c r="G2390" t="s">
        <v>641</v>
      </c>
      <c r="H2390" t="s">
        <v>641</v>
      </c>
      <c r="I2390" t="s">
        <v>2734</v>
      </c>
      <c r="J2390" t="s">
        <v>731</v>
      </c>
      <c r="K2390" t="s">
        <v>55</v>
      </c>
      <c r="L2390" s="4">
        <v>39350</v>
      </c>
      <c r="M2390" s="4">
        <v>45291</v>
      </c>
      <c r="AC2390">
        <v>60</v>
      </c>
      <c r="AE2390">
        <v>1</v>
      </c>
    </row>
    <row r="2391" spans="1:31" x14ac:dyDescent="0.2">
      <c r="A2391" s="27">
        <v>2009378</v>
      </c>
      <c r="B2391">
        <v>4920</v>
      </c>
      <c r="C2391" t="s">
        <v>6028</v>
      </c>
      <c r="D2391" t="s">
        <v>6029</v>
      </c>
      <c r="E2391" t="s">
        <v>5622</v>
      </c>
      <c r="F2391" t="s">
        <v>5623</v>
      </c>
      <c r="G2391" t="s">
        <v>641</v>
      </c>
      <c r="H2391" t="s">
        <v>686</v>
      </c>
      <c r="I2391" t="s">
        <v>2734</v>
      </c>
      <c r="J2391" t="s">
        <v>643</v>
      </c>
      <c r="K2391" t="s">
        <v>56</v>
      </c>
      <c r="L2391" s="4">
        <v>2</v>
      </c>
      <c r="M2391" s="4">
        <v>45291</v>
      </c>
      <c r="N2391">
        <v>8.8000001907348633</v>
      </c>
      <c r="V2391">
        <v>6</v>
      </c>
      <c r="AE2391">
        <v>1</v>
      </c>
    </row>
    <row r="2392" spans="1:31" x14ac:dyDescent="0.2">
      <c r="A2392" s="27">
        <v>2004927</v>
      </c>
      <c r="B2392">
        <v>3487</v>
      </c>
      <c r="C2392" t="s">
        <v>6030</v>
      </c>
      <c r="D2392" t="s">
        <v>3701</v>
      </c>
      <c r="E2392" t="s">
        <v>1333</v>
      </c>
      <c r="F2392" t="s">
        <v>1333</v>
      </c>
      <c r="G2392" t="s">
        <v>641</v>
      </c>
      <c r="H2392" t="s">
        <v>641</v>
      </c>
      <c r="I2392" t="s">
        <v>2734</v>
      </c>
      <c r="J2392" t="s">
        <v>731</v>
      </c>
      <c r="K2392" t="s">
        <v>55</v>
      </c>
      <c r="L2392" s="4">
        <v>40494</v>
      </c>
      <c r="M2392" s="4">
        <v>45291</v>
      </c>
      <c r="AE2392">
        <v>1</v>
      </c>
    </row>
    <row r="2393" spans="1:31" x14ac:dyDescent="0.2">
      <c r="A2393" s="27">
        <v>2001504</v>
      </c>
      <c r="B2393">
        <v>2777</v>
      </c>
      <c r="C2393" t="s">
        <v>6031</v>
      </c>
      <c r="D2393" t="s">
        <v>6032</v>
      </c>
      <c r="E2393" t="s">
        <v>3503</v>
      </c>
      <c r="F2393" t="s">
        <v>4919</v>
      </c>
      <c r="G2393" t="s">
        <v>641</v>
      </c>
      <c r="H2393" t="s">
        <v>641</v>
      </c>
      <c r="I2393" t="s">
        <v>2734</v>
      </c>
      <c r="J2393" t="s">
        <v>731</v>
      </c>
      <c r="K2393" t="s">
        <v>55</v>
      </c>
      <c r="L2393" s="4">
        <v>39211</v>
      </c>
      <c r="M2393" s="4">
        <v>45291</v>
      </c>
      <c r="AC2393">
        <v>55</v>
      </c>
      <c r="AE2393">
        <v>1</v>
      </c>
    </row>
    <row r="2394" spans="1:31" x14ac:dyDescent="0.2">
      <c r="A2394" s="27">
        <v>2009472</v>
      </c>
      <c r="B2394">
        <v>4808</v>
      </c>
      <c r="C2394" t="s">
        <v>6033</v>
      </c>
      <c r="D2394" t="s">
        <v>6034</v>
      </c>
      <c r="E2394" t="s">
        <v>1266</v>
      </c>
      <c r="F2394" t="s">
        <v>2649</v>
      </c>
      <c r="G2394" t="s">
        <v>641</v>
      </c>
      <c r="H2394" t="s">
        <v>641</v>
      </c>
      <c r="I2394" t="s">
        <v>2734</v>
      </c>
      <c r="J2394" t="s">
        <v>649</v>
      </c>
      <c r="K2394" t="s">
        <v>55</v>
      </c>
      <c r="L2394" s="4">
        <v>2</v>
      </c>
      <c r="M2394" s="4">
        <v>45291</v>
      </c>
      <c r="Q2394">
        <v>36</v>
      </c>
      <c r="R2394">
        <v>1</v>
      </c>
      <c r="AE2394">
        <v>1</v>
      </c>
    </row>
    <row r="2395" spans="1:31" x14ac:dyDescent="0.2">
      <c r="A2395" s="27">
        <v>2009470</v>
      </c>
      <c r="B2395">
        <v>4809</v>
      </c>
      <c r="C2395" t="s">
        <v>6035</v>
      </c>
      <c r="D2395" t="s">
        <v>6036</v>
      </c>
      <c r="E2395" t="s">
        <v>1266</v>
      </c>
      <c r="F2395" t="s">
        <v>2649</v>
      </c>
      <c r="G2395" t="s">
        <v>641</v>
      </c>
      <c r="H2395" t="s">
        <v>641</v>
      </c>
      <c r="I2395" t="s">
        <v>2734</v>
      </c>
      <c r="J2395" t="s">
        <v>649</v>
      </c>
      <c r="K2395" t="s">
        <v>55</v>
      </c>
      <c r="L2395" s="4">
        <v>2</v>
      </c>
      <c r="M2395" s="4">
        <v>45291</v>
      </c>
      <c r="Q2395">
        <v>36</v>
      </c>
      <c r="R2395">
        <v>1</v>
      </c>
      <c r="AE2395">
        <v>1</v>
      </c>
    </row>
    <row r="2396" spans="1:31" x14ac:dyDescent="0.2">
      <c r="A2396" s="27">
        <v>2004817</v>
      </c>
      <c r="B2396">
        <v>2875</v>
      </c>
      <c r="C2396" t="s">
        <v>6037</v>
      </c>
      <c r="D2396" t="s">
        <v>6038</v>
      </c>
      <c r="E2396" t="s">
        <v>1266</v>
      </c>
      <c r="F2396" t="s">
        <v>1267</v>
      </c>
      <c r="G2396" t="s">
        <v>641</v>
      </c>
      <c r="H2396" t="s">
        <v>641</v>
      </c>
      <c r="I2396" t="s">
        <v>2734</v>
      </c>
      <c r="J2396" t="s">
        <v>649</v>
      </c>
      <c r="K2396" t="s">
        <v>55</v>
      </c>
      <c r="L2396" s="4">
        <v>39399</v>
      </c>
      <c r="M2396" s="4">
        <v>45291</v>
      </c>
      <c r="Q2396">
        <v>42.599998474121094</v>
      </c>
      <c r="R2396">
        <v>2.9000000953674316</v>
      </c>
      <c r="AE2396">
        <v>1</v>
      </c>
    </row>
    <row r="2397" spans="1:31" x14ac:dyDescent="0.2">
      <c r="A2397" s="27">
        <v>2009469</v>
      </c>
      <c r="B2397">
        <v>4807</v>
      </c>
      <c r="C2397" t="s">
        <v>6039</v>
      </c>
      <c r="D2397" t="s">
        <v>6040</v>
      </c>
      <c r="E2397" t="s">
        <v>1266</v>
      </c>
      <c r="F2397" t="s">
        <v>2649</v>
      </c>
      <c r="G2397" t="s">
        <v>641</v>
      </c>
      <c r="H2397" t="s">
        <v>641</v>
      </c>
      <c r="I2397" t="s">
        <v>2734</v>
      </c>
      <c r="J2397" t="s">
        <v>649</v>
      </c>
      <c r="K2397" t="s">
        <v>55</v>
      </c>
      <c r="L2397" s="4">
        <v>2</v>
      </c>
      <c r="M2397" s="4">
        <v>45291</v>
      </c>
      <c r="Q2397">
        <v>40</v>
      </c>
      <c r="R2397">
        <v>1</v>
      </c>
      <c r="AE2397">
        <v>1</v>
      </c>
    </row>
    <row r="2398" spans="1:31" x14ac:dyDescent="0.2">
      <c r="A2398" s="27">
        <v>2008016</v>
      </c>
      <c r="B2398">
        <v>4226</v>
      </c>
      <c r="C2398" t="s">
        <v>6041</v>
      </c>
      <c r="D2398" t="s">
        <v>6042</v>
      </c>
      <c r="E2398" t="s">
        <v>6043</v>
      </c>
      <c r="F2398" t="s">
        <v>6043</v>
      </c>
      <c r="G2398" t="s">
        <v>641</v>
      </c>
      <c r="H2398" t="s">
        <v>686</v>
      </c>
      <c r="I2398" t="s">
        <v>2734</v>
      </c>
      <c r="J2398" t="s">
        <v>696</v>
      </c>
      <c r="K2398" t="s">
        <v>55</v>
      </c>
      <c r="L2398" s="4">
        <v>2</v>
      </c>
      <c r="M2398" s="4">
        <v>45291</v>
      </c>
      <c r="N2398">
        <v>0.30000001192092896</v>
      </c>
      <c r="AC2398">
        <v>13.1</v>
      </c>
      <c r="AE2398">
        <v>1</v>
      </c>
    </row>
    <row r="2399" spans="1:31" x14ac:dyDescent="0.2">
      <c r="A2399" s="27">
        <v>2007925</v>
      </c>
      <c r="B2399">
        <v>4205</v>
      </c>
      <c r="C2399" t="s">
        <v>6044</v>
      </c>
      <c r="D2399" t="s">
        <v>6045</v>
      </c>
      <c r="E2399" t="s">
        <v>3517</v>
      </c>
      <c r="F2399" t="s">
        <v>3517</v>
      </c>
      <c r="G2399" t="s">
        <v>641</v>
      </c>
      <c r="H2399" t="s">
        <v>641</v>
      </c>
      <c r="I2399" t="s">
        <v>2734</v>
      </c>
      <c r="J2399" t="s">
        <v>731</v>
      </c>
      <c r="K2399" t="s">
        <v>55</v>
      </c>
      <c r="L2399" s="4">
        <v>2</v>
      </c>
      <c r="M2399" s="4">
        <v>45291</v>
      </c>
      <c r="AE2399">
        <v>1</v>
      </c>
    </row>
    <row r="2400" spans="1:31" x14ac:dyDescent="0.2">
      <c r="A2400" s="27">
        <v>2006822</v>
      </c>
      <c r="B2400">
        <v>3771</v>
      </c>
      <c r="C2400" t="s">
        <v>6046</v>
      </c>
      <c r="D2400" t="s">
        <v>6047</v>
      </c>
      <c r="E2400" t="s">
        <v>6048</v>
      </c>
      <c r="F2400" t="s">
        <v>6048</v>
      </c>
      <c r="G2400" t="s">
        <v>641</v>
      </c>
      <c r="H2400" t="s">
        <v>641</v>
      </c>
      <c r="I2400" t="s">
        <v>2734</v>
      </c>
      <c r="J2400" t="s">
        <v>649</v>
      </c>
      <c r="K2400" t="s">
        <v>55</v>
      </c>
      <c r="L2400" s="4">
        <v>2</v>
      </c>
      <c r="M2400" s="4">
        <v>45291</v>
      </c>
      <c r="P2400">
        <v>4</v>
      </c>
      <c r="Q2400">
        <v>4</v>
      </c>
      <c r="AE2400">
        <v>1</v>
      </c>
    </row>
    <row r="2401" spans="1:31" x14ac:dyDescent="0.2">
      <c r="A2401" s="27">
        <v>2009598</v>
      </c>
      <c r="B2401">
        <v>4929</v>
      </c>
      <c r="C2401" t="s">
        <v>6049</v>
      </c>
      <c r="D2401" t="s">
        <v>6050</v>
      </c>
      <c r="E2401" t="s">
        <v>6051</v>
      </c>
      <c r="F2401" t="s">
        <v>6051</v>
      </c>
      <c r="G2401" t="s">
        <v>641</v>
      </c>
      <c r="H2401" t="s">
        <v>641</v>
      </c>
      <c r="I2401" t="s">
        <v>2734</v>
      </c>
      <c r="J2401" t="s">
        <v>649</v>
      </c>
      <c r="K2401" t="s">
        <v>55</v>
      </c>
      <c r="L2401" s="4">
        <v>2</v>
      </c>
      <c r="M2401" s="4">
        <v>45291</v>
      </c>
      <c r="P2401">
        <v>10</v>
      </c>
      <c r="Q2401">
        <v>2</v>
      </c>
      <c r="AC2401">
        <v>15</v>
      </c>
      <c r="AE2401">
        <v>1</v>
      </c>
    </row>
    <row r="2402" spans="1:31" x14ac:dyDescent="0.2">
      <c r="A2402" s="27">
        <v>2006467</v>
      </c>
      <c r="B2402">
        <v>3647</v>
      </c>
      <c r="C2402" t="s">
        <v>6052</v>
      </c>
      <c r="D2402" t="s">
        <v>6053</v>
      </c>
      <c r="E2402" t="s">
        <v>6054</v>
      </c>
      <c r="F2402" t="s">
        <v>6054</v>
      </c>
      <c r="G2402" t="s">
        <v>641</v>
      </c>
      <c r="H2402" t="s">
        <v>641</v>
      </c>
      <c r="I2402" t="s">
        <v>2734</v>
      </c>
      <c r="J2402" t="s">
        <v>649</v>
      </c>
      <c r="K2402" t="s">
        <v>55</v>
      </c>
      <c r="L2402" s="4">
        <v>2</v>
      </c>
      <c r="M2402" s="4">
        <v>45291</v>
      </c>
      <c r="P2402">
        <v>3</v>
      </c>
      <c r="Q2402">
        <v>2</v>
      </c>
      <c r="AC2402">
        <v>15</v>
      </c>
      <c r="AE2402">
        <v>1</v>
      </c>
    </row>
    <row r="2403" spans="1:31" x14ac:dyDescent="0.2">
      <c r="A2403" s="27">
        <v>2009218</v>
      </c>
      <c r="B2403">
        <v>4720</v>
      </c>
      <c r="C2403" t="s">
        <v>6055</v>
      </c>
      <c r="D2403" t="s">
        <v>6056</v>
      </c>
      <c r="E2403" t="s">
        <v>6057</v>
      </c>
      <c r="F2403" t="s">
        <v>6057</v>
      </c>
      <c r="G2403" t="s">
        <v>641</v>
      </c>
      <c r="H2403" t="s">
        <v>641</v>
      </c>
      <c r="I2403" t="s">
        <v>2734</v>
      </c>
      <c r="J2403" t="s">
        <v>731</v>
      </c>
      <c r="K2403" t="s">
        <v>56</v>
      </c>
      <c r="L2403" s="4">
        <v>2</v>
      </c>
      <c r="M2403" s="4">
        <v>45291</v>
      </c>
      <c r="AE2403">
        <v>1</v>
      </c>
    </row>
    <row r="2404" spans="1:31" x14ac:dyDescent="0.2">
      <c r="A2404" s="27">
        <v>2009400</v>
      </c>
      <c r="B2404">
        <v>4794</v>
      </c>
      <c r="C2404" t="s">
        <v>6058</v>
      </c>
      <c r="D2404" t="s">
        <v>6059</v>
      </c>
      <c r="E2404" t="s">
        <v>5679</v>
      </c>
      <c r="F2404" t="s">
        <v>5679</v>
      </c>
      <c r="G2404" t="s">
        <v>641</v>
      </c>
      <c r="H2404" t="s">
        <v>641</v>
      </c>
      <c r="I2404" t="s">
        <v>2734</v>
      </c>
      <c r="J2404" t="s">
        <v>731</v>
      </c>
      <c r="K2404" t="s">
        <v>55</v>
      </c>
      <c r="L2404" s="4">
        <v>2</v>
      </c>
      <c r="M2404" s="4">
        <v>45291</v>
      </c>
      <c r="N2404">
        <v>12</v>
      </c>
      <c r="AE2404">
        <v>1</v>
      </c>
    </row>
    <row r="2405" spans="1:31" x14ac:dyDescent="0.2">
      <c r="A2405" s="27">
        <v>2000353</v>
      </c>
      <c r="B2405">
        <v>358</v>
      </c>
      <c r="C2405" t="s">
        <v>6060</v>
      </c>
      <c r="D2405" t="s">
        <v>6061</v>
      </c>
      <c r="E2405" t="s">
        <v>1704</v>
      </c>
      <c r="F2405" t="s">
        <v>1704</v>
      </c>
      <c r="G2405" t="s">
        <v>641</v>
      </c>
      <c r="H2405" t="s">
        <v>641</v>
      </c>
      <c r="I2405" t="s">
        <v>2734</v>
      </c>
      <c r="J2405" t="s">
        <v>731</v>
      </c>
      <c r="K2405" t="s">
        <v>56</v>
      </c>
      <c r="L2405" s="4">
        <v>2</v>
      </c>
      <c r="M2405" s="4">
        <v>45291</v>
      </c>
      <c r="AC2405">
        <v>50</v>
      </c>
      <c r="AE2405">
        <v>1</v>
      </c>
    </row>
    <row r="2406" spans="1:31" x14ac:dyDescent="0.2">
      <c r="A2406" s="27">
        <v>2000351</v>
      </c>
      <c r="B2406">
        <v>356</v>
      </c>
      <c r="C2406" t="s">
        <v>6062</v>
      </c>
      <c r="D2406" t="s">
        <v>6063</v>
      </c>
      <c r="E2406" t="s">
        <v>1704</v>
      </c>
      <c r="F2406" t="s">
        <v>1704</v>
      </c>
      <c r="G2406" t="s">
        <v>641</v>
      </c>
      <c r="H2406" t="s">
        <v>641</v>
      </c>
      <c r="I2406" t="s">
        <v>2734</v>
      </c>
      <c r="J2406" t="s">
        <v>731</v>
      </c>
      <c r="K2406" t="s">
        <v>56</v>
      </c>
      <c r="L2406" s="4">
        <v>2</v>
      </c>
      <c r="M2406" s="4">
        <v>45291</v>
      </c>
      <c r="AC2406">
        <v>40</v>
      </c>
      <c r="AE2406">
        <v>1</v>
      </c>
    </row>
    <row r="2407" spans="1:31" x14ac:dyDescent="0.2">
      <c r="A2407" s="27">
        <v>2000352</v>
      </c>
      <c r="B2407">
        <v>357</v>
      </c>
      <c r="C2407" t="s">
        <v>6064</v>
      </c>
      <c r="D2407" t="s">
        <v>6065</v>
      </c>
      <c r="E2407" t="s">
        <v>1704</v>
      </c>
      <c r="F2407" t="s">
        <v>1704</v>
      </c>
      <c r="G2407" t="s">
        <v>641</v>
      </c>
      <c r="H2407" t="s">
        <v>641</v>
      </c>
      <c r="I2407" t="s">
        <v>2734</v>
      </c>
      <c r="J2407" t="s">
        <v>731</v>
      </c>
      <c r="K2407" t="s">
        <v>56</v>
      </c>
      <c r="L2407" s="4">
        <v>2</v>
      </c>
      <c r="M2407" s="4">
        <v>45291</v>
      </c>
      <c r="AC2407">
        <v>35</v>
      </c>
      <c r="AE2407">
        <v>1</v>
      </c>
    </row>
    <row r="2408" spans="1:31" x14ac:dyDescent="0.2">
      <c r="A2408" s="27">
        <v>2004277</v>
      </c>
      <c r="B2408">
        <v>2890</v>
      </c>
      <c r="C2408" t="s">
        <v>6066</v>
      </c>
      <c r="D2408" t="s">
        <v>6067</v>
      </c>
      <c r="E2408" t="s">
        <v>3236</v>
      </c>
      <c r="F2408" t="s">
        <v>3236</v>
      </c>
      <c r="G2408" t="s">
        <v>641</v>
      </c>
      <c r="H2408" t="s">
        <v>641</v>
      </c>
      <c r="I2408" t="s">
        <v>2734</v>
      </c>
      <c r="J2408" t="s">
        <v>731</v>
      </c>
      <c r="K2408" t="s">
        <v>56</v>
      </c>
      <c r="L2408" s="4">
        <v>39420</v>
      </c>
      <c r="M2408" s="4">
        <v>45291</v>
      </c>
      <c r="AC2408">
        <v>80</v>
      </c>
      <c r="AE2408">
        <v>1</v>
      </c>
    </row>
    <row r="2409" spans="1:31" x14ac:dyDescent="0.2">
      <c r="A2409" s="27">
        <v>2004276</v>
      </c>
      <c r="B2409">
        <v>2889</v>
      </c>
      <c r="C2409" t="s">
        <v>6068</v>
      </c>
      <c r="D2409" t="s">
        <v>6069</v>
      </c>
      <c r="E2409" t="s">
        <v>3236</v>
      </c>
      <c r="F2409" t="s">
        <v>3236</v>
      </c>
      <c r="G2409" t="s">
        <v>641</v>
      </c>
      <c r="H2409" t="s">
        <v>641</v>
      </c>
      <c r="I2409" t="s">
        <v>2734</v>
      </c>
      <c r="J2409" t="s">
        <v>731</v>
      </c>
      <c r="K2409" t="s">
        <v>55</v>
      </c>
      <c r="L2409" s="4">
        <v>39420</v>
      </c>
      <c r="M2409" s="4">
        <v>45291</v>
      </c>
      <c r="AC2409">
        <v>80</v>
      </c>
      <c r="AE2409">
        <v>1</v>
      </c>
    </row>
    <row r="2410" spans="1:31" x14ac:dyDescent="0.2">
      <c r="A2410" s="27">
        <v>2004278</v>
      </c>
      <c r="B2410">
        <v>2891</v>
      </c>
      <c r="C2410" t="s">
        <v>6070</v>
      </c>
      <c r="D2410" t="s">
        <v>6071</v>
      </c>
      <c r="E2410" t="s">
        <v>3236</v>
      </c>
      <c r="F2410" t="s">
        <v>3236</v>
      </c>
      <c r="G2410" t="s">
        <v>641</v>
      </c>
      <c r="H2410" t="s">
        <v>641</v>
      </c>
      <c r="I2410" t="s">
        <v>2734</v>
      </c>
      <c r="J2410" t="s">
        <v>731</v>
      </c>
      <c r="K2410" t="s">
        <v>55</v>
      </c>
      <c r="L2410" s="4">
        <v>39420</v>
      </c>
      <c r="M2410" s="4">
        <v>45291</v>
      </c>
      <c r="AC2410">
        <v>80</v>
      </c>
      <c r="AE2410">
        <v>1</v>
      </c>
    </row>
    <row r="2411" spans="1:31" x14ac:dyDescent="0.2">
      <c r="A2411" s="27">
        <v>2009594</v>
      </c>
      <c r="B2411">
        <v>4854</v>
      </c>
      <c r="C2411" t="s">
        <v>6072</v>
      </c>
      <c r="D2411" t="s">
        <v>6073</v>
      </c>
      <c r="E2411" t="s">
        <v>6074</v>
      </c>
      <c r="F2411" t="s">
        <v>6074</v>
      </c>
      <c r="G2411" t="s">
        <v>641</v>
      </c>
      <c r="H2411" t="s">
        <v>641</v>
      </c>
      <c r="I2411" t="s">
        <v>2734</v>
      </c>
      <c r="J2411" t="s">
        <v>649</v>
      </c>
      <c r="K2411" t="s">
        <v>56</v>
      </c>
      <c r="L2411" s="4">
        <v>2</v>
      </c>
      <c r="M2411" s="4">
        <v>45291</v>
      </c>
      <c r="AC2411">
        <v>10</v>
      </c>
      <c r="AE2411">
        <v>1</v>
      </c>
    </row>
    <row r="2412" spans="1:31" x14ac:dyDescent="0.2">
      <c r="A2412" s="27">
        <v>2004368</v>
      </c>
      <c r="B2412">
        <v>3307</v>
      </c>
      <c r="C2412" t="s">
        <v>6075</v>
      </c>
      <c r="D2412" t="s">
        <v>6076</v>
      </c>
      <c r="E2412" t="s">
        <v>1333</v>
      </c>
      <c r="F2412" t="s">
        <v>1333</v>
      </c>
      <c r="G2412" t="s">
        <v>641</v>
      </c>
      <c r="H2412" t="s">
        <v>641</v>
      </c>
      <c r="I2412" t="s">
        <v>2734</v>
      </c>
      <c r="J2412" t="s">
        <v>731</v>
      </c>
      <c r="K2412" t="s">
        <v>55</v>
      </c>
      <c r="L2412" s="4">
        <v>40183</v>
      </c>
      <c r="M2412" s="4">
        <v>45291</v>
      </c>
      <c r="N2412">
        <v>0.5</v>
      </c>
      <c r="P2412">
        <v>1.2000000476837158</v>
      </c>
      <c r="R2412">
        <v>1.2000000476837158</v>
      </c>
      <c r="X2412">
        <v>3</v>
      </c>
      <c r="AE2412">
        <v>1</v>
      </c>
    </row>
    <row r="2413" spans="1:31" x14ac:dyDescent="0.2">
      <c r="A2413" s="27">
        <v>2000162</v>
      </c>
      <c r="B2413">
        <v>501</v>
      </c>
      <c r="C2413" t="s">
        <v>6083</v>
      </c>
      <c r="D2413" t="s">
        <v>3740</v>
      </c>
      <c r="E2413" t="s">
        <v>6084</v>
      </c>
      <c r="F2413" t="s">
        <v>6084</v>
      </c>
      <c r="G2413" t="s">
        <v>641</v>
      </c>
      <c r="H2413" t="s">
        <v>686</v>
      </c>
      <c r="I2413" t="s">
        <v>2734</v>
      </c>
      <c r="J2413" t="s">
        <v>696</v>
      </c>
      <c r="K2413" t="s">
        <v>55</v>
      </c>
      <c r="L2413" s="4">
        <v>40071</v>
      </c>
      <c r="M2413" s="4">
        <v>45291</v>
      </c>
      <c r="N2413">
        <v>0.69999998807907104</v>
      </c>
      <c r="AC2413">
        <v>22.6</v>
      </c>
      <c r="AE2413">
        <v>1</v>
      </c>
    </row>
    <row r="2414" spans="1:31" x14ac:dyDescent="0.2">
      <c r="A2414" s="27">
        <v>2000594</v>
      </c>
      <c r="B2414">
        <v>504</v>
      </c>
      <c r="C2414" t="s">
        <v>6079</v>
      </c>
      <c r="D2414" t="s">
        <v>3740</v>
      </c>
      <c r="E2414" t="s">
        <v>3236</v>
      </c>
      <c r="F2414" t="s">
        <v>3236</v>
      </c>
      <c r="G2414" t="s">
        <v>641</v>
      </c>
      <c r="H2414" t="s">
        <v>686</v>
      </c>
      <c r="I2414" t="s">
        <v>2734</v>
      </c>
      <c r="J2414" t="s">
        <v>696</v>
      </c>
      <c r="K2414" t="s">
        <v>55</v>
      </c>
      <c r="L2414" s="4">
        <v>39714</v>
      </c>
      <c r="M2414" s="4">
        <v>45291</v>
      </c>
      <c r="N2414">
        <v>0.40000000596046448</v>
      </c>
      <c r="AC2414">
        <v>19.399999999999999</v>
      </c>
      <c r="AE2414">
        <v>1</v>
      </c>
    </row>
    <row r="2415" spans="1:31" x14ac:dyDescent="0.2">
      <c r="A2415" s="27">
        <v>2007875</v>
      </c>
      <c r="B2415">
        <v>4260</v>
      </c>
      <c r="C2415" t="s">
        <v>6085</v>
      </c>
      <c r="D2415" t="s">
        <v>3740</v>
      </c>
      <c r="E2415" t="s">
        <v>6086</v>
      </c>
      <c r="F2415" t="s">
        <v>6086</v>
      </c>
      <c r="G2415" t="s">
        <v>641</v>
      </c>
      <c r="H2415" t="s">
        <v>686</v>
      </c>
      <c r="I2415" t="s">
        <v>2734</v>
      </c>
      <c r="J2415" t="s">
        <v>696</v>
      </c>
      <c r="K2415" t="s">
        <v>55</v>
      </c>
      <c r="L2415" s="4">
        <v>2</v>
      </c>
      <c r="M2415" s="4">
        <v>45291</v>
      </c>
      <c r="N2415">
        <v>0.89999997615814209</v>
      </c>
      <c r="AC2415">
        <v>16</v>
      </c>
      <c r="AE2415">
        <v>1</v>
      </c>
    </row>
    <row r="2416" spans="1:31" x14ac:dyDescent="0.2">
      <c r="A2416" s="27">
        <v>2007429</v>
      </c>
      <c r="B2416">
        <v>4008</v>
      </c>
      <c r="C2416" t="s">
        <v>6082</v>
      </c>
      <c r="D2416" t="s">
        <v>3740</v>
      </c>
      <c r="E2416" t="s">
        <v>1704</v>
      </c>
      <c r="F2416" t="s">
        <v>1704</v>
      </c>
      <c r="G2416" t="s">
        <v>641</v>
      </c>
      <c r="H2416" t="s">
        <v>686</v>
      </c>
      <c r="I2416" t="s">
        <v>2734</v>
      </c>
      <c r="J2416" t="s">
        <v>696</v>
      </c>
      <c r="K2416" t="s">
        <v>55</v>
      </c>
      <c r="L2416" s="4">
        <v>2</v>
      </c>
      <c r="M2416" s="4">
        <v>45291</v>
      </c>
      <c r="N2416">
        <v>0.5</v>
      </c>
      <c r="AC2416">
        <v>12.3</v>
      </c>
      <c r="AE2416">
        <v>1</v>
      </c>
    </row>
    <row r="2417" spans="1:31" x14ac:dyDescent="0.2">
      <c r="A2417" s="27">
        <v>2006464</v>
      </c>
      <c r="B2417">
        <v>3537</v>
      </c>
      <c r="C2417" t="s">
        <v>6080</v>
      </c>
      <c r="D2417" t="s">
        <v>3740</v>
      </c>
      <c r="E2417" t="s">
        <v>6081</v>
      </c>
      <c r="F2417" t="s">
        <v>6081</v>
      </c>
      <c r="G2417" t="s">
        <v>641</v>
      </c>
      <c r="H2417" t="s">
        <v>686</v>
      </c>
      <c r="I2417" t="s">
        <v>2734</v>
      </c>
      <c r="J2417" t="s">
        <v>696</v>
      </c>
      <c r="K2417" t="s">
        <v>55</v>
      </c>
      <c r="L2417" s="4">
        <v>2</v>
      </c>
      <c r="M2417" s="4">
        <v>45291</v>
      </c>
      <c r="N2417">
        <v>0.89999997615814209</v>
      </c>
      <c r="AC2417">
        <v>18.7</v>
      </c>
      <c r="AE2417">
        <v>1</v>
      </c>
    </row>
    <row r="2418" spans="1:31" x14ac:dyDescent="0.2">
      <c r="A2418" s="27">
        <v>2009386</v>
      </c>
      <c r="B2418">
        <v>4774</v>
      </c>
      <c r="C2418" t="s">
        <v>6077</v>
      </c>
      <c r="D2418" t="s">
        <v>3740</v>
      </c>
      <c r="E2418" t="s">
        <v>6078</v>
      </c>
      <c r="F2418" t="s">
        <v>6078</v>
      </c>
      <c r="G2418" t="s">
        <v>641</v>
      </c>
      <c r="H2418" t="s">
        <v>686</v>
      </c>
      <c r="I2418" t="s">
        <v>2734</v>
      </c>
      <c r="J2418" t="s">
        <v>696</v>
      </c>
      <c r="K2418" t="s">
        <v>55</v>
      </c>
      <c r="L2418" s="4">
        <v>2</v>
      </c>
      <c r="M2418" s="4">
        <v>45291</v>
      </c>
      <c r="N2418">
        <v>0.60000002384185791</v>
      </c>
      <c r="AC2418">
        <v>11.9</v>
      </c>
      <c r="AE2418">
        <v>1</v>
      </c>
    </row>
    <row r="2419" spans="1:31" x14ac:dyDescent="0.2">
      <c r="A2419" s="27">
        <v>2007557</v>
      </c>
      <c r="B2419">
        <v>4054</v>
      </c>
      <c r="C2419" t="s">
        <v>6087</v>
      </c>
      <c r="D2419" t="s">
        <v>6088</v>
      </c>
      <c r="E2419" t="s">
        <v>6089</v>
      </c>
      <c r="F2419" t="s">
        <v>6089</v>
      </c>
      <c r="G2419" t="s">
        <v>641</v>
      </c>
      <c r="H2419" t="s">
        <v>686</v>
      </c>
      <c r="I2419" t="s">
        <v>2734</v>
      </c>
      <c r="J2419" t="s">
        <v>696</v>
      </c>
      <c r="K2419" t="s">
        <v>55</v>
      </c>
      <c r="L2419" s="4">
        <v>2</v>
      </c>
      <c r="M2419" s="4">
        <v>45291</v>
      </c>
      <c r="N2419">
        <v>0.30000001192092896</v>
      </c>
      <c r="AC2419">
        <v>11.9</v>
      </c>
      <c r="AE2419">
        <v>1</v>
      </c>
    </row>
    <row r="2420" spans="1:31" x14ac:dyDescent="0.2">
      <c r="A2420" s="27">
        <v>2009573</v>
      </c>
      <c r="B2420">
        <v>4837</v>
      </c>
      <c r="C2420" t="s">
        <v>6090</v>
      </c>
      <c r="D2420" t="s">
        <v>6091</v>
      </c>
      <c r="E2420" t="s">
        <v>1704</v>
      </c>
      <c r="F2420" t="s">
        <v>1704</v>
      </c>
      <c r="G2420" t="s">
        <v>641</v>
      </c>
      <c r="H2420" t="s">
        <v>641</v>
      </c>
      <c r="I2420" t="s">
        <v>2734</v>
      </c>
      <c r="J2420" t="s">
        <v>643</v>
      </c>
      <c r="K2420" t="s">
        <v>55</v>
      </c>
      <c r="L2420" s="4">
        <v>2</v>
      </c>
      <c r="M2420" s="4">
        <v>45291</v>
      </c>
      <c r="N2420">
        <v>3.5</v>
      </c>
      <c r="O2420">
        <v>0.5</v>
      </c>
      <c r="P2420">
        <v>3.5</v>
      </c>
      <c r="AC2420">
        <v>55</v>
      </c>
      <c r="AE2420">
        <v>1</v>
      </c>
    </row>
    <row r="2421" spans="1:31" x14ac:dyDescent="0.2">
      <c r="A2421" s="27">
        <v>2009575</v>
      </c>
      <c r="B2421">
        <v>4838</v>
      </c>
      <c r="C2421" t="s">
        <v>6092</v>
      </c>
      <c r="D2421" t="s">
        <v>6093</v>
      </c>
      <c r="E2421" t="s">
        <v>1704</v>
      </c>
      <c r="F2421" t="s">
        <v>1704</v>
      </c>
      <c r="G2421" t="s">
        <v>641</v>
      </c>
      <c r="H2421" t="s">
        <v>641</v>
      </c>
      <c r="I2421" t="s">
        <v>2734</v>
      </c>
      <c r="J2421" t="s">
        <v>643</v>
      </c>
      <c r="K2421" t="s">
        <v>55</v>
      </c>
      <c r="L2421" s="4">
        <v>2</v>
      </c>
      <c r="M2421" s="4">
        <v>45291</v>
      </c>
      <c r="N2421">
        <v>7.5</v>
      </c>
      <c r="O2421">
        <v>0.40000000596046448</v>
      </c>
      <c r="P2421">
        <v>2.5</v>
      </c>
      <c r="AC2421">
        <v>55</v>
      </c>
      <c r="AE2421">
        <v>1</v>
      </c>
    </row>
    <row r="2422" spans="1:31" x14ac:dyDescent="0.2">
      <c r="A2422" s="27">
        <v>2009576</v>
      </c>
      <c r="B2422">
        <v>4839</v>
      </c>
      <c r="C2422" t="s">
        <v>6094</v>
      </c>
      <c r="D2422" t="s">
        <v>6095</v>
      </c>
      <c r="E2422" t="s">
        <v>1704</v>
      </c>
      <c r="F2422" t="s">
        <v>1704</v>
      </c>
      <c r="G2422" t="s">
        <v>641</v>
      </c>
      <c r="H2422" t="s">
        <v>641</v>
      </c>
      <c r="I2422" t="s">
        <v>2734</v>
      </c>
      <c r="J2422" t="s">
        <v>643</v>
      </c>
      <c r="K2422" t="s">
        <v>55</v>
      </c>
      <c r="L2422" s="4">
        <v>2</v>
      </c>
      <c r="M2422" s="4">
        <v>45291</v>
      </c>
      <c r="N2422">
        <v>6.4000000953674316</v>
      </c>
      <c r="O2422">
        <v>1.7000000476837158</v>
      </c>
      <c r="P2422">
        <v>9</v>
      </c>
      <c r="AC2422">
        <v>55</v>
      </c>
      <c r="AE2422">
        <v>1</v>
      </c>
    </row>
    <row r="2423" spans="1:31" x14ac:dyDescent="0.2">
      <c r="A2423" s="27">
        <v>2009577</v>
      </c>
      <c r="B2423">
        <v>4840</v>
      </c>
      <c r="C2423" t="s">
        <v>6096</v>
      </c>
      <c r="D2423" t="s">
        <v>6097</v>
      </c>
      <c r="E2423" t="s">
        <v>1704</v>
      </c>
      <c r="F2423" t="s">
        <v>1704</v>
      </c>
      <c r="G2423" t="s">
        <v>641</v>
      </c>
      <c r="H2423" t="s">
        <v>641</v>
      </c>
      <c r="I2423" t="s">
        <v>2734</v>
      </c>
      <c r="J2423" t="s">
        <v>643</v>
      </c>
      <c r="K2423" t="s">
        <v>55</v>
      </c>
      <c r="L2423" s="4">
        <v>2</v>
      </c>
      <c r="M2423" s="4">
        <v>45291</v>
      </c>
      <c r="N2423">
        <v>7.5</v>
      </c>
      <c r="O2423">
        <v>0.40000000596046448</v>
      </c>
      <c r="P2423">
        <v>2.5</v>
      </c>
      <c r="AC2423">
        <v>55</v>
      </c>
      <c r="AE2423">
        <v>1</v>
      </c>
    </row>
    <row r="2424" spans="1:31" x14ac:dyDescent="0.2">
      <c r="A2424" s="27">
        <v>2009610</v>
      </c>
      <c r="B2424">
        <v>4862</v>
      </c>
      <c r="C2424" t="s">
        <v>6098</v>
      </c>
      <c r="D2424" t="s">
        <v>6099</v>
      </c>
      <c r="E2424" t="s">
        <v>6100</v>
      </c>
      <c r="F2424" t="s">
        <v>6100</v>
      </c>
      <c r="G2424" t="s">
        <v>641</v>
      </c>
      <c r="H2424" t="s">
        <v>686</v>
      </c>
      <c r="I2424" t="s">
        <v>2734</v>
      </c>
      <c r="J2424" t="s">
        <v>696</v>
      </c>
      <c r="K2424" t="s">
        <v>55</v>
      </c>
      <c r="L2424" s="4">
        <v>2</v>
      </c>
      <c r="M2424" s="4">
        <v>45291</v>
      </c>
      <c r="N2424">
        <v>1.559999942779541</v>
      </c>
      <c r="O2424">
        <v>7.9999998211860657E-2</v>
      </c>
      <c r="P2424">
        <v>1.559999942779541</v>
      </c>
      <c r="Q2424">
        <v>0.80000001192092896</v>
      </c>
      <c r="R2424">
        <v>0.30000001192092896</v>
      </c>
      <c r="AC2424">
        <v>62.4</v>
      </c>
      <c r="AE2424">
        <v>1</v>
      </c>
    </row>
    <row r="2425" spans="1:31" x14ac:dyDescent="0.2">
      <c r="A2425" s="27">
        <v>2000324</v>
      </c>
      <c r="B2425">
        <v>194</v>
      </c>
      <c r="C2425" t="s">
        <v>6101</v>
      </c>
      <c r="D2425" t="s">
        <v>6102</v>
      </c>
      <c r="E2425" t="s">
        <v>3236</v>
      </c>
      <c r="F2425" t="s">
        <v>3236</v>
      </c>
      <c r="G2425" t="s">
        <v>641</v>
      </c>
      <c r="H2425" t="s">
        <v>641</v>
      </c>
      <c r="I2425" t="s">
        <v>2734</v>
      </c>
      <c r="J2425" t="s">
        <v>731</v>
      </c>
      <c r="K2425" t="s">
        <v>55</v>
      </c>
      <c r="L2425" s="4">
        <v>39378</v>
      </c>
      <c r="M2425" s="4">
        <v>45291</v>
      </c>
      <c r="AC2425">
        <v>80</v>
      </c>
      <c r="AE2425">
        <v>1</v>
      </c>
    </row>
    <row r="2426" spans="1:31" x14ac:dyDescent="0.2">
      <c r="A2426" s="27">
        <v>2006501</v>
      </c>
      <c r="B2426">
        <v>3530</v>
      </c>
      <c r="C2426" t="s">
        <v>6103</v>
      </c>
      <c r="D2426" t="s">
        <v>6104</v>
      </c>
      <c r="E2426" t="s">
        <v>2964</v>
      </c>
      <c r="F2426" t="s">
        <v>2964</v>
      </c>
      <c r="G2426" t="s">
        <v>641</v>
      </c>
      <c r="H2426" t="s">
        <v>641</v>
      </c>
      <c r="I2426" t="s">
        <v>2734</v>
      </c>
      <c r="J2426" t="s">
        <v>731</v>
      </c>
      <c r="K2426" t="s">
        <v>55</v>
      </c>
      <c r="L2426" s="4">
        <v>2</v>
      </c>
      <c r="M2426" s="4">
        <v>45291</v>
      </c>
      <c r="AC2426">
        <v>90</v>
      </c>
      <c r="AE2426">
        <v>1</v>
      </c>
    </row>
    <row r="2427" spans="1:31" x14ac:dyDescent="0.2">
      <c r="A2427" s="27">
        <v>2000320</v>
      </c>
      <c r="B2427">
        <v>246</v>
      </c>
      <c r="C2427" t="s">
        <v>6105</v>
      </c>
      <c r="D2427" t="s">
        <v>6106</v>
      </c>
      <c r="E2427" t="s">
        <v>3236</v>
      </c>
      <c r="F2427" t="s">
        <v>3236</v>
      </c>
      <c r="G2427" t="s">
        <v>641</v>
      </c>
      <c r="H2427" t="s">
        <v>641</v>
      </c>
      <c r="I2427" t="s">
        <v>2734</v>
      </c>
      <c r="J2427" t="s">
        <v>731</v>
      </c>
      <c r="K2427" t="s">
        <v>55</v>
      </c>
      <c r="L2427" s="4">
        <v>39378</v>
      </c>
      <c r="M2427" s="4">
        <v>45291</v>
      </c>
      <c r="AC2427">
        <v>80</v>
      </c>
      <c r="AE2427">
        <v>1</v>
      </c>
    </row>
    <row r="2428" spans="1:31" x14ac:dyDescent="0.2">
      <c r="A2428" s="27">
        <v>2000326</v>
      </c>
      <c r="B2428">
        <v>195</v>
      </c>
      <c r="C2428" t="s">
        <v>6108</v>
      </c>
      <c r="D2428" t="s">
        <v>3756</v>
      </c>
      <c r="E2428" t="s">
        <v>3236</v>
      </c>
      <c r="F2428" t="s">
        <v>3236</v>
      </c>
      <c r="G2428" t="s">
        <v>641</v>
      </c>
      <c r="H2428" t="s">
        <v>641</v>
      </c>
      <c r="I2428" t="s">
        <v>2734</v>
      </c>
      <c r="J2428" t="s">
        <v>731</v>
      </c>
      <c r="K2428" t="s">
        <v>55</v>
      </c>
      <c r="L2428" s="4">
        <v>39378</v>
      </c>
      <c r="M2428" s="4">
        <v>45291</v>
      </c>
      <c r="AC2428">
        <v>60</v>
      </c>
      <c r="AE2428">
        <v>1</v>
      </c>
    </row>
    <row r="2429" spans="1:31" x14ac:dyDescent="0.2">
      <c r="A2429" s="27">
        <v>2004375</v>
      </c>
      <c r="B2429">
        <v>3383</v>
      </c>
      <c r="C2429" t="s">
        <v>6107</v>
      </c>
      <c r="D2429" t="s">
        <v>3756</v>
      </c>
      <c r="E2429" t="s">
        <v>1333</v>
      </c>
      <c r="F2429" t="s">
        <v>1333</v>
      </c>
      <c r="G2429" t="s">
        <v>641</v>
      </c>
      <c r="H2429" t="s">
        <v>641</v>
      </c>
      <c r="I2429" t="s">
        <v>2734</v>
      </c>
      <c r="J2429" t="s">
        <v>731</v>
      </c>
      <c r="K2429" t="s">
        <v>55</v>
      </c>
      <c r="L2429" s="4">
        <v>40232</v>
      </c>
      <c r="M2429" s="4">
        <v>45291</v>
      </c>
      <c r="AC2429">
        <v>70</v>
      </c>
      <c r="AE2429">
        <v>1</v>
      </c>
    </row>
    <row r="2430" spans="1:31" x14ac:dyDescent="0.2">
      <c r="A2430" s="27">
        <v>2000321</v>
      </c>
      <c r="B2430">
        <v>247</v>
      </c>
      <c r="C2430" t="s">
        <v>6109</v>
      </c>
      <c r="D2430" t="s">
        <v>6110</v>
      </c>
      <c r="E2430" t="s">
        <v>3236</v>
      </c>
      <c r="F2430" t="s">
        <v>3236</v>
      </c>
      <c r="G2430" t="s">
        <v>641</v>
      </c>
      <c r="H2430" t="s">
        <v>641</v>
      </c>
      <c r="I2430" t="s">
        <v>2734</v>
      </c>
      <c r="J2430" t="s">
        <v>731</v>
      </c>
      <c r="K2430" t="s">
        <v>55</v>
      </c>
      <c r="L2430" s="4">
        <v>39378</v>
      </c>
      <c r="M2430" s="4">
        <v>45291</v>
      </c>
      <c r="AC2430">
        <v>70</v>
      </c>
      <c r="AE2430">
        <v>1</v>
      </c>
    </row>
    <row r="2431" spans="1:31" x14ac:dyDescent="0.2">
      <c r="A2431" s="27">
        <v>2000322</v>
      </c>
      <c r="B2431">
        <v>248</v>
      </c>
      <c r="C2431" t="s">
        <v>6111</v>
      </c>
      <c r="D2431" t="s">
        <v>6112</v>
      </c>
      <c r="E2431" t="s">
        <v>3236</v>
      </c>
      <c r="F2431" t="s">
        <v>3236</v>
      </c>
      <c r="G2431" t="s">
        <v>641</v>
      </c>
      <c r="H2431" t="s">
        <v>641</v>
      </c>
      <c r="I2431" t="s">
        <v>2734</v>
      </c>
      <c r="J2431" t="s">
        <v>731</v>
      </c>
      <c r="K2431" t="s">
        <v>55</v>
      </c>
      <c r="L2431" s="4">
        <v>39378</v>
      </c>
      <c r="M2431" s="4">
        <v>45291</v>
      </c>
      <c r="AC2431">
        <v>50</v>
      </c>
      <c r="AE2431">
        <v>1</v>
      </c>
    </row>
    <row r="2432" spans="1:31" x14ac:dyDescent="0.2">
      <c r="A2432" s="27">
        <v>2000323</v>
      </c>
      <c r="B2432">
        <v>249</v>
      </c>
      <c r="C2432" t="s">
        <v>6113</v>
      </c>
      <c r="D2432" t="s">
        <v>6114</v>
      </c>
      <c r="E2432" t="s">
        <v>3236</v>
      </c>
      <c r="F2432" t="s">
        <v>3236</v>
      </c>
      <c r="G2432" t="s">
        <v>641</v>
      </c>
      <c r="H2432" t="s">
        <v>641</v>
      </c>
      <c r="I2432" t="s">
        <v>2734</v>
      </c>
      <c r="J2432" t="s">
        <v>731</v>
      </c>
      <c r="K2432" t="s">
        <v>55</v>
      </c>
      <c r="L2432" s="4">
        <v>39378</v>
      </c>
      <c r="M2432" s="4">
        <v>45291</v>
      </c>
      <c r="AC2432">
        <v>30</v>
      </c>
      <c r="AE2432">
        <v>1</v>
      </c>
    </row>
    <row r="2433" spans="1:31" x14ac:dyDescent="0.2">
      <c r="A2433" s="27">
        <v>2000337</v>
      </c>
      <c r="B2433">
        <v>197</v>
      </c>
      <c r="C2433" t="s">
        <v>6115</v>
      </c>
      <c r="D2433" t="s">
        <v>6116</v>
      </c>
      <c r="E2433" t="s">
        <v>1704</v>
      </c>
      <c r="F2433" t="s">
        <v>1704</v>
      </c>
      <c r="G2433" t="s">
        <v>641</v>
      </c>
      <c r="H2433" t="s">
        <v>641</v>
      </c>
      <c r="I2433" t="s">
        <v>2734</v>
      </c>
      <c r="J2433" t="s">
        <v>731</v>
      </c>
      <c r="K2433" t="s">
        <v>56</v>
      </c>
      <c r="L2433" s="4">
        <v>2</v>
      </c>
      <c r="M2433" s="4">
        <v>45291</v>
      </c>
      <c r="AC2433">
        <v>85</v>
      </c>
      <c r="AE2433">
        <v>1</v>
      </c>
    </row>
    <row r="2434" spans="1:31" x14ac:dyDescent="0.2">
      <c r="A2434" s="27">
        <v>2004745</v>
      </c>
      <c r="B2434">
        <v>3427</v>
      </c>
      <c r="C2434" t="s">
        <v>6117</v>
      </c>
      <c r="D2434" t="s">
        <v>6118</v>
      </c>
      <c r="E2434" t="s">
        <v>6119</v>
      </c>
      <c r="F2434" t="s">
        <v>6120</v>
      </c>
      <c r="G2434" t="s">
        <v>641</v>
      </c>
      <c r="H2434" t="s">
        <v>641</v>
      </c>
      <c r="I2434" t="s">
        <v>2734</v>
      </c>
      <c r="J2434" t="s">
        <v>731</v>
      </c>
      <c r="K2434" t="s">
        <v>56</v>
      </c>
      <c r="L2434" s="4">
        <v>40316</v>
      </c>
      <c r="M2434" s="4">
        <v>45291</v>
      </c>
      <c r="AC2434">
        <v>75</v>
      </c>
      <c r="AE2434">
        <v>1</v>
      </c>
    </row>
    <row r="2435" spans="1:31" x14ac:dyDescent="0.2">
      <c r="A2435" s="27">
        <v>2004746</v>
      </c>
      <c r="B2435">
        <v>3428</v>
      </c>
      <c r="C2435" t="s">
        <v>6121</v>
      </c>
      <c r="D2435" t="s">
        <v>6122</v>
      </c>
      <c r="E2435" t="s">
        <v>6119</v>
      </c>
      <c r="F2435" t="s">
        <v>6120</v>
      </c>
      <c r="G2435" t="s">
        <v>641</v>
      </c>
      <c r="H2435" t="s">
        <v>641</v>
      </c>
      <c r="I2435" t="s">
        <v>2734</v>
      </c>
      <c r="J2435" t="s">
        <v>731</v>
      </c>
      <c r="K2435" t="s">
        <v>55</v>
      </c>
      <c r="L2435" s="4">
        <v>40316</v>
      </c>
      <c r="M2435" s="4">
        <v>45291</v>
      </c>
      <c r="AC2435">
        <v>50</v>
      </c>
      <c r="AE2435">
        <v>1</v>
      </c>
    </row>
    <row r="2436" spans="1:31" x14ac:dyDescent="0.2">
      <c r="A2436" s="27">
        <v>2004747</v>
      </c>
      <c r="B2436">
        <v>3429</v>
      </c>
      <c r="C2436" t="s">
        <v>6123</v>
      </c>
      <c r="D2436" t="s">
        <v>6124</v>
      </c>
      <c r="E2436" t="s">
        <v>6119</v>
      </c>
      <c r="F2436" t="s">
        <v>6120</v>
      </c>
      <c r="G2436" t="s">
        <v>641</v>
      </c>
      <c r="H2436" t="s">
        <v>641</v>
      </c>
      <c r="I2436" t="s">
        <v>2734</v>
      </c>
      <c r="J2436" t="s">
        <v>731</v>
      </c>
      <c r="K2436" t="s">
        <v>55</v>
      </c>
      <c r="L2436" s="4">
        <v>40316</v>
      </c>
      <c r="M2436" s="4">
        <v>45291</v>
      </c>
      <c r="AC2436">
        <v>75</v>
      </c>
      <c r="AE2436">
        <v>1</v>
      </c>
    </row>
    <row r="2437" spans="1:31" x14ac:dyDescent="0.2">
      <c r="A2437" s="27">
        <v>2009263</v>
      </c>
      <c r="B2437">
        <v>4866</v>
      </c>
      <c r="C2437" t="s">
        <v>6125</v>
      </c>
      <c r="D2437" t="s">
        <v>6126</v>
      </c>
      <c r="E2437" t="s">
        <v>913</v>
      </c>
      <c r="F2437" t="s">
        <v>914</v>
      </c>
      <c r="G2437" t="s">
        <v>641</v>
      </c>
      <c r="H2437" t="s">
        <v>641</v>
      </c>
      <c r="I2437" t="s">
        <v>2734</v>
      </c>
      <c r="J2437" t="s">
        <v>731</v>
      </c>
      <c r="K2437" t="s">
        <v>56</v>
      </c>
      <c r="L2437" s="4">
        <v>2</v>
      </c>
      <c r="M2437" s="4">
        <v>45291</v>
      </c>
      <c r="N2437">
        <v>3</v>
      </c>
      <c r="P2437">
        <v>3</v>
      </c>
      <c r="R2437">
        <v>0.5</v>
      </c>
      <c r="V2437">
        <v>0.5</v>
      </c>
      <c r="Y2437">
        <v>0.5</v>
      </c>
      <c r="AA2437">
        <v>5</v>
      </c>
      <c r="AE2437">
        <v>1.1000000000000001</v>
      </c>
    </row>
    <row r="2438" spans="1:31" x14ac:dyDescent="0.2">
      <c r="A2438" s="27">
        <v>2001435</v>
      </c>
      <c r="B2438">
        <v>2701</v>
      </c>
      <c r="C2438" t="s">
        <v>6127</v>
      </c>
      <c r="D2438" t="s">
        <v>6128</v>
      </c>
      <c r="E2438" t="s">
        <v>1704</v>
      </c>
      <c r="F2438" t="s">
        <v>1704</v>
      </c>
      <c r="G2438" t="s">
        <v>641</v>
      </c>
      <c r="H2438" t="s">
        <v>641</v>
      </c>
      <c r="I2438" t="s">
        <v>2734</v>
      </c>
      <c r="J2438" t="s">
        <v>731</v>
      </c>
      <c r="K2438" t="s">
        <v>56</v>
      </c>
      <c r="L2438" s="4">
        <v>2</v>
      </c>
      <c r="M2438" s="4">
        <v>45291</v>
      </c>
      <c r="AC2438">
        <v>8</v>
      </c>
      <c r="AE2438">
        <v>1</v>
      </c>
    </row>
    <row r="2439" spans="1:31" x14ac:dyDescent="0.2">
      <c r="A2439" s="27">
        <v>2009751</v>
      </c>
      <c r="B2439">
        <v>4939</v>
      </c>
      <c r="C2439" t="s">
        <v>6129</v>
      </c>
      <c r="D2439" t="s">
        <v>6130</v>
      </c>
      <c r="E2439" t="s">
        <v>5601</v>
      </c>
      <c r="F2439" t="s">
        <v>5601</v>
      </c>
      <c r="G2439" t="s">
        <v>641</v>
      </c>
      <c r="H2439" t="s">
        <v>641</v>
      </c>
      <c r="I2439" t="s">
        <v>2734</v>
      </c>
      <c r="J2439" t="s">
        <v>649</v>
      </c>
      <c r="K2439" t="s">
        <v>56</v>
      </c>
      <c r="L2439" s="4">
        <v>2</v>
      </c>
      <c r="M2439" s="4">
        <v>45291</v>
      </c>
      <c r="AC2439">
        <v>15</v>
      </c>
      <c r="AE2439">
        <v>1</v>
      </c>
    </row>
    <row r="2440" spans="1:31" x14ac:dyDescent="0.2">
      <c r="A2440" s="27">
        <v>2001280</v>
      </c>
      <c r="B2440">
        <v>505</v>
      </c>
      <c r="C2440" t="s">
        <v>6131</v>
      </c>
      <c r="D2440" t="s">
        <v>6132</v>
      </c>
      <c r="E2440" t="s">
        <v>4614</v>
      </c>
      <c r="F2440" t="s">
        <v>4614</v>
      </c>
      <c r="G2440" t="s">
        <v>641</v>
      </c>
      <c r="H2440" t="s">
        <v>641</v>
      </c>
      <c r="I2440" t="s">
        <v>2734</v>
      </c>
      <c r="J2440" t="s">
        <v>731</v>
      </c>
      <c r="K2440" t="s">
        <v>56</v>
      </c>
      <c r="L2440" s="4">
        <v>39070</v>
      </c>
      <c r="M2440" s="4">
        <v>45291</v>
      </c>
      <c r="AE2440">
        <v>1</v>
      </c>
    </row>
    <row r="2441" spans="1:31" x14ac:dyDescent="0.2">
      <c r="A2441" s="27">
        <v>2006494</v>
      </c>
      <c r="B2441">
        <v>3534</v>
      </c>
      <c r="C2441" t="s">
        <v>6133</v>
      </c>
      <c r="D2441" t="s">
        <v>6134</v>
      </c>
      <c r="E2441" t="s">
        <v>3239</v>
      </c>
      <c r="F2441" t="s">
        <v>3239</v>
      </c>
      <c r="G2441" t="s">
        <v>641</v>
      </c>
      <c r="H2441" t="s">
        <v>641</v>
      </c>
      <c r="I2441" t="s">
        <v>2734</v>
      </c>
      <c r="J2441" t="s">
        <v>731</v>
      </c>
      <c r="K2441" t="s">
        <v>55</v>
      </c>
      <c r="L2441" s="4">
        <v>2</v>
      </c>
      <c r="M2441" s="4">
        <v>45291</v>
      </c>
      <c r="AE2441">
        <v>1</v>
      </c>
    </row>
    <row r="2442" spans="1:31" x14ac:dyDescent="0.2">
      <c r="A2442" s="27">
        <v>2010493</v>
      </c>
      <c r="C2442" t="s">
        <v>6135</v>
      </c>
      <c r="D2442" t="s">
        <v>6136</v>
      </c>
      <c r="E2442" t="s">
        <v>3073</v>
      </c>
      <c r="F2442" t="s">
        <v>3073</v>
      </c>
      <c r="G2442" t="s">
        <v>641</v>
      </c>
      <c r="H2442" t="s">
        <v>686</v>
      </c>
      <c r="I2442" t="s">
        <v>774</v>
      </c>
      <c r="J2442" t="s">
        <v>688</v>
      </c>
      <c r="K2442" t="s">
        <v>56</v>
      </c>
      <c r="L2442" s="4">
        <v>2</v>
      </c>
      <c r="M2442" s="4">
        <v>45291</v>
      </c>
      <c r="N2442">
        <v>4.5</v>
      </c>
      <c r="O2442">
        <v>13</v>
      </c>
      <c r="P2442">
        <v>19.5</v>
      </c>
      <c r="AC2442">
        <v>50</v>
      </c>
      <c r="AE2442">
        <v>1.2</v>
      </c>
    </row>
    <row r="2443" spans="1:31" x14ac:dyDescent="0.2">
      <c r="A2443" s="27">
        <v>2008983</v>
      </c>
      <c r="B2443">
        <v>4672</v>
      </c>
      <c r="C2443" t="s">
        <v>6137</v>
      </c>
      <c r="D2443" t="s">
        <v>6138</v>
      </c>
      <c r="E2443" t="s">
        <v>1471</v>
      </c>
      <c r="F2443" t="s">
        <v>1471</v>
      </c>
      <c r="G2443" t="s">
        <v>641</v>
      </c>
      <c r="H2443" t="s">
        <v>641</v>
      </c>
      <c r="I2443" t="s">
        <v>2734</v>
      </c>
      <c r="J2443" t="s">
        <v>731</v>
      </c>
      <c r="K2443" t="s">
        <v>56</v>
      </c>
      <c r="L2443" s="4">
        <v>2</v>
      </c>
      <c r="M2443" s="4">
        <v>45291</v>
      </c>
      <c r="AE2443">
        <v>1.1000000000000001</v>
      </c>
    </row>
    <row r="2444" spans="1:31" x14ac:dyDescent="0.2">
      <c r="A2444" s="27">
        <v>2009487</v>
      </c>
      <c r="B2444">
        <v>4803</v>
      </c>
      <c r="C2444" t="s">
        <v>6139</v>
      </c>
      <c r="D2444" t="s">
        <v>2811</v>
      </c>
      <c r="E2444" t="s">
        <v>5697</v>
      </c>
      <c r="F2444" t="s">
        <v>5697</v>
      </c>
      <c r="G2444" t="s">
        <v>641</v>
      </c>
      <c r="H2444" t="s">
        <v>686</v>
      </c>
      <c r="I2444" t="s">
        <v>2734</v>
      </c>
      <c r="J2444" t="s">
        <v>696</v>
      </c>
      <c r="K2444" t="s">
        <v>55</v>
      </c>
      <c r="L2444" s="4">
        <v>2</v>
      </c>
      <c r="M2444" s="4">
        <v>45291</v>
      </c>
      <c r="N2444">
        <v>0.5</v>
      </c>
      <c r="P2444">
        <v>0.15000000596046448</v>
      </c>
      <c r="AC2444">
        <v>1.5</v>
      </c>
      <c r="AE2444">
        <v>1</v>
      </c>
    </row>
    <row r="2445" spans="1:31" x14ac:dyDescent="0.2">
      <c r="A2445" s="27">
        <v>2004226</v>
      </c>
      <c r="B2445">
        <v>3160</v>
      </c>
      <c r="C2445" t="s">
        <v>6140</v>
      </c>
      <c r="D2445" t="s">
        <v>6141</v>
      </c>
      <c r="E2445" t="s">
        <v>933</v>
      </c>
      <c r="F2445" t="s">
        <v>933</v>
      </c>
      <c r="G2445" t="s">
        <v>641</v>
      </c>
      <c r="H2445" t="s">
        <v>641</v>
      </c>
      <c r="I2445" t="s">
        <v>2734</v>
      </c>
      <c r="J2445" t="s">
        <v>643</v>
      </c>
      <c r="K2445" t="s">
        <v>56</v>
      </c>
      <c r="L2445" s="4">
        <v>39826</v>
      </c>
      <c r="M2445" s="4">
        <v>45291</v>
      </c>
      <c r="N2445">
        <v>9</v>
      </c>
      <c r="T2445">
        <v>15</v>
      </c>
      <c r="AE2445">
        <v>1.1000000000000001</v>
      </c>
    </row>
    <row r="2446" spans="1:31" x14ac:dyDescent="0.2">
      <c r="A2446" s="27">
        <v>2004773</v>
      </c>
      <c r="B2446">
        <v>2789</v>
      </c>
      <c r="C2446" t="s">
        <v>6142</v>
      </c>
      <c r="D2446" t="s">
        <v>6143</v>
      </c>
      <c r="E2446" t="s">
        <v>1542</v>
      </c>
      <c r="F2446" t="s">
        <v>1542</v>
      </c>
      <c r="G2446" t="s">
        <v>641</v>
      </c>
      <c r="H2446" t="s">
        <v>641</v>
      </c>
      <c r="I2446" t="s">
        <v>2734</v>
      </c>
      <c r="J2446" t="s">
        <v>649</v>
      </c>
      <c r="K2446" t="s">
        <v>56</v>
      </c>
      <c r="L2446" s="4">
        <v>39245</v>
      </c>
      <c r="M2446" s="4">
        <v>45291</v>
      </c>
      <c r="P2446">
        <v>26</v>
      </c>
      <c r="T2446">
        <v>17</v>
      </c>
      <c r="AE2446">
        <v>1.5</v>
      </c>
    </row>
    <row r="2447" spans="1:31" x14ac:dyDescent="0.2">
      <c r="A2447" s="27">
        <v>2000342</v>
      </c>
      <c r="B2447">
        <v>348</v>
      </c>
      <c r="C2447" t="s">
        <v>6144</v>
      </c>
      <c r="D2447" t="s">
        <v>6145</v>
      </c>
      <c r="E2447" t="s">
        <v>1704</v>
      </c>
      <c r="F2447" t="s">
        <v>1704</v>
      </c>
      <c r="G2447" t="s">
        <v>641</v>
      </c>
      <c r="H2447" t="s">
        <v>641</v>
      </c>
      <c r="I2447" t="s">
        <v>2734</v>
      </c>
      <c r="J2447" t="s">
        <v>731</v>
      </c>
      <c r="K2447" t="s">
        <v>56</v>
      </c>
      <c r="L2447" s="4">
        <v>2</v>
      </c>
      <c r="M2447" s="4">
        <v>45291</v>
      </c>
      <c r="AC2447">
        <v>70</v>
      </c>
      <c r="AE2447">
        <v>1</v>
      </c>
    </row>
    <row r="2448" spans="1:31" x14ac:dyDescent="0.2">
      <c r="A2448" s="27">
        <v>2004306</v>
      </c>
      <c r="B2448">
        <v>3029</v>
      </c>
      <c r="C2448" t="s">
        <v>6146</v>
      </c>
      <c r="D2448" t="s">
        <v>6147</v>
      </c>
      <c r="E2448" t="s">
        <v>933</v>
      </c>
      <c r="F2448" t="s">
        <v>933</v>
      </c>
      <c r="G2448" t="s">
        <v>641</v>
      </c>
      <c r="H2448" t="s">
        <v>641</v>
      </c>
      <c r="I2448" t="s">
        <v>2734</v>
      </c>
      <c r="J2448" t="s">
        <v>731</v>
      </c>
      <c r="K2448" t="s">
        <v>56</v>
      </c>
      <c r="L2448" s="4">
        <v>39616</v>
      </c>
      <c r="M2448" s="4">
        <v>45291</v>
      </c>
      <c r="AE2448">
        <v>1</v>
      </c>
    </row>
    <row r="2449" spans="1:31" x14ac:dyDescent="0.2">
      <c r="A2449" s="27">
        <v>2000772</v>
      </c>
      <c r="B2449">
        <v>471</v>
      </c>
      <c r="C2449" t="s">
        <v>6148</v>
      </c>
      <c r="D2449" t="s">
        <v>6149</v>
      </c>
      <c r="E2449" t="s">
        <v>3826</v>
      </c>
      <c r="F2449" t="s">
        <v>3826</v>
      </c>
      <c r="G2449" t="s">
        <v>641</v>
      </c>
      <c r="H2449" t="s">
        <v>641</v>
      </c>
      <c r="I2449" t="s">
        <v>2734</v>
      </c>
      <c r="J2449" t="s">
        <v>731</v>
      </c>
      <c r="K2449" t="s">
        <v>55</v>
      </c>
      <c r="L2449" s="4">
        <v>39405</v>
      </c>
      <c r="M2449" s="4">
        <v>45291</v>
      </c>
      <c r="AE2449">
        <v>1</v>
      </c>
    </row>
    <row r="2450" spans="1:31" x14ac:dyDescent="0.2">
      <c r="A2450" s="27">
        <v>2004245</v>
      </c>
      <c r="B2450">
        <v>203</v>
      </c>
      <c r="C2450" t="s">
        <v>6150</v>
      </c>
      <c r="D2450" t="s">
        <v>6151</v>
      </c>
      <c r="E2450" t="s">
        <v>3829</v>
      </c>
      <c r="F2450" t="s">
        <v>3829</v>
      </c>
      <c r="G2450" t="s">
        <v>641</v>
      </c>
      <c r="H2450" t="s">
        <v>641</v>
      </c>
      <c r="I2450" t="s">
        <v>2734</v>
      </c>
      <c r="J2450" t="s">
        <v>731</v>
      </c>
      <c r="K2450" t="s">
        <v>56</v>
      </c>
      <c r="L2450" s="4">
        <v>39112</v>
      </c>
      <c r="M2450" s="4">
        <v>45291</v>
      </c>
      <c r="AE2450">
        <v>1.4</v>
      </c>
    </row>
    <row r="2451" spans="1:31" x14ac:dyDescent="0.2">
      <c r="A2451" s="27">
        <v>2009615</v>
      </c>
      <c r="B2451">
        <v>4930</v>
      </c>
      <c r="C2451" t="s">
        <v>6152</v>
      </c>
      <c r="D2451" t="s">
        <v>6153</v>
      </c>
      <c r="E2451" t="s">
        <v>6154</v>
      </c>
      <c r="F2451" t="s">
        <v>2342</v>
      </c>
      <c r="G2451" t="s">
        <v>641</v>
      </c>
      <c r="H2451" t="s">
        <v>641</v>
      </c>
      <c r="I2451" t="s">
        <v>2734</v>
      </c>
      <c r="J2451" t="s">
        <v>731</v>
      </c>
      <c r="K2451" t="s">
        <v>55</v>
      </c>
      <c r="L2451" s="4">
        <v>2</v>
      </c>
      <c r="M2451" s="4">
        <v>45291</v>
      </c>
      <c r="AE2451">
        <v>1</v>
      </c>
    </row>
    <row r="2452" spans="1:31" x14ac:dyDescent="0.2">
      <c r="A2452" s="27">
        <v>2009529</v>
      </c>
      <c r="B2452">
        <v>4835</v>
      </c>
      <c r="C2452" t="s">
        <v>6155</v>
      </c>
      <c r="D2452" t="s">
        <v>6156</v>
      </c>
      <c r="E2452" t="s">
        <v>6157</v>
      </c>
      <c r="F2452" t="s">
        <v>6157</v>
      </c>
      <c r="G2452" t="s">
        <v>641</v>
      </c>
      <c r="H2452" t="s">
        <v>641</v>
      </c>
      <c r="I2452" t="s">
        <v>2734</v>
      </c>
      <c r="J2452" t="s">
        <v>649</v>
      </c>
      <c r="K2452" t="s">
        <v>56</v>
      </c>
      <c r="L2452" s="4">
        <v>2</v>
      </c>
      <c r="M2452" s="4">
        <v>45291</v>
      </c>
      <c r="AC2452">
        <v>50</v>
      </c>
      <c r="AE2452">
        <v>1</v>
      </c>
    </row>
    <row r="2453" spans="1:31" x14ac:dyDescent="0.2">
      <c r="A2453" s="27">
        <v>2009707</v>
      </c>
      <c r="B2453">
        <v>4923</v>
      </c>
      <c r="C2453" t="s">
        <v>6158</v>
      </c>
      <c r="D2453" t="s">
        <v>6159</v>
      </c>
      <c r="E2453" t="s">
        <v>6160</v>
      </c>
      <c r="F2453" t="s">
        <v>6160</v>
      </c>
      <c r="G2453" t="s">
        <v>641</v>
      </c>
      <c r="H2453" t="s">
        <v>641</v>
      </c>
      <c r="I2453" t="s">
        <v>2734</v>
      </c>
      <c r="J2453" t="s">
        <v>649</v>
      </c>
      <c r="K2453" t="s">
        <v>56</v>
      </c>
      <c r="L2453" s="4">
        <v>2</v>
      </c>
      <c r="M2453" s="4">
        <v>45291</v>
      </c>
      <c r="AC2453">
        <v>10</v>
      </c>
      <c r="AE2453">
        <v>1</v>
      </c>
    </row>
    <row r="2454" spans="1:31" x14ac:dyDescent="0.2">
      <c r="A2454" s="27">
        <v>2004660</v>
      </c>
      <c r="B2454">
        <v>3267</v>
      </c>
      <c r="C2454" t="s">
        <v>6161</v>
      </c>
      <c r="D2454" t="s">
        <v>6162</v>
      </c>
      <c r="E2454" t="s">
        <v>1333</v>
      </c>
      <c r="F2454" t="s">
        <v>1333</v>
      </c>
      <c r="G2454" t="s">
        <v>641</v>
      </c>
      <c r="H2454" t="s">
        <v>641</v>
      </c>
      <c r="I2454" t="s">
        <v>2734</v>
      </c>
      <c r="J2454" t="s">
        <v>731</v>
      </c>
      <c r="K2454" t="s">
        <v>56</v>
      </c>
      <c r="L2454" s="4">
        <v>40085</v>
      </c>
      <c r="M2454" s="4">
        <v>45291</v>
      </c>
      <c r="AC2454">
        <v>60</v>
      </c>
      <c r="AE2454">
        <v>1</v>
      </c>
    </row>
    <row r="2455" spans="1:31" x14ac:dyDescent="0.2">
      <c r="A2455" s="27">
        <v>2001196</v>
      </c>
      <c r="B2455">
        <v>2592</v>
      </c>
      <c r="C2455" t="s">
        <v>6163</v>
      </c>
      <c r="D2455" t="s">
        <v>6164</v>
      </c>
      <c r="E2455" t="s">
        <v>3294</v>
      </c>
      <c r="F2455" t="s">
        <v>3294</v>
      </c>
      <c r="G2455" t="s">
        <v>641</v>
      </c>
      <c r="H2455" t="s">
        <v>641</v>
      </c>
      <c r="I2455" t="s">
        <v>2734</v>
      </c>
      <c r="J2455" t="s">
        <v>731</v>
      </c>
      <c r="K2455" t="s">
        <v>56</v>
      </c>
      <c r="L2455" s="4">
        <v>38839</v>
      </c>
      <c r="M2455" s="4">
        <v>45291</v>
      </c>
      <c r="N2455">
        <v>0</v>
      </c>
      <c r="O2455">
        <v>0</v>
      </c>
      <c r="P2455">
        <v>0</v>
      </c>
      <c r="Q2455">
        <v>0</v>
      </c>
      <c r="R2455">
        <v>0</v>
      </c>
      <c r="T2455">
        <v>0</v>
      </c>
      <c r="AC2455">
        <v>75</v>
      </c>
      <c r="AE2455">
        <v>1</v>
      </c>
    </row>
    <row r="2456" spans="1:31" x14ac:dyDescent="0.2">
      <c r="A2456" s="27">
        <v>2000341</v>
      </c>
      <c r="B2456">
        <v>347</v>
      </c>
      <c r="C2456" t="s">
        <v>6165</v>
      </c>
      <c r="D2456" t="s">
        <v>6166</v>
      </c>
      <c r="E2456" t="s">
        <v>1704</v>
      </c>
      <c r="F2456" t="s">
        <v>1704</v>
      </c>
      <c r="G2456" t="s">
        <v>641</v>
      </c>
      <c r="H2456" t="s">
        <v>641</v>
      </c>
      <c r="I2456" t="s">
        <v>2734</v>
      </c>
      <c r="J2456" t="s">
        <v>731</v>
      </c>
      <c r="K2456" t="s">
        <v>56</v>
      </c>
      <c r="L2456" s="4">
        <v>2</v>
      </c>
      <c r="M2456" s="4">
        <v>45291</v>
      </c>
      <c r="AC2456">
        <v>70</v>
      </c>
      <c r="AE2456">
        <v>1</v>
      </c>
    </row>
    <row r="2457" spans="1:31" x14ac:dyDescent="0.2">
      <c r="A2457" s="27">
        <v>2000267</v>
      </c>
      <c r="B2457">
        <v>350</v>
      </c>
      <c r="C2457" t="s">
        <v>6167</v>
      </c>
      <c r="D2457" t="s">
        <v>6168</v>
      </c>
      <c r="E2457" t="s">
        <v>1704</v>
      </c>
      <c r="F2457" t="s">
        <v>1704</v>
      </c>
      <c r="G2457" t="s">
        <v>641</v>
      </c>
      <c r="H2457" t="s">
        <v>641</v>
      </c>
      <c r="I2457" t="s">
        <v>2734</v>
      </c>
      <c r="J2457" t="s">
        <v>731</v>
      </c>
      <c r="K2457" t="s">
        <v>56</v>
      </c>
      <c r="L2457" s="4">
        <v>2</v>
      </c>
      <c r="M2457" s="4">
        <v>45291</v>
      </c>
      <c r="AC2457">
        <v>45</v>
      </c>
      <c r="AE2457">
        <v>1</v>
      </c>
    </row>
    <row r="2458" spans="1:31" x14ac:dyDescent="0.2">
      <c r="A2458" s="27">
        <v>2001193</v>
      </c>
      <c r="B2458">
        <v>2589</v>
      </c>
      <c r="C2458" t="s">
        <v>6169</v>
      </c>
      <c r="D2458" t="s">
        <v>6170</v>
      </c>
      <c r="E2458" t="s">
        <v>3294</v>
      </c>
      <c r="F2458" t="s">
        <v>3294</v>
      </c>
      <c r="G2458" t="s">
        <v>641</v>
      </c>
      <c r="H2458" t="s">
        <v>641</v>
      </c>
      <c r="I2458" t="s">
        <v>2734</v>
      </c>
      <c r="J2458" t="s">
        <v>731</v>
      </c>
      <c r="K2458" t="s">
        <v>56</v>
      </c>
      <c r="L2458" s="4">
        <v>38839</v>
      </c>
      <c r="M2458" s="4">
        <v>45291</v>
      </c>
      <c r="N2458">
        <v>0</v>
      </c>
      <c r="O2458">
        <v>0</v>
      </c>
      <c r="P2458">
        <v>0</v>
      </c>
      <c r="Q2458">
        <v>0</v>
      </c>
      <c r="R2458">
        <v>0</v>
      </c>
      <c r="T2458">
        <v>0</v>
      </c>
      <c r="AA2458">
        <v>5.0999999046325684</v>
      </c>
      <c r="AC2458">
        <v>70</v>
      </c>
      <c r="AE2458">
        <v>1</v>
      </c>
    </row>
    <row r="2459" spans="1:31" x14ac:dyDescent="0.2">
      <c r="A2459" s="27">
        <v>2000266</v>
      </c>
      <c r="B2459">
        <v>1716</v>
      </c>
      <c r="C2459" t="s">
        <v>6171</v>
      </c>
      <c r="D2459" t="s">
        <v>3842</v>
      </c>
      <c r="E2459" t="s">
        <v>1643</v>
      </c>
      <c r="F2459" t="s">
        <v>1643</v>
      </c>
      <c r="G2459" t="s">
        <v>641</v>
      </c>
      <c r="H2459" t="s">
        <v>641</v>
      </c>
      <c r="I2459" t="s">
        <v>2734</v>
      </c>
      <c r="J2459" t="s">
        <v>731</v>
      </c>
      <c r="K2459" t="s">
        <v>55</v>
      </c>
      <c r="L2459" s="4">
        <v>39406</v>
      </c>
      <c r="M2459" s="4">
        <v>45291</v>
      </c>
      <c r="AC2459">
        <v>75</v>
      </c>
      <c r="AE2459">
        <v>1</v>
      </c>
    </row>
    <row r="2460" spans="1:31" x14ac:dyDescent="0.2">
      <c r="A2460" s="27">
        <v>2004348</v>
      </c>
      <c r="B2460">
        <v>3184</v>
      </c>
      <c r="C2460" t="s">
        <v>6172</v>
      </c>
      <c r="D2460" t="s">
        <v>6173</v>
      </c>
      <c r="E2460" t="s">
        <v>3294</v>
      </c>
      <c r="F2460" t="s">
        <v>3294</v>
      </c>
      <c r="G2460" t="s">
        <v>641</v>
      </c>
      <c r="H2460" t="s">
        <v>641</v>
      </c>
      <c r="I2460" t="s">
        <v>2734</v>
      </c>
      <c r="J2460" t="s">
        <v>731</v>
      </c>
      <c r="K2460" t="s">
        <v>56</v>
      </c>
      <c r="L2460" s="4">
        <v>39868</v>
      </c>
      <c r="M2460" s="4">
        <v>45291</v>
      </c>
      <c r="AC2460">
        <v>10</v>
      </c>
      <c r="AE2460">
        <v>1</v>
      </c>
    </row>
    <row r="2461" spans="1:31" x14ac:dyDescent="0.2">
      <c r="A2461" s="27">
        <v>2004734</v>
      </c>
      <c r="B2461">
        <v>3350</v>
      </c>
      <c r="C2461" t="s">
        <v>6174</v>
      </c>
      <c r="D2461" t="s">
        <v>6175</v>
      </c>
      <c r="E2461" t="s">
        <v>1333</v>
      </c>
      <c r="F2461" t="s">
        <v>1333</v>
      </c>
      <c r="G2461" t="s">
        <v>641</v>
      </c>
      <c r="H2461" t="s">
        <v>641</v>
      </c>
      <c r="I2461" t="s">
        <v>2734</v>
      </c>
      <c r="J2461" t="s">
        <v>731</v>
      </c>
      <c r="K2461" t="s">
        <v>55</v>
      </c>
      <c r="L2461" s="4">
        <v>40197</v>
      </c>
      <c r="M2461" s="4">
        <v>45291</v>
      </c>
      <c r="AC2461">
        <v>60</v>
      </c>
      <c r="AE2461">
        <v>1</v>
      </c>
    </row>
    <row r="2462" spans="1:31" x14ac:dyDescent="0.2">
      <c r="A2462" s="27">
        <v>2006150</v>
      </c>
      <c r="B2462">
        <v>3639</v>
      </c>
      <c r="C2462" t="s">
        <v>6176</v>
      </c>
      <c r="D2462" t="s">
        <v>3017</v>
      </c>
      <c r="E2462" t="s">
        <v>1333</v>
      </c>
      <c r="F2462" t="s">
        <v>1333</v>
      </c>
      <c r="G2462" t="s">
        <v>641</v>
      </c>
      <c r="H2462" t="s">
        <v>641</v>
      </c>
      <c r="I2462" t="s">
        <v>2734</v>
      </c>
      <c r="J2462" t="s">
        <v>731</v>
      </c>
      <c r="K2462" t="s">
        <v>56</v>
      </c>
      <c r="L2462" s="4">
        <v>2</v>
      </c>
      <c r="M2462" s="4">
        <v>45291</v>
      </c>
      <c r="AC2462">
        <v>25</v>
      </c>
      <c r="AE2462">
        <v>1</v>
      </c>
    </row>
    <row r="2463" spans="1:31" x14ac:dyDescent="0.2">
      <c r="A2463" s="27">
        <v>2008561</v>
      </c>
      <c r="B2463">
        <v>4402</v>
      </c>
      <c r="C2463" t="s">
        <v>6177</v>
      </c>
      <c r="D2463" t="s">
        <v>4319</v>
      </c>
      <c r="E2463" t="s">
        <v>1333</v>
      </c>
      <c r="F2463" t="s">
        <v>1333</v>
      </c>
      <c r="G2463" t="s">
        <v>641</v>
      </c>
      <c r="H2463" t="s">
        <v>641</v>
      </c>
      <c r="I2463" t="s">
        <v>2734</v>
      </c>
      <c r="J2463" t="s">
        <v>731</v>
      </c>
      <c r="K2463" t="s">
        <v>56</v>
      </c>
      <c r="L2463" s="4">
        <v>2</v>
      </c>
      <c r="M2463" s="4">
        <v>45291</v>
      </c>
      <c r="AC2463">
        <v>15</v>
      </c>
      <c r="AE2463">
        <v>1</v>
      </c>
    </row>
    <row r="2464" spans="1:31" x14ac:dyDescent="0.2">
      <c r="A2464" s="27">
        <v>2006149</v>
      </c>
      <c r="B2464">
        <v>3638</v>
      </c>
      <c r="C2464" t="s">
        <v>6178</v>
      </c>
      <c r="D2464" t="s">
        <v>6179</v>
      </c>
      <c r="E2464" t="s">
        <v>1333</v>
      </c>
      <c r="F2464" t="s">
        <v>1333</v>
      </c>
      <c r="G2464" t="s">
        <v>641</v>
      </c>
      <c r="H2464" t="s">
        <v>641</v>
      </c>
      <c r="I2464" t="s">
        <v>2734</v>
      </c>
      <c r="J2464" t="s">
        <v>731</v>
      </c>
      <c r="K2464" t="s">
        <v>56</v>
      </c>
      <c r="L2464" s="4">
        <v>2</v>
      </c>
      <c r="M2464" s="4">
        <v>45291</v>
      </c>
      <c r="AC2464">
        <v>20</v>
      </c>
      <c r="AE2464">
        <v>1</v>
      </c>
    </row>
    <row r="2465" spans="1:31" x14ac:dyDescent="0.2">
      <c r="A2465" s="27">
        <v>2007880</v>
      </c>
      <c r="B2465">
        <v>4196</v>
      </c>
      <c r="C2465" t="s">
        <v>6180</v>
      </c>
      <c r="D2465" t="s">
        <v>6181</v>
      </c>
      <c r="E2465" t="s">
        <v>1333</v>
      </c>
      <c r="F2465" t="s">
        <v>1333</v>
      </c>
      <c r="G2465" t="s">
        <v>641</v>
      </c>
      <c r="H2465" t="s">
        <v>641</v>
      </c>
      <c r="I2465" t="s">
        <v>2734</v>
      </c>
      <c r="J2465" t="s">
        <v>731</v>
      </c>
      <c r="K2465" t="s">
        <v>56</v>
      </c>
      <c r="L2465" s="4">
        <v>2</v>
      </c>
      <c r="M2465" s="4">
        <v>45291</v>
      </c>
      <c r="AC2465">
        <v>60</v>
      </c>
      <c r="AE2465">
        <v>1.1000000000000001</v>
      </c>
    </row>
    <row r="2466" spans="1:31" x14ac:dyDescent="0.2">
      <c r="A2466" s="27">
        <v>2000345</v>
      </c>
      <c r="B2466">
        <v>351</v>
      </c>
      <c r="C2466" t="s">
        <v>6182</v>
      </c>
      <c r="D2466" t="s">
        <v>4321</v>
      </c>
      <c r="E2466" t="s">
        <v>1704</v>
      </c>
      <c r="F2466" t="s">
        <v>1704</v>
      </c>
      <c r="G2466" t="s">
        <v>641</v>
      </c>
      <c r="H2466" t="s">
        <v>641</v>
      </c>
      <c r="I2466" t="s">
        <v>2734</v>
      </c>
      <c r="J2466" t="s">
        <v>731</v>
      </c>
      <c r="K2466" t="s">
        <v>56</v>
      </c>
      <c r="L2466" s="4">
        <v>2</v>
      </c>
      <c r="M2466" s="4">
        <v>45291</v>
      </c>
      <c r="AC2466">
        <v>10</v>
      </c>
      <c r="AE2466">
        <v>1</v>
      </c>
    </row>
    <row r="2467" spans="1:31" x14ac:dyDescent="0.2">
      <c r="A2467" s="27">
        <v>2006163</v>
      </c>
      <c r="B2467">
        <v>3640</v>
      </c>
      <c r="C2467" t="s">
        <v>6183</v>
      </c>
      <c r="D2467" t="s">
        <v>4321</v>
      </c>
      <c r="E2467" t="s">
        <v>1333</v>
      </c>
      <c r="F2467" t="s">
        <v>1333</v>
      </c>
      <c r="G2467" t="s">
        <v>641</v>
      </c>
      <c r="H2467" t="s">
        <v>641</v>
      </c>
      <c r="I2467" t="s">
        <v>2734</v>
      </c>
      <c r="J2467" t="s">
        <v>731</v>
      </c>
      <c r="K2467" t="s">
        <v>55</v>
      </c>
      <c r="L2467" s="4">
        <v>2</v>
      </c>
      <c r="M2467" s="4">
        <v>45291</v>
      </c>
      <c r="AC2467">
        <v>20</v>
      </c>
      <c r="AE2467">
        <v>1</v>
      </c>
    </row>
    <row r="2468" spans="1:31" x14ac:dyDescent="0.2">
      <c r="A2468" s="27">
        <v>2001195</v>
      </c>
      <c r="B2468">
        <v>2591</v>
      </c>
      <c r="C2468" t="s">
        <v>6184</v>
      </c>
      <c r="D2468" t="s">
        <v>6185</v>
      </c>
      <c r="E2468" t="s">
        <v>3294</v>
      </c>
      <c r="F2468" t="s">
        <v>3294</v>
      </c>
      <c r="G2468" t="s">
        <v>641</v>
      </c>
      <c r="H2468" t="s">
        <v>641</v>
      </c>
      <c r="I2468" t="s">
        <v>2734</v>
      </c>
      <c r="J2468" t="s">
        <v>731</v>
      </c>
      <c r="K2468" t="s">
        <v>55</v>
      </c>
      <c r="L2468" s="4">
        <v>38839</v>
      </c>
      <c r="M2468" s="4">
        <v>45291</v>
      </c>
      <c r="AC2468">
        <v>25</v>
      </c>
      <c r="AE2468">
        <v>1</v>
      </c>
    </row>
    <row r="2469" spans="1:31" x14ac:dyDescent="0.2">
      <c r="A2469" s="27">
        <v>2000170</v>
      </c>
      <c r="B2469">
        <v>1891</v>
      </c>
      <c r="C2469" t="s">
        <v>6186</v>
      </c>
      <c r="D2469" t="s">
        <v>5052</v>
      </c>
      <c r="E2469" t="s">
        <v>1643</v>
      </c>
      <c r="F2469" t="s">
        <v>1643</v>
      </c>
      <c r="G2469" t="s">
        <v>641</v>
      </c>
      <c r="H2469" t="s">
        <v>641</v>
      </c>
      <c r="I2469" t="s">
        <v>2734</v>
      </c>
      <c r="J2469" t="s">
        <v>731</v>
      </c>
      <c r="K2469" t="s">
        <v>56</v>
      </c>
      <c r="L2469" s="4">
        <v>39406</v>
      </c>
      <c r="M2469" s="4">
        <v>45291</v>
      </c>
      <c r="AC2469">
        <v>70</v>
      </c>
      <c r="AE2469">
        <v>1</v>
      </c>
    </row>
    <row r="2470" spans="1:31" x14ac:dyDescent="0.2">
      <c r="A2470" s="27">
        <v>2004733</v>
      </c>
      <c r="B2470">
        <v>3348</v>
      </c>
      <c r="C2470" t="s">
        <v>6187</v>
      </c>
      <c r="D2470" t="s">
        <v>6188</v>
      </c>
      <c r="E2470" t="s">
        <v>1333</v>
      </c>
      <c r="F2470" t="s">
        <v>1333</v>
      </c>
      <c r="G2470" t="s">
        <v>641</v>
      </c>
      <c r="H2470" t="s">
        <v>641</v>
      </c>
      <c r="I2470" t="s">
        <v>2734</v>
      </c>
      <c r="J2470" t="s">
        <v>731</v>
      </c>
      <c r="K2470" t="s">
        <v>56</v>
      </c>
      <c r="L2470" s="4">
        <v>40197</v>
      </c>
      <c r="M2470" s="4">
        <v>45291</v>
      </c>
      <c r="AC2470">
        <v>25</v>
      </c>
      <c r="AE2470">
        <v>1</v>
      </c>
    </row>
    <row r="2471" spans="1:31" x14ac:dyDescent="0.2">
      <c r="A2471" s="27">
        <v>2001190</v>
      </c>
      <c r="B2471">
        <v>2586</v>
      </c>
      <c r="C2471" t="s">
        <v>6189</v>
      </c>
      <c r="D2471" t="s">
        <v>6190</v>
      </c>
      <c r="E2471" t="s">
        <v>3294</v>
      </c>
      <c r="F2471" t="s">
        <v>3294</v>
      </c>
      <c r="G2471" t="s">
        <v>641</v>
      </c>
      <c r="H2471" t="s">
        <v>641</v>
      </c>
      <c r="I2471" t="s">
        <v>2734</v>
      </c>
      <c r="J2471" t="s">
        <v>731</v>
      </c>
      <c r="K2471" t="s">
        <v>55</v>
      </c>
      <c r="L2471" s="4">
        <v>38839</v>
      </c>
      <c r="M2471" s="4">
        <v>45291</v>
      </c>
      <c r="N2471">
        <v>0</v>
      </c>
      <c r="O2471">
        <v>0</v>
      </c>
      <c r="P2471">
        <v>0</v>
      </c>
      <c r="Q2471">
        <v>0</v>
      </c>
      <c r="R2471">
        <v>0</v>
      </c>
      <c r="T2471">
        <v>0</v>
      </c>
      <c r="AC2471">
        <v>60</v>
      </c>
      <c r="AE2471">
        <v>1</v>
      </c>
    </row>
    <row r="2472" spans="1:31" x14ac:dyDescent="0.2">
      <c r="A2472" s="27">
        <v>2000346</v>
      </c>
      <c r="B2472">
        <v>352</v>
      </c>
      <c r="C2472" t="s">
        <v>6191</v>
      </c>
      <c r="D2472" t="s">
        <v>6192</v>
      </c>
      <c r="E2472" t="s">
        <v>1704</v>
      </c>
      <c r="F2472" t="s">
        <v>1704</v>
      </c>
      <c r="G2472" t="s">
        <v>641</v>
      </c>
      <c r="H2472" t="s">
        <v>641</v>
      </c>
      <c r="I2472" t="s">
        <v>2734</v>
      </c>
      <c r="J2472" t="s">
        <v>731</v>
      </c>
      <c r="K2472" t="s">
        <v>56</v>
      </c>
      <c r="L2472" s="4">
        <v>2</v>
      </c>
      <c r="M2472" s="4">
        <v>45291</v>
      </c>
      <c r="AC2472">
        <v>70</v>
      </c>
      <c r="AE2472">
        <v>1</v>
      </c>
    </row>
    <row r="2473" spans="1:31" x14ac:dyDescent="0.2">
      <c r="A2473" s="27">
        <v>2007881</v>
      </c>
      <c r="B2473">
        <v>4197</v>
      </c>
      <c r="C2473" t="s">
        <v>6193</v>
      </c>
      <c r="D2473" t="s">
        <v>6194</v>
      </c>
      <c r="E2473" t="s">
        <v>1333</v>
      </c>
      <c r="F2473" t="s">
        <v>1333</v>
      </c>
      <c r="G2473" t="s">
        <v>641</v>
      </c>
      <c r="H2473" t="s">
        <v>641</v>
      </c>
      <c r="I2473" t="s">
        <v>2734</v>
      </c>
      <c r="J2473" t="s">
        <v>731</v>
      </c>
      <c r="K2473" t="s">
        <v>56</v>
      </c>
      <c r="L2473" s="4">
        <v>2</v>
      </c>
      <c r="M2473" s="4">
        <v>45291</v>
      </c>
      <c r="AC2473">
        <v>50</v>
      </c>
      <c r="AE2473">
        <v>1.1000000000000001</v>
      </c>
    </row>
    <row r="2474" spans="1:31" x14ac:dyDescent="0.2">
      <c r="A2474" s="27">
        <v>2000264</v>
      </c>
      <c r="B2474">
        <v>1712</v>
      </c>
      <c r="C2474" t="s">
        <v>6195</v>
      </c>
      <c r="D2474" t="s">
        <v>2918</v>
      </c>
      <c r="E2474" t="s">
        <v>1643</v>
      </c>
      <c r="F2474" t="s">
        <v>1643</v>
      </c>
      <c r="G2474" t="s">
        <v>641</v>
      </c>
      <c r="H2474" t="s">
        <v>641</v>
      </c>
      <c r="I2474" t="s">
        <v>2734</v>
      </c>
      <c r="J2474" t="s">
        <v>731</v>
      </c>
      <c r="K2474" t="s">
        <v>55</v>
      </c>
      <c r="L2474" s="4">
        <v>39406</v>
      </c>
      <c r="M2474" s="4">
        <v>45291</v>
      </c>
      <c r="AC2474">
        <v>70</v>
      </c>
      <c r="AE2474">
        <v>1</v>
      </c>
    </row>
    <row r="2475" spans="1:31" x14ac:dyDescent="0.2">
      <c r="A2475" s="27">
        <v>2000344</v>
      </c>
      <c r="B2475">
        <v>1713</v>
      </c>
      <c r="C2475" t="s">
        <v>6196</v>
      </c>
      <c r="D2475" t="s">
        <v>6197</v>
      </c>
      <c r="E2475" t="s">
        <v>1643</v>
      </c>
      <c r="F2475" t="s">
        <v>1643</v>
      </c>
      <c r="G2475" t="s">
        <v>641</v>
      </c>
      <c r="H2475" t="s">
        <v>641</v>
      </c>
      <c r="I2475" t="s">
        <v>2734</v>
      </c>
      <c r="J2475" t="s">
        <v>731</v>
      </c>
      <c r="K2475" t="s">
        <v>55</v>
      </c>
      <c r="L2475" s="4">
        <v>39406</v>
      </c>
      <c r="M2475" s="4">
        <v>45291</v>
      </c>
      <c r="AC2475">
        <v>70</v>
      </c>
      <c r="AE2475">
        <v>1</v>
      </c>
    </row>
    <row r="2476" spans="1:31" x14ac:dyDescent="0.2">
      <c r="A2476" s="27">
        <v>2004732</v>
      </c>
      <c r="B2476">
        <v>3347</v>
      </c>
      <c r="C2476" t="s">
        <v>6198</v>
      </c>
      <c r="D2476" t="s">
        <v>6199</v>
      </c>
      <c r="E2476" t="s">
        <v>1333</v>
      </c>
      <c r="F2476" t="s">
        <v>1333</v>
      </c>
      <c r="G2476" t="s">
        <v>641</v>
      </c>
      <c r="H2476" t="s">
        <v>641</v>
      </c>
      <c r="I2476" t="s">
        <v>2734</v>
      </c>
      <c r="J2476" t="s">
        <v>731</v>
      </c>
      <c r="K2476" t="s">
        <v>56</v>
      </c>
      <c r="L2476" s="4">
        <v>40197</v>
      </c>
      <c r="M2476" s="4">
        <v>45291</v>
      </c>
      <c r="AC2476">
        <v>50</v>
      </c>
      <c r="AE2476">
        <v>1</v>
      </c>
    </row>
    <row r="2477" spans="1:31" x14ac:dyDescent="0.2">
      <c r="A2477" s="27">
        <v>2006664</v>
      </c>
      <c r="B2477">
        <v>3725</v>
      </c>
      <c r="C2477" t="s">
        <v>6200</v>
      </c>
      <c r="D2477" t="s">
        <v>6201</v>
      </c>
      <c r="E2477" t="s">
        <v>1333</v>
      </c>
      <c r="F2477" t="s">
        <v>1333</v>
      </c>
      <c r="G2477" t="s">
        <v>641</v>
      </c>
      <c r="H2477" t="s">
        <v>641</v>
      </c>
      <c r="I2477" t="s">
        <v>2734</v>
      </c>
      <c r="J2477" t="s">
        <v>731</v>
      </c>
      <c r="K2477" t="s">
        <v>55</v>
      </c>
      <c r="L2477" s="4">
        <v>2</v>
      </c>
      <c r="M2477" s="4">
        <v>45291</v>
      </c>
      <c r="AC2477">
        <v>45</v>
      </c>
      <c r="AE2477">
        <v>1</v>
      </c>
    </row>
    <row r="2478" spans="1:31" x14ac:dyDescent="0.2">
      <c r="A2478" s="27">
        <v>2000895</v>
      </c>
      <c r="B2478">
        <v>377</v>
      </c>
      <c r="C2478" t="s">
        <v>6202</v>
      </c>
      <c r="D2478" t="s">
        <v>6203</v>
      </c>
      <c r="E2478" t="s">
        <v>3348</v>
      </c>
      <c r="F2478" t="s">
        <v>3348</v>
      </c>
      <c r="G2478" t="s">
        <v>641</v>
      </c>
      <c r="H2478" t="s">
        <v>641</v>
      </c>
      <c r="I2478" t="s">
        <v>2734</v>
      </c>
      <c r="J2478" t="s">
        <v>731</v>
      </c>
      <c r="K2478" t="s">
        <v>55</v>
      </c>
      <c r="L2478" s="4">
        <v>39350</v>
      </c>
      <c r="M2478" s="4">
        <v>45291</v>
      </c>
      <c r="AC2478">
        <v>75</v>
      </c>
      <c r="AE2478">
        <v>1</v>
      </c>
    </row>
    <row r="2479" spans="1:31" x14ac:dyDescent="0.2">
      <c r="A2479" s="27">
        <v>2004661</v>
      </c>
      <c r="B2479">
        <v>3268</v>
      </c>
      <c r="C2479" t="s">
        <v>6206</v>
      </c>
      <c r="D2479" t="s">
        <v>6205</v>
      </c>
      <c r="E2479" t="s">
        <v>1333</v>
      </c>
      <c r="F2479" t="s">
        <v>1333</v>
      </c>
      <c r="G2479" t="s">
        <v>641</v>
      </c>
      <c r="H2479" t="s">
        <v>641</v>
      </c>
      <c r="I2479" t="s">
        <v>2734</v>
      </c>
      <c r="J2479" t="s">
        <v>731</v>
      </c>
      <c r="K2479" t="s">
        <v>55</v>
      </c>
      <c r="L2479" s="4">
        <v>40029</v>
      </c>
      <c r="M2479" s="4">
        <v>45291</v>
      </c>
      <c r="AC2479">
        <v>60</v>
      </c>
      <c r="AE2479">
        <v>1</v>
      </c>
    </row>
    <row r="2480" spans="1:31" x14ac:dyDescent="0.2">
      <c r="A2480" s="27">
        <v>2004727</v>
      </c>
      <c r="B2480">
        <v>3295</v>
      </c>
      <c r="C2480" t="s">
        <v>6204</v>
      </c>
      <c r="D2480" t="s">
        <v>6205</v>
      </c>
      <c r="E2480" t="s">
        <v>1333</v>
      </c>
      <c r="F2480" t="s">
        <v>1333</v>
      </c>
      <c r="G2480" t="s">
        <v>641</v>
      </c>
      <c r="H2480" t="s">
        <v>641</v>
      </c>
      <c r="I2480" t="s">
        <v>2734</v>
      </c>
      <c r="J2480" t="s">
        <v>731</v>
      </c>
      <c r="K2480" t="s">
        <v>56</v>
      </c>
      <c r="L2480" s="4">
        <v>40127</v>
      </c>
      <c r="M2480" s="4">
        <v>45291</v>
      </c>
      <c r="AC2480">
        <v>60</v>
      </c>
      <c r="AE2480">
        <v>1</v>
      </c>
    </row>
    <row r="2481" spans="1:31" x14ac:dyDescent="0.2">
      <c r="A2481" s="27">
        <v>2006513</v>
      </c>
      <c r="B2481">
        <v>3563</v>
      </c>
      <c r="C2481" t="s">
        <v>6207</v>
      </c>
      <c r="D2481" t="s">
        <v>6208</v>
      </c>
      <c r="E2481" t="s">
        <v>3294</v>
      </c>
      <c r="F2481" t="s">
        <v>3294</v>
      </c>
      <c r="G2481" t="s">
        <v>641</v>
      </c>
      <c r="H2481" t="s">
        <v>641</v>
      </c>
      <c r="I2481" t="s">
        <v>2734</v>
      </c>
      <c r="J2481" t="s">
        <v>731</v>
      </c>
      <c r="K2481" t="s">
        <v>55</v>
      </c>
      <c r="L2481" s="4">
        <v>2</v>
      </c>
      <c r="M2481" s="4">
        <v>45291</v>
      </c>
      <c r="AC2481">
        <v>85</v>
      </c>
      <c r="AE2481">
        <v>1</v>
      </c>
    </row>
    <row r="2482" spans="1:31" x14ac:dyDescent="0.2">
      <c r="A2482" s="27">
        <v>2000343</v>
      </c>
      <c r="B2482">
        <v>349</v>
      </c>
      <c r="C2482" t="s">
        <v>6209</v>
      </c>
      <c r="D2482" t="s">
        <v>5067</v>
      </c>
      <c r="E2482" t="s">
        <v>1704</v>
      </c>
      <c r="F2482" t="s">
        <v>1704</v>
      </c>
      <c r="G2482" t="s">
        <v>641</v>
      </c>
      <c r="H2482" t="s">
        <v>641</v>
      </c>
      <c r="I2482" t="s">
        <v>2734</v>
      </c>
      <c r="J2482" t="s">
        <v>731</v>
      </c>
      <c r="K2482" t="s">
        <v>56</v>
      </c>
      <c r="L2482" s="4">
        <v>2</v>
      </c>
      <c r="M2482" s="4">
        <v>45291</v>
      </c>
      <c r="AC2482">
        <v>70</v>
      </c>
      <c r="AE2482">
        <v>1</v>
      </c>
    </row>
    <row r="2483" spans="1:31" x14ac:dyDescent="0.2">
      <c r="A2483" s="27">
        <v>2000338</v>
      </c>
      <c r="B2483">
        <v>343</v>
      </c>
      <c r="C2483" t="s">
        <v>6210</v>
      </c>
      <c r="D2483" t="s">
        <v>2874</v>
      </c>
      <c r="E2483" t="s">
        <v>1704</v>
      </c>
      <c r="F2483" t="s">
        <v>1704</v>
      </c>
      <c r="G2483" t="s">
        <v>641</v>
      </c>
      <c r="H2483" t="s">
        <v>641</v>
      </c>
      <c r="I2483" t="s">
        <v>2734</v>
      </c>
      <c r="J2483" t="s">
        <v>731</v>
      </c>
      <c r="K2483" t="s">
        <v>55</v>
      </c>
      <c r="L2483" s="4">
        <v>2</v>
      </c>
      <c r="M2483" s="4">
        <v>45291</v>
      </c>
      <c r="AC2483">
        <v>70</v>
      </c>
      <c r="AE2483">
        <v>1</v>
      </c>
    </row>
    <row r="2484" spans="1:31" x14ac:dyDescent="0.2">
      <c r="A2484" s="27">
        <v>2004708</v>
      </c>
      <c r="B2484">
        <v>3461</v>
      </c>
      <c r="C2484" t="s">
        <v>6211</v>
      </c>
      <c r="D2484" t="s">
        <v>3858</v>
      </c>
      <c r="E2484" t="s">
        <v>1333</v>
      </c>
      <c r="F2484" t="s">
        <v>1333</v>
      </c>
      <c r="G2484" t="s">
        <v>641</v>
      </c>
      <c r="H2484" t="s">
        <v>641</v>
      </c>
      <c r="I2484" t="s">
        <v>2734</v>
      </c>
      <c r="J2484" t="s">
        <v>731</v>
      </c>
      <c r="K2484" t="s">
        <v>55</v>
      </c>
      <c r="L2484" s="4">
        <v>40421</v>
      </c>
      <c r="M2484" s="4">
        <v>45291</v>
      </c>
      <c r="AC2484">
        <v>60</v>
      </c>
      <c r="AE2484">
        <v>1</v>
      </c>
    </row>
    <row r="2485" spans="1:31" x14ac:dyDescent="0.2">
      <c r="A2485" s="27">
        <v>2004731</v>
      </c>
      <c r="B2485">
        <v>3346</v>
      </c>
      <c r="C2485" t="s">
        <v>6212</v>
      </c>
      <c r="D2485" t="s">
        <v>6213</v>
      </c>
      <c r="E2485" t="s">
        <v>1333</v>
      </c>
      <c r="F2485" t="s">
        <v>1333</v>
      </c>
      <c r="G2485" t="s">
        <v>641</v>
      </c>
      <c r="H2485" t="s">
        <v>641</v>
      </c>
      <c r="I2485" t="s">
        <v>2734</v>
      </c>
      <c r="J2485" t="s">
        <v>731</v>
      </c>
      <c r="K2485" t="s">
        <v>56</v>
      </c>
      <c r="L2485" s="4">
        <v>40197</v>
      </c>
      <c r="M2485" s="4">
        <v>45291</v>
      </c>
      <c r="AC2485">
        <v>60</v>
      </c>
      <c r="AE2485">
        <v>1</v>
      </c>
    </row>
    <row r="2486" spans="1:31" x14ac:dyDescent="0.2">
      <c r="A2486" s="27">
        <v>2006505</v>
      </c>
      <c r="B2486">
        <v>3552</v>
      </c>
      <c r="C2486" t="s">
        <v>6214</v>
      </c>
      <c r="D2486" t="s">
        <v>6215</v>
      </c>
      <c r="E2486" t="s">
        <v>2964</v>
      </c>
      <c r="F2486" t="s">
        <v>2964</v>
      </c>
      <c r="G2486" t="s">
        <v>641</v>
      </c>
      <c r="H2486" t="s">
        <v>641</v>
      </c>
      <c r="I2486" t="s">
        <v>2734</v>
      </c>
      <c r="J2486" t="s">
        <v>731</v>
      </c>
      <c r="K2486" t="s">
        <v>55</v>
      </c>
      <c r="L2486" s="4">
        <v>2</v>
      </c>
      <c r="M2486" s="4">
        <v>45291</v>
      </c>
      <c r="AC2486">
        <v>40</v>
      </c>
      <c r="AE2486">
        <v>1</v>
      </c>
    </row>
    <row r="2487" spans="1:31" x14ac:dyDescent="0.2">
      <c r="A2487" s="27">
        <v>2000349</v>
      </c>
      <c r="B2487">
        <v>310</v>
      </c>
      <c r="C2487" t="s">
        <v>6216</v>
      </c>
      <c r="D2487" t="s">
        <v>6215</v>
      </c>
      <c r="E2487" t="s">
        <v>1704</v>
      </c>
      <c r="F2487" t="s">
        <v>1704</v>
      </c>
      <c r="G2487" t="s">
        <v>641</v>
      </c>
      <c r="H2487" t="s">
        <v>641</v>
      </c>
      <c r="I2487" t="s">
        <v>2734</v>
      </c>
      <c r="J2487" t="s">
        <v>731</v>
      </c>
      <c r="K2487" t="s">
        <v>56</v>
      </c>
      <c r="L2487" s="4">
        <v>2</v>
      </c>
      <c r="M2487" s="4">
        <v>45291</v>
      </c>
      <c r="AC2487">
        <v>50</v>
      </c>
      <c r="AE2487">
        <v>1</v>
      </c>
    </row>
    <row r="2488" spans="1:31" x14ac:dyDescent="0.2">
      <c r="A2488" s="27">
        <v>2000350</v>
      </c>
      <c r="B2488">
        <v>425</v>
      </c>
      <c r="C2488" t="s">
        <v>6217</v>
      </c>
      <c r="D2488" t="s">
        <v>6218</v>
      </c>
      <c r="E2488" t="s">
        <v>1704</v>
      </c>
      <c r="F2488" t="s">
        <v>1704</v>
      </c>
      <c r="G2488" t="s">
        <v>641</v>
      </c>
      <c r="H2488" t="s">
        <v>641</v>
      </c>
      <c r="I2488" t="s">
        <v>2734</v>
      </c>
      <c r="J2488" t="s">
        <v>731</v>
      </c>
      <c r="K2488" t="s">
        <v>56</v>
      </c>
      <c r="L2488" s="4">
        <v>2</v>
      </c>
      <c r="M2488" s="4">
        <v>45291</v>
      </c>
      <c r="AC2488">
        <v>35</v>
      </c>
      <c r="AE2488">
        <v>1</v>
      </c>
    </row>
    <row r="2489" spans="1:31" x14ac:dyDescent="0.2">
      <c r="A2489" s="27">
        <v>2006497</v>
      </c>
      <c r="B2489">
        <v>3545</v>
      </c>
      <c r="C2489" t="s">
        <v>6219</v>
      </c>
      <c r="D2489" t="s">
        <v>6218</v>
      </c>
      <c r="E2489" t="s">
        <v>2964</v>
      </c>
      <c r="F2489" t="s">
        <v>2964</v>
      </c>
      <c r="G2489" t="s">
        <v>641</v>
      </c>
      <c r="H2489" t="s">
        <v>641</v>
      </c>
      <c r="I2489" t="s">
        <v>2734</v>
      </c>
      <c r="J2489" t="s">
        <v>731</v>
      </c>
      <c r="K2489" t="s">
        <v>55</v>
      </c>
      <c r="L2489" s="4">
        <v>2</v>
      </c>
      <c r="M2489" s="4">
        <v>45291</v>
      </c>
      <c r="AC2489">
        <v>35</v>
      </c>
      <c r="AE2489">
        <v>1</v>
      </c>
    </row>
    <row r="2490" spans="1:31" x14ac:dyDescent="0.2">
      <c r="A2490" s="27">
        <v>2006132</v>
      </c>
      <c r="B2490">
        <v>3620</v>
      </c>
      <c r="C2490" t="s">
        <v>6220</v>
      </c>
      <c r="D2490" t="s">
        <v>6221</v>
      </c>
      <c r="E2490" t="s">
        <v>1333</v>
      </c>
      <c r="F2490" t="s">
        <v>1333</v>
      </c>
      <c r="G2490" t="s">
        <v>641</v>
      </c>
      <c r="H2490" t="s">
        <v>641</v>
      </c>
      <c r="I2490" t="s">
        <v>2734</v>
      </c>
      <c r="J2490" t="s">
        <v>731</v>
      </c>
      <c r="K2490" t="s">
        <v>56</v>
      </c>
      <c r="L2490" s="4">
        <v>2</v>
      </c>
      <c r="M2490" s="4">
        <v>45291</v>
      </c>
      <c r="AC2490">
        <v>50</v>
      </c>
      <c r="AE2490">
        <v>1</v>
      </c>
    </row>
    <row r="2491" spans="1:31" x14ac:dyDescent="0.2">
      <c r="A2491" s="27">
        <v>2004704</v>
      </c>
      <c r="B2491">
        <v>3459</v>
      </c>
      <c r="C2491" t="s">
        <v>6224</v>
      </c>
      <c r="D2491" t="s">
        <v>6223</v>
      </c>
      <c r="E2491" t="s">
        <v>1333</v>
      </c>
      <c r="F2491" t="s">
        <v>1333</v>
      </c>
      <c r="G2491" t="s">
        <v>641</v>
      </c>
      <c r="H2491" t="s">
        <v>641</v>
      </c>
      <c r="I2491" t="s">
        <v>2734</v>
      </c>
      <c r="J2491" t="s">
        <v>731</v>
      </c>
      <c r="K2491" t="s">
        <v>55</v>
      </c>
      <c r="L2491" s="4">
        <v>40421</v>
      </c>
      <c r="M2491" s="4">
        <v>45291</v>
      </c>
      <c r="AC2491">
        <v>40</v>
      </c>
      <c r="AE2491">
        <v>1</v>
      </c>
    </row>
    <row r="2492" spans="1:31" x14ac:dyDescent="0.2">
      <c r="A2492" s="27">
        <v>2000265</v>
      </c>
      <c r="B2492">
        <v>1714</v>
      </c>
      <c r="C2492" t="s">
        <v>6222</v>
      </c>
      <c r="D2492" t="s">
        <v>6223</v>
      </c>
      <c r="E2492" t="s">
        <v>1643</v>
      </c>
      <c r="F2492" t="s">
        <v>1643</v>
      </c>
      <c r="G2492" t="s">
        <v>641</v>
      </c>
      <c r="H2492" t="s">
        <v>641</v>
      </c>
      <c r="I2492" t="s">
        <v>2734</v>
      </c>
      <c r="J2492" t="s">
        <v>731</v>
      </c>
      <c r="K2492" t="s">
        <v>56</v>
      </c>
      <c r="L2492" s="4">
        <v>39406</v>
      </c>
      <c r="M2492" s="4">
        <v>45291</v>
      </c>
      <c r="AC2492">
        <v>35</v>
      </c>
      <c r="AE2492">
        <v>1</v>
      </c>
    </row>
    <row r="2493" spans="1:31" x14ac:dyDescent="0.2">
      <c r="A2493" s="27">
        <v>2000339</v>
      </c>
      <c r="B2493">
        <v>345</v>
      </c>
      <c r="C2493" t="s">
        <v>6225</v>
      </c>
      <c r="D2493" t="s">
        <v>6226</v>
      </c>
      <c r="E2493" t="s">
        <v>1704</v>
      </c>
      <c r="F2493" t="s">
        <v>1704</v>
      </c>
      <c r="G2493" t="s">
        <v>641</v>
      </c>
      <c r="H2493" t="s">
        <v>641</v>
      </c>
      <c r="I2493" t="s">
        <v>2734</v>
      </c>
      <c r="J2493" t="s">
        <v>731</v>
      </c>
      <c r="K2493" t="s">
        <v>56</v>
      </c>
      <c r="L2493" s="4">
        <v>2</v>
      </c>
      <c r="M2493" s="4">
        <v>45291</v>
      </c>
      <c r="AC2493">
        <v>35</v>
      </c>
      <c r="AE2493">
        <v>1</v>
      </c>
    </row>
    <row r="2494" spans="1:31" x14ac:dyDescent="0.2">
      <c r="A2494" s="27">
        <v>2001194</v>
      </c>
      <c r="B2494">
        <v>2590</v>
      </c>
      <c r="C2494" t="s">
        <v>6227</v>
      </c>
      <c r="D2494" t="s">
        <v>6228</v>
      </c>
      <c r="E2494" t="s">
        <v>3294</v>
      </c>
      <c r="F2494" t="s">
        <v>3294</v>
      </c>
      <c r="G2494" t="s">
        <v>641</v>
      </c>
      <c r="H2494" t="s">
        <v>641</v>
      </c>
      <c r="I2494" t="s">
        <v>2734</v>
      </c>
      <c r="J2494" t="s">
        <v>731</v>
      </c>
      <c r="K2494" t="s">
        <v>56</v>
      </c>
      <c r="L2494" s="4">
        <v>38839</v>
      </c>
      <c r="M2494" s="4">
        <v>45291</v>
      </c>
      <c r="N2494">
        <v>0</v>
      </c>
      <c r="O2494">
        <v>0</v>
      </c>
      <c r="P2494">
        <v>0</v>
      </c>
      <c r="Q2494">
        <v>0</v>
      </c>
      <c r="R2494">
        <v>0</v>
      </c>
      <c r="T2494">
        <v>0</v>
      </c>
      <c r="AC2494">
        <v>70</v>
      </c>
      <c r="AE2494">
        <v>1</v>
      </c>
    </row>
    <row r="2495" spans="1:31" x14ac:dyDescent="0.2">
      <c r="A2495" s="27">
        <v>2005293</v>
      </c>
      <c r="B2495">
        <v>3513</v>
      </c>
      <c r="C2495" t="s">
        <v>6229</v>
      </c>
      <c r="D2495" t="s">
        <v>6230</v>
      </c>
      <c r="E2495" t="s">
        <v>3236</v>
      </c>
      <c r="F2495" t="s">
        <v>3236</v>
      </c>
      <c r="G2495" t="s">
        <v>641</v>
      </c>
      <c r="H2495" t="s">
        <v>641</v>
      </c>
      <c r="I2495" t="s">
        <v>2734</v>
      </c>
      <c r="J2495" t="s">
        <v>731</v>
      </c>
      <c r="K2495" t="s">
        <v>55</v>
      </c>
      <c r="L2495" s="4">
        <v>2</v>
      </c>
      <c r="M2495" s="4">
        <v>45291</v>
      </c>
      <c r="AC2495">
        <v>55</v>
      </c>
      <c r="AE2495">
        <v>1</v>
      </c>
    </row>
    <row r="2496" spans="1:31" x14ac:dyDescent="0.2">
      <c r="A2496" s="27">
        <v>2008179</v>
      </c>
      <c r="B2496">
        <v>4256</v>
      </c>
      <c r="C2496" t="s">
        <v>6231</v>
      </c>
      <c r="D2496" t="s">
        <v>6232</v>
      </c>
      <c r="E2496" t="s">
        <v>1333</v>
      </c>
      <c r="F2496" t="s">
        <v>1333</v>
      </c>
      <c r="G2496" t="s">
        <v>641</v>
      </c>
      <c r="H2496" t="s">
        <v>641</v>
      </c>
      <c r="I2496" t="s">
        <v>2734</v>
      </c>
      <c r="J2496" t="s">
        <v>731</v>
      </c>
      <c r="K2496" t="s">
        <v>56</v>
      </c>
      <c r="L2496" s="4">
        <v>2</v>
      </c>
      <c r="M2496" s="4">
        <v>45291</v>
      </c>
      <c r="AC2496">
        <v>20</v>
      </c>
      <c r="AE2496">
        <v>1</v>
      </c>
    </row>
    <row r="2497" spans="1:31" x14ac:dyDescent="0.2">
      <c r="A2497" s="27">
        <v>2000269</v>
      </c>
      <c r="B2497">
        <v>1711</v>
      </c>
      <c r="C2497" t="s">
        <v>6233</v>
      </c>
      <c r="D2497" t="s">
        <v>6234</v>
      </c>
      <c r="E2497" t="s">
        <v>1643</v>
      </c>
      <c r="F2497" t="s">
        <v>1643</v>
      </c>
      <c r="G2497" t="s">
        <v>641</v>
      </c>
      <c r="H2497" t="s">
        <v>641</v>
      </c>
      <c r="I2497" t="s">
        <v>2734</v>
      </c>
      <c r="J2497" t="s">
        <v>731</v>
      </c>
      <c r="K2497" t="s">
        <v>56</v>
      </c>
      <c r="L2497" s="4">
        <v>39406</v>
      </c>
      <c r="M2497" s="4">
        <v>45291</v>
      </c>
      <c r="AC2497">
        <v>70</v>
      </c>
      <c r="AE2497">
        <v>1</v>
      </c>
    </row>
    <row r="2498" spans="1:31" x14ac:dyDescent="0.2">
      <c r="A2498" s="27">
        <v>2007423</v>
      </c>
      <c r="B2498">
        <v>4016</v>
      </c>
      <c r="C2498" t="s">
        <v>6235</v>
      </c>
      <c r="D2498" t="s">
        <v>6236</v>
      </c>
      <c r="E2498" t="s">
        <v>4718</v>
      </c>
      <c r="F2498" t="s">
        <v>4718</v>
      </c>
      <c r="G2498" t="s">
        <v>641</v>
      </c>
      <c r="H2498" t="s">
        <v>641</v>
      </c>
      <c r="I2498" t="s">
        <v>2734</v>
      </c>
      <c r="J2498" t="s">
        <v>731</v>
      </c>
      <c r="K2498" t="s">
        <v>55</v>
      </c>
      <c r="L2498" s="4">
        <v>2</v>
      </c>
      <c r="M2498" s="4">
        <v>45291</v>
      </c>
      <c r="AC2498">
        <v>10</v>
      </c>
      <c r="AE2498">
        <v>1</v>
      </c>
    </row>
    <row r="2499" spans="1:31" x14ac:dyDescent="0.2">
      <c r="A2499" s="27">
        <v>2006165</v>
      </c>
      <c r="B2499">
        <v>3021</v>
      </c>
      <c r="C2499" t="s">
        <v>6237</v>
      </c>
      <c r="D2499" t="s">
        <v>6238</v>
      </c>
      <c r="E2499" t="s">
        <v>1266</v>
      </c>
      <c r="F2499" t="s">
        <v>1267</v>
      </c>
      <c r="G2499" t="s">
        <v>641</v>
      </c>
      <c r="H2499" t="s">
        <v>641</v>
      </c>
      <c r="I2499" t="s">
        <v>2734</v>
      </c>
      <c r="J2499" t="s">
        <v>643</v>
      </c>
      <c r="K2499" t="s">
        <v>55</v>
      </c>
      <c r="L2499" s="4">
        <v>2</v>
      </c>
      <c r="M2499" s="4">
        <v>45291</v>
      </c>
      <c r="N2499">
        <v>23</v>
      </c>
      <c r="R2499">
        <v>3</v>
      </c>
      <c r="T2499">
        <v>12.399999618530273</v>
      </c>
      <c r="AE2499">
        <v>1</v>
      </c>
    </row>
    <row r="2500" spans="1:31" x14ac:dyDescent="0.2">
      <c r="A2500" s="27">
        <v>2007729</v>
      </c>
      <c r="B2500">
        <v>4065</v>
      </c>
      <c r="C2500" t="s">
        <v>6239</v>
      </c>
      <c r="D2500" t="s">
        <v>6240</v>
      </c>
      <c r="E2500" t="s">
        <v>1333</v>
      </c>
      <c r="F2500" t="s">
        <v>1333</v>
      </c>
      <c r="G2500" t="s">
        <v>641</v>
      </c>
      <c r="H2500" t="s">
        <v>641</v>
      </c>
      <c r="I2500" t="s">
        <v>2734</v>
      </c>
      <c r="J2500" t="s">
        <v>731</v>
      </c>
      <c r="K2500" t="s">
        <v>56</v>
      </c>
      <c r="L2500" s="4">
        <v>2</v>
      </c>
      <c r="M2500" s="4">
        <v>45291</v>
      </c>
      <c r="AC2500">
        <v>35</v>
      </c>
      <c r="AE2500">
        <v>1.1000000000000001</v>
      </c>
    </row>
    <row r="2501" spans="1:31" x14ac:dyDescent="0.2">
      <c r="A2501" s="27">
        <v>2009728</v>
      </c>
      <c r="B2501">
        <v>4945</v>
      </c>
      <c r="C2501" t="s">
        <v>6241</v>
      </c>
      <c r="D2501" t="s">
        <v>6242</v>
      </c>
      <c r="E2501" t="s">
        <v>6243</v>
      </c>
      <c r="F2501" t="s">
        <v>6243</v>
      </c>
      <c r="G2501" t="s">
        <v>641</v>
      </c>
      <c r="H2501" t="s">
        <v>686</v>
      </c>
      <c r="I2501" t="s">
        <v>2734</v>
      </c>
      <c r="J2501" t="s">
        <v>696</v>
      </c>
      <c r="K2501" t="s">
        <v>55</v>
      </c>
      <c r="L2501" s="4">
        <v>2</v>
      </c>
      <c r="M2501" s="4">
        <v>45291</v>
      </c>
      <c r="N2501">
        <v>0.30000001192092896</v>
      </c>
      <c r="AC2501">
        <v>13.1</v>
      </c>
      <c r="AE2501">
        <v>1</v>
      </c>
    </row>
    <row r="2502" spans="1:31" x14ac:dyDescent="0.2">
      <c r="A2502" s="27">
        <v>2006482</v>
      </c>
      <c r="B2502">
        <v>3532</v>
      </c>
      <c r="C2502" t="s">
        <v>6244</v>
      </c>
      <c r="D2502" t="s">
        <v>6245</v>
      </c>
      <c r="E2502" t="s">
        <v>3239</v>
      </c>
      <c r="F2502" t="s">
        <v>3239</v>
      </c>
      <c r="G2502" t="s">
        <v>641</v>
      </c>
      <c r="H2502" t="s">
        <v>641</v>
      </c>
      <c r="I2502" t="s">
        <v>2734</v>
      </c>
      <c r="J2502" t="s">
        <v>731</v>
      </c>
      <c r="K2502" t="s">
        <v>55</v>
      </c>
      <c r="L2502" s="4">
        <v>2</v>
      </c>
      <c r="M2502" s="4">
        <v>45291</v>
      </c>
      <c r="AE2502">
        <v>1</v>
      </c>
    </row>
    <row r="2503" spans="1:31" x14ac:dyDescent="0.2">
      <c r="A2503" s="27">
        <v>2005313</v>
      </c>
      <c r="B2503">
        <v>3515</v>
      </c>
      <c r="C2503" t="s">
        <v>6246</v>
      </c>
      <c r="D2503" t="s">
        <v>6247</v>
      </c>
      <c r="E2503" t="s">
        <v>3239</v>
      </c>
      <c r="F2503" t="s">
        <v>3239</v>
      </c>
      <c r="G2503" t="s">
        <v>641</v>
      </c>
      <c r="H2503" t="s">
        <v>641</v>
      </c>
      <c r="I2503" t="s">
        <v>2734</v>
      </c>
      <c r="J2503" t="s">
        <v>731</v>
      </c>
      <c r="K2503" t="s">
        <v>55</v>
      </c>
      <c r="L2503" s="4">
        <v>2</v>
      </c>
      <c r="M2503" s="4">
        <v>45291</v>
      </c>
      <c r="AE2503">
        <v>1</v>
      </c>
    </row>
    <row r="2504" spans="1:31" x14ac:dyDescent="0.2">
      <c r="A2504" s="27">
        <v>2005315</v>
      </c>
      <c r="B2504">
        <v>3517</v>
      </c>
      <c r="C2504" t="s">
        <v>6248</v>
      </c>
      <c r="D2504" t="s">
        <v>6249</v>
      </c>
      <c r="E2504" t="s">
        <v>3239</v>
      </c>
      <c r="F2504" t="s">
        <v>3239</v>
      </c>
      <c r="G2504" t="s">
        <v>641</v>
      </c>
      <c r="H2504" t="s">
        <v>641</v>
      </c>
      <c r="I2504" t="s">
        <v>2734</v>
      </c>
      <c r="J2504" t="s">
        <v>731</v>
      </c>
      <c r="K2504" t="s">
        <v>55</v>
      </c>
      <c r="L2504" s="4">
        <v>2</v>
      </c>
      <c r="M2504" s="4">
        <v>45291</v>
      </c>
      <c r="AE2504">
        <v>1</v>
      </c>
    </row>
    <row r="2505" spans="1:31" x14ac:dyDescent="0.2">
      <c r="A2505" s="27">
        <v>2005314</v>
      </c>
      <c r="B2505">
        <v>3516</v>
      </c>
      <c r="C2505" t="s">
        <v>6250</v>
      </c>
      <c r="D2505" t="s">
        <v>6251</v>
      </c>
      <c r="E2505" t="s">
        <v>3239</v>
      </c>
      <c r="F2505" t="s">
        <v>3239</v>
      </c>
      <c r="G2505" t="s">
        <v>641</v>
      </c>
      <c r="H2505" t="s">
        <v>641</v>
      </c>
      <c r="I2505" t="s">
        <v>2734</v>
      </c>
      <c r="J2505" t="s">
        <v>731</v>
      </c>
      <c r="K2505" t="s">
        <v>55</v>
      </c>
      <c r="L2505" s="4">
        <v>2</v>
      </c>
      <c r="M2505" s="4">
        <v>45291</v>
      </c>
      <c r="AE2505">
        <v>1</v>
      </c>
    </row>
    <row r="2506" spans="1:31" x14ac:dyDescent="0.2">
      <c r="A2506" s="27">
        <v>2006076</v>
      </c>
      <c r="B2506">
        <v>3571</v>
      </c>
      <c r="C2506" t="s">
        <v>6252</v>
      </c>
      <c r="D2506" t="s">
        <v>6253</v>
      </c>
      <c r="E2506" t="s">
        <v>5626</v>
      </c>
      <c r="F2506" t="s">
        <v>5627</v>
      </c>
      <c r="G2506" t="s">
        <v>641</v>
      </c>
      <c r="H2506" t="s">
        <v>641</v>
      </c>
      <c r="I2506" t="s">
        <v>2734</v>
      </c>
      <c r="J2506" t="s">
        <v>649</v>
      </c>
      <c r="K2506" t="s">
        <v>55</v>
      </c>
      <c r="L2506" s="4">
        <v>2</v>
      </c>
      <c r="M2506" s="4">
        <v>45291</v>
      </c>
      <c r="AE2506">
        <v>1</v>
      </c>
    </row>
    <row r="2507" spans="1:31" x14ac:dyDescent="0.2">
      <c r="A2507" s="27">
        <v>2006481</v>
      </c>
      <c r="B2507">
        <v>3561</v>
      </c>
      <c r="C2507" t="s">
        <v>6254</v>
      </c>
      <c r="D2507" t="s">
        <v>6255</v>
      </c>
      <c r="E2507" t="s">
        <v>6256</v>
      </c>
      <c r="F2507" t="s">
        <v>6256</v>
      </c>
      <c r="G2507" t="s">
        <v>641</v>
      </c>
      <c r="H2507" t="s">
        <v>686</v>
      </c>
      <c r="I2507" t="s">
        <v>2734</v>
      </c>
      <c r="J2507" t="s">
        <v>688</v>
      </c>
      <c r="K2507" t="s">
        <v>56</v>
      </c>
      <c r="L2507" s="4">
        <v>2</v>
      </c>
      <c r="M2507" s="4">
        <v>45291</v>
      </c>
      <c r="N2507">
        <v>0.20000000298023224</v>
      </c>
      <c r="AC2507">
        <v>1</v>
      </c>
      <c r="AE2507">
        <v>1</v>
      </c>
    </row>
    <row r="2508" spans="1:31" x14ac:dyDescent="0.2">
      <c r="A2508" s="27">
        <v>2009454</v>
      </c>
      <c r="B2508">
        <v>4871</v>
      </c>
      <c r="C2508" t="s">
        <v>6257</v>
      </c>
      <c r="D2508" t="s">
        <v>6258</v>
      </c>
      <c r="E2508" t="s">
        <v>3873</v>
      </c>
      <c r="F2508" t="s">
        <v>3874</v>
      </c>
      <c r="G2508" t="s">
        <v>641</v>
      </c>
      <c r="H2508" t="s">
        <v>641</v>
      </c>
      <c r="I2508" t="s">
        <v>2734</v>
      </c>
      <c r="J2508" t="s">
        <v>731</v>
      </c>
      <c r="K2508" t="s">
        <v>55</v>
      </c>
      <c r="L2508" s="4">
        <v>2</v>
      </c>
      <c r="M2508" s="4">
        <v>45291</v>
      </c>
      <c r="AE2508">
        <v>1</v>
      </c>
    </row>
    <row r="2509" spans="1:31" x14ac:dyDescent="0.2">
      <c r="A2509" s="27">
        <v>2009476</v>
      </c>
      <c r="B2509">
        <v>4806</v>
      </c>
      <c r="C2509" t="s">
        <v>6259</v>
      </c>
      <c r="D2509" t="s">
        <v>6260</v>
      </c>
      <c r="E2509" t="s">
        <v>1891</v>
      </c>
      <c r="F2509" t="s">
        <v>6261</v>
      </c>
      <c r="G2509" t="s">
        <v>641</v>
      </c>
      <c r="H2509" t="s">
        <v>641</v>
      </c>
      <c r="I2509" t="s">
        <v>2734</v>
      </c>
      <c r="J2509" t="s">
        <v>731</v>
      </c>
      <c r="K2509" t="s">
        <v>56</v>
      </c>
      <c r="L2509" s="4">
        <v>2</v>
      </c>
      <c r="M2509" s="4">
        <v>45291</v>
      </c>
      <c r="AE2509">
        <v>1.1000000000000001</v>
      </c>
    </row>
    <row r="2510" spans="1:31" x14ac:dyDescent="0.2">
      <c r="A2510" s="27">
        <v>2000131</v>
      </c>
      <c r="B2510">
        <v>102</v>
      </c>
      <c r="C2510" t="s">
        <v>6262</v>
      </c>
      <c r="D2510" t="s">
        <v>2659</v>
      </c>
      <c r="E2510" t="s">
        <v>4365</v>
      </c>
      <c r="F2510" t="s">
        <v>4365</v>
      </c>
      <c r="G2510" t="s">
        <v>641</v>
      </c>
      <c r="H2510" t="s">
        <v>641</v>
      </c>
      <c r="I2510" t="s">
        <v>2734</v>
      </c>
      <c r="J2510" t="s">
        <v>731</v>
      </c>
      <c r="K2510" t="s">
        <v>56</v>
      </c>
      <c r="L2510" s="4">
        <v>39406</v>
      </c>
      <c r="M2510" s="4">
        <v>45291</v>
      </c>
      <c r="AC2510">
        <v>35</v>
      </c>
      <c r="AE2510">
        <v>1</v>
      </c>
    </row>
    <row r="2511" spans="1:31" x14ac:dyDescent="0.2">
      <c r="A2511" s="27">
        <v>2000280</v>
      </c>
      <c r="B2511">
        <v>1766</v>
      </c>
      <c r="C2511" t="s">
        <v>6263</v>
      </c>
      <c r="D2511" t="s">
        <v>2659</v>
      </c>
      <c r="E2511" t="s">
        <v>1704</v>
      </c>
      <c r="F2511" t="s">
        <v>1704</v>
      </c>
      <c r="G2511" t="s">
        <v>641</v>
      </c>
      <c r="H2511" t="s">
        <v>641</v>
      </c>
      <c r="I2511" t="s">
        <v>2734</v>
      </c>
      <c r="J2511" t="s">
        <v>731</v>
      </c>
      <c r="K2511" t="s">
        <v>56</v>
      </c>
      <c r="L2511" s="4">
        <v>2</v>
      </c>
      <c r="M2511" s="4">
        <v>45291</v>
      </c>
      <c r="AC2511">
        <v>35</v>
      </c>
      <c r="AE2511">
        <v>1</v>
      </c>
    </row>
    <row r="2512" spans="1:31" x14ac:dyDescent="0.2">
      <c r="A2512" s="27">
        <v>2009563</v>
      </c>
      <c r="B2512">
        <v>4968</v>
      </c>
      <c r="C2512" t="s">
        <v>6264</v>
      </c>
      <c r="D2512" t="s">
        <v>6265</v>
      </c>
      <c r="E2512" t="s">
        <v>913</v>
      </c>
      <c r="F2512" t="s">
        <v>914</v>
      </c>
      <c r="G2512" t="s">
        <v>641</v>
      </c>
      <c r="H2512" t="s">
        <v>641</v>
      </c>
      <c r="I2512" t="s">
        <v>2734</v>
      </c>
      <c r="J2512" t="s">
        <v>731</v>
      </c>
      <c r="K2512" t="s">
        <v>56</v>
      </c>
      <c r="L2512" s="4">
        <v>2</v>
      </c>
      <c r="M2512" s="4">
        <v>45291</v>
      </c>
      <c r="AE2512">
        <v>1.1000000000000001</v>
      </c>
    </row>
    <row r="2513" spans="1:31" x14ac:dyDescent="0.2">
      <c r="A2513" s="27">
        <v>2009561</v>
      </c>
      <c r="B2513">
        <v>4879</v>
      </c>
      <c r="C2513" t="s">
        <v>6266</v>
      </c>
      <c r="D2513" t="s">
        <v>6267</v>
      </c>
      <c r="E2513" t="s">
        <v>6268</v>
      </c>
      <c r="F2513" t="s">
        <v>6268</v>
      </c>
      <c r="G2513" t="s">
        <v>641</v>
      </c>
      <c r="H2513" t="s">
        <v>686</v>
      </c>
      <c r="I2513" t="s">
        <v>2734</v>
      </c>
      <c r="J2513" t="s">
        <v>696</v>
      </c>
      <c r="K2513" t="s">
        <v>55</v>
      </c>
      <c r="L2513" s="4">
        <v>2</v>
      </c>
      <c r="M2513" s="4">
        <v>45291</v>
      </c>
      <c r="N2513">
        <v>0.30000001192092896</v>
      </c>
      <c r="AC2513">
        <v>13.8</v>
      </c>
      <c r="AE2513">
        <v>1</v>
      </c>
    </row>
    <row r="2514" spans="1:31" x14ac:dyDescent="0.2">
      <c r="A2514" s="27">
        <v>2007794</v>
      </c>
      <c r="B2514">
        <v>4156</v>
      </c>
      <c r="C2514" t="s">
        <v>6269</v>
      </c>
      <c r="D2514" t="s">
        <v>6270</v>
      </c>
      <c r="E2514" t="s">
        <v>3754</v>
      </c>
      <c r="F2514" t="s">
        <v>3754</v>
      </c>
      <c r="G2514" t="s">
        <v>641</v>
      </c>
      <c r="H2514" t="s">
        <v>641</v>
      </c>
      <c r="I2514" t="s">
        <v>2734</v>
      </c>
      <c r="J2514" t="s">
        <v>731</v>
      </c>
      <c r="K2514" t="s">
        <v>56</v>
      </c>
      <c r="L2514" s="4">
        <v>2</v>
      </c>
      <c r="M2514" s="4">
        <v>45291</v>
      </c>
      <c r="AE2514">
        <v>1.1000000000000001</v>
      </c>
    </row>
    <row r="2515" spans="1:31" x14ac:dyDescent="0.2">
      <c r="A2515" s="27">
        <v>2007790</v>
      </c>
      <c r="B2515">
        <v>4134</v>
      </c>
      <c r="C2515" t="s">
        <v>6271</v>
      </c>
      <c r="D2515" t="s">
        <v>6272</v>
      </c>
      <c r="E2515" t="s">
        <v>3754</v>
      </c>
      <c r="F2515" t="s">
        <v>3754</v>
      </c>
      <c r="G2515" t="s">
        <v>641</v>
      </c>
      <c r="H2515" t="s">
        <v>641</v>
      </c>
      <c r="I2515" t="s">
        <v>2734</v>
      </c>
      <c r="J2515" t="s">
        <v>731</v>
      </c>
      <c r="K2515" t="s">
        <v>56</v>
      </c>
      <c r="L2515" s="4">
        <v>2</v>
      </c>
      <c r="M2515" s="4">
        <v>45291</v>
      </c>
      <c r="AE2515">
        <v>1.1000000000000001</v>
      </c>
    </row>
    <row r="2516" spans="1:31" x14ac:dyDescent="0.2">
      <c r="A2516" s="27">
        <v>2007798</v>
      </c>
      <c r="B2516">
        <v>4137</v>
      </c>
      <c r="C2516" t="s">
        <v>6273</v>
      </c>
      <c r="D2516" t="s">
        <v>6274</v>
      </c>
      <c r="E2516" t="s">
        <v>3754</v>
      </c>
      <c r="F2516" t="s">
        <v>3754</v>
      </c>
      <c r="G2516" t="s">
        <v>641</v>
      </c>
      <c r="H2516" t="s">
        <v>641</v>
      </c>
      <c r="I2516" t="s">
        <v>2734</v>
      </c>
      <c r="J2516" t="s">
        <v>731</v>
      </c>
      <c r="K2516" t="s">
        <v>55</v>
      </c>
      <c r="L2516" s="4">
        <v>2</v>
      </c>
      <c r="M2516" s="4">
        <v>45291</v>
      </c>
      <c r="AE2516">
        <v>1</v>
      </c>
    </row>
    <row r="2517" spans="1:31" x14ac:dyDescent="0.2">
      <c r="A2517" s="27">
        <v>2010090</v>
      </c>
      <c r="B2517">
        <v>5092</v>
      </c>
      <c r="C2517" t="s">
        <v>6275</v>
      </c>
      <c r="D2517" t="s">
        <v>6276</v>
      </c>
      <c r="E2517" t="s">
        <v>6277</v>
      </c>
      <c r="F2517" t="s">
        <v>6277</v>
      </c>
      <c r="G2517" t="s">
        <v>641</v>
      </c>
      <c r="H2517" t="s">
        <v>686</v>
      </c>
      <c r="I2517" t="s">
        <v>2734</v>
      </c>
      <c r="J2517" t="s">
        <v>696</v>
      </c>
      <c r="K2517" t="s">
        <v>55</v>
      </c>
      <c r="L2517" s="4">
        <v>2</v>
      </c>
      <c r="M2517" s="4">
        <v>45291</v>
      </c>
      <c r="N2517">
        <v>0.30000001192092896</v>
      </c>
      <c r="AC2517">
        <v>11</v>
      </c>
      <c r="AE2517">
        <v>1</v>
      </c>
    </row>
    <row r="2518" spans="1:31" x14ac:dyDescent="0.2">
      <c r="A2518" s="27">
        <v>2007786</v>
      </c>
      <c r="B2518">
        <v>4131</v>
      </c>
      <c r="C2518" t="s">
        <v>6278</v>
      </c>
      <c r="D2518" t="s">
        <v>6279</v>
      </c>
      <c r="E2518" t="s">
        <v>3754</v>
      </c>
      <c r="F2518" t="s">
        <v>3754</v>
      </c>
      <c r="G2518" t="s">
        <v>641</v>
      </c>
      <c r="H2518" t="s">
        <v>641</v>
      </c>
      <c r="I2518" t="s">
        <v>2734</v>
      </c>
      <c r="J2518" t="s">
        <v>731</v>
      </c>
      <c r="K2518" t="s">
        <v>56</v>
      </c>
      <c r="L2518" s="4">
        <v>2</v>
      </c>
      <c r="M2518" s="4">
        <v>45291</v>
      </c>
      <c r="W2518">
        <v>0.25</v>
      </c>
      <c r="Y2518">
        <v>0.20000000298023224</v>
      </c>
      <c r="AA2518">
        <v>0.75</v>
      </c>
      <c r="AE2518">
        <v>1.1000000000000001</v>
      </c>
    </row>
    <row r="2519" spans="1:31" x14ac:dyDescent="0.2">
      <c r="A2519" s="27">
        <v>2007788</v>
      </c>
      <c r="B2519">
        <v>4154</v>
      </c>
      <c r="C2519" t="s">
        <v>6280</v>
      </c>
      <c r="D2519" t="s">
        <v>6281</v>
      </c>
      <c r="E2519" t="s">
        <v>3754</v>
      </c>
      <c r="F2519" t="s">
        <v>3754</v>
      </c>
      <c r="G2519" t="s">
        <v>641</v>
      </c>
      <c r="H2519" t="s">
        <v>641</v>
      </c>
      <c r="I2519" t="s">
        <v>2734</v>
      </c>
      <c r="J2519" t="s">
        <v>731</v>
      </c>
      <c r="K2519" t="s">
        <v>56</v>
      </c>
      <c r="L2519" s="4">
        <v>2</v>
      </c>
      <c r="M2519" s="4">
        <v>45291</v>
      </c>
      <c r="AE2519">
        <v>1.1000000000000001</v>
      </c>
    </row>
    <row r="2520" spans="1:31" x14ac:dyDescent="0.2">
      <c r="A2520" s="27">
        <v>2007789</v>
      </c>
      <c r="B2520">
        <v>4155</v>
      </c>
      <c r="C2520" t="s">
        <v>6282</v>
      </c>
      <c r="D2520" t="s">
        <v>6283</v>
      </c>
      <c r="E2520" t="s">
        <v>3754</v>
      </c>
      <c r="F2520" t="s">
        <v>3754</v>
      </c>
      <c r="G2520" t="s">
        <v>641</v>
      </c>
      <c r="H2520" t="s">
        <v>641</v>
      </c>
      <c r="I2520" t="s">
        <v>2734</v>
      </c>
      <c r="J2520" t="s">
        <v>731</v>
      </c>
      <c r="K2520" t="s">
        <v>56</v>
      </c>
      <c r="L2520" s="4">
        <v>2</v>
      </c>
      <c r="M2520" s="4">
        <v>45291</v>
      </c>
      <c r="AE2520">
        <v>1.1000000000000001</v>
      </c>
    </row>
    <row r="2521" spans="1:31" x14ac:dyDescent="0.2">
      <c r="A2521" s="27">
        <v>2007795</v>
      </c>
      <c r="B2521">
        <v>4157</v>
      </c>
      <c r="C2521" t="s">
        <v>6284</v>
      </c>
      <c r="D2521" t="s">
        <v>6285</v>
      </c>
      <c r="E2521" t="s">
        <v>3754</v>
      </c>
      <c r="F2521" t="s">
        <v>3754</v>
      </c>
      <c r="G2521" t="s">
        <v>641</v>
      </c>
      <c r="H2521" t="s">
        <v>641</v>
      </c>
      <c r="I2521" t="s">
        <v>2734</v>
      </c>
      <c r="J2521" t="s">
        <v>731</v>
      </c>
      <c r="K2521" t="s">
        <v>56</v>
      </c>
      <c r="L2521" s="4">
        <v>2</v>
      </c>
      <c r="M2521" s="4">
        <v>45291</v>
      </c>
      <c r="AE2521">
        <v>1.1000000000000001</v>
      </c>
    </row>
    <row r="2522" spans="1:31" x14ac:dyDescent="0.2">
      <c r="A2522" s="27">
        <v>2007796</v>
      </c>
      <c r="B2522">
        <v>4158</v>
      </c>
      <c r="C2522" t="s">
        <v>6286</v>
      </c>
      <c r="D2522" t="s">
        <v>6287</v>
      </c>
      <c r="E2522" t="s">
        <v>3754</v>
      </c>
      <c r="F2522" t="s">
        <v>3754</v>
      </c>
      <c r="G2522" t="s">
        <v>641</v>
      </c>
      <c r="H2522" t="s">
        <v>641</v>
      </c>
      <c r="I2522" t="s">
        <v>2734</v>
      </c>
      <c r="J2522" t="s">
        <v>731</v>
      </c>
      <c r="K2522" t="s">
        <v>56</v>
      </c>
      <c r="L2522" s="4">
        <v>2</v>
      </c>
      <c r="M2522" s="4">
        <v>45291</v>
      </c>
      <c r="N2522">
        <v>3.5</v>
      </c>
      <c r="O2522">
        <v>4</v>
      </c>
      <c r="P2522">
        <v>4</v>
      </c>
      <c r="AE2522">
        <v>1.1000000000000001</v>
      </c>
    </row>
    <row r="2523" spans="1:31" x14ac:dyDescent="0.2">
      <c r="A2523" s="27">
        <v>2007793</v>
      </c>
      <c r="B2523">
        <v>4136</v>
      </c>
      <c r="C2523" t="s">
        <v>6288</v>
      </c>
      <c r="D2523" t="s">
        <v>6289</v>
      </c>
      <c r="E2523" t="s">
        <v>3754</v>
      </c>
      <c r="F2523" t="s">
        <v>3754</v>
      </c>
      <c r="G2523" t="s">
        <v>641</v>
      </c>
      <c r="H2523" t="s">
        <v>641</v>
      </c>
      <c r="I2523" t="s">
        <v>2734</v>
      </c>
      <c r="J2523" t="s">
        <v>731</v>
      </c>
      <c r="K2523" t="s">
        <v>56</v>
      </c>
      <c r="L2523" s="4">
        <v>2</v>
      </c>
      <c r="M2523" s="4">
        <v>45291</v>
      </c>
      <c r="AE2523">
        <v>1.1000000000000001</v>
      </c>
    </row>
    <row r="2524" spans="1:31" x14ac:dyDescent="0.2">
      <c r="A2524" s="27">
        <v>2007787</v>
      </c>
      <c r="B2524">
        <v>4132</v>
      </c>
      <c r="C2524" t="s">
        <v>6290</v>
      </c>
      <c r="D2524" t="s">
        <v>6291</v>
      </c>
      <c r="E2524" t="s">
        <v>3754</v>
      </c>
      <c r="F2524" t="s">
        <v>3754</v>
      </c>
      <c r="G2524" t="s">
        <v>641</v>
      </c>
      <c r="H2524" t="s">
        <v>641</v>
      </c>
      <c r="I2524" t="s">
        <v>2734</v>
      </c>
      <c r="J2524" t="s">
        <v>731</v>
      </c>
      <c r="K2524" t="s">
        <v>56</v>
      </c>
      <c r="L2524" s="4">
        <v>2</v>
      </c>
      <c r="M2524" s="4">
        <v>45291</v>
      </c>
      <c r="AE2524">
        <v>1.1000000000000001</v>
      </c>
    </row>
    <row r="2525" spans="1:31" x14ac:dyDescent="0.2">
      <c r="A2525" s="27">
        <v>2007791</v>
      </c>
      <c r="B2525">
        <v>4135</v>
      </c>
      <c r="C2525" t="s">
        <v>6292</v>
      </c>
      <c r="D2525" t="s">
        <v>6293</v>
      </c>
      <c r="E2525" t="s">
        <v>3754</v>
      </c>
      <c r="F2525" t="s">
        <v>3754</v>
      </c>
      <c r="G2525" t="s">
        <v>641</v>
      </c>
      <c r="H2525" t="s">
        <v>641</v>
      </c>
      <c r="I2525" t="s">
        <v>2734</v>
      </c>
      <c r="J2525" t="s">
        <v>731</v>
      </c>
      <c r="K2525" t="s">
        <v>56</v>
      </c>
      <c r="L2525" s="4">
        <v>2</v>
      </c>
      <c r="M2525" s="4">
        <v>45291</v>
      </c>
      <c r="AE2525">
        <v>1.1000000000000001</v>
      </c>
    </row>
    <row r="2526" spans="1:31" x14ac:dyDescent="0.2">
      <c r="A2526" s="27">
        <v>2007792</v>
      </c>
      <c r="B2526">
        <v>4133</v>
      </c>
      <c r="C2526" t="s">
        <v>6294</v>
      </c>
      <c r="D2526" t="s">
        <v>6295</v>
      </c>
      <c r="E2526" t="s">
        <v>3754</v>
      </c>
      <c r="F2526" t="s">
        <v>3754</v>
      </c>
      <c r="G2526" t="s">
        <v>641</v>
      </c>
      <c r="H2526" t="s">
        <v>641</v>
      </c>
      <c r="I2526" t="s">
        <v>2734</v>
      </c>
      <c r="J2526" t="s">
        <v>731</v>
      </c>
      <c r="K2526" t="s">
        <v>56</v>
      </c>
      <c r="L2526" s="4">
        <v>2</v>
      </c>
      <c r="M2526" s="4">
        <v>45291</v>
      </c>
      <c r="AE2526">
        <v>1.1000000000000001</v>
      </c>
    </row>
    <row r="2527" spans="1:31" x14ac:dyDescent="0.2">
      <c r="A2527" s="27">
        <v>2009545</v>
      </c>
      <c r="B2527">
        <v>4902</v>
      </c>
      <c r="C2527" t="s">
        <v>6296</v>
      </c>
      <c r="D2527" t="s">
        <v>6297</v>
      </c>
      <c r="E2527" t="s">
        <v>3754</v>
      </c>
      <c r="F2527" t="s">
        <v>3754</v>
      </c>
      <c r="G2527" t="s">
        <v>641</v>
      </c>
      <c r="H2527" t="s">
        <v>641</v>
      </c>
      <c r="I2527" t="s">
        <v>2734</v>
      </c>
      <c r="J2527" t="s">
        <v>731</v>
      </c>
      <c r="K2527" t="s">
        <v>56</v>
      </c>
      <c r="L2527" s="4">
        <v>2</v>
      </c>
      <c r="M2527" s="4">
        <v>45291</v>
      </c>
      <c r="AE2527">
        <v>1.1000000000000001</v>
      </c>
    </row>
    <row r="2528" spans="1:31" x14ac:dyDescent="0.2">
      <c r="A2528" s="27">
        <v>2009592</v>
      </c>
      <c r="B2528">
        <v>4937</v>
      </c>
      <c r="C2528" t="s">
        <v>6298</v>
      </c>
      <c r="D2528" t="s">
        <v>6299</v>
      </c>
      <c r="E2528" t="s">
        <v>6300</v>
      </c>
      <c r="F2528" t="s">
        <v>6300</v>
      </c>
      <c r="G2528" t="s">
        <v>641</v>
      </c>
      <c r="H2528" t="s">
        <v>641</v>
      </c>
      <c r="I2528" t="s">
        <v>2734</v>
      </c>
      <c r="J2528" t="s">
        <v>731</v>
      </c>
      <c r="K2528" t="s">
        <v>56</v>
      </c>
      <c r="L2528" s="4">
        <v>2</v>
      </c>
      <c r="M2528" s="4">
        <v>45291</v>
      </c>
      <c r="AE2528">
        <v>1.1000000000000001</v>
      </c>
    </row>
    <row r="2529" spans="1:31" x14ac:dyDescent="0.2">
      <c r="A2529" s="27">
        <v>2009593</v>
      </c>
      <c r="B2529">
        <v>4938</v>
      </c>
      <c r="C2529" t="s">
        <v>6301</v>
      </c>
      <c r="D2529" t="s">
        <v>6302</v>
      </c>
      <c r="E2529" t="s">
        <v>6300</v>
      </c>
      <c r="F2529" t="s">
        <v>6300</v>
      </c>
      <c r="G2529" t="s">
        <v>641</v>
      </c>
      <c r="H2529" t="s">
        <v>641</v>
      </c>
      <c r="I2529" t="s">
        <v>2734</v>
      </c>
      <c r="J2529" t="s">
        <v>731</v>
      </c>
      <c r="K2529" t="s">
        <v>56</v>
      </c>
      <c r="L2529" s="4">
        <v>2</v>
      </c>
      <c r="M2529" s="4">
        <v>45291</v>
      </c>
      <c r="AE2529">
        <v>1.1000000000000001</v>
      </c>
    </row>
    <row r="2530" spans="1:31" x14ac:dyDescent="0.2">
      <c r="A2530" s="27">
        <v>2004274</v>
      </c>
      <c r="B2530">
        <v>2879</v>
      </c>
      <c r="C2530" t="s">
        <v>6303</v>
      </c>
      <c r="D2530" t="s">
        <v>6304</v>
      </c>
      <c r="E2530" t="s">
        <v>4388</v>
      </c>
      <c r="F2530" t="s">
        <v>4388</v>
      </c>
      <c r="G2530" t="s">
        <v>641</v>
      </c>
      <c r="H2530" t="s">
        <v>641</v>
      </c>
      <c r="I2530" t="s">
        <v>2734</v>
      </c>
      <c r="J2530" t="s">
        <v>731</v>
      </c>
      <c r="K2530" t="s">
        <v>56</v>
      </c>
      <c r="L2530" s="4">
        <v>39399</v>
      </c>
      <c r="M2530" s="4">
        <v>45291</v>
      </c>
      <c r="AE2530">
        <v>1.1000000000000001</v>
      </c>
    </row>
    <row r="2531" spans="1:31" x14ac:dyDescent="0.2">
      <c r="A2531" s="27">
        <v>2009700</v>
      </c>
      <c r="B2531">
        <v>4933</v>
      </c>
      <c r="C2531" t="s">
        <v>6305</v>
      </c>
      <c r="D2531" t="s">
        <v>6306</v>
      </c>
      <c r="E2531" t="s">
        <v>6307</v>
      </c>
      <c r="F2531" t="s">
        <v>6307</v>
      </c>
      <c r="G2531" t="s">
        <v>641</v>
      </c>
      <c r="H2531" t="s">
        <v>641</v>
      </c>
      <c r="I2531" t="s">
        <v>2734</v>
      </c>
      <c r="J2531" t="s">
        <v>649</v>
      </c>
      <c r="K2531" t="s">
        <v>55</v>
      </c>
      <c r="L2531" s="4">
        <v>2</v>
      </c>
      <c r="M2531" s="4">
        <v>45291</v>
      </c>
      <c r="Q2531">
        <v>30</v>
      </c>
      <c r="X2531">
        <v>1</v>
      </c>
      <c r="AE2531">
        <v>1</v>
      </c>
    </row>
    <row r="2532" spans="1:31" x14ac:dyDescent="0.2">
      <c r="A2532" s="27">
        <v>2009506</v>
      </c>
      <c r="B2532">
        <v>4849</v>
      </c>
      <c r="C2532" t="s">
        <v>6308</v>
      </c>
      <c r="D2532" t="s">
        <v>6309</v>
      </c>
      <c r="E2532" t="s">
        <v>6310</v>
      </c>
      <c r="F2532" t="s">
        <v>6310</v>
      </c>
      <c r="G2532" t="s">
        <v>641</v>
      </c>
      <c r="H2532" t="s">
        <v>641</v>
      </c>
      <c r="I2532" t="s">
        <v>2734</v>
      </c>
      <c r="J2532" t="s">
        <v>649</v>
      </c>
      <c r="K2532" t="s">
        <v>55</v>
      </c>
      <c r="L2532" s="4">
        <v>2</v>
      </c>
      <c r="M2532" s="4">
        <v>45291</v>
      </c>
      <c r="Q2532">
        <v>32</v>
      </c>
      <c r="R2532">
        <v>3</v>
      </c>
      <c r="AE2532">
        <v>1</v>
      </c>
    </row>
    <row r="2533" spans="1:31" x14ac:dyDescent="0.2">
      <c r="A2533" s="27">
        <v>2000271</v>
      </c>
      <c r="B2533">
        <v>296</v>
      </c>
      <c r="C2533" t="s">
        <v>6311</v>
      </c>
      <c r="D2533" t="s">
        <v>6312</v>
      </c>
      <c r="E2533" t="s">
        <v>4484</v>
      </c>
      <c r="F2533" t="s">
        <v>4484</v>
      </c>
      <c r="G2533" t="s">
        <v>641</v>
      </c>
      <c r="H2533" t="s">
        <v>641</v>
      </c>
      <c r="I2533" t="s">
        <v>2734</v>
      </c>
      <c r="J2533" t="s">
        <v>649</v>
      </c>
      <c r="K2533" t="s">
        <v>55</v>
      </c>
      <c r="L2533" s="4">
        <v>39350</v>
      </c>
      <c r="M2533" s="4">
        <v>45291</v>
      </c>
      <c r="Q2533">
        <v>47.799999237060547</v>
      </c>
      <c r="R2533">
        <v>2.2000000476837158</v>
      </c>
      <c r="AE2533">
        <v>1</v>
      </c>
    </row>
    <row r="2534" spans="1:31" x14ac:dyDescent="0.2">
      <c r="A2534" s="27">
        <v>2009318</v>
      </c>
      <c r="B2534">
        <v>4784</v>
      </c>
      <c r="C2534" t="s">
        <v>6313</v>
      </c>
      <c r="D2534" t="s">
        <v>6314</v>
      </c>
      <c r="E2534" t="s">
        <v>1603</v>
      </c>
      <c r="F2534" t="s">
        <v>1603</v>
      </c>
      <c r="G2534" t="s">
        <v>641</v>
      </c>
      <c r="H2534" t="s">
        <v>641</v>
      </c>
      <c r="I2534" t="s">
        <v>2734</v>
      </c>
      <c r="J2534" t="s">
        <v>649</v>
      </c>
      <c r="K2534" t="s">
        <v>55</v>
      </c>
      <c r="L2534" s="4">
        <v>2</v>
      </c>
      <c r="M2534" s="4">
        <v>45291</v>
      </c>
      <c r="Q2534">
        <v>38</v>
      </c>
      <c r="T2534">
        <v>2.7000000476837158</v>
      </c>
      <c r="AE2534">
        <v>1</v>
      </c>
    </row>
    <row r="2535" spans="1:31" x14ac:dyDescent="0.2">
      <c r="A2535" s="27">
        <v>2009701</v>
      </c>
      <c r="B2535">
        <v>4932</v>
      </c>
      <c r="C2535" t="s">
        <v>6315</v>
      </c>
      <c r="D2535" t="s">
        <v>6316</v>
      </c>
      <c r="E2535" t="s">
        <v>1603</v>
      </c>
      <c r="F2535" t="s">
        <v>1603</v>
      </c>
      <c r="G2535" t="s">
        <v>641</v>
      </c>
      <c r="H2535" t="s">
        <v>641</v>
      </c>
      <c r="I2535" t="s">
        <v>2734</v>
      </c>
      <c r="J2535" t="s">
        <v>649</v>
      </c>
      <c r="K2535" t="s">
        <v>55</v>
      </c>
      <c r="L2535" s="4">
        <v>2</v>
      </c>
      <c r="M2535" s="4">
        <v>45291</v>
      </c>
      <c r="Q2535">
        <v>30.799999237060547</v>
      </c>
      <c r="R2535">
        <v>14.300000190734863</v>
      </c>
      <c r="AE2535">
        <v>1</v>
      </c>
    </row>
    <row r="2536" spans="1:31" x14ac:dyDescent="0.2">
      <c r="A2536" s="27">
        <v>2000270</v>
      </c>
      <c r="B2536">
        <v>297</v>
      </c>
      <c r="C2536" t="s">
        <v>6317</v>
      </c>
      <c r="D2536" t="s">
        <v>6318</v>
      </c>
      <c r="E2536" t="s">
        <v>4484</v>
      </c>
      <c r="F2536" t="s">
        <v>4484</v>
      </c>
      <c r="G2536" t="s">
        <v>641</v>
      </c>
      <c r="H2536" t="s">
        <v>641</v>
      </c>
      <c r="I2536" t="s">
        <v>2734</v>
      </c>
      <c r="J2536" t="s">
        <v>649</v>
      </c>
      <c r="K2536" t="s">
        <v>55</v>
      </c>
      <c r="L2536" s="4">
        <v>39350</v>
      </c>
      <c r="M2536" s="4">
        <v>45291</v>
      </c>
      <c r="Q2536">
        <v>28.299999237060547</v>
      </c>
      <c r="R2536">
        <v>17.899999618530273</v>
      </c>
      <c r="AE2536">
        <v>1</v>
      </c>
    </row>
    <row r="2537" spans="1:31" x14ac:dyDescent="0.2">
      <c r="A2537" s="27">
        <v>2004906</v>
      </c>
      <c r="B2537">
        <v>3485</v>
      </c>
      <c r="C2537" t="s">
        <v>6319</v>
      </c>
      <c r="D2537" t="s">
        <v>5119</v>
      </c>
      <c r="E2537" t="s">
        <v>6320</v>
      </c>
      <c r="F2537" t="s">
        <v>6320</v>
      </c>
      <c r="G2537" t="s">
        <v>641</v>
      </c>
      <c r="H2537" t="s">
        <v>641</v>
      </c>
      <c r="I2537" t="s">
        <v>2734</v>
      </c>
      <c r="J2537" t="s">
        <v>649</v>
      </c>
      <c r="K2537" t="s">
        <v>55</v>
      </c>
      <c r="L2537" s="4">
        <v>40483</v>
      </c>
      <c r="M2537" s="4">
        <v>45291</v>
      </c>
      <c r="Q2537">
        <v>30.799999237060547</v>
      </c>
      <c r="R2537">
        <v>16.700000762939453</v>
      </c>
      <c r="AE2537">
        <v>1</v>
      </c>
    </row>
    <row r="2538" spans="1:31" x14ac:dyDescent="0.2">
      <c r="A2538" s="27">
        <v>2009702</v>
      </c>
      <c r="B2538">
        <v>4944</v>
      </c>
      <c r="C2538" t="s">
        <v>6321</v>
      </c>
      <c r="D2538" t="s">
        <v>6322</v>
      </c>
      <c r="E2538" t="s">
        <v>6323</v>
      </c>
      <c r="F2538" t="s">
        <v>6323</v>
      </c>
      <c r="G2538" t="s">
        <v>641</v>
      </c>
      <c r="H2538" t="s">
        <v>641</v>
      </c>
      <c r="I2538" t="s">
        <v>2734</v>
      </c>
      <c r="J2538" t="s">
        <v>649</v>
      </c>
      <c r="K2538" t="s">
        <v>55</v>
      </c>
      <c r="L2538" s="4">
        <v>2</v>
      </c>
      <c r="M2538" s="4">
        <v>45291</v>
      </c>
      <c r="Q2538">
        <v>50.400001525878906</v>
      </c>
      <c r="R2538">
        <v>0.5</v>
      </c>
      <c r="AE2538">
        <v>1</v>
      </c>
    </row>
    <row r="2539" spans="1:31" x14ac:dyDescent="0.2">
      <c r="A2539" s="27">
        <v>2009520</v>
      </c>
      <c r="B2539">
        <v>4796</v>
      </c>
      <c r="C2539" t="s">
        <v>6324</v>
      </c>
      <c r="D2539" t="s">
        <v>6325</v>
      </c>
      <c r="E2539" t="s">
        <v>6326</v>
      </c>
      <c r="F2539" t="s">
        <v>6327</v>
      </c>
      <c r="G2539" t="s">
        <v>641</v>
      </c>
      <c r="H2539" t="s">
        <v>641</v>
      </c>
      <c r="I2539" t="s">
        <v>2734</v>
      </c>
      <c r="J2539" t="s">
        <v>649</v>
      </c>
      <c r="K2539" t="s">
        <v>56</v>
      </c>
      <c r="L2539" s="4">
        <v>2</v>
      </c>
      <c r="M2539" s="4">
        <v>45291</v>
      </c>
      <c r="AE2539">
        <v>1</v>
      </c>
    </row>
    <row r="2540" spans="1:31" x14ac:dyDescent="0.2">
      <c r="A2540" s="27">
        <v>2007785</v>
      </c>
      <c r="B2540">
        <v>4199</v>
      </c>
      <c r="C2540" t="s">
        <v>6328</v>
      </c>
      <c r="D2540" t="s">
        <v>6329</v>
      </c>
      <c r="E2540" t="s">
        <v>6330</v>
      </c>
      <c r="F2540" t="s">
        <v>6330</v>
      </c>
      <c r="G2540" t="s">
        <v>641</v>
      </c>
      <c r="H2540" t="s">
        <v>686</v>
      </c>
      <c r="I2540" t="s">
        <v>2734</v>
      </c>
      <c r="J2540" t="s">
        <v>696</v>
      </c>
      <c r="K2540" t="s">
        <v>55</v>
      </c>
      <c r="L2540" s="4">
        <v>2</v>
      </c>
      <c r="M2540" s="4">
        <v>45291</v>
      </c>
      <c r="N2540">
        <v>0.40000000596046448</v>
      </c>
      <c r="AC2540">
        <v>17</v>
      </c>
      <c r="AE2540">
        <v>1</v>
      </c>
    </row>
    <row r="2541" spans="1:31" x14ac:dyDescent="0.2">
      <c r="A2541" s="27">
        <v>2009455</v>
      </c>
      <c r="B2541">
        <v>4900</v>
      </c>
      <c r="C2541" t="s">
        <v>6331</v>
      </c>
      <c r="D2541" t="s">
        <v>6332</v>
      </c>
      <c r="E2541" t="s">
        <v>1266</v>
      </c>
      <c r="F2541" t="s">
        <v>2670</v>
      </c>
      <c r="G2541" t="s">
        <v>641</v>
      </c>
      <c r="H2541" t="s">
        <v>641</v>
      </c>
      <c r="I2541" t="s">
        <v>2734</v>
      </c>
      <c r="J2541" t="s">
        <v>731</v>
      </c>
      <c r="K2541" t="s">
        <v>56</v>
      </c>
      <c r="L2541" s="4">
        <v>2</v>
      </c>
      <c r="M2541" s="4">
        <v>45291</v>
      </c>
      <c r="N2541">
        <v>2</v>
      </c>
      <c r="P2541">
        <v>5</v>
      </c>
      <c r="AE2541">
        <v>1.1000000000000001</v>
      </c>
    </row>
    <row r="2542" spans="1:31" x14ac:dyDescent="0.2">
      <c r="A2542" s="27">
        <v>2009525</v>
      </c>
      <c r="B2542">
        <v>4880</v>
      </c>
      <c r="C2542" t="s">
        <v>6333</v>
      </c>
      <c r="D2542" t="s">
        <v>6334</v>
      </c>
      <c r="E2542" t="s">
        <v>913</v>
      </c>
      <c r="F2542" t="s">
        <v>1092</v>
      </c>
      <c r="G2542" t="s">
        <v>641</v>
      </c>
      <c r="H2542" t="s">
        <v>641</v>
      </c>
      <c r="I2542" t="s">
        <v>2734</v>
      </c>
      <c r="J2542" t="s">
        <v>731</v>
      </c>
      <c r="K2542" t="s">
        <v>56</v>
      </c>
      <c r="L2542" s="4">
        <v>2</v>
      </c>
      <c r="M2542" s="4">
        <v>45291</v>
      </c>
      <c r="AE2542">
        <v>1.1000000000000001</v>
      </c>
    </row>
    <row r="2543" spans="1:31" x14ac:dyDescent="0.2">
      <c r="A2543" s="27">
        <v>2008296</v>
      </c>
      <c r="B2543">
        <v>4369</v>
      </c>
      <c r="C2543" t="s">
        <v>6335</v>
      </c>
      <c r="D2543" t="s">
        <v>6336</v>
      </c>
      <c r="E2543" t="s">
        <v>3916</v>
      </c>
      <c r="F2543" t="s">
        <v>3917</v>
      </c>
      <c r="G2543" t="s">
        <v>641</v>
      </c>
      <c r="H2543" t="s">
        <v>641</v>
      </c>
      <c r="I2543" t="s">
        <v>2734</v>
      </c>
      <c r="J2543" t="s">
        <v>731</v>
      </c>
      <c r="K2543" t="s">
        <v>56</v>
      </c>
      <c r="L2543" s="4">
        <v>2</v>
      </c>
      <c r="M2543" s="4">
        <v>45291</v>
      </c>
      <c r="N2543">
        <v>1.7999999523162842</v>
      </c>
      <c r="R2543">
        <v>0.30000001192092896</v>
      </c>
      <c r="T2543">
        <v>2</v>
      </c>
      <c r="V2543">
        <v>0.25</v>
      </c>
      <c r="W2543">
        <v>5.000000074505806E-2</v>
      </c>
      <c r="X2543">
        <v>3.9999999105930328E-2</v>
      </c>
      <c r="Y2543">
        <v>5.000000074505806E-2</v>
      </c>
      <c r="Z2543">
        <v>0.10000000149011612</v>
      </c>
      <c r="AE2543">
        <v>1.1000000000000001</v>
      </c>
    </row>
    <row r="2544" spans="1:31" x14ac:dyDescent="0.2">
      <c r="A2544" s="27">
        <v>2008295</v>
      </c>
      <c r="B2544">
        <v>4364</v>
      </c>
      <c r="C2544" t="s">
        <v>6337</v>
      </c>
      <c r="D2544" t="s">
        <v>6338</v>
      </c>
      <c r="E2544" t="s">
        <v>3916</v>
      </c>
      <c r="F2544" t="s">
        <v>3917</v>
      </c>
      <c r="G2544" t="s">
        <v>641</v>
      </c>
      <c r="H2544" t="s">
        <v>641</v>
      </c>
      <c r="I2544" t="s">
        <v>2734</v>
      </c>
      <c r="J2544" t="s">
        <v>731</v>
      </c>
      <c r="K2544" t="s">
        <v>56</v>
      </c>
      <c r="L2544" s="4">
        <v>2</v>
      </c>
      <c r="M2544" s="4">
        <v>45291</v>
      </c>
      <c r="Q2544">
        <v>0.5</v>
      </c>
      <c r="AE2544">
        <v>1.1000000000000001</v>
      </c>
    </row>
    <row r="2545" spans="1:31" x14ac:dyDescent="0.2">
      <c r="A2545" s="27">
        <v>2008291</v>
      </c>
      <c r="B2545">
        <v>4361</v>
      </c>
      <c r="C2545" t="s">
        <v>6339</v>
      </c>
      <c r="D2545" t="s">
        <v>6340</v>
      </c>
      <c r="E2545" t="s">
        <v>3916</v>
      </c>
      <c r="F2545" t="s">
        <v>3917</v>
      </c>
      <c r="G2545" t="s">
        <v>641</v>
      </c>
      <c r="H2545" t="s">
        <v>641</v>
      </c>
      <c r="I2545" t="s">
        <v>2734</v>
      </c>
      <c r="J2545" t="s">
        <v>731</v>
      </c>
      <c r="K2545" t="s">
        <v>56</v>
      </c>
      <c r="L2545" s="4">
        <v>2</v>
      </c>
      <c r="M2545" s="4">
        <v>45291</v>
      </c>
      <c r="AE2545">
        <v>1.1000000000000001</v>
      </c>
    </row>
    <row r="2546" spans="1:31" x14ac:dyDescent="0.2">
      <c r="A2546" s="27">
        <v>2008292</v>
      </c>
      <c r="B2546">
        <v>4371</v>
      </c>
      <c r="C2546" t="s">
        <v>6341</v>
      </c>
      <c r="D2546" t="s">
        <v>6342</v>
      </c>
      <c r="E2546" t="s">
        <v>3916</v>
      </c>
      <c r="F2546" t="s">
        <v>3917</v>
      </c>
      <c r="G2546" t="s">
        <v>641</v>
      </c>
      <c r="H2546" t="s">
        <v>641</v>
      </c>
      <c r="I2546" t="s">
        <v>2734</v>
      </c>
      <c r="J2546" t="s">
        <v>731</v>
      </c>
      <c r="K2546" t="s">
        <v>56</v>
      </c>
      <c r="L2546" s="4">
        <v>2</v>
      </c>
      <c r="M2546" s="4">
        <v>45291</v>
      </c>
      <c r="N2546">
        <v>2</v>
      </c>
      <c r="Q2546">
        <v>1.9999999552965164E-2</v>
      </c>
      <c r="R2546">
        <v>0.22499999403953552</v>
      </c>
      <c r="T2546">
        <v>2</v>
      </c>
      <c r="W2546">
        <v>5.000000074505806E-2</v>
      </c>
      <c r="Z2546">
        <v>0.10000000149011612</v>
      </c>
      <c r="AE2546">
        <v>1.1000000000000001</v>
      </c>
    </row>
    <row r="2547" spans="1:31" x14ac:dyDescent="0.2">
      <c r="A2547" s="27">
        <v>2008290</v>
      </c>
      <c r="B2547">
        <v>4372</v>
      </c>
      <c r="C2547" t="s">
        <v>6343</v>
      </c>
      <c r="D2547" t="s">
        <v>6344</v>
      </c>
      <c r="E2547" t="s">
        <v>3916</v>
      </c>
      <c r="F2547" t="s">
        <v>3917</v>
      </c>
      <c r="G2547" t="s">
        <v>641</v>
      </c>
      <c r="H2547" t="s">
        <v>641</v>
      </c>
      <c r="I2547" t="s">
        <v>2734</v>
      </c>
      <c r="J2547" t="s">
        <v>731</v>
      </c>
      <c r="K2547" t="s">
        <v>56</v>
      </c>
      <c r="L2547" s="4">
        <v>2</v>
      </c>
      <c r="M2547" s="4">
        <v>45291</v>
      </c>
      <c r="N2547">
        <v>2</v>
      </c>
      <c r="Q2547">
        <v>2.9999999329447746E-2</v>
      </c>
      <c r="R2547">
        <v>0.30000001192092896</v>
      </c>
      <c r="T2547">
        <v>2</v>
      </c>
      <c r="V2547">
        <v>0.25</v>
      </c>
      <c r="W2547">
        <v>5.000000074505806E-2</v>
      </c>
      <c r="Z2547">
        <v>0.10000000149011612</v>
      </c>
      <c r="AE2547">
        <v>1.1000000000000001</v>
      </c>
    </row>
    <row r="2548" spans="1:31" x14ac:dyDescent="0.2">
      <c r="A2548" s="27">
        <v>2008294</v>
      </c>
      <c r="B2548">
        <v>4363</v>
      </c>
      <c r="C2548" t="s">
        <v>6345</v>
      </c>
      <c r="D2548" t="s">
        <v>6346</v>
      </c>
      <c r="E2548" t="s">
        <v>3916</v>
      </c>
      <c r="F2548" t="s">
        <v>3917</v>
      </c>
      <c r="G2548" t="s">
        <v>641</v>
      </c>
      <c r="H2548" t="s">
        <v>641</v>
      </c>
      <c r="I2548" t="s">
        <v>2734</v>
      </c>
      <c r="J2548" t="s">
        <v>731</v>
      </c>
      <c r="K2548" t="s">
        <v>56</v>
      </c>
      <c r="L2548" s="4">
        <v>2</v>
      </c>
      <c r="M2548" s="4">
        <v>45291</v>
      </c>
      <c r="AE2548">
        <v>1.1000000000000001</v>
      </c>
    </row>
    <row r="2549" spans="1:31" x14ac:dyDescent="0.2">
      <c r="A2549" s="27">
        <v>2008297</v>
      </c>
      <c r="B2549">
        <v>4370</v>
      </c>
      <c r="C2549" t="s">
        <v>6347</v>
      </c>
      <c r="D2549" t="s">
        <v>6348</v>
      </c>
      <c r="E2549" t="s">
        <v>3916</v>
      </c>
      <c r="F2549" t="s">
        <v>3917</v>
      </c>
      <c r="G2549" t="s">
        <v>641</v>
      </c>
      <c r="H2549" t="s">
        <v>641</v>
      </c>
      <c r="I2549" t="s">
        <v>2734</v>
      </c>
      <c r="J2549" t="s">
        <v>731</v>
      </c>
      <c r="K2549" t="s">
        <v>56</v>
      </c>
      <c r="L2549" s="4">
        <v>2</v>
      </c>
      <c r="M2549" s="4">
        <v>45291</v>
      </c>
      <c r="AE2549">
        <v>1.1000000000000001</v>
      </c>
    </row>
    <row r="2550" spans="1:31" x14ac:dyDescent="0.2">
      <c r="A2550" s="27">
        <v>2008293</v>
      </c>
      <c r="B2550">
        <v>4362</v>
      </c>
      <c r="C2550" t="s">
        <v>6349</v>
      </c>
      <c r="D2550" t="s">
        <v>6350</v>
      </c>
      <c r="E2550" t="s">
        <v>3916</v>
      </c>
      <c r="F2550" t="s">
        <v>3917</v>
      </c>
      <c r="G2550" t="s">
        <v>641</v>
      </c>
      <c r="H2550" t="s">
        <v>641</v>
      </c>
      <c r="I2550" t="s">
        <v>2734</v>
      </c>
      <c r="J2550" t="s">
        <v>731</v>
      </c>
      <c r="K2550" t="s">
        <v>56</v>
      </c>
      <c r="L2550" s="4">
        <v>2</v>
      </c>
      <c r="M2550" s="4">
        <v>45291</v>
      </c>
      <c r="N2550">
        <v>5.9999998658895493E-2</v>
      </c>
      <c r="O2550">
        <v>9.9999997764825821E-3</v>
      </c>
      <c r="P2550">
        <v>2.500000037252903E-2</v>
      </c>
      <c r="Q2550">
        <v>1.0000000474974513E-3</v>
      </c>
      <c r="R2550">
        <v>3.0000000260770321E-3</v>
      </c>
      <c r="T2550">
        <v>1.9999999552965164E-2</v>
      </c>
      <c r="AE2550">
        <v>1.1000000000000001</v>
      </c>
    </row>
    <row r="2551" spans="1:31" x14ac:dyDescent="0.2">
      <c r="A2551" s="27">
        <v>2009769</v>
      </c>
      <c r="B2551">
        <v>4967</v>
      </c>
      <c r="C2551" t="s">
        <v>6351</v>
      </c>
      <c r="D2551" t="s">
        <v>6352</v>
      </c>
      <c r="E2551" t="s">
        <v>1891</v>
      </c>
      <c r="F2551" t="s">
        <v>4454</v>
      </c>
      <c r="G2551" t="s">
        <v>641</v>
      </c>
      <c r="H2551" t="s">
        <v>641</v>
      </c>
      <c r="I2551" t="s">
        <v>2734</v>
      </c>
      <c r="J2551" t="s">
        <v>731</v>
      </c>
      <c r="K2551" t="s">
        <v>56</v>
      </c>
      <c r="L2551" s="4">
        <v>2</v>
      </c>
      <c r="M2551" s="4">
        <v>45291</v>
      </c>
      <c r="AE2551">
        <v>1.1000000000000001</v>
      </c>
    </row>
    <row r="2552" spans="1:31" x14ac:dyDescent="0.2">
      <c r="A2552" s="27">
        <v>2003328</v>
      </c>
      <c r="B2552">
        <v>3292</v>
      </c>
      <c r="C2552" t="s">
        <v>6353</v>
      </c>
      <c r="D2552" t="s">
        <v>6354</v>
      </c>
      <c r="E2552" t="s">
        <v>6355</v>
      </c>
      <c r="F2552" t="s">
        <v>6355</v>
      </c>
      <c r="G2552" t="s">
        <v>641</v>
      </c>
      <c r="H2552" t="s">
        <v>686</v>
      </c>
      <c r="I2552" t="s">
        <v>2734</v>
      </c>
      <c r="J2552" t="s">
        <v>696</v>
      </c>
      <c r="K2552" t="s">
        <v>55</v>
      </c>
      <c r="L2552" s="4">
        <v>40113</v>
      </c>
      <c r="M2552" s="4">
        <v>45291</v>
      </c>
      <c r="N2552">
        <v>0.60000002384185791</v>
      </c>
      <c r="O2552">
        <v>2.9999999329447746E-2</v>
      </c>
      <c r="P2552">
        <v>0.60000002384185791</v>
      </c>
      <c r="AC2552">
        <v>13.5</v>
      </c>
      <c r="AE2552">
        <v>1</v>
      </c>
    </row>
    <row r="2553" spans="1:31" x14ac:dyDescent="0.2">
      <c r="A2553" s="27">
        <v>2001503</v>
      </c>
      <c r="B2553">
        <v>2776</v>
      </c>
      <c r="C2553" t="s">
        <v>6356</v>
      </c>
      <c r="D2553" t="s">
        <v>6357</v>
      </c>
      <c r="E2553" t="s">
        <v>3503</v>
      </c>
      <c r="F2553" t="s">
        <v>4919</v>
      </c>
      <c r="G2553" t="s">
        <v>641</v>
      </c>
      <c r="H2553" t="s">
        <v>641</v>
      </c>
      <c r="I2553" t="s">
        <v>2734</v>
      </c>
      <c r="J2553" t="s">
        <v>731</v>
      </c>
      <c r="K2553" t="s">
        <v>55</v>
      </c>
      <c r="L2553" s="4">
        <v>39211</v>
      </c>
      <c r="M2553" s="4">
        <v>45291</v>
      </c>
      <c r="AC2553">
        <v>60</v>
      </c>
      <c r="AE2553">
        <v>1</v>
      </c>
    </row>
    <row r="2554" spans="1:31" x14ac:dyDescent="0.2">
      <c r="A2554" s="27">
        <v>2000330</v>
      </c>
      <c r="B2554">
        <v>278</v>
      </c>
      <c r="C2554" t="s">
        <v>6358</v>
      </c>
      <c r="D2554" t="s">
        <v>2799</v>
      </c>
      <c r="E2554" t="s">
        <v>3236</v>
      </c>
      <c r="F2554" t="s">
        <v>3236</v>
      </c>
      <c r="G2554" t="s">
        <v>641</v>
      </c>
      <c r="H2554" t="s">
        <v>641</v>
      </c>
      <c r="I2554" t="s">
        <v>2734</v>
      </c>
      <c r="J2554" t="s">
        <v>731</v>
      </c>
      <c r="K2554" t="s">
        <v>55</v>
      </c>
      <c r="L2554" s="4">
        <v>39378</v>
      </c>
      <c r="M2554" s="4">
        <v>45291</v>
      </c>
      <c r="AC2554">
        <v>20</v>
      </c>
      <c r="AE2554">
        <v>1</v>
      </c>
    </row>
    <row r="2555" spans="1:31" x14ac:dyDescent="0.2">
      <c r="A2555" s="27">
        <v>2006517</v>
      </c>
      <c r="B2555">
        <v>3576</v>
      </c>
      <c r="C2555" t="s">
        <v>6359</v>
      </c>
      <c r="D2555" t="s">
        <v>6360</v>
      </c>
      <c r="E2555" t="s">
        <v>4988</v>
      </c>
      <c r="F2555" t="s">
        <v>4988</v>
      </c>
      <c r="G2555" t="s">
        <v>641</v>
      </c>
      <c r="H2555" t="s">
        <v>641</v>
      </c>
      <c r="I2555" t="s">
        <v>2734</v>
      </c>
      <c r="J2555" t="s">
        <v>731</v>
      </c>
      <c r="K2555" t="s">
        <v>55</v>
      </c>
      <c r="L2555" s="4">
        <v>2</v>
      </c>
      <c r="M2555" s="4">
        <v>45291</v>
      </c>
      <c r="AC2555">
        <v>2</v>
      </c>
      <c r="AE2555">
        <v>1</v>
      </c>
    </row>
    <row r="2556" spans="1:31" x14ac:dyDescent="0.2">
      <c r="A2556" s="27">
        <v>2004643</v>
      </c>
      <c r="B2556">
        <v>833</v>
      </c>
      <c r="C2556" t="s">
        <v>6361</v>
      </c>
      <c r="D2556" t="s">
        <v>6362</v>
      </c>
      <c r="E2556" t="s">
        <v>1704</v>
      </c>
      <c r="F2556" t="s">
        <v>1704</v>
      </c>
      <c r="G2556" t="s">
        <v>641</v>
      </c>
      <c r="H2556" t="s">
        <v>686</v>
      </c>
      <c r="I2556" t="s">
        <v>2734</v>
      </c>
      <c r="J2556" t="s">
        <v>696</v>
      </c>
      <c r="K2556" t="s">
        <v>55</v>
      </c>
      <c r="L2556" s="4">
        <v>39735</v>
      </c>
      <c r="M2556" s="4">
        <v>45291</v>
      </c>
      <c r="N2556">
        <v>0.5</v>
      </c>
      <c r="AC2556">
        <v>29.5</v>
      </c>
      <c r="AE2556">
        <v>1</v>
      </c>
    </row>
    <row r="2557" spans="1:31" x14ac:dyDescent="0.2">
      <c r="A2557" s="27">
        <v>2007318</v>
      </c>
      <c r="B2557">
        <v>3932</v>
      </c>
      <c r="C2557" t="s">
        <v>6363</v>
      </c>
      <c r="D2557" t="s">
        <v>5398</v>
      </c>
      <c r="E2557" t="s">
        <v>2724</v>
      </c>
      <c r="F2557" t="s">
        <v>2724</v>
      </c>
      <c r="G2557" t="s">
        <v>641</v>
      </c>
      <c r="H2557" t="s">
        <v>686</v>
      </c>
      <c r="I2557" t="s">
        <v>2734</v>
      </c>
      <c r="J2557" t="s">
        <v>696</v>
      </c>
      <c r="K2557" t="s">
        <v>55</v>
      </c>
      <c r="L2557" s="4">
        <v>2</v>
      </c>
      <c r="M2557" s="4">
        <v>45291</v>
      </c>
      <c r="N2557">
        <v>0.30000001192092896</v>
      </c>
      <c r="AC2557">
        <v>13.1</v>
      </c>
      <c r="AE2557">
        <v>1</v>
      </c>
    </row>
    <row r="2558" spans="1:31" x14ac:dyDescent="0.2">
      <c r="A2558" s="27">
        <v>2008166</v>
      </c>
      <c r="B2558">
        <v>4261</v>
      </c>
      <c r="C2558" t="s">
        <v>6364</v>
      </c>
      <c r="D2558" t="s">
        <v>3021</v>
      </c>
      <c r="E2558" t="s">
        <v>2813</v>
      </c>
      <c r="F2558" t="s">
        <v>2813</v>
      </c>
      <c r="G2558" t="s">
        <v>641</v>
      </c>
      <c r="H2558" t="s">
        <v>641</v>
      </c>
      <c r="I2558" t="s">
        <v>2734</v>
      </c>
      <c r="J2558" t="s">
        <v>731</v>
      </c>
      <c r="K2558" t="s">
        <v>56</v>
      </c>
      <c r="L2558" s="4">
        <v>2</v>
      </c>
      <c r="M2558" s="4">
        <v>45291</v>
      </c>
      <c r="AC2558">
        <v>12</v>
      </c>
      <c r="AE2558">
        <v>1</v>
      </c>
    </row>
    <row r="2559" spans="1:31" x14ac:dyDescent="0.2">
      <c r="A2559" s="27">
        <v>2006143</v>
      </c>
      <c r="B2559">
        <v>3628</v>
      </c>
      <c r="C2559" t="s">
        <v>6366</v>
      </c>
      <c r="D2559" t="s">
        <v>3021</v>
      </c>
      <c r="E2559" t="s">
        <v>6367</v>
      </c>
      <c r="F2559" t="s">
        <v>6367</v>
      </c>
      <c r="G2559" t="s">
        <v>641</v>
      </c>
      <c r="H2559" t="s">
        <v>641</v>
      </c>
      <c r="I2559" t="s">
        <v>2734</v>
      </c>
      <c r="J2559" t="s">
        <v>731</v>
      </c>
      <c r="K2559" t="s">
        <v>55</v>
      </c>
      <c r="L2559" s="4">
        <v>2</v>
      </c>
      <c r="M2559" s="4">
        <v>45291</v>
      </c>
      <c r="AE2559">
        <v>1</v>
      </c>
    </row>
    <row r="2560" spans="1:31" x14ac:dyDescent="0.2">
      <c r="A2560" s="27">
        <v>2004687</v>
      </c>
      <c r="B2560">
        <v>3349</v>
      </c>
      <c r="C2560" t="s">
        <v>6365</v>
      </c>
      <c r="D2560" t="s">
        <v>3021</v>
      </c>
      <c r="E2560" t="s">
        <v>1333</v>
      </c>
      <c r="F2560" t="s">
        <v>1333</v>
      </c>
      <c r="G2560" t="s">
        <v>641</v>
      </c>
      <c r="H2560" t="s">
        <v>641</v>
      </c>
      <c r="I2560" t="s">
        <v>2734</v>
      </c>
      <c r="J2560" t="s">
        <v>731</v>
      </c>
      <c r="K2560" t="s">
        <v>55</v>
      </c>
      <c r="L2560" s="4">
        <v>40246</v>
      </c>
      <c r="M2560" s="4">
        <v>45291</v>
      </c>
      <c r="AC2560">
        <v>50</v>
      </c>
      <c r="AE2560">
        <v>1</v>
      </c>
    </row>
    <row r="2561" spans="1:31" x14ac:dyDescent="0.2">
      <c r="A2561" s="27">
        <v>2000340</v>
      </c>
      <c r="B2561">
        <v>346</v>
      </c>
      <c r="C2561" t="s">
        <v>6369</v>
      </c>
      <c r="D2561" t="s">
        <v>3021</v>
      </c>
      <c r="E2561" t="s">
        <v>1704</v>
      </c>
      <c r="F2561" t="s">
        <v>1704</v>
      </c>
      <c r="G2561" t="s">
        <v>641</v>
      </c>
      <c r="H2561" t="s">
        <v>641</v>
      </c>
      <c r="I2561" t="s">
        <v>2734</v>
      </c>
      <c r="J2561" t="s">
        <v>731</v>
      </c>
      <c r="K2561" t="s">
        <v>56</v>
      </c>
      <c r="L2561" s="4">
        <v>2</v>
      </c>
      <c r="M2561" s="4">
        <v>45291</v>
      </c>
      <c r="AC2561">
        <v>50</v>
      </c>
      <c r="AE2561">
        <v>1</v>
      </c>
    </row>
    <row r="2562" spans="1:31" x14ac:dyDescent="0.2">
      <c r="A2562" s="27">
        <v>2001476</v>
      </c>
      <c r="B2562">
        <v>2741</v>
      </c>
      <c r="C2562" t="s">
        <v>6368</v>
      </c>
      <c r="D2562" t="s">
        <v>3021</v>
      </c>
      <c r="E2562" t="s">
        <v>3348</v>
      </c>
      <c r="F2562" t="s">
        <v>3348</v>
      </c>
      <c r="G2562" t="s">
        <v>641</v>
      </c>
      <c r="H2562" t="s">
        <v>641</v>
      </c>
      <c r="I2562" t="s">
        <v>2734</v>
      </c>
      <c r="J2562" t="s">
        <v>731</v>
      </c>
      <c r="K2562" t="s">
        <v>55</v>
      </c>
      <c r="L2562" s="4">
        <v>39168</v>
      </c>
      <c r="M2562" s="4">
        <v>45291</v>
      </c>
      <c r="N2562">
        <v>0</v>
      </c>
      <c r="O2562">
        <v>0</v>
      </c>
      <c r="P2562">
        <v>0</v>
      </c>
      <c r="Q2562">
        <v>0</v>
      </c>
      <c r="R2562">
        <v>0</v>
      </c>
      <c r="T2562">
        <v>0</v>
      </c>
      <c r="AC2562">
        <v>50</v>
      </c>
      <c r="AE2562">
        <v>1</v>
      </c>
    </row>
    <row r="2563" spans="1:31" x14ac:dyDescent="0.2">
      <c r="A2563" s="27">
        <v>2000327</v>
      </c>
      <c r="B2563">
        <v>307</v>
      </c>
      <c r="C2563" t="s">
        <v>6370</v>
      </c>
      <c r="D2563" t="s">
        <v>6371</v>
      </c>
      <c r="E2563" t="s">
        <v>3236</v>
      </c>
      <c r="F2563" t="s">
        <v>3236</v>
      </c>
      <c r="G2563" t="s">
        <v>641</v>
      </c>
      <c r="H2563" t="s">
        <v>641</v>
      </c>
      <c r="I2563" t="s">
        <v>2734</v>
      </c>
      <c r="J2563" t="s">
        <v>731</v>
      </c>
      <c r="K2563" t="s">
        <v>55</v>
      </c>
      <c r="L2563" s="4">
        <v>39378</v>
      </c>
      <c r="M2563" s="4">
        <v>45291</v>
      </c>
      <c r="AC2563">
        <v>65</v>
      </c>
      <c r="AE2563">
        <v>1</v>
      </c>
    </row>
    <row r="2564" spans="1:31" x14ac:dyDescent="0.2">
      <c r="A2564" s="27">
        <v>2001452</v>
      </c>
      <c r="B2564">
        <v>884</v>
      </c>
      <c r="C2564" t="s">
        <v>6374</v>
      </c>
      <c r="D2564" t="s">
        <v>6373</v>
      </c>
      <c r="E2564" t="s">
        <v>5192</v>
      </c>
      <c r="F2564" t="s">
        <v>5192</v>
      </c>
      <c r="G2564" t="s">
        <v>641</v>
      </c>
      <c r="H2564" t="s">
        <v>641</v>
      </c>
      <c r="I2564" t="s">
        <v>2734</v>
      </c>
      <c r="J2564" t="s">
        <v>731</v>
      </c>
      <c r="K2564" t="s">
        <v>55</v>
      </c>
      <c r="L2564" s="4">
        <v>39168</v>
      </c>
      <c r="M2564" s="4">
        <v>45291</v>
      </c>
      <c r="AC2564">
        <v>5</v>
      </c>
      <c r="AE2564">
        <v>1</v>
      </c>
    </row>
    <row r="2565" spans="1:31" x14ac:dyDescent="0.2">
      <c r="A2565" s="27">
        <v>2009645</v>
      </c>
      <c r="B2565">
        <v>4896</v>
      </c>
      <c r="C2565" t="s">
        <v>6372</v>
      </c>
      <c r="D2565" t="s">
        <v>6373</v>
      </c>
      <c r="E2565" t="s">
        <v>3418</v>
      </c>
      <c r="F2565" t="s">
        <v>3418</v>
      </c>
      <c r="G2565" t="s">
        <v>641</v>
      </c>
      <c r="H2565" t="s">
        <v>641</v>
      </c>
      <c r="I2565" t="s">
        <v>2734</v>
      </c>
      <c r="J2565" t="s">
        <v>649</v>
      </c>
      <c r="K2565" t="s">
        <v>56</v>
      </c>
      <c r="L2565" s="4">
        <v>2</v>
      </c>
      <c r="M2565" s="4">
        <v>45291</v>
      </c>
      <c r="AC2565">
        <v>13</v>
      </c>
      <c r="AE2565">
        <v>1</v>
      </c>
    </row>
    <row r="2566" spans="1:31" x14ac:dyDescent="0.2">
      <c r="A2566" s="27">
        <v>2006472</v>
      </c>
      <c r="B2566">
        <v>3559</v>
      </c>
      <c r="C2566" t="s">
        <v>6375</v>
      </c>
      <c r="D2566" t="s">
        <v>6376</v>
      </c>
      <c r="E2566" t="s">
        <v>5824</v>
      </c>
      <c r="F2566" t="s">
        <v>5824</v>
      </c>
      <c r="G2566" t="s">
        <v>641</v>
      </c>
      <c r="H2566" t="s">
        <v>641</v>
      </c>
      <c r="I2566" t="s">
        <v>2734</v>
      </c>
      <c r="J2566" t="s">
        <v>731</v>
      </c>
      <c r="K2566" t="s">
        <v>55</v>
      </c>
      <c r="L2566" s="4">
        <v>2</v>
      </c>
      <c r="M2566" s="4">
        <v>45291</v>
      </c>
      <c r="AC2566">
        <v>2</v>
      </c>
      <c r="AE2566">
        <v>1</v>
      </c>
    </row>
    <row r="2567" spans="1:31" x14ac:dyDescent="0.2">
      <c r="A2567" s="27">
        <v>2009627</v>
      </c>
      <c r="B2567">
        <v>4940</v>
      </c>
      <c r="C2567" t="s">
        <v>6377</v>
      </c>
      <c r="D2567" t="s">
        <v>6378</v>
      </c>
      <c r="E2567" t="s">
        <v>6160</v>
      </c>
      <c r="F2567" t="s">
        <v>6160</v>
      </c>
      <c r="G2567" t="s">
        <v>641</v>
      </c>
      <c r="H2567" t="s">
        <v>641</v>
      </c>
      <c r="I2567" t="s">
        <v>2734</v>
      </c>
      <c r="J2567" t="s">
        <v>731</v>
      </c>
      <c r="K2567" t="s">
        <v>56</v>
      </c>
      <c r="L2567" s="4">
        <v>2</v>
      </c>
      <c r="M2567" s="4">
        <v>45291</v>
      </c>
      <c r="N2567">
        <v>7.9999998211860657E-2</v>
      </c>
      <c r="O2567">
        <v>3.9999999105930328E-2</v>
      </c>
      <c r="P2567">
        <v>2.9999999329447746E-2</v>
      </c>
      <c r="AE2567">
        <v>1.1000000000000001</v>
      </c>
    </row>
    <row r="2568" spans="1:31" x14ac:dyDescent="0.2">
      <c r="A2568" s="27">
        <v>2007439</v>
      </c>
      <c r="B2568">
        <v>4029</v>
      </c>
      <c r="C2568" t="s">
        <v>6379</v>
      </c>
      <c r="D2568" t="s">
        <v>6380</v>
      </c>
      <c r="E2568" t="s">
        <v>1471</v>
      </c>
      <c r="F2568" t="s">
        <v>1471</v>
      </c>
      <c r="G2568" t="s">
        <v>641</v>
      </c>
      <c r="H2568" t="s">
        <v>641</v>
      </c>
      <c r="I2568" t="s">
        <v>2734</v>
      </c>
      <c r="J2568" t="s">
        <v>731</v>
      </c>
      <c r="K2568" t="s">
        <v>56</v>
      </c>
      <c r="L2568" s="4">
        <v>2</v>
      </c>
      <c r="M2568" s="4">
        <v>45291</v>
      </c>
      <c r="N2568">
        <v>5.4000000953674316</v>
      </c>
      <c r="O2568">
        <v>32</v>
      </c>
      <c r="V2568">
        <v>1.8999999761581421</v>
      </c>
      <c r="AE2568">
        <v>1.1000000000000001</v>
      </c>
    </row>
    <row r="2569" spans="1:31" x14ac:dyDescent="0.2">
      <c r="A2569" s="27">
        <v>2000172</v>
      </c>
      <c r="B2569">
        <v>1892</v>
      </c>
      <c r="C2569" t="s">
        <v>6381</v>
      </c>
      <c r="D2569" t="s">
        <v>6382</v>
      </c>
      <c r="E2569" t="s">
        <v>3236</v>
      </c>
      <c r="F2569" t="s">
        <v>3236</v>
      </c>
      <c r="G2569" t="s">
        <v>641</v>
      </c>
      <c r="H2569" t="s">
        <v>641</v>
      </c>
      <c r="I2569" t="s">
        <v>2734</v>
      </c>
      <c r="J2569" t="s">
        <v>731</v>
      </c>
      <c r="K2569" t="s">
        <v>55</v>
      </c>
      <c r="L2569" s="4">
        <v>39378</v>
      </c>
      <c r="M2569" s="4">
        <v>45291</v>
      </c>
      <c r="AC2569">
        <v>60</v>
      </c>
      <c r="AE2569">
        <v>1</v>
      </c>
    </row>
    <row r="2570" spans="1:31" x14ac:dyDescent="0.2">
      <c r="A2570" s="27">
        <v>2000328</v>
      </c>
      <c r="B2570">
        <v>382</v>
      </c>
      <c r="C2570" t="s">
        <v>6383</v>
      </c>
      <c r="D2570" t="s">
        <v>6384</v>
      </c>
      <c r="E2570" t="s">
        <v>3236</v>
      </c>
      <c r="F2570" t="s">
        <v>3236</v>
      </c>
      <c r="G2570" t="s">
        <v>641</v>
      </c>
      <c r="H2570" t="s">
        <v>641</v>
      </c>
      <c r="I2570" t="s">
        <v>2734</v>
      </c>
      <c r="J2570" t="s">
        <v>731</v>
      </c>
      <c r="K2570" t="s">
        <v>55</v>
      </c>
      <c r="L2570" s="4">
        <v>39378</v>
      </c>
      <c r="M2570" s="4">
        <v>45291</v>
      </c>
      <c r="AC2570">
        <v>60</v>
      </c>
      <c r="AE2570">
        <v>1</v>
      </c>
    </row>
    <row r="2571" spans="1:31" x14ac:dyDescent="0.2">
      <c r="A2571" s="27">
        <v>2006162</v>
      </c>
      <c r="B2571">
        <v>3635</v>
      </c>
      <c r="C2571" t="s">
        <v>6385</v>
      </c>
      <c r="D2571" t="s">
        <v>6386</v>
      </c>
      <c r="E2571" t="s">
        <v>3348</v>
      </c>
      <c r="F2571" t="s">
        <v>3348</v>
      </c>
      <c r="G2571" t="s">
        <v>641</v>
      </c>
      <c r="H2571" t="s">
        <v>641</v>
      </c>
      <c r="I2571" t="s">
        <v>2734</v>
      </c>
      <c r="J2571" t="s">
        <v>731</v>
      </c>
      <c r="K2571" t="s">
        <v>55</v>
      </c>
      <c r="L2571" s="4">
        <v>2</v>
      </c>
      <c r="M2571" s="4">
        <v>45291</v>
      </c>
      <c r="AC2571">
        <v>60</v>
      </c>
      <c r="AE2571">
        <v>1</v>
      </c>
    </row>
    <row r="2572" spans="1:31" x14ac:dyDescent="0.2">
      <c r="A2572" s="27">
        <v>2005335</v>
      </c>
      <c r="B2572">
        <v>3525</v>
      </c>
      <c r="C2572" t="s">
        <v>6387</v>
      </c>
      <c r="D2572" t="s">
        <v>6388</v>
      </c>
      <c r="E2572" t="s">
        <v>1333</v>
      </c>
      <c r="F2572" t="s">
        <v>1333</v>
      </c>
      <c r="G2572" t="s">
        <v>641</v>
      </c>
      <c r="H2572" t="s">
        <v>641</v>
      </c>
      <c r="I2572" t="s">
        <v>2734</v>
      </c>
      <c r="J2572" t="s">
        <v>731</v>
      </c>
      <c r="K2572" t="s">
        <v>55</v>
      </c>
      <c r="L2572" s="4">
        <v>2</v>
      </c>
      <c r="M2572" s="4">
        <v>45291</v>
      </c>
      <c r="AC2572">
        <v>35</v>
      </c>
      <c r="AE2572">
        <v>1</v>
      </c>
    </row>
    <row r="2573" spans="1:31" x14ac:dyDescent="0.2">
      <c r="A2573" s="27">
        <v>2000325</v>
      </c>
      <c r="B2573">
        <v>279</v>
      </c>
      <c r="C2573" t="s">
        <v>6389</v>
      </c>
      <c r="D2573" t="s">
        <v>6390</v>
      </c>
      <c r="E2573" t="s">
        <v>3236</v>
      </c>
      <c r="F2573" t="s">
        <v>3236</v>
      </c>
      <c r="G2573" t="s">
        <v>641</v>
      </c>
      <c r="H2573" t="s">
        <v>641</v>
      </c>
      <c r="I2573" t="s">
        <v>2734</v>
      </c>
      <c r="J2573" t="s">
        <v>731</v>
      </c>
      <c r="K2573" t="s">
        <v>55</v>
      </c>
      <c r="L2573" s="4">
        <v>39378</v>
      </c>
      <c r="M2573" s="4">
        <v>45291</v>
      </c>
      <c r="AC2573">
        <v>60</v>
      </c>
      <c r="AE2573">
        <v>1</v>
      </c>
    </row>
    <row r="2574" spans="1:31" x14ac:dyDescent="0.2">
      <c r="A2574" s="27">
        <v>2000311</v>
      </c>
      <c r="B2574">
        <v>366</v>
      </c>
      <c r="C2574" t="s">
        <v>6391</v>
      </c>
      <c r="D2574" t="s">
        <v>6392</v>
      </c>
      <c r="E2574" t="s">
        <v>3348</v>
      </c>
      <c r="F2574" t="s">
        <v>3348</v>
      </c>
      <c r="G2574" t="s">
        <v>641</v>
      </c>
      <c r="H2574" t="s">
        <v>641</v>
      </c>
      <c r="I2574" t="s">
        <v>2734</v>
      </c>
      <c r="J2574" t="s">
        <v>731</v>
      </c>
      <c r="K2574" t="s">
        <v>55</v>
      </c>
      <c r="L2574" s="4">
        <v>39350</v>
      </c>
      <c r="M2574" s="4">
        <v>45291</v>
      </c>
      <c r="AC2574">
        <v>70</v>
      </c>
      <c r="AE2574">
        <v>1</v>
      </c>
    </row>
    <row r="2575" spans="1:31" x14ac:dyDescent="0.2">
      <c r="A2575" s="27">
        <v>2001537</v>
      </c>
      <c r="B2575">
        <v>374</v>
      </c>
      <c r="C2575" t="s">
        <v>6393</v>
      </c>
      <c r="D2575" t="s">
        <v>6394</v>
      </c>
      <c r="E2575" t="s">
        <v>3348</v>
      </c>
      <c r="F2575" t="s">
        <v>3348</v>
      </c>
      <c r="G2575" t="s">
        <v>641</v>
      </c>
      <c r="H2575" t="s">
        <v>641</v>
      </c>
      <c r="I2575" t="s">
        <v>2734</v>
      </c>
      <c r="J2575" t="s">
        <v>731</v>
      </c>
      <c r="K2575" t="s">
        <v>55</v>
      </c>
      <c r="L2575" s="4">
        <v>39224</v>
      </c>
      <c r="M2575" s="4">
        <v>45291</v>
      </c>
      <c r="N2575">
        <v>0</v>
      </c>
      <c r="O2575">
        <v>0</v>
      </c>
      <c r="P2575">
        <v>0</v>
      </c>
      <c r="Q2575">
        <v>0</v>
      </c>
      <c r="R2575">
        <v>0</v>
      </c>
      <c r="T2575">
        <v>0</v>
      </c>
      <c r="AC2575">
        <v>70</v>
      </c>
      <c r="AE2575">
        <v>1</v>
      </c>
    </row>
    <row r="2576" spans="1:31" x14ac:dyDescent="0.2">
      <c r="A2576" s="27">
        <v>2000313</v>
      </c>
      <c r="B2576">
        <v>368</v>
      </c>
      <c r="C2576" t="s">
        <v>6395</v>
      </c>
      <c r="D2576" t="s">
        <v>6396</v>
      </c>
      <c r="E2576" t="s">
        <v>3348</v>
      </c>
      <c r="F2576" t="s">
        <v>3348</v>
      </c>
      <c r="G2576" t="s">
        <v>641</v>
      </c>
      <c r="H2576" t="s">
        <v>641</v>
      </c>
      <c r="I2576" t="s">
        <v>2734</v>
      </c>
      <c r="J2576" t="s">
        <v>731</v>
      </c>
      <c r="K2576" t="s">
        <v>55</v>
      </c>
      <c r="L2576" s="4">
        <v>39350</v>
      </c>
      <c r="M2576" s="4">
        <v>45291</v>
      </c>
      <c r="AC2576">
        <v>40</v>
      </c>
      <c r="AE2576">
        <v>1</v>
      </c>
    </row>
    <row r="2577" spans="1:31" x14ac:dyDescent="0.2">
      <c r="A2577" s="27">
        <v>2000329</v>
      </c>
      <c r="B2577">
        <v>381</v>
      </c>
      <c r="C2577" t="s">
        <v>6397</v>
      </c>
      <c r="D2577" t="s">
        <v>6398</v>
      </c>
      <c r="E2577" t="s">
        <v>3236</v>
      </c>
      <c r="F2577" t="s">
        <v>3236</v>
      </c>
      <c r="G2577" t="s">
        <v>641</v>
      </c>
      <c r="H2577" t="s">
        <v>641</v>
      </c>
      <c r="I2577" t="s">
        <v>2734</v>
      </c>
      <c r="J2577" t="s">
        <v>731</v>
      </c>
      <c r="K2577" t="s">
        <v>55</v>
      </c>
      <c r="L2577" s="4">
        <v>39378</v>
      </c>
      <c r="M2577" s="4">
        <v>45291</v>
      </c>
      <c r="AC2577">
        <v>60</v>
      </c>
      <c r="AE2577">
        <v>1</v>
      </c>
    </row>
    <row r="2578" spans="1:31" x14ac:dyDescent="0.2">
      <c r="A2578" s="27">
        <v>2001451</v>
      </c>
      <c r="B2578">
        <v>2740</v>
      </c>
      <c r="C2578" t="s">
        <v>6399</v>
      </c>
      <c r="D2578" t="s">
        <v>6400</v>
      </c>
      <c r="E2578" t="s">
        <v>6084</v>
      </c>
      <c r="F2578" t="s">
        <v>6084</v>
      </c>
      <c r="G2578" t="s">
        <v>641</v>
      </c>
      <c r="H2578" t="s">
        <v>641</v>
      </c>
      <c r="I2578" t="s">
        <v>2734</v>
      </c>
      <c r="J2578" t="s">
        <v>731</v>
      </c>
      <c r="K2578" t="s">
        <v>55</v>
      </c>
      <c r="L2578" s="4">
        <v>39168</v>
      </c>
      <c r="M2578" s="4">
        <v>45291</v>
      </c>
      <c r="N2578">
        <v>0</v>
      </c>
      <c r="O2578">
        <v>0</v>
      </c>
      <c r="P2578">
        <v>0</v>
      </c>
      <c r="Q2578">
        <v>0</v>
      </c>
      <c r="R2578">
        <v>0</v>
      </c>
      <c r="T2578">
        <v>0</v>
      </c>
      <c r="AC2578">
        <v>10</v>
      </c>
      <c r="AE2578">
        <v>1</v>
      </c>
    </row>
    <row r="2579" spans="1:31" x14ac:dyDescent="0.2">
      <c r="A2579" s="27">
        <v>2006516</v>
      </c>
      <c r="B2579">
        <v>3538</v>
      </c>
      <c r="C2579" t="s">
        <v>6401</v>
      </c>
      <c r="D2579" t="s">
        <v>6402</v>
      </c>
      <c r="E2579" t="s">
        <v>6403</v>
      </c>
      <c r="F2579" t="s">
        <v>6403</v>
      </c>
      <c r="G2579" t="s">
        <v>641</v>
      </c>
      <c r="H2579" t="s">
        <v>641</v>
      </c>
      <c r="I2579" t="s">
        <v>2734</v>
      </c>
      <c r="J2579" t="s">
        <v>731</v>
      </c>
      <c r="K2579" t="s">
        <v>55</v>
      </c>
      <c r="L2579" s="4">
        <v>2</v>
      </c>
      <c r="M2579" s="4">
        <v>45291</v>
      </c>
      <c r="AC2579">
        <v>5</v>
      </c>
      <c r="AE2579">
        <v>1</v>
      </c>
    </row>
    <row r="2580" spans="1:31" x14ac:dyDescent="0.2">
      <c r="A2580" s="27">
        <v>2001173</v>
      </c>
      <c r="B2580">
        <v>2547</v>
      </c>
      <c r="C2580" t="s">
        <v>6404</v>
      </c>
      <c r="D2580" t="s">
        <v>6405</v>
      </c>
      <c r="E2580" t="s">
        <v>4746</v>
      </c>
      <c r="F2580" t="s">
        <v>4746</v>
      </c>
      <c r="G2580" t="s">
        <v>641</v>
      </c>
      <c r="H2580" t="s">
        <v>641</v>
      </c>
      <c r="I2580" t="s">
        <v>2734</v>
      </c>
      <c r="J2580" t="s">
        <v>649</v>
      </c>
      <c r="K2580" t="s">
        <v>55</v>
      </c>
      <c r="L2580" s="4">
        <v>40379</v>
      </c>
      <c r="M2580" s="4">
        <v>45291</v>
      </c>
      <c r="AC2580">
        <v>5</v>
      </c>
      <c r="AE2580">
        <v>1</v>
      </c>
    </row>
    <row r="2581" spans="1:31" x14ac:dyDescent="0.2">
      <c r="A2581" s="27">
        <v>2009333</v>
      </c>
      <c r="B2581">
        <v>4789</v>
      </c>
      <c r="C2581" t="s">
        <v>6406</v>
      </c>
      <c r="D2581" t="s">
        <v>6407</v>
      </c>
      <c r="E2581" t="s">
        <v>1266</v>
      </c>
      <c r="F2581" t="s">
        <v>2649</v>
      </c>
      <c r="G2581" t="s">
        <v>641</v>
      </c>
      <c r="H2581" t="s">
        <v>641</v>
      </c>
      <c r="I2581" t="s">
        <v>2734</v>
      </c>
      <c r="J2581" t="s">
        <v>649</v>
      </c>
      <c r="K2581" t="s">
        <v>55</v>
      </c>
      <c r="L2581" s="4">
        <v>2</v>
      </c>
      <c r="M2581" s="4">
        <v>45291</v>
      </c>
      <c r="Q2581">
        <v>36</v>
      </c>
      <c r="T2581">
        <v>2</v>
      </c>
      <c r="AE2581">
        <v>1</v>
      </c>
    </row>
    <row r="2582" spans="1:31" x14ac:dyDescent="0.2">
      <c r="A2582" s="27">
        <v>2009332</v>
      </c>
      <c r="B2582">
        <v>4788</v>
      </c>
      <c r="C2582" t="s">
        <v>6408</v>
      </c>
      <c r="D2582" t="s">
        <v>6409</v>
      </c>
      <c r="E2582" t="s">
        <v>1266</v>
      </c>
      <c r="F2582" t="s">
        <v>2649</v>
      </c>
      <c r="G2582" t="s">
        <v>641</v>
      </c>
      <c r="H2582" t="s">
        <v>641</v>
      </c>
      <c r="I2582" t="s">
        <v>2734</v>
      </c>
      <c r="J2582" t="s">
        <v>649</v>
      </c>
      <c r="K2582" t="s">
        <v>55</v>
      </c>
      <c r="L2582" s="4">
        <v>2</v>
      </c>
      <c r="M2582" s="4">
        <v>45291</v>
      </c>
      <c r="O2582">
        <v>6</v>
      </c>
      <c r="P2582">
        <v>15</v>
      </c>
      <c r="T2582">
        <v>6.8000001907348633</v>
      </c>
      <c r="AE2582">
        <v>1</v>
      </c>
    </row>
    <row r="2583" spans="1:31" x14ac:dyDescent="0.2">
      <c r="A2583" s="27">
        <v>2001171</v>
      </c>
      <c r="B2583">
        <v>1116</v>
      </c>
      <c r="C2583" t="s">
        <v>6410</v>
      </c>
      <c r="D2583" t="s">
        <v>6411</v>
      </c>
      <c r="E2583" t="s">
        <v>6412</v>
      </c>
      <c r="F2583" t="s">
        <v>6412</v>
      </c>
      <c r="G2583" t="s">
        <v>641</v>
      </c>
      <c r="H2583" t="s">
        <v>686</v>
      </c>
      <c r="I2583" t="s">
        <v>2734</v>
      </c>
      <c r="J2583" t="s">
        <v>696</v>
      </c>
      <c r="K2583" t="s">
        <v>55</v>
      </c>
      <c r="L2583" s="4">
        <v>40211</v>
      </c>
      <c r="M2583" s="4">
        <v>45291</v>
      </c>
      <c r="N2583">
        <v>0.5</v>
      </c>
      <c r="O2583">
        <v>0.5</v>
      </c>
      <c r="P2583">
        <v>0.5</v>
      </c>
      <c r="AC2583">
        <v>26.3</v>
      </c>
      <c r="AE2583">
        <v>1</v>
      </c>
    </row>
    <row r="2584" spans="1:31" x14ac:dyDescent="0.2">
      <c r="A2584" s="27">
        <v>2007491</v>
      </c>
      <c r="B2584">
        <v>4007</v>
      </c>
      <c r="C2584" t="s">
        <v>6413</v>
      </c>
      <c r="D2584" t="s">
        <v>6414</v>
      </c>
      <c r="E2584" t="s">
        <v>6415</v>
      </c>
      <c r="F2584" t="s">
        <v>6415</v>
      </c>
      <c r="G2584" t="s">
        <v>641</v>
      </c>
      <c r="H2584" t="s">
        <v>686</v>
      </c>
      <c r="I2584" t="s">
        <v>2734</v>
      </c>
      <c r="J2584" t="s">
        <v>696</v>
      </c>
      <c r="K2584" t="s">
        <v>55</v>
      </c>
      <c r="L2584" s="4">
        <v>2</v>
      </c>
      <c r="M2584" s="4">
        <v>45291</v>
      </c>
      <c r="N2584">
        <v>0.69999998807907104</v>
      </c>
      <c r="O2584">
        <v>0.40000000596046448</v>
      </c>
      <c r="P2584">
        <v>0.69999998807907104</v>
      </c>
      <c r="AC2584">
        <v>18.2</v>
      </c>
      <c r="AE2584">
        <v>1</v>
      </c>
    </row>
    <row r="2585" spans="1:31" x14ac:dyDescent="0.2">
      <c r="A2585" s="27">
        <v>2007784</v>
      </c>
      <c r="B2585">
        <v>4142</v>
      </c>
      <c r="C2585" t="s">
        <v>6416</v>
      </c>
      <c r="D2585" t="s">
        <v>6417</v>
      </c>
      <c r="E2585" t="s">
        <v>6418</v>
      </c>
      <c r="F2585" t="s">
        <v>6418</v>
      </c>
      <c r="G2585" t="s">
        <v>641</v>
      </c>
      <c r="H2585" t="s">
        <v>686</v>
      </c>
      <c r="I2585" t="s">
        <v>2734</v>
      </c>
      <c r="J2585" t="s">
        <v>696</v>
      </c>
      <c r="K2585" t="s">
        <v>55</v>
      </c>
      <c r="L2585" s="4">
        <v>2</v>
      </c>
      <c r="M2585" s="4">
        <v>45291</v>
      </c>
      <c r="N2585">
        <v>0.60000002384185791</v>
      </c>
      <c r="AC2585">
        <v>16.100000000000001</v>
      </c>
      <c r="AE2585">
        <v>1</v>
      </c>
    </row>
    <row r="2586" spans="1:31" x14ac:dyDescent="0.2">
      <c r="A2586" s="27">
        <v>2001465</v>
      </c>
      <c r="B2586">
        <v>2718</v>
      </c>
      <c r="C2586" t="s">
        <v>6419</v>
      </c>
      <c r="D2586" t="s">
        <v>6420</v>
      </c>
      <c r="E2586" t="s">
        <v>6421</v>
      </c>
      <c r="F2586" t="s">
        <v>6421</v>
      </c>
      <c r="G2586" t="s">
        <v>641</v>
      </c>
      <c r="H2586" t="s">
        <v>686</v>
      </c>
      <c r="I2586" t="s">
        <v>2734</v>
      </c>
      <c r="J2586" t="s">
        <v>688</v>
      </c>
      <c r="K2586" t="s">
        <v>55</v>
      </c>
      <c r="L2586" s="4">
        <v>39140</v>
      </c>
      <c r="M2586" s="4">
        <v>45291</v>
      </c>
      <c r="N2586">
        <v>8.1000003814697266</v>
      </c>
      <c r="O2586">
        <v>7.1999998092651367</v>
      </c>
      <c r="Q2586">
        <v>7.1999998092651367</v>
      </c>
      <c r="AC2586">
        <v>63</v>
      </c>
      <c r="AE2586">
        <v>1</v>
      </c>
    </row>
    <row r="2587" spans="1:31" x14ac:dyDescent="0.2">
      <c r="A2587" s="27">
        <v>2008865</v>
      </c>
      <c r="B2587">
        <v>4523</v>
      </c>
      <c r="C2587" t="s">
        <v>6422</v>
      </c>
      <c r="D2587" t="s">
        <v>6423</v>
      </c>
      <c r="E2587" t="s">
        <v>6424</v>
      </c>
      <c r="F2587" t="s">
        <v>6424</v>
      </c>
      <c r="G2587" t="s">
        <v>641</v>
      </c>
      <c r="H2587" t="s">
        <v>686</v>
      </c>
      <c r="I2587" t="s">
        <v>2734</v>
      </c>
      <c r="J2587" t="s">
        <v>696</v>
      </c>
      <c r="K2587" t="s">
        <v>55</v>
      </c>
      <c r="L2587" s="4">
        <v>2</v>
      </c>
      <c r="M2587" s="4">
        <v>45289</v>
      </c>
      <c r="N2587">
        <v>0.30000001192092896</v>
      </c>
      <c r="AC2587">
        <v>13.1</v>
      </c>
      <c r="AE2587">
        <v>1</v>
      </c>
    </row>
    <row r="2588" spans="1:31" x14ac:dyDescent="0.2">
      <c r="A2588" s="27">
        <v>2009515</v>
      </c>
      <c r="C2588" t="s">
        <v>6425</v>
      </c>
      <c r="D2588" t="s">
        <v>6426</v>
      </c>
      <c r="E2588" t="s">
        <v>2078</v>
      </c>
      <c r="F2588" t="s">
        <v>2079</v>
      </c>
      <c r="G2588" t="s">
        <v>641</v>
      </c>
      <c r="H2588" t="s">
        <v>641</v>
      </c>
      <c r="I2588" t="s">
        <v>774</v>
      </c>
      <c r="J2588" t="s">
        <v>643</v>
      </c>
      <c r="K2588" t="s">
        <v>56</v>
      </c>
      <c r="L2588" s="4">
        <v>2</v>
      </c>
      <c r="M2588" s="4">
        <v>45283</v>
      </c>
      <c r="N2588">
        <v>6.5</v>
      </c>
      <c r="Q2588">
        <v>3.5</v>
      </c>
      <c r="R2588">
        <v>6.5</v>
      </c>
      <c r="X2588">
        <v>5.9999998658895493E-2</v>
      </c>
      <c r="AE2588">
        <v>1.3</v>
      </c>
    </row>
    <row r="2589" spans="1:31" x14ac:dyDescent="0.2">
      <c r="A2589" s="27">
        <v>2007738</v>
      </c>
      <c r="B2589">
        <v>4119</v>
      </c>
      <c r="C2589" t="s">
        <v>6427</v>
      </c>
      <c r="D2589" t="s">
        <v>6428</v>
      </c>
      <c r="E2589" t="s">
        <v>4710</v>
      </c>
      <c r="F2589" t="s">
        <v>4710</v>
      </c>
      <c r="G2589" t="s">
        <v>641</v>
      </c>
      <c r="H2589" t="s">
        <v>686</v>
      </c>
      <c r="I2589" t="s">
        <v>2734</v>
      </c>
      <c r="J2589" t="s">
        <v>696</v>
      </c>
      <c r="K2589" t="s">
        <v>55</v>
      </c>
      <c r="L2589" s="4">
        <v>2</v>
      </c>
      <c r="M2589" s="4">
        <v>45260</v>
      </c>
      <c r="N2589">
        <v>0.40000000596046448</v>
      </c>
      <c r="AC2589">
        <v>16.600000000000001</v>
      </c>
      <c r="AE2589">
        <v>1</v>
      </c>
    </row>
    <row r="2590" spans="1:31" x14ac:dyDescent="0.2">
      <c r="A2590" s="27">
        <v>2010775</v>
      </c>
      <c r="B2590">
        <v>5403</v>
      </c>
      <c r="C2590" t="s">
        <v>6429</v>
      </c>
      <c r="D2590" t="s">
        <v>3536</v>
      </c>
      <c r="E2590" t="s">
        <v>6430</v>
      </c>
      <c r="F2590" t="s">
        <v>6430</v>
      </c>
      <c r="G2590" t="s">
        <v>641</v>
      </c>
      <c r="H2590" t="s">
        <v>686</v>
      </c>
      <c r="I2590" t="s">
        <v>2734</v>
      </c>
      <c r="J2590" t="s">
        <v>696</v>
      </c>
      <c r="K2590" t="s">
        <v>55</v>
      </c>
      <c r="L2590" s="4">
        <v>2</v>
      </c>
      <c r="M2590" s="4">
        <v>45260</v>
      </c>
      <c r="N2590">
        <v>0.15000000596046448</v>
      </c>
      <c r="AC2590">
        <v>10.5</v>
      </c>
      <c r="AE2590">
        <v>1</v>
      </c>
    </row>
    <row r="2591" spans="1:31" x14ac:dyDescent="0.2">
      <c r="A2591" s="27">
        <v>2009646</v>
      </c>
      <c r="B2591">
        <v>4870</v>
      </c>
      <c r="C2591" t="s">
        <v>6431</v>
      </c>
      <c r="D2591" t="s">
        <v>6432</v>
      </c>
      <c r="E2591" t="s">
        <v>6433</v>
      </c>
      <c r="F2591" t="s">
        <v>6433</v>
      </c>
      <c r="G2591" t="s">
        <v>641</v>
      </c>
      <c r="H2591" t="s">
        <v>686</v>
      </c>
      <c r="I2591" t="s">
        <v>2734</v>
      </c>
      <c r="J2591" t="s">
        <v>696</v>
      </c>
      <c r="K2591" t="s">
        <v>55</v>
      </c>
      <c r="L2591" s="4">
        <v>2</v>
      </c>
      <c r="M2591" s="4">
        <v>45260</v>
      </c>
      <c r="N2591">
        <v>0.30000001192092896</v>
      </c>
      <c r="AC2591">
        <v>11.9</v>
      </c>
      <c r="AE2591">
        <v>1</v>
      </c>
    </row>
    <row r="2592" spans="1:31" x14ac:dyDescent="0.2">
      <c r="A2592" s="27">
        <v>2009585</v>
      </c>
      <c r="C2592" t="s">
        <v>6434</v>
      </c>
      <c r="D2592" t="s">
        <v>6435</v>
      </c>
      <c r="E2592" t="s">
        <v>792</v>
      </c>
      <c r="F2592" t="s">
        <v>6436</v>
      </c>
      <c r="G2592" t="s">
        <v>641</v>
      </c>
      <c r="H2592" t="s">
        <v>686</v>
      </c>
      <c r="I2592" t="s">
        <v>774</v>
      </c>
      <c r="J2592" t="s">
        <v>688</v>
      </c>
      <c r="K2592" t="s">
        <v>55</v>
      </c>
      <c r="L2592" s="4">
        <v>2</v>
      </c>
      <c r="M2592" s="4">
        <v>45255</v>
      </c>
      <c r="N2592">
        <v>4</v>
      </c>
      <c r="O2592">
        <v>3</v>
      </c>
      <c r="P2592">
        <v>2.5</v>
      </c>
      <c r="Q2592">
        <v>8</v>
      </c>
      <c r="R2592">
        <v>1</v>
      </c>
      <c r="AC2592">
        <v>50</v>
      </c>
      <c r="AE2592">
        <v>1</v>
      </c>
    </row>
    <row r="2593" spans="1:31" x14ac:dyDescent="0.2">
      <c r="A2593" s="27">
        <v>2009496</v>
      </c>
      <c r="C2593" t="s">
        <v>6437</v>
      </c>
      <c r="D2593" t="s">
        <v>6438</v>
      </c>
      <c r="E2593" t="s">
        <v>1763</v>
      </c>
      <c r="F2593" t="s">
        <v>6436</v>
      </c>
      <c r="G2593" t="s">
        <v>641</v>
      </c>
      <c r="H2593" t="s">
        <v>686</v>
      </c>
      <c r="I2593" t="s">
        <v>774</v>
      </c>
      <c r="J2593" t="s">
        <v>688</v>
      </c>
      <c r="K2593" t="s">
        <v>55</v>
      </c>
      <c r="L2593" s="4">
        <v>2</v>
      </c>
      <c r="M2593" s="4">
        <v>45255</v>
      </c>
      <c r="N2593">
        <v>4</v>
      </c>
      <c r="O2593">
        <v>3</v>
      </c>
      <c r="P2593">
        <v>2.5</v>
      </c>
      <c r="Q2593">
        <v>8</v>
      </c>
      <c r="R2593">
        <v>1</v>
      </c>
      <c r="AC2593">
        <v>50</v>
      </c>
      <c r="AE2593">
        <v>1</v>
      </c>
    </row>
    <row r="2594" spans="1:31" x14ac:dyDescent="0.2">
      <c r="A2594" s="27">
        <v>2009425</v>
      </c>
      <c r="C2594" t="s">
        <v>6439</v>
      </c>
      <c r="D2594" t="s">
        <v>6440</v>
      </c>
      <c r="E2594" t="s">
        <v>6441</v>
      </c>
      <c r="F2594" t="s">
        <v>6441</v>
      </c>
      <c r="G2594" t="s">
        <v>641</v>
      </c>
      <c r="H2594" t="s">
        <v>686</v>
      </c>
      <c r="I2594" t="s">
        <v>1284</v>
      </c>
      <c r="J2594" t="s">
        <v>688</v>
      </c>
      <c r="K2594" t="s">
        <v>56</v>
      </c>
      <c r="L2594" s="4">
        <v>43411</v>
      </c>
      <c r="M2594" s="4">
        <v>45237</v>
      </c>
      <c r="N2594">
        <v>0.30000001192092896</v>
      </c>
      <c r="O2594">
        <v>5.000000074505806E-2</v>
      </c>
      <c r="P2594">
        <v>0.30000001192092896</v>
      </c>
      <c r="AC2594">
        <v>3</v>
      </c>
      <c r="AE2594">
        <v>1.1000000000000001</v>
      </c>
    </row>
    <row r="2595" spans="1:31" x14ac:dyDescent="0.2">
      <c r="A2595" s="27">
        <v>2007445</v>
      </c>
      <c r="C2595" t="s">
        <v>6442</v>
      </c>
      <c r="D2595" t="s">
        <v>6443</v>
      </c>
      <c r="E2595" t="s">
        <v>2498</v>
      </c>
      <c r="F2595" t="s">
        <v>6444</v>
      </c>
      <c r="G2595" t="s">
        <v>641</v>
      </c>
      <c r="H2595" t="s">
        <v>641</v>
      </c>
      <c r="I2595" t="s">
        <v>1284</v>
      </c>
      <c r="J2595" t="s">
        <v>643</v>
      </c>
      <c r="K2595" t="s">
        <v>55</v>
      </c>
      <c r="L2595" s="4">
        <v>43411</v>
      </c>
      <c r="M2595" s="4">
        <v>45237</v>
      </c>
      <c r="N2595">
        <v>26</v>
      </c>
      <c r="T2595">
        <v>13</v>
      </c>
      <c r="AE2595">
        <v>1</v>
      </c>
    </row>
    <row r="2596" spans="1:31" x14ac:dyDescent="0.2">
      <c r="A2596" s="27">
        <v>2009426</v>
      </c>
      <c r="C2596" t="s">
        <v>6445</v>
      </c>
      <c r="D2596" t="s">
        <v>6446</v>
      </c>
      <c r="E2596" t="s">
        <v>6441</v>
      </c>
      <c r="F2596" t="s">
        <v>6441</v>
      </c>
      <c r="G2596" t="s">
        <v>641</v>
      </c>
      <c r="H2596" t="s">
        <v>686</v>
      </c>
      <c r="I2596" t="s">
        <v>1284</v>
      </c>
      <c r="J2596" t="s">
        <v>696</v>
      </c>
      <c r="K2596" t="s">
        <v>55</v>
      </c>
      <c r="L2596" s="4">
        <v>43411</v>
      </c>
      <c r="M2596" s="4">
        <v>45237</v>
      </c>
      <c r="N2596">
        <v>0.5</v>
      </c>
      <c r="O2596">
        <v>0.10000000149011612</v>
      </c>
      <c r="P2596">
        <v>0.40000000596046448</v>
      </c>
      <c r="AC2596">
        <v>3</v>
      </c>
      <c r="AE2596">
        <v>1</v>
      </c>
    </row>
    <row r="2597" spans="1:31" x14ac:dyDescent="0.2">
      <c r="A2597" s="27">
        <v>2009445</v>
      </c>
      <c r="C2597" t="s">
        <v>6447</v>
      </c>
      <c r="D2597" t="s">
        <v>6448</v>
      </c>
      <c r="E2597" t="s">
        <v>6449</v>
      </c>
      <c r="F2597" t="s">
        <v>6449</v>
      </c>
      <c r="G2597" t="s">
        <v>641</v>
      </c>
      <c r="H2597" t="s">
        <v>686</v>
      </c>
      <c r="I2597" t="s">
        <v>1284</v>
      </c>
      <c r="J2597" t="s">
        <v>696</v>
      </c>
      <c r="K2597" t="s">
        <v>55</v>
      </c>
      <c r="L2597" s="4">
        <v>43411</v>
      </c>
      <c r="M2597" s="4">
        <v>45237</v>
      </c>
      <c r="N2597">
        <v>0.5</v>
      </c>
      <c r="O2597">
        <v>0.10000000149011612</v>
      </c>
      <c r="P2597">
        <v>0.30000001192092896</v>
      </c>
      <c r="AC2597">
        <v>20</v>
      </c>
      <c r="AE2597">
        <v>1</v>
      </c>
    </row>
    <row r="2598" spans="1:31" x14ac:dyDescent="0.2">
      <c r="A2598" s="27">
        <v>2009431</v>
      </c>
      <c r="C2598" t="s">
        <v>6450</v>
      </c>
      <c r="D2598" t="s">
        <v>6451</v>
      </c>
      <c r="E2598" t="s">
        <v>6452</v>
      </c>
      <c r="F2598" t="s">
        <v>6452</v>
      </c>
      <c r="G2598" t="s">
        <v>641</v>
      </c>
      <c r="H2598" t="s">
        <v>641</v>
      </c>
      <c r="I2598" t="s">
        <v>1284</v>
      </c>
      <c r="J2598" t="s">
        <v>649</v>
      </c>
      <c r="K2598" t="s">
        <v>56</v>
      </c>
      <c r="L2598" s="4">
        <v>43409</v>
      </c>
      <c r="M2598" s="4">
        <v>45235</v>
      </c>
      <c r="AC2598">
        <v>13</v>
      </c>
      <c r="AE2598">
        <v>1</v>
      </c>
    </row>
    <row r="2599" spans="1:31" x14ac:dyDescent="0.2">
      <c r="A2599" s="27">
        <v>2009421</v>
      </c>
      <c r="C2599" t="s">
        <v>6453</v>
      </c>
      <c r="D2599" t="s">
        <v>6201</v>
      </c>
      <c r="E2599" t="s">
        <v>1704</v>
      </c>
      <c r="F2599" t="s">
        <v>1704</v>
      </c>
      <c r="G2599" t="s">
        <v>641</v>
      </c>
      <c r="H2599" t="s">
        <v>641</v>
      </c>
      <c r="I2599" t="s">
        <v>1284</v>
      </c>
      <c r="J2599" t="s">
        <v>649</v>
      </c>
      <c r="K2599" t="s">
        <v>56</v>
      </c>
      <c r="L2599" s="4">
        <v>43409</v>
      </c>
      <c r="M2599" s="4">
        <v>45235</v>
      </c>
      <c r="AC2599">
        <v>45</v>
      </c>
      <c r="AE2599">
        <v>1</v>
      </c>
    </row>
    <row r="2600" spans="1:31" x14ac:dyDescent="0.2">
      <c r="A2600" s="27">
        <v>2009420</v>
      </c>
      <c r="C2600" t="s">
        <v>6454</v>
      </c>
      <c r="D2600" t="s">
        <v>3021</v>
      </c>
      <c r="E2600" t="s">
        <v>1704</v>
      </c>
      <c r="F2600" t="s">
        <v>1704</v>
      </c>
      <c r="G2600" t="s">
        <v>641</v>
      </c>
      <c r="H2600" t="s">
        <v>641</v>
      </c>
      <c r="I2600" t="s">
        <v>1284</v>
      </c>
      <c r="J2600" t="s">
        <v>649</v>
      </c>
      <c r="K2600" t="s">
        <v>56</v>
      </c>
      <c r="L2600" s="4">
        <v>43409</v>
      </c>
      <c r="M2600" s="4">
        <v>45235</v>
      </c>
      <c r="AC2600">
        <v>45</v>
      </c>
      <c r="AE2600">
        <v>1</v>
      </c>
    </row>
    <row r="2601" spans="1:31" x14ac:dyDescent="0.2">
      <c r="A2601" s="27">
        <v>2009193</v>
      </c>
      <c r="C2601" t="s">
        <v>6455</v>
      </c>
      <c r="D2601" t="s">
        <v>6456</v>
      </c>
      <c r="E2601" t="s">
        <v>6457</v>
      </c>
      <c r="F2601" t="s">
        <v>6458</v>
      </c>
      <c r="G2601" t="s">
        <v>641</v>
      </c>
      <c r="H2601" t="s">
        <v>686</v>
      </c>
      <c r="I2601" t="s">
        <v>774</v>
      </c>
      <c r="J2601" t="s">
        <v>696</v>
      </c>
      <c r="K2601" t="s">
        <v>55</v>
      </c>
      <c r="L2601" s="4">
        <v>2</v>
      </c>
      <c r="M2601" s="4">
        <v>45230</v>
      </c>
      <c r="N2601">
        <v>2.5</v>
      </c>
      <c r="O2601">
        <v>1</v>
      </c>
      <c r="P2601">
        <v>1</v>
      </c>
      <c r="Q2601">
        <v>0.5</v>
      </c>
      <c r="AC2601">
        <v>60</v>
      </c>
      <c r="AE2601">
        <v>1</v>
      </c>
    </row>
    <row r="2602" spans="1:31" x14ac:dyDescent="0.2">
      <c r="A2602" s="27">
        <v>2009221</v>
      </c>
      <c r="C2602" t="s">
        <v>6459</v>
      </c>
      <c r="D2602" t="s">
        <v>6460</v>
      </c>
      <c r="E2602" t="s">
        <v>6457</v>
      </c>
      <c r="F2602" t="s">
        <v>6458</v>
      </c>
      <c r="G2602" t="s">
        <v>641</v>
      </c>
      <c r="H2602" t="s">
        <v>686</v>
      </c>
      <c r="I2602" t="s">
        <v>774</v>
      </c>
      <c r="J2602" t="s">
        <v>696</v>
      </c>
      <c r="K2602" t="s">
        <v>55</v>
      </c>
      <c r="L2602" s="4">
        <v>2</v>
      </c>
      <c r="M2602" s="4">
        <v>45230</v>
      </c>
      <c r="N2602">
        <v>5</v>
      </c>
      <c r="O2602">
        <v>1</v>
      </c>
      <c r="P2602">
        <v>2</v>
      </c>
      <c r="Q2602">
        <v>1</v>
      </c>
      <c r="AC2602">
        <v>65</v>
      </c>
      <c r="AE2602">
        <v>1</v>
      </c>
    </row>
    <row r="2603" spans="1:31" x14ac:dyDescent="0.2">
      <c r="A2603" s="27">
        <v>2007404</v>
      </c>
      <c r="C2603" t="s">
        <v>6461</v>
      </c>
      <c r="D2603" t="s">
        <v>1286</v>
      </c>
      <c r="E2603" t="s">
        <v>5569</v>
      </c>
      <c r="F2603" t="s">
        <v>5569</v>
      </c>
      <c r="G2603" t="s">
        <v>641</v>
      </c>
      <c r="H2603" t="s">
        <v>686</v>
      </c>
      <c r="I2603" t="s">
        <v>1284</v>
      </c>
      <c r="J2603" t="s">
        <v>688</v>
      </c>
      <c r="K2603" t="s">
        <v>56</v>
      </c>
      <c r="L2603" s="4">
        <v>43403</v>
      </c>
      <c r="M2603" s="4">
        <v>45229</v>
      </c>
      <c r="N2603">
        <v>0.10000000149011612</v>
      </c>
      <c r="P2603">
        <v>0.10000000149011612</v>
      </c>
      <c r="AC2603">
        <v>1</v>
      </c>
      <c r="AE2603">
        <v>1.1000000000000001</v>
      </c>
    </row>
    <row r="2604" spans="1:31" x14ac:dyDescent="0.2">
      <c r="A2604" s="27">
        <v>2007396</v>
      </c>
      <c r="C2604" t="s">
        <v>6462</v>
      </c>
      <c r="D2604" t="s">
        <v>1286</v>
      </c>
      <c r="E2604" t="s">
        <v>6463</v>
      </c>
      <c r="F2604" t="s">
        <v>6463</v>
      </c>
      <c r="G2604" t="s">
        <v>641</v>
      </c>
      <c r="H2604" t="s">
        <v>686</v>
      </c>
      <c r="I2604" t="s">
        <v>1284</v>
      </c>
      <c r="J2604" t="s">
        <v>688</v>
      </c>
      <c r="K2604" t="s">
        <v>56</v>
      </c>
      <c r="L2604" s="4">
        <v>43402</v>
      </c>
      <c r="M2604" s="4">
        <v>45228</v>
      </c>
      <c r="N2604">
        <v>0.20000000298023224</v>
      </c>
      <c r="AC2604">
        <v>1.5</v>
      </c>
      <c r="AE2604">
        <v>1.1000000000000001</v>
      </c>
    </row>
    <row r="2605" spans="1:31" x14ac:dyDescent="0.2">
      <c r="A2605" s="27">
        <v>2010326</v>
      </c>
      <c r="C2605" t="s">
        <v>6464</v>
      </c>
      <c r="D2605" t="s">
        <v>6465</v>
      </c>
      <c r="E2605" t="s">
        <v>3073</v>
      </c>
      <c r="F2605" t="s">
        <v>3073</v>
      </c>
      <c r="G2605" t="s">
        <v>641</v>
      </c>
      <c r="H2605" t="s">
        <v>686</v>
      </c>
      <c r="I2605" t="s">
        <v>774</v>
      </c>
      <c r="J2605" t="s">
        <v>688</v>
      </c>
      <c r="K2605" t="s">
        <v>56</v>
      </c>
      <c r="L2605" s="4">
        <v>2</v>
      </c>
      <c r="M2605" s="4">
        <v>45226</v>
      </c>
      <c r="N2605">
        <v>9</v>
      </c>
      <c r="O2605">
        <v>10</v>
      </c>
      <c r="P2605">
        <v>14</v>
      </c>
      <c r="AE2605">
        <v>1</v>
      </c>
    </row>
    <row r="2606" spans="1:31" x14ac:dyDescent="0.2">
      <c r="A2606" s="27">
        <v>2010325</v>
      </c>
      <c r="C2606" t="s">
        <v>6466</v>
      </c>
      <c r="D2606" t="s">
        <v>6467</v>
      </c>
      <c r="E2606" t="s">
        <v>3073</v>
      </c>
      <c r="F2606" t="s">
        <v>3073</v>
      </c>
      <c r="G2606" t="s">
        <v>641</v>
      </c>
      <c r="H2606" t="s">
        <v>686</v>
      </c>
      <c r="I2606" t="s">
        <v>774</v>
      </c>
      <c r="J2606" t="s">
        <v>688</v>
      </c>
      <c r="K2606" t="s">
        <v>56</v>
      </c>
      <c r="L2606" s="4">
        <v>2</v>
      </c>
      <c r="M2606" s="4">
        <v>45226</v>
      </c>
      <c r="N2606">
        <v>21</v>
      </c>
      <c r="O2606">
        <v>15</v>
      </c>
      <c r="P2606">
        <v>12</v>
      </c>
      <c r="AE2606">
        <v>1</v>
      </c>
    </row>
    <row r="2607" spans="1:31" x14ac:dyDescent="0.2">
      <c r="A2607" s="27">
        <v>2010324</v>
      </c>
      <c r="C2607" t="s">
        <v>6468</v>
      </c>
      <c r="D2607" t="s">
        <v>6469</v>
      </c>
      <c r="E2607" t="s">
        <v>3073</v>
      </c>
      <c r="F2607" t="s">
        <v>3073</v>
      </c>
      <c r="G2607" t="s">
        <v>641</v>
      </c>
      <c r="H2607" t="s">
        <v>686</v>
      </c>
      <c r="I2607" t="s">
        <v>774</v>
      </c>
      <c r="J2607" t="s">
        <v>688</v>
      </c>
      <c r="K2607" t="s">
        <v>56</v>
      </c>
      <c r="L2607" s="4">
        <v>2</v>
      </c>
      <c r="M2607" s="4">
        <v>45226</v>
      </c>
      <c r="N2607">
        <v>5</v>
      </c>
      <c r="O2607">
        <v>16</v>
      </c>
      <c r="P2607">
        <v>14</v>
      </c>
      <c r="AE2607">
        <v>1</v>
      </c>
    </row>
    <row r="2608" spans="1:31" x14ac:dyDescent="0.2">
      <c r="A2608" s="27">
        <v>2010323</v>
      </c>
      <c r="C2608" t="s">
        <v>6470</v>
      </c>
      <c r="D2608" t="s">
        <v>6471</v>
      </c>
      <c r="E2608" t="s">
        <v>3073</v>
      </c>
      <c r="F2608" t="s">
        <v>3073</v>
      </c>
      <c r="G2608" t="s">
        <v>641</v>
      </c>
      <c r="H2608" t="s">
        <v>686</v>
      </c>
      <c r="I2608" t="s">
        <v>774</v>
      </c>
      <c r="J2608" t="s">
        <v>688</v>
      </c>
      <c r="K2608" t="s">
        <v>56</v>
      </c>
      <c r="L2608" s="4">
        <v>2</v>
      </c>
      <c r="M2608" s="4">
        <v>45226</v>
      </c>
      <c r="N2608">
        <v>11</v>
      </c>
      <c r="O2608">
        <v>12</v>
      </c>
      <c r="P2608">
        <v>12</v>
      </c>
      <c r="AE2608">
        <v>1</v>
      </c>
    </row>
    <row r="2609" spans="1:31" x14ac:dyDescent="0.2">
      <c r="A2609" s="27">
        <v>2010322</v>
      </c>
      <c r="C2609" t="s">
        <v>6472</v>
      </c>
      <c r="D2609" t="s">
        <v>6473</v>
      </c>
      <c r="E2609" t="s">
        <v>3073</v>
      </c>
      <c r="F2609" t="s">
        <v>3073</v>
      </c>
      <c r="G2609" t="s">
        <v>641</v>
      </c>
      <c r="H2609" t="s">
        <v>686</v>
      </c>
      <c r="I2609" t="s">
        <v>774</v>
      </c>
      <c r="J2609" t="s">
        <v>688</v>
      </c>
      <c r="K2609" t="s">
        <v>56</v>
      </c>
      <c r="L2609" s="4">
        <v>2</v>
      </c>
      <c r="M2609" s="4">
        <v>45226</v>
      </c>
      <c r="N2609">
        <v>5</v>
      </c>
      <c r="O2609">
        <v>10</v>
      </c>
      <c r="P2609">
        <v>15</v>
      </c>
      <c r="AE2609">
        <v>1</v>
      </c>
    </row>
    <row r="2610" spans="1:31" x14ac:dyDescent="0.2">
      <c r="A2610" s="27">
        <v>2007444</v>
      </c>
      <c r="C2610" t="s">
        <v>6474</v>
      </c>
      <c r="D2610" t="s">
        <v>1669</v>
      </c>
      <c r="E2610" t="s">
        <v>2498</v>
      </c>
      <c r="F2610" t="s">
        <v>1685</v>
      </c>
      <c r="G2610" t="s">
        <v>641</v>
      </c>
      <c r="H2610" t="s">
        <v>641</v>
      </c>
      <c r="I2610" t="s">
        <v>1284</v>
      </c>
      <c r="J2610" t="s">
        <v>643</v>
      </c>
      <c r="K2610" t="s">
        <v>55</v>
      </c>
      <c r="L2610" s="4">
        <v>43396</v>
      </c>
      <c r="M2610" s="4">
        <v>45222</v>
      </c>
      <c r="N2610">
        <v>20.600000381469727</v>
      </c>
      <c r="AE2610">
        <v>1</v>
      </c>
    </row>
    <row r="2611" spans="1:31" x14ac:dyDescent="0.2">
      <c r="A2611" s="27">
        <v>2008073</v>
      </c>
      <c r="C2611" t="s">
        <v>6475</v>
      </c>
      <c r="D2611" t="s">
        <v>6476</v>
      </c>
      <c r="E2611" t="s">
        <v>3688</v>
      </c>
      <c r="F2611" t="s">
        <v>6477</v>
      </c>
      <c r="G2611" t="s">
        <v>641</v>
      </c>
      <c r="H2611" t="s">
        <v>686</v>
      </c>
      <c r="I2611" t="s">
        <v>774</v>
      </c>
      <c r="J2611" t="s">
        <v>688</v>
      </c>
      <c r="K2611" t="s">
        <v>55</v>
      </c>
      <c r="L2611" s="4">
        <v>2</v>
      </c>
      <c r="M2611" s="4">
        <v>45220</v>
      </c>
      <c r="N2611">
        <v>1.2000000476837158</v>
      </c>
      <c r="O2611">
        <v>1.2000000476837158</v>
      </c>
      <c r="P2611">
        <v>1.2000000476837158</v>
      </c>
      <c r="Q2611">
        <v>2.7999999523162842</v>
      </c>
      <c r="AC2611">
        <v>20</v>
      </c>
      <c r="AE2611">
        <v>1</v>
      </c>
    </row>
    <row r="2612" spans="1:31" x14ac:dyDescent="0.2">
      <c r="A2612" s="27">
        <v>2009050</v>
      </c>
      <c r="B2612">
        <v>4600</v>
      </c>
      <c r="C2612" t="s">
        <v>6478</v>
      </c>
      <c r="D2612" t="s">
        <v>3536</v>
      </c>
      <c r="E2612" t="s">
        <v>6479</v>
      </c>
      <c r="F2612" t="s">
        <v>6479</v>
      </c>
      <c r="G2612" t="s">
        <v>641</v>
      </c>
      <c r="H2612" t="s">
        <v>686</v>
      </c>
      <c r="I2612" t="s">
        <v>2734</v>
      </c>
      <c r="J2612" t="s">
        <v>696</v>
      </c>
      <c r="K2612" t="s">
        <v>55</v>
      </c>
      <c r="L2612" s="4">
        <v>2</v>
      </c>
      <c r="M2612" s="4">
        <v>45199</v>
      </c>
      <c r="N2612">
        <v>0.30000001192092896</v>
      </c>
      <c r="AC2612">
        <v>12.5</v>
      </c>
      <c r="AE2612">
        <v>1</v>
      </c>
    </row>
    <row r="2613" spans="1:31" x14ac:dyDescent="0.2">
      <c r="A2613" s="27">
        <v>2009051</v>
      </c>
      <c r="B2613">
        <v>4601</v>
      </c>
      <c r="C2613" t="s">
        <v>6480</v>
      </c>
      <c r="D2613" t="s">
        <v>3536</v>
      </c>
      <c r="E2613" t="s">
        <v>6479</v>
      </c>
      <c r="F2613" t="s">
        <v>6479</v>
      </c>
      <c r="G2613" t="s">
        <v>641</v>
      </c>
      <c r="H2613" t="s">
        <v>686</v>
      </c>
      <c r="I2613" t="s">
        <v>2734</v>
      </c>
      <c r="J2613" t="s">
        <v>696</v>
      </c>
      <c r="K2613" t="s">
        <v>55</v>
      </c>
      <c r="L2613" s="4">
        <v>2</v>
      </c>
      <c r="M2613" s="4">
        <v>45199</v>
      </c>
      <c r="N2613">
        <v>0.30000001192092896</v>
      </c>
      <c r="AC2613">
        <v>12.5</v>
      </c>
      <c r="AE2613">
        <v>1</v>
      </c>
    </row>
    <row r="2614" spans="1:31" x14ac:dyDescent="0.2">
      <c r="A2614" s="27">
        <v>2001115</v>
      </c>
      <c r="B2614">
        <v>1809</v>
      </c>
      <c r="C2614" t="s">
        <v>6481</v>
      </c>
      <c r="D2614" t="s">
        <v>3740</v>
      </c>
      <c r="E2614" t="s">
        <v>3741</v>
      </c>
      <c r="F2614" t="s">
        <v>3741</v>
      </c>
      <c r="G2614" t="s">
        <v>641</v>
      </c>
      <c r="H2614" t="s">
        <v>686</v>
      </c>
      <c r="I2614" t="s">
        <v>2734</v>
      </c>
      <c r="J2614" t="s">
        <v>696</v>
      </c>
      <c r="K2614" t="s">
        <v>55</v>
      </c>
      <c r="L2614" s="4">
        <v>39504</v>
      </c>
      <c r="M2614" s="4">
        <v>45199</v>
      </c>
      <c r="N2614">
        <v>0.60000002384185791</v>
      </c>
      <c r="AC2614">
        <v>11.6</v>
      </c>
      <c r="AE2614">
        <v>1</v>
      </c>
    </row>
    <row r="2615" spans="1:31" x14ac:dyDescent="0.2">
      <c r="A2615" s="27">
        <v>2009405</v>
      </c>
      <c r="C2615" t="s">
        <v>6482</v>
      </c>
      <c r="D2615" t="s">
        <v>6483</v>
      </c>
      <c r="E2615" t="s">
        <v>1704</v>
      </c>
      <c r="F2615" t="s">
        <v>1704</v>
      </c>
      <c r="G2615" t="s">
        <v>641</v>
      </c>
      <c r="H2615" t="s">
        <v>641</v>
      </c>
      <c r="I2615" t="s">
        <v>1284</v>
      </c>
      <c r="J2615" t="s">
        <v>649</v>
      </c>
      <c r="K2615" t="s">
        <v>56</v>
      </c>
      <c r="L2615" s="4">
        <v>43369</v>
      </c>
      <c r="M2615" s="4">
        <v>45195</v>
      </c>
      <c r="AC2615">
        <v>60</v>
      </c>
      <c r="AE2615">
        <v>1</v>
      </c>
    </row>
    <row r="2616" spans="1:31" x14ac:dyDescent="0.2">
      <c r="A2616" s="27">
        <v>2009353</v>
      </c>
      <c r="C2616" t="s">
        <v>6484</v>
      </c>
      <c r="D2616" t="s">
        <v>3858</v>
      </c>
      <c r="E2616" t="s">
        <v>2832</v>
      </c>
      <c r="F2616" t="s">
        <v>2832</v>
      </c>
      <c r="G2616" t="s">
        <v>641</v>
      </c>
      <c r="H2616" t="s">
        <v>641</v>
      </c>
      <c r="I2616" t="s">
        <v>1284</v>
      </c>
      <c r="J2616" t="s">
        <v>649</v>
      </c>
      <c r="K2616" t="s">
        <v>56</v>
      </c>
      <c r="L2616" s="4">
        <v>43353</v>
      </c>
      <c r="M2616" s="4">
        <v>45179</v>
      </c>
      <c r="AC2616">
        <v>45</v>
      </c>
      <c r="AE2616">
        <v>1</v>
      </c>
    </row>
    <row r="2617" spans="1:31" x14ac:dyDescent="0.2">
      <c r="A2617" s="27">
        <v>2007286</v>
      </c>
      <c r="C2617" t="s">
        <v>6485</v>
      </c>
      <c r="D2617" t="s">
        <v>1286</v>
      </c>
      <c r="E2617" t="s">
        <v>6486</v>
      </c>
      <c r="F2617" t="s">
        <v>6486</v>
      </c>
      <c r="G2617" t="s">
        <v>641</v>
      </c>
      <c r="H2617" t="s">
        <v>686</v>
      </c>
      <c r="I2617" t="s">
        <v>1284</v>
      </c>
      <c r="J2617" t="s">
        <v>688</v>
      </c>
      <c r="K2617" t="s">
        <v>56</v>
      </c>
      <c r="L2617" s="4">
        <v>43347</v>
      </c>
      <c r="M2617" s="4">
        <v>45173</v>
      </c>
      <c r="N2617">
        <v>0.30000001192092896</v>
      </c>
      <c r="P2617">
        <v>0.20000000298023224</v>
      </c>
      <c r="AC2617">
        <v>3.5</v>
      </c>
      <c r="AE2617">
        <v>1.1000000000000001</v>
      </c>
    </row>
    <row r="2618" spans="1:31" x14ac:dyDescent="0.2">
      <c r="A2618" s="27">
        <v>2006891</v>
      </c>
      <c r="C2618" t="s">
        <v>6487</v>
      </c>
      <c r="D2618" t="s">
        <v>6488</v>
      </c>
      <c r="E2618" t="s">
        <v>6489</v>
      </c>
      <c r="F2618" t="s">
        <v>6489</v>
      </c>
      <c r="G2618" t="s">
        <v>641</v>
      </c>
      <c r="H2618" t="s">
        <v>686</v>
      </c>
      <c r="I2618" t="s">
        <v>1284</v>
      </c>
      <c r="J2618" t="s">
        <v>688</v>
      </c>
      <c r="K2618" t="s">
        <v>56</v>
      </c>
      <c r="L2618" s="4">
        <v>43347</v>
      </c>
      <c r="M2618" s="4">
        <v>45173</v>
      </c>
      <c r="N2618">
        <v>0.30000001192092896</v>
      </c>
      <c r="AC2618">
        <v>1</v>
      </c>
      <c r="AE2618">
        <v>1.1000000000000001</v>
      </c>
    </row>
    <row r="2619" spans="1:31" x14ac:dyDescent="0.2">
      <c r="A2619" s="27">
        <v>2007102</v>
      </c>
      <c r="C2619" t="s">
        <v>6490</v>
      </c>
      <c r="D2619" t="s">
        <v>6491</v>
      </c>
      <c r="E2619" t="s">
        <v>6492</v>
      </c>
      <c r="F2619" t="s">
        <v>6492</v>
      </c>
      <c r="G2619" t="s">
        <v>641</v>
      </c>
      <c r="H2619" t="s">
        <v>686</v>
      </c>
      <c r="I2619" t="s">
        <v>1284</v>
      </c>
      <c r="J2619" t="s">
        <v>688</v>
      </c>
      <c r="K2619" t="s">
        <v>56</v>
      </c>
      <c r="L2619" s="4">
        <v>43347</v>
      </c>
      <c r="M2619" s="4">
        <v>45173</v>
      </c>
      <c r="N2619">
        <v>0.30000001192092896</v>
      </c>
      <c r="P2619">
        <v>0.10000000149011612</v>
      </c>
      <c r="AC2619">
        <v>1.5</v>
      </c>
      <c r="AE2619">
        <v>1.1000000000000001</v>
      </c>
    </row>
    <row r="2620" spans="1:31" x14ac:dyDescent="0.2">
      <c r="A2620" s="27">
        <v>2009348</v>
      </c>
      <c r="C2620" t="s">
        <v>6493</v>
      </c>
      <c r="D2620" t="s">
        <v>6494</v>
      </c>
      <c r="E2620" t="s">
        <v>1704</v>
      </c>
      <c r="F2620" t="s">
        <v>1704</v>
      </c>
      <c r="G2620" t="s">
        <v>641</v>
      </c>
      <c r="H2620" t="s">
        <v>641</v>
      </c>
      <c r="I2620" t="s">
        <v>1284</v>
      </c>
      <c r="J2620" t="s">
        <v>649</v>
      </c>
      <c r="K2620" t="s">
        <v>56</v>
      </c>
      <c r="L2620" s="4">
        <v>43347</v>
      </c>
      <c r="M2620" s="4">
        <v>45173</v>
      </c>
      <c r="AC2620">
        <v>45</v>
      </c>
      <c r="AE2620">
        <v>1</v>
      </c>
    </row>
    <row r="2621" spans="1:31" x14ac:dyDescent="0.2">
      <c r="A2621" s="27">
        <v>2009347</v>
      </c>
      <c r="C2621" t="s">
        <v>6495</v>
      </c>
      <c r="D2621" t="s">
        <v>6496</v>
      </c>
      <c r="E2621" t="s">
        <v>1704</v>
      </c>
      <c r="F2621" t="s">
        <v>1704</v>
      </c>
      <c r="G2621" t="s">
        <v>641</v>
      </c>
      <c r="H2621" t="s">
        <v>641</v>
      </c>
      <c r="I2621" t="s">
        <v>1284</v>
      </c>
      <c r="J2621" t="s">
        <v>649</v>
      </c>
      <c r="K2621" t="s">
        <v>56</v>
      </c>
      <c r="L2621" s="4">
        <v>43347</v>
      </c>
      <c r="M2621" s="4">
        <v>45173</v>
      </c>
      <c r="AC2621">
        <v>45</v>
      </c>
      <c r="AE2621">
        <v>1</v>
      </c>
    </row>
    <row r="2622" spans="1:31" x14ac:dyDescent="0.2">
      <c r="A2622" s="27">
        <v>2009349</v>
      </c>
      <c r="C2622" t="s">
        <v>6497</v>
      </c>
      <c r="D2622" t="s">
        <v>2951</v>
      </c>
      <c r="E2622" t="s">
        <v>2660</v>
      </c>
      <c r="F2622" t="s">
        <v>2660</v>
      </c>
      <c r="G2622" t="s">
        <v>641</v>
      </c>
      <c r="H2622" t="s">
        <v>641</v>
      </c>
      <c r="I2622" t="s">
        <v>1284</v>
      </c>
      <c r="J2622" t="s">
        <v>649</v>
      </c>
      <c r="K2622" t="s">
        <v>56</v>
      </c>
      <c r="L2622" s="4">
        <v>43346</v>
      </c>
      <c r="M2622" s="4">
        <v>45172</v>
      </c>
      <c r="AC2622">
        <v>75</v>
      </c>
      <c r="AE2622">
        <v>1</v>
      </c>
    </row>
    <row r="2623" spans="1:31" x14ac:dyDescent="0.2">
      <c r="A2623" s="27">
        <v>2009238</v>
      </c>
      <c r="C2623" t="s">
        <v>6498</v>
      </c>
      <c r="D2623" t="s">
        <v>6499</v>
      </c>
      <c r="E2623" t="s">
        <v>1935</v>
      </c>
      <c r="F2623" t="s">
        <v>6500</v>
      </c>
      <c r="G2623" t="s">
        <v>641</v>
      </c>
      <c r="H2623" t="s">
        <v>641</v>
      </c>
      <c r="I2623" t="s">
        <v>774</v>
      </c>
      <c r="J2623" t="s">
        <v>731</v>
      </c>
      <c r="K2623" t="s">
        <v>55</v>
      </c>
      <c r="L2623" s="4">
        <v>2</v>
      </c>
      <c r="M2623" s="4">
        <v>45169</v>
      </c>
      <c r="AE2623">
        <v>1</v>
      </c>
    </row>
    <row r="2624" spans="1:31" x14ac:dyDescent="0.2">
      <c r="A2624" s="27">
        <v>2007038</v>
      </c>
      <c r="C2624" t="s">
        <v>6501</v>
      </c>
      <c r="D2624" t="s">
        <v>5262</v>
      </c>
      <c r="E2624" t="s">
        <v>6502</v>
      </c>
      <c r="F2624" t="s">
        <v>6502</v>
      </c>
      <c r="G2624" t="s">
        <v>641</v>
      </c>
      <c r="H2624" t="s">
        <v>686</v>
      </c>
      <c r="I2624" t="s">
        <v>1284</v>
      </c>
      <c r="J2624" t="s">
        <v>688</v>
      </c>
      <c r="K2624" t="s">
        <v>56</v>
      </c>
      <c r="L2624" s="4">
        <v>43322</v>
      </c>
      <c r="M2624" s="4">
        <v>45148</v>
      </c>
      <c r="N2624">
        <v>0.10000000149011612</v>
      </c>
      <c r="P2624">
        <v>0.10000000149011612</v>
      </c>
      <c r="AC2624">
        <v>1</v>
      </c>
      <c r="AE2624">
        <v>1.1000000000000001</v>
      </c>
    </row>
    <row r="2625" spans="1:31" x14ac:dyDescent="0.2">
      <c r="A2625" s="27">
        <v>2007039</v>
      </c>
      <c r="C2625" t="s">
        <v>6503</v>
      </c>
      <c r="D2625" t="s">
        <v>3310</v>
      </c>
      <c r="E2625" t="s">
        <v>6502</v>
      </c>
      <c r="F2625" t="s">
        <v>6502</v>
      </c>
      <c r="G2625" t="s">
        <v>641</v>
      </c>
      <c r="H2625" t="s">
        <v>686</v>
      </c>
      <c r="I2625" t="s">
        <v>1284</v>
      </c>
      <c r="J2625" t="s">
        <v>696</v>
      </c>
      <c r="K2625" t="s">
        <v>55</v>
      </c>
      <c r="L2625" s="4">
        <v>43322</v>
      </c>
      <c r="M2625" s="4">
        <v>45148</v>
      </c>
      <c r="N2625">
        <v>0.5</v>
      </c>
      <c r="AC2625">
        <v>10</v>
      </c>
      <c r="AE2625">
        <v>1</v>
      </c>
    </row>
    <row r="2626" spans="1:31" x14ac:dyDescent="0.2">
      <c r="A2626" s="27">
        <v>2009334</v>
      </c>
      <c r="C2626" t="s">
        <v>6504</v>
      </c>
      <c r="D2626" t="s">
        <v>6505</v>
      </c>
      <c r="E2626" t="s">
        <v>6506</v>
      </c>
      <c r="F2626" t="s">
        <v>6506</v>
      </c>
      <c r="G2626" t="s">
        <v>641</v>
      </c>
      <c r="H2626" t="s">
        <v>686</v>
      </c>
      <c r="I2626" t="s">
        <v>1284</v>
      </c>
      <c r="J2626" t="s">
        <v>696</v>
      </c>
      <c r="K2626" t="s">
        <v>55</v>
      </c>
      <c r="L2626" s="4">
        <v>43322</v>
      </c>
      <c r="M2626" s="4">
        <v>45148</v>
      </c>
      <c r="N2626">
        <v>0.5</v>
      </c>
      <c r="O2626">
        <v>5.000000074505806E-2</v>
      </c>
      <c r="P2626">
        <v>0.20000000298023224</v>
      </c>
      <c r="AC2626">
        <v>14</v>
      </c>
      <c r="AE2626">
        <v>1</v>
      </c>
    </row>
    <row r="2627" spans="1:31" x14ac:dyDescent="0.2">
      <c r="A2627" s="27">
        <v>2009331</v>
      </c>
      <c r="C2627" t="s">
        <v>6509</v>
      </c>
      <c r="D2627" t="s">
        <v>1286</v>
      </c>
      <c r="E2627" t="s">
        <v>6510</v>
      </c>
      <c r="F2627" t="s">
        <v>6510</v>
      </c>
      <c r="G2627" t="s">
        <v>641</v>
      </c>
      <c r="H2627" t="s">
        <v>686</v>
      </c>
      <c r="I2627" t="s">
        <v>1284</v>
      </c>
      <c r="J2627" t="s">
        <v>688</v>
      </c>
      <c r="K2627" t="s">
        <v>56</v>
      </c>
      <c r="L2627" s="4">
        <v>43321</v>
      </c>
      <c r="M2627" s="4">
        <v>45147</v>
      </c>
      <c r="N2627">
        <v>0.30000001192092896</v>
      </c>
      <c r="AE2627">
        <v>1.1000000000000001</v>
      </c>
    </row>
    <row r="2628" spans="1:31" x14ac:dyDescent="0.2">
      <c r="A2628" s="27">
        <v>2009329</v>
      </c>
      <c r="C2628" t="s">
        <v>6507</v>
      </c>
      <c r="D2628" t="s">
        <v>1286</v>
      </c>
      <c r="E2628" t="s">
        <v>6508</v>
      </c>
      <c r="F2628" t="s">
        <v>6508</v>
      </c>
      <c r="G2628" t="s">
        <v>641</v>
      </c>
      <c r="H2628" t="s">
        <v>686</v>
      </c>
      <c r="I2628" t="s">
        <v>1284</v>
      </c>
      <c r="J2628" t="s">
        <v>688</v>
      </c>
      <c r="K2628" t="s">
        <v>56</v>
      </c>
      <c r="L2628" s="4">
        <v>43321</v>
      </c>
      <c r="M2628" s="4">
        <v>45147</v>
      </c>
      <c r="N2628">
        <v>0.30000001192092896</v>
      </c>
      <c r="P2628">
        <v>0.15000000596046448</v>
      </c>
      <c r="AC2628">
        <v>2</v>
      </c>
      <c r="AE2628">
        <v>1.1000000000000001</v>
      </c>
    </row>
    <row r="2629" spans="1:31" x14ac:dyDescent="0.2">
      <c r="A2629" s="27">
        <v>2007143</v>
      </c>
      <c r="C2629" t="s">
        <v>6511</v>
      </c>
      <c r="D2629" t="s">
        <v>2716</v>
      </c>
      <c r="E2629" t="s">
        <v>6512</v>
      </c>
      <c r="F2629" t="s">
        <v>6512</v>
      </c>
      <c r="G2629" t="s">
        <v>641</v>
      </c>
      <c r="H2629" t="s">
        <v>686</v>
      </c>
      <c r="I2629" t="s">
        <v>1284</v>
      </c>
      <c r="J2629" t="s">
        <v>688</v>
      </c>
      <c r="K2629" t="s">
        <v>56</v>
      </c>
      <c r="L2629" s="4">
        <v>43321</v>
      </c>
      <c r="M2629" s="4">
        <v>45147</v>
      </c>
      <c r="N2629">
        <v>0.30000001192092896</v>
      </c>
      <c r="P2629">
        <v>0.10000000149011612</v>
      </c>
      <c r="AC2629">
        <v>1</v>
      </c>
      <c r="AE2629">
        <v>1.1000000000000001</v>
      </c>
    </row>
    <row r="2630" spans="1:31" x14ac:dyDescent="0.2">
      <c r="A2630" s="27">
        <v>2009330</v>
      </c>
      <c r="C2630" t="s">
        <v>6513</v>
      </c>
      <c r="D2630" t="s">
        <v>2811</v>
      </c>
      <c r="E2630" t="s">
        <v>6514</v>
      </c>
      <c r="F2630" t="s">
        <v>6514</v>
      </c>
      <c r="G2630" t="s">
        <v>641</v>
      </c>
      <c r="H2630" t="s">
        <v>686</v>
      </c>
      <c r="I2630" t="s">
        <v>1284</v>
      </c>
      <c r="J2630" t="s">
        <v>696</v>
      </c>
      <c r="K2630" t="s">
        <v>55</v>
      </c>
      <c r="L2630" s="4">
        <v>43321</v>
      </c>
      <c r="M2630" s="4">
        <v>45147</v>
      </c>
      <c r="N2630">
        <v>0.5</v>
      </c>
      <c r="P2630">
        <v>0.20000000298023224</v>
      </c>
      <c r="AC2630">
        <v>15</v>
      </c>
      <c r="AE2630">
        <v>1</v>
      </c>
    </row>
    <row r="2631" spans="1:31" x14ac:dyDescent="0.2">
      <c r="A2631" s="27">
        <v>2006987</v>
      </c>
      <c r="C2631" t="s">
        <v>6515</v>
      </c>
      <c r="D2631" t="s">
        <v>2716</v>
      </c>
      <c r="E2631" t="s">
        <v>6516</v>
      </c>
      <c r="F2631" t="s">
        <v>6516</v>
      </c>
      <c r="G2631" t="s">
        <v>641</v>
      </c>
      <c r="H2631" t="s">
        <v>686</v>
      </c>
      <c r="I2631" t="s">
        <v>1284</v>
      </c>
      <c r="J2631" t="s">
        <v>688</v>
      </c>
      <c r="K2631" t="s">
        <v>56</v>
      </c>
      <c r="L2631" s="4">
        <v>43319</v>
      </c>
      <c r="M2631" s="4">
        <v>45145</v>
      </c>
      <c r="N2631">
        <v>0.30000001192092896</v>
      </c>
      <c r="O2631">
        <v>0.10000000149011612</v>
      </c>
      <c r="P2631">
        <v>0.20000000298023224</v>
      </c>
      <c r="AC2631">
        <v>2</v>
      </c>
      <c r="AE2631">
        <v>1.1000000000000001</v>
      </c>
    </row>
    <row r="2632" spans="1:31" x14ac:dyDescent="0.2">
      <c r="A2632" s="27">
        <v>2007158</v>
      </c>
      <c r="C2632" t="s">
        <v>6517</v>
      </c>
      <c r="D2632" t="s">
        <v>2811</v>
      </c>
      <c r="E2632" t="s">
        <v>6516</v>
      </c>
      <c r="F2632" t="s">
        <v>6516</v>
      </c>
      <c r="G2632" t="s">
        <v>641</v>
      </c>
      <c r="H2632" t="s">
        <v>686</v>
      </c>
      <c r="I2632" t="s">
        <v>1284</v>
      </c>
      <c r="J2632" t="s">
        <v>696</v>
      </c>
      <c r="K2632" t="s">
        <v>55</v>
      </c>
      <c r="L2632" s="4">
        <v>43319</v>
      </c>
      <c r="M2632" s="4">
        <v>45145</v>
      </c>
      <c r="N2632">
        <v>0.60000002384185791</v>
      </c>
      <c r="AC2632">
        <v>10</v>
      </c>
      <c r="AE2632">
        <v>1</v>
      </c>
    </row>
    <row r="2633" spans="1:31" x14ac:dyDescent="0.2">
      <c r="A2633" s="27">
        <v>2008866</v>
      </c>
      <c r="B2633">
        <v>4556</v>
      </c>
      <c r="C2633" t="s">
        <v>6518</v>
      </c>
      <c r="D2633" t="s">
        <v>6519</v>
      </c>
      <c r="E2633" t="s">
        <v>6520</v>
      </c>
      <c r="F2633" t="s">
        <v>6520</v>
      </c>
      <c r="G2633" t="s">
        <v>641</v>
      </c>
      <c r="H2633" t="s">
        <v>686</v>
      </c>
      <c r="I2633" t="s">
        <v>2734</v>
      </c>
      <c r="J2633" t="s">
        <v>696</v>
      </c>
      <c r="K2633" t="s">
        <v>55</v>
      </c>
      <c r="L2633" s="4">
        <v>2</v>
      </c>
      <c r="M2633" s="4">
        <v>45138</v>
      </c>
      <c r="N2633">
        <v>1.2999999523162842</v>
      </c>
      <c r="AC2633">
        <v>25.3</v>
      </c>
      <c r="AE2633">
        <v>1</v>
      </c>
    </row>
    <row r="2634" spans="1:31" x14ac:dyDescent="0.2">
      <c r="A2634" s="27">
        <v>2007696</v>
      </c>
      <c r="B2634">
        <v>4102</v>
      </c>
      <c r="C2634" t="s">
        <v>6521</v>
      </c>
      <c r="D2634" t="s">
        <v>6522</v>
      </c>
      <c r="E2634" t="s">
        <v>2678</v>
      </c>
      <c r="F2634" t="s">
        <v>2678</v>
      </c>
      <c r="G2634" t="s">
        <v>641</v>
      </c>
      <c r="H2634" t="s">
        <v>641</v>
      </c>
      <c r="I2634" t="s">
        <v>2734</v>
      </c>
      <c r="J2634" t="s">
        <v>731</v>
      </c>
      <c r="K2634" t="s">
        <v>56</v>
      </c>
      <c r="L2634" s="4">
        <v>2</v>
      </c>
      <c r="M2634" s="4">
        <v>45133</v>
      </c>
      <c r="AE2634">
        <v>1.1000000000000001</v>
      </c>
    </row>
    <row r="2635" spans="1:31" x14ac:dyDescent="0.2">
      <c r="A2635" s="27">
        <v>2009315</v>
      </c>
      <c r="C2635" t="s">
        <v>6523</v>
      </c>
      <c r="D2635" t="s">
        <v>6524</v>
      </c>
      <c r="E2635" t="s">
        <v>5862</v>
      </c>
      <c r="F2635" t="s">
        <v>5862</v>
      </c>
      <c r="G2635" t="s">
        <v>641</v>
      </c>
      <c r="H2635" t="s">
        <v>686</v>
      </c>
      <c r="I2635" t="s">
        <v>1284</v>
      </c>
      <c r="J2635" t="s">
        <v>688</v>
      </c>
      <c r="K2635" t="s">
        <v>56</v>
      </c>
      <c r="L2635" s="4">
        <v>43306</v>
      </c>
      <c r="M2635" s="4">
        <v>45132</v>
      </c>
      <c r="N2635">
        <v>0.10000000149011612</v>
      </c>
      <c r="P2635">
        <v>0.10000000149011612</v>
      </c>
      <c r="AC2635">
        <v>3</v>
      </c>
      <c r="AE2635">
        <v>1.05</v>
      </c>
    </row>
    <row r="2636" spans="1:31" x14ac:dyDescent="0.2">
      <c r="A2636" s="27">
        <v>2008822</v>
      </c>
      <c r="B2636">
        <v>4537</v>
      </c>
      <c r="C2636" t="s">
        <v>6525</v>
      </c>
      <c r="D2636" t="s">
        <v>6526</v>
      </c>
      <c r="E2636" t="s">
        <v>6527</v>
      </c>
      <c r="F2636" t="s">
        <v>6527</v>
      </c>
      <c r="G2636" t="s">
        <v>641</v>
      </c>
      <c r="H2636" t="s">
        <v>686</v>
      </c>
      <c r="I2636" t="s">
        <v>2734</v>
      </c>
      <c r="J2636" t="s">
        <v>696</v>
      </c>
      <c r="K2636" t="s">
        <v>55</v>
      </c>
      <c r="L2636" s="4">
        <v>2</v>
      </c>
      <c r="M2636" s="4">
        <v>45132</v>
      </c>
      <c r="N2636">
        <v>0.30000001192092896</v>
      </c>
      <c r="AC2636">
        <v>13.8</v>
      </c>
      <c r="AE2636">
        <v>1</v>
      </c>
    </row>
    <row r="2637" spans="1:31" x14ac:dyDescent="0.2">
      <c r="A2637" s="27">
        <v>2009314</v>
      </c>
      <c r="C2637" t="s">
        <v>6528</v>
      </c>
      <c r="D2637" t="s">
        <v>6529</v>
      </c>
      <c r="E2637" t="s">
        <v>5862</v>
      </c>
      <c r="F2637" t="s">
        <v>5862</v>
      </c>
      <c r="G2637" t="s">
        <v>641</v>
      </c>
      <c r="H2637" t="s">
        <v>686</v>
      </c>
      <c r="I2637" t="s">
        <v>1284</v>
      </c>
      <c r="J2637" t="s">
        <v>696</v>
      </c>
      <c r="K2637" t="s">
        <v>55</v>
      </c>
      <c r="L2637" s="4">
        <v>43306</v>
      </c>
      <c r="M2637" s="4">
        <v>45132</v>
      </c>
      <c r="N2637">
        <v>0.5</v>
      </c>
      <c r="P2637">
        <v>0.10000000149011612</v>
      </c>
      <c r="AC2637">
        <v>15</v>
      </c>
      <c r="AE2637">
        <v>1</v>
      </c>
    </row>
    <row r="2638" spans="1:31" x14ac:dyDescent="0.2">
      <c r="A2638" s="27">
        <v>2006092</v>
      </c>
      <c r="C2638" t="s">
        <v>6530</v>
      </c>
      <c r="D2638" t="s">
        <v>6531</v>
      </c>
      <c r="E2638" t="s">
        <v>1542</v>
      </c>
      <c r="F2638" t="s">
        <v>1542</v>
      </c>
      <c r="G2638" t="s">
        <v>641</v>
      </c>
      <c r="H2638" t="s">
        <v>641</v>
      </c>
      <c r="I2638" t="s">
        <v>1284</v>
      </c>
      <c r="J2638" t="s">
        <v>649</v>
      </c>
      <c r="K2638" t="s">
        <v>56</v>
      </c>
      <c r="L2638" s="4">
        <v>43283</v>
      </c>
      <c r="M2638" s="4">
        <v>45109</v>
      </c>
      <c r="T2638">
        <v>5</v>
      </c>
      <c r="V2638">
        <v>11</v>
      </c>
      <c r="AE2638">
        <v>1.4</v>
      </c>
    </row>
    <row r="2639" spans="1:31" x14ac:dyDescent="0.2">
      <c r="A2639" s="27">
        <v>2009705</v>
      </c>
      <c r="B2639">
        <v>4966</v>
      </c>
      <c r="C2639" t="s">
        <v>6532</v>
      </c>
      <c r="D2639" t="s">
        <v>6533</v>
      </c>
      <c r="E2639" t="s">
        <v>6534</v>
      </c>
      <c r="F2639" t="s">
        <v>6534</v>
      </c>
      <c r="G2639" t="s">
        <v>641</v>
      </c>
      <c r="H2639" t="s">
        <v>686</v>
      </c>
      <c r="I2639" t="s">
        <v>2734</v>
      </c>
      <c r="J2639" t="s">
        <v>696</v>
      </c>
      <c r="K2639" t="s">
        <v>55</v>
      </c>
      <c r="L2639" s="4">
        <v>2</v>
      </c>
      <c r="M2639" s="4">
        <v>45107</v>
      </c>
      <c r="N2639">
        <v>0.30000001192092896</v>
      </c>
      <c r="AC2639">
        <v>22</v>
      </c>
      <c r="AE2639">
        <v>1</v>
      </c>
    </row>
    <row r="2640" spans="1:31" x14ac:dyDescent="0.2">
      <c r="A2640" s="27">
        <v>2007368</v>
      </c>
      <c r="C2640" t="s">
        <v>6535</v>
      </c>
      <c r="D2640" t="s">
        <v>6536</v>
      </c>
      <c r="E2640" t="s">
        <v>1542</v>
      </c>
      <c r="F2640" t="s">
        <v>1542</v>
      </c>
      <c r="G2640" t="s">
        <v>641</v>
      </c>
      <c r="H2640" t="s">
        <v>641</v>
      </c>
      <c r="I2640" t="s">
        <v>1284</v>
      </c>
      <c r="J2640" t="s">
        <v>643</v>
      </c>
      <c r="K2640" t="s">
        <v>55</v>
      </c>
      <c r="L2640" s="4">
        <v>43279</v>
      </c>
      <c r="M2640" s="4">
        <v>45105</v>
      </c>
      <c r="N2640">
        <v>27</v>
      </c>
      <c r="AE2640">
        <v>1</v>
      </c>
    </row>
    <row r="2641" spans="1:31" x14ac:dyDescent="0.2">
      <c r="A2641" s="27">
        <v>2005158</v>
      </c>
      <c r="C2641" t="s">
        <v>6537</v>
      </c>
      <c r="D2641" t="s">
        <v>6538</v>
      </c>
      <c r="E2641" t="s">
        <v>6539</v>
      </c>
      <c r="F2641" t="s">
        <v>6539</v>
      </c>
      <c r="G2641" t="s">
        <v>641</v>
      </c>
      <c r="H2641" t="s">
        <v>641</v>
      </c>
      <c r="I2641" t="s">
        <v>1284</v>
      </c>
      <c r="J2641" t="s">
        <v>649</v>
      </c>
      <c r="K2641" t="s">
        <v>55</v>
      </c>
      <c r="L2641" s="4">
        <v>43279</v>
      </c>
      <c r="M2641" s="4">
        <v>45105</v>
      </c>
      <c r="Q2641">
        <v>50.400001525878906</v>
      </c>
      <c r="R2641">
        <v>1.8999999761581421</v>
      </c>
      <c r="AE2641">
        <v>1</v>
      </c>
    </row>
    <row r="2642" spans="1:31" x14ac:dyDescent="0.2">
      <c r="A2642" s="27">
        <v>2009303</v>
      </c>
      <c r="C2642" t="s">
        <v>6540</v>
      </c>
      <c r="D2642" t="s">
        <v>6541</v>
      </c>
      <c r="E2642" t="s">
        <v>6539</v>
      </c>
      <c r="F2642" t="s">
        <v>6539</v>
      </c>
      <c r="G2642" t="s">
        <v>641</v>
      </c>
      <c r="H2642" t="s">
        <v>641</v>
      </c>
      <c r="I2642" t="s">
        <v>1284</v>
      </c>
      <c r="J2642" t="s">
        <v>649</v>
      </c>
      <c r="K2642" t="s">
        <v>55</v>
      </c>
      <c r="L2642" s="4">
        <v>43279</v>
      </c>
      <c r="M2642" s="4">
        <v>45105</v>
      </c>
      <c r="Q2642">
        <v>49</v>
      </c>
      <c r="R2642">
        <v>2.2000000476837158</v>
      </c>
      <c r="AE2642">
        <v>1</v>
      </c>
    </row>
    <row r="2643" spans="1:31" x14ac:dyDescent="0.2">
      <c r="A2643" s="27">
        <v>2005159</v>
      </c>
      <c r="C2643" t="s">
        <v>6542</v>
      </c>
      <c r="D2643" t="s">
        <v>6543</v>
      </c>
      <c r="E2643" t="s">
        <v>6539</v>
      </c>
      <c r="F2643" t="s">
        <v>6539</v>
      </c>
      <c r="G2643" t="s">
        <v>641</v>
      </c>
      <c r="H2643" t="s">
        <v>641</v>
      </c>
      <c r="I2643" t="s">
        <v>1284</v>
      </c>
      <c r="J2643" t="s">
        <v>649</v>
      </c>
      <c r="K2643" t="s">
        <v>55</v>
      </c>
      <c r="L2643" s="4">
        <v>43279</v>
      </c>
      <c r="M2643" s="4">
        <v>45105</v>
      </c>
      <c r="Q2643">
        <v>50.400001525878906</v>
      </c>
      <c r="R2643">
        <v>1.8999999761581421</v>
      </c>
      <c r="AE2643">
        <v>1</v>
      </c>
    </row>
    <row r="2644" spans="1:31" x14ac:dyDescent="0.2">
      <c r="A2644" s="27">
        <v>2009304</v>
      </c>
      <c r="C2644" t="s">
        <v>6544</v>
      </c>
      <c r="D2644" t="s">
        <v>6545</v>
      </c>
      <c r="E2644" t="s">
        <v>6539</v>
      </c>
      <c r="F2644" t="s">
        <v>6539</v>
      </c>
      <c r="G2644" t="s">
        <v>641</v>
      </c>
      <c r="H2644" t="s">
        <v>641</v>
      </c>
      <c r="I2644" t="s">
        <v>1284</v>
      </c>
      <c r="J2644" t="s">
        <v>649</v>
      </c>
      <c r="K2644" t="s">
        <v>55</v>
      </c>
      <c r="L2644" s="4">
        <v>43279</v>
      </c>
      <c r="M2644" s="4">
        <v>45105</v>
      </c>
      <c r="Q2644">
        <v>90</v>
      </c>
      <c r="R2644">
        <v>1.5</v>
      </c>
      <c r="AE2644">
        <v>1</v>
      </c>
    </row>
    <row r="2645" spans="1:31" x14ac:dyDescent="0.2">
      <c r="A2645" s="27">
        <v>2009648</v>
      </c>
      <c r="B2645">
        <v>4963</v>
      </c>
      <c r="C2645" t="s">
        <v>6546</v>
      </c>
      <c r="D2645" t="s">
        <v>6547</v>
      </c>
      <c r="E2645" t="s">
        <v>6548</v>
      </c>
      <c r="F2645" t="s">
        <v>6548</v>
      </c>
      <c r="G2645" t="s">
        <v>641</v>
      </c>
      <c r="H2645" t="s">
        <v>686</v>
      </c>
      <c r="I2645" t="s">
        <v>2734</v>
      </c>
      <c r="J2645" t="s">
        <v>696</v>
      </c>
      <c r="K2645" t="s">
        <v>55</v>
      </c>
      <c r="L2645" s="4">
        <v>2</v>
      </c>
      <c r="M2645" s="4">
        <v>45097</v>
      </c>
      <c r="N2645">
        <v>0.30000001192092896</v>
      </c>
      <c r="AC2645">
        <v>13.8</v>
      </c>
      <c r="AE2645">
        <v>1</v>
      </c>
    </row>
    <row r="2646" spans="1:31" x14ac:dyDescent="0.2">
      <c r="A2646" s="27">
        <v>2009489</v>
      </c>
      <c r="B2646">
        <v>4805</v>
      </c>
      <c r="C2646" t="s">
        <v>6549</v>
      </c>
      <c r="D2646" t="s">
        <v>6550</v>
      </c>
      <c r="E2646" t="s">
        <v>6551</v>
      </c>
      <c r="F2646" t="s">
        <v>6551</v>
      </c>
      <c r="G2646" t="s">
        <v>641</v>
      </c>
      <c r="H2646" t="s">
        <v>686</v>
      </c>
      <c r="I2646" t="s">
        <v>2734</v>
      </c>
      <c r="J2646" t="s">
        <v>696</v>
      </c>
      <c r="K2646" t="s">
        <v>55</v>
      </c>
      <c r="L2646" s="4">
        <v>2</v>
      </c>
      <c r="M2646" s="4">
        <v>45077</v>
      </c>
      <c r="N2646">
        <v>0.30000001192092896</v>
      </c>
      <c r="AC2646">
        <v>13.1</v>
      </c>
      <c r="AE2646">
        <v>1</v>
      </c>
    </row>
    <row r="2647" spans="1:31" x14ac:dyDescent="0.2">
      <c r="A2647" s="27">
        <v>2008261</v>
      </c>
      <c r="B2647">
        <v>4311</v>
      </c>
      <c r="C2647" t="s">
        <v>6552</v>
      </c>
      <c r="D2647" t="s">
        <v>3536</v>
      </c>
      <c r="E2647" t="s">
        <v>6553</v>
      </c>
      <c r="F2647" t="s">
        <v>6553</v>
      </c>
      <c r="G2647" t="s">
        <v>641</v>
      </c>
      <c r="H2647" t="s">
        <v>686</v>
      </c>
      <c r="I2647" t="s">
        <v>2734</v>
      </c>
      <c r="J2647" t="s">
        <v>696</v>
      </c>
      <c r="K2647" t="s">
        <v>55</v>
      </c>
      <c r="L2647" s="4">
        <v>2</v>
      </c>
      <c r="M2647" s="4">
        <v>45076</v>
      </c>
      <c r="N2647">
        <v>0.30000001192092896</v>
      </c>
      <c r="AC2647">
        <v>13.1</v>
      </c>
      <c r="AE2647">
        <v>1</v>
      </c>
    </row>
    <row r="2648" spans="1:31" x14ac:dyDescent="0.2">
      <c r="A2648" s="27">
        <v>2007195</v>
      </c>
      <c r="C2648" t="s">
        <v>6554</v>
      </c>
      <c r="D2648" t="s">
        <v>6555</v>
      </c>
      <c r="E2648" t="s">
        <v>6556</v>
      </c>
      <c r="F2648" t="s">
        <v>6556</v>
      </c>
      <c r="G2648" t="s">
        <v>641</v>
      </c>
      <c r="H2648" t="s">
        <v>686</v>
      </c>
      <c r="I2648" t="s">
        <v>1284</v>
      </c>
      <c r="J2648" t="s">
        <v>688</v>
      </c>
      <c r="K2648" t="s">
        <v>55</v>
      </c>
      <c r="L2648" s="4">
        <v>43236</v>
      </c>
      <c r="M2648" s="4">
        <v>45062</v>
      </c>
      <c r="N2648">
        <v>0.30000001192092896</v>
      </c>
      <c r="O2648">
        <v>5.000000074505806E-2</v>
      </c>
      <c r="P2648">
        <v>0.25</v>
      </c>
      <c r="AC2648">
        <v>2.5</v>
      </c>
      <c r="AE2648">
        <v>1</v>
      </c>
    </row>
    <row r="2649" spans="1:31" x14ac:dyDescent="0.2">
      <c r="A2649" s="27">
        <v>2010343</v>
      </c>
      <c r="C2649" t="s">
        <v>6557</v>
      </c>
      <c r="D2649" t="s">
        <v>6558</v>
      </c>
      <c r="E2649" t="s">
        <v>6559</v>
      </c>
      <c r="F2649" t="s">
        <v>6559</v>
      </c>
      <c r="G2649" t="s">
        <v>641</v>
      </c>
      <c r="H2649" t="s">
        <v>641</v>
      </c>
      <c r="I2649" t="s">
        <v>774</v>
      </c>
      <c r="J2649" t="s">
        <v>643</v>
      </c>
      <c r="K2649" t="s">
        <v>56</v>
      </c>
      <c r="L2649" s="4">
        <v>2</v>
      </c>
      <c r="M2649" s="4">
        <v>45062</v>
      </c>
      <c r="N2649">
        <v>3</v>
      </c>
      <c r="Y2649">
        <v>3</v>
      </c>
      <c r="AE2649">
        <v>1</v>
      </c>
    </row>
    <row r="2650" spans="1:31" x14ac:dyDescent="0.2">
      <c r="A2650" s="27">
        <v>2010344</v>
      </c>
      <c r="C2650" t="s">
        <v>6560</v>
      </c>
      <c r="D2650" t="s">
        <v>6561</v>
      </c>
      <c r="E2650" t="s">
        <v>6559</v>
      </c>
      <c r="F2650" t="s">
        <v>6559</v>
      </c>
      <c r="G2650" t="s">
        <v>641</v>
      </c>
      <c r="H2650" t="s">
        <v>641</v>
      </c>
      <c r="I2650" t="s">
        <v>774</v>
      </c>
      <c r="J2650" t="s">
        <v>643</v>
      </c>
      <c r="K2650" t="s">
        <v>56</v>
      </c>
      <c r="L2650" s="4">
        <v>2</v>
      </c>
      <c r="M2650" s="4">
        <v>45062</v>
      </c>
      <c r="N2650">
        <v>3</v>
      </c>
      <c r="Y2650">
        <v>3</v>
      </c>
      <c r="AE2650">
        <v>1</v>
      </c>
    </row>
    <row r="2651" spans="1:31" x14ac:dyDescent="0.2">
      <c r="A2651" s="27">
        <v>2010342</v>
      </c>
      <c r="C2651" t="s">
        <v>6562</v>
      </c>
      <c r="D2651" t="s">
        <v>6563</v>
      </c>
      <c r="E2651" t="s">
        <v>6559</v>
      </c>
      <c r="F2651" t="s">
        <v>6559</v>
      </c>
      <c r="G2651" t="s">
        <v>641</v>
      </c>
      <c r="H2651" t="s">
        <v>641</v>
      </c>
      <c r="I2651" t="s">
        <v>774</v>
      </c>
      <c r="J2651" t="s">
        <v>649</v>
      </c>
      <c r="K2651" t="s">
        <v>56</v>
      </c>
      <c r="L2651" s="4">
        <v>2</v>
      </c>
      <c r="M2651" s="4">
        <v>45062</v>
      </c>
      <c r="O2651">
        <v>1</v>
      </c>
      <c r="P2651">
        <v>2.5</v>
      </c>
      <c r="AE2651">
        <v>1</v>
      </c>
    </row>
    <row r="2652" spans="1:31" x14ac:dyDescent="0.2">
      <c r="A2652" s="27">
        <v>2010136</v>
      </c>
      <c r="C2652" t="s">
        <v>6564</v>
      </c>
      <c r="D2652" t="s">
        <v>6565</v>
      </c>
      <c r="E2652" t="s">
        <v>1041</v>
      </c>
      <c r="F2652" t="s">
        <v>6566</v>
      </c>
      <c r="G2652" t="s">
        <v>641</v>
      </c>
      <c r="H2652" t="s">
        <v>641</v>
      </c>
      <c r="I2652" t="s">
        <v>774</v>
      </c>
      <c r="J2652" t="s">
        <v>731</v>
      </c>
      <c r="K2652" t="s">
        <v>56</v>
      </c>
      <c r="L2652" s="4">
        <v>2</v>
      </c>
      <c r="M2652" s="4">
        <v>45060</v>
      </c>
      <c r="AC2652">
        <v>30</v>
      </c>
      <c r="AE2652">
        <v>1</v>
      </c>
    </row>
    <row r="2653" spans="1:31" x14ac:dyDescent="0.2">
      <c r="A2653" s="27">
        <v>2010138</v>
      </c>
      <c r="C2653" t="s">
        <v>6567</v>
      </c>
      <c r="D2653" t="s">
        <v>6568</v>
      </c>
      <c r="E2653" t="s">
        <v>1041</v>
      </c>
      <c r="F2653" t="s">
        <v>6566</v>
      </c>
      <c r="G2653" t="s">
        <v>641</v>
      </c>
      <c r="H2653" t="s">
        <v>641</v>
      </c>
      <c r="I2653" t="s">
        <v>774</v>
      </c>
      <c r="J2653" t="s">
        <v>731</v>
      </c>
      <c r="K2653" t="s">
        <v>56</v>
      </c>
      <c r="L2653" s="4">
        <v>2</v>
      </c>
      <c r="M2653" s="4">
        <v>45060</v>
      </c>
      <c r="AC2653">
        <v>50</v>
      </c>
      <c r="AE2653">
        <v>1</v>
      </c>
    </row>
    <row r="2654" spans="1:31" x14ac:dyDescent="0.2">
      <c r="A2654" s="27">
        <v>2010135</v>
      </c>
      <c r="C2654" t="s">
        <v>6569</v>
      </c>
      <c r="D2654" t="s">
        <v>6570</v>
      </c>
      <c r="E2654" t="s">
        <v>1041</v>
      </c>
      <c r="F2654" t="s">
        <v>6566</v>
      </c>
      <c r="G2654" t="s">
        <v>641</v>
      </c>
      <c r="H2654" t="s">
        <v>641</v>
      </c>
      <c r="I2654" t="s">
        <v>774</v>
      </c>
      <c r="J2654" t="s">
        <v>731</v>
      </c>
      <c r="K2654" t="s">
        <v>56</v>
      </c>
      <c r="L2654" s="4">
        <v>2</v>
      </c>
      <c r="M2654" s="4">
        <v>45060</v>
      </c>
      <c r="AC2654">
        <v>45</v>
      </c>
      <c r="AE2654">
        <v>1</v>
      </c>
    </row>
    <row r="2655" spans="1:31" x14ac:dyDescent="0.2">
      <c r="A2655" s="27">
        <v>2007145</v>
      </c>
      <c r="C2655" t="s">
        <v>6571</v>
      </c>
      <c r="D2655" t="s">
        <v>6572</v>
      </c>
      <c r="E2655" t="s">
        <v>6573</v>
      </c>
      <c r="F2655" t="s">
        <v>6573</v>
      </c>
      <c r="G2655" t="s">
        <v>641</v>
      </c>
      <c r="H2655" t="s">
        <v>686</v>
      </c>
      <c r="I2655" t="s">
        <v>1284</v>
      </c>
      <c r="J2655" t="s">
        <v>688</v>
      </c>
      <c r="K2655" t="s">
        <v>56</v>
      </c>
      <c r="L2655" s="4">
        <v>43223</v>
      </c>
      <c r="M2655" s="4">
        <v>45049</v>
      </c>
      <c r="N2655">
        <v>0.30000001192092896</v>
      </c>
      <c r="AC2655">
        <v>1.5</v>
      </c>
      <c r="AE2655">
        <v>1.1000000000000001</v>
      </c>
    </row>
    <row r="2656" spans="1:31" x14ac:dyDescent="0.2">
      <c r="A2656" s="27">
        <v>2007198</v>
      </c>
      <c r="C2656" t="s">
        <v>6574</v>
      </c>
      <c r="D2656" t="s">
        <v>1286</v>
      </c>
      <c r="E2656" t="s">
        <v>6575</v>
      </c>
      <c r="F2656" t="s">
        <v>6575</v>
      </c>
      <c r="G2656" t="s">
        <v>641</v>
      </c>
      <c r="H2656" t="s">
        <v>686</v>
      </c>
      <c r="I2656" t="s">
        <v>1284</v>
      </c>
      <c r="J2656" t="s">
        <v>688</v>
      </c>
      <c r="K2656" t="s">
        <v>55</v>
      </c>
      <c r="L2656" s="4">
        <v>43223</v>
      </c>
      <c r="M2656" s="4">
        <v>45049</v>
      </c>
      <c r="N2656">
        <v>0.30000001192092896</v>
      </c>
      <c r="AC2656">
        <v>0.5</v>
      </c>
      <c r="AE2656">
        <v>1</v>
      </c>
    </row>
    <row r="2657" spans="1:31" x14ac:dyDescent="0.2">
      <c r="A2657" s="27">
        <v>2010492</v>
      </c>
      <c r="C2657" t="s">
        <v>6576</v>
      </c>
      <c r="D2657" t="s">
        <v>6577</v>
      </c>
      <c r="E2657" t="s">
        <v>6578</v>
      </c>
      <c r="F2657" t="s">
        <v>6579</v>
      </c>
      <c r="G2657" t="s">
        <v>641</v>
      </c>
      <c r="H2657" t="s">
        <v>686</v>
      </c>
      <c r="I2657" t="s">
        <v>774</v>
      </c>
      <c r="J2657" t="s">
        <v>696</v>
      </c>
      <c r="K2657" t="s">
        <v>55</v>
      </c>
      <c r="L2657" s="4">
        <v>2</v>
      </c>
      <c r="M2657" s="4">
        <v>45046</v>
      </c>
      <c r="N2657">
        <v>3.4000000953674316</v>
      </c>
      <c r="O2657">
        <v>5</v>
      </c>
      <c r="P2657">
        <v>2.5</v>
      </c>
      <c r="AC2657">
        <v>55</v>
      </c>
      <c r="AE2657">
        <v>1</v>
      </c>
    </row>
    <row r="2658" spans="1:31" x14ac:dyDescent="0.2">
      <c r="A2658" s="27">
        <v>2008894</v>
      </c>
      <c r="B2658">
        <v>4525</v>
      </c>
      <c r="C2658" t="s">
        <v>6580</v>
      </c>
      <c r="D2658" t="s">
        <v>6581</v>
      </c>
      <c r="E2658" t="s">
        <v>6582</v>
      </c>
      <c r="F2658" t="s">
        <v>6582</v>
      </c>
      <c r="G2658" t="s">
        <v>641</v>
      </c>
      <c r="H2658" t="s">
        <v>686</v>
      </c>
      <c r="I2658" t="s">
        <v>2734</v>
      </c>
      <c r="J2658" t="s">
        <v>696</v>
      </c>
      <c r="K2658" t="s">
        <v>55</v>
      </c>
      <c r="L2658" s="4">
        <v>2</v>
      </c>
      <c r="M2658" s="4">
        <v>45046</v>
      </c>
      <c r="N2658">
        <v>0.30000001192092896</v>
      </c>
      <c r="AC2658">
        <v>12.7</v>
      </c>
      <c r="AE2658">
        <v>1</v>
      </c>
    </row>
    <row r="2659" spans="1:31" x14ac:dyDescent="0.2">
      <c r="A2659" s="27">
        <v>2009265</v>
      </c>
      <c r="C2659" t="s">
        <v>6583</v>
      </c>
      <c r="D2659" t="s">
        <v>957</v>
      </c>
      <c r="E2659" t="s">
        <v>6584</v>
      </c>
      <c r="F2659" t="s">
        <v>962</v>
      </c>
      <c r="G2659" t="s">
        <v>641</v>
      </c>
      <c r="H2659" t="s">
        <v>641</v>
      </c>
      <c r="I2659" t="s">
        <v>1284</v>
      </c>
      <c r="J2659" t="s">
        <v>643</v>
      </c>
      <c r="K2659" t="s">
        <v>55</v>
      </c>
      <c r="L2659" s="4">
        <v>43217</v>
      </c>
      <c r="M2659" s="4">
        <v>45043</v>
      </c>
      <c r="N2659">
        <v>12</v>
      </c>
      <c r="O2659">
        <v>52</v>
      </c>
      <c r="AE2659">
        <v>1</v>
      </c>
    </row>
    <row r="2660" spans="1:31" x14ac:dyDescent="0.2">
      <c r="A2660" s="27">
        <v>2009266</v>
      </c>
      <c r="C2660" t="s">
        <v>6585</v>
      </c>
      <c r="D2660" t="s">
        <v>6586</v>
      </c>
      <c r="E2660" t="s">
        <v>6584</v>
      </c>
      <c r="F2660" t="s">
        <v>1178</v>
      </c>
      <c r="G2660" t="s">
        <v>641</v>
      </c>
      <c r="H2660" t="s">
        <v>641</v>
      </c>
      <c r="I2660" t="s">
        <v>1284</v>
      </c>
      <c r="J2660" t="s">
        <v>649</v>
      </c>
      <c r="K2660" t="s">
        <v>55</v>
      </c>
      <c r="L2660" s="4">
        <v>43217</v>
      </c>
      <c r="M2660" s="4">
        <v>45043</v>
      </c>
      <c r="P2660">
        <v>59.5</v>
      </c>
      <c r="AE2660">
        <v>1</v>
      </c>
    </row>
    <row r="2661" spans="1:31" x14ac:dyDescent="0.2">
      <c r="A2661" s="27">
        <v>2009275</v>
      </c>
      <c r="C2661" t="s">
        <v>6587</v>
      </c>
      <c r="D2661" t="s">
        <v>1286</v>
      </c>
      <c r="E2661" t="s">
        <v>3334</v>
      </c>
      <c r="F2661" t="s">
        <v>3334</v>
      </c>
      <c r="G2661" t="s">
        <v>641</v>
      </c>
      <c r="H2661" t="s">
        <v>686</v>
      </c>
      <c r="I2661" t="s">
        <v>1284</v>
      </c>
      <c r="J2661" t="s">
        <v>688</v>
      </c>
      <c r="K2661" t="s">
        <v>55</v>
      </c>
      <c r="L2661" s="4">
        <v>43217</v>
      </c>
      <c r="M2661" s="4">
        <v>45043</v>
      </c>
      <c r="N2661">
        <v>0.30000001192092896</v>
      </c>
      <c r="AE2661">
        <v>1</v>
      </c>
    </row>
    <row r="2662" spans="1:31" x14ac:dyDescent="0.2">
      <c r="A2662" s="27">
        <v>2009276</v>
      </c>
      <c r="C2662" t="s">
        <v>6588</v>
      </c>
      <c r="D2662" t="s">
        <v>6589</v>
      </c>
      <c r="E2662" t="s">
        <v>1603</v>
      </c>
      <c r="F2662" t="s">
        <v>1603</v>
      </c>
      <c r="G2662" t="s">
        <v>641</v>
      </c>
      <c r="H2662" t="s">
        <v>641</v>
      </c>
      <c r="I2662" t="s">
        <v>1284</v>
      </c>
      <c r="J2662" t="s">
        <v>649</v>
      </c>
      <c r="K2662" t="s">
        <v>55</v>
      </c>
      <c r="L2662" s="4">
        <v>43217</v>
      </c>
      <c r="M2662" s="4">
        <v>45043</v>
      </c>
      <c r="Q2662">
        <v>31.899999618530273</v>
      </c>
      <c r="R2662">
        <v>18.200000762939453</v>
      </c>
      <c r="AE2662">
        <v>1</v>
      </c>
    </row>
    <row r="2663" spans="1:31" x14ac:dyDescent="0.2">
      <c r="A2663" s="27">
        <v>2009267</v>
      </c>
      <c r="C2663" t="s">
        <v>6590</v>
      </c>
      <c r="D2663" t="s">
        <v>2698</v>
      </c>
      <c r="E2663" t="s">
        <v>6584</v>
      </c>
      <c r="F2663" t="s">
        <v>1178</v>
      </c>
      <c r="G2663" t="s">
        <v>641</v>
      </c>
      <c r="H2663" t="s">
        <v>641</v>
      </c>
      <c r="I2663" t="s">
        <v>1284</v>
      </c>
      <c r="J2663" t="s">
        <v>649</v>
      </c>
      <c r="K2663" t="s">
        <v>55</v>
      </c>
      <c r="L2663" s="4">
        <v>43217</v>
      </c>
      <c r="M2663" s="4">
        <v>45043</v>
      </c>
      <c r="R2663">
        <v>24</v>
      </c>
      <c r="T2663">
        <v>18</v>
      </c>
      <c r="AE2663">
        <v>1</v>
      </c>
    </row>
    <row r="2664" spans="1:31" x14ac:dyDescent="0.2">
      <c r="A2664" s="27">
        <v>2009278</v>
      </c>
      <c r="C2664" t="s">
        <v>6591</v>
      </c>
      <c r="D2664" t="s">
        <v>6592</v>
      </c>
      <c r="E2664" t="s">
        <v>6573</v>
      </c>
      <c r="F2664" t="s">
        <v>6573</v>
      </c>
      <c r="G2664" t="s">
        <v>641</v>
      </c>
      <c r="H2664" t="s">
        <v>686</v>
      </c>
      <c r="I2664" t="s">
        <v>1284</v>
      </c>
      <c r="J2664" t="s">
        <v>688</v>
      </c>
      <c r="K2664" t="s">
        <v>55</v>
      </c>
      <c r="L2664" s="4">
        <v>43217</v>
      </c>
      <c r="M2664" s="4">
        <v>45043</v>
      </c>
      <c r="N2664">
        <v>0.10000000149011612</v>
      </c>
      <c r="AC2664">
        <v>1</v>
      </c>
      <c r="AE2664">
        <v>1</v>
      </c>
    </row>
    <row r="2665" spans="1:31" x14ac:dyDescent="0.2">
      <c r="A2665" s="27">
        <v>2009268</v>
      </c>
      <c r="C2665" t="s">
        <v>6593</v>
      </c>
      <c r="D2665" t="s">
        <v>1640</v>
      </c>
      <c r="E2665" t="s">
        <v>6584</v>
      </c>
      <c r="F2665" t="s">
        <v>1178</v>
      </c>
      <c r="G2665" t="s">
        <v>641</v>
      </c>
      <c r="H2665" t="s">
        <v>641</v>
      </c>
      <c r="I2665" t="s">
        <v>1284</v>
      </c>
      <c r="J2665" t="s">
        <v>649</v>
      </c>
      <c r="K2665" t="s">
        <v>55</v>
      </c>
      <c r="L2665" s="4">
        <v>43217</v>
      </c>
      <c r="M2665" s="4">
        <v>45043</v>
      </c>
      <c r="P2665">
        <v>40</v>
      </c>
      <c r="R2665">
        <v>5.5</v>
      </c>
      <c r="AE2665">
        <v>1</v>
      </c>
    </row>
    <row r="2666" spans="1:31" x14ac:dyDescent="0.2">
      <c r="A2666" s="27">
        <v>2009270</v>
      </c>
      <c r="C2666" t="s">
        <v>6594</v>
      </c>
      <c r="D2666" t="s">
        <v>6595</v>
      </c>
      <c r="E2666" t="s">
        <v>6584</v>
      </c>
      <c r="F2666" t="s">
        <v>1542</v>
      </c>
      <c r="G2666" t="s">
        <v>641</v>
      </c>
      <c r="H2666" t="s">
        <v>641</v>
      </c>
      <c r="I2666" t="s">
        <v>1284</v>
      </c>
      <c r="J2666" t="s">
        <v>643</v>
      </c>
      <c r="K2666" t="s">
        <v>55</v>
      </c>
      <c r="L2666" s="4">
        <v>43217</v>
      </c>
      <c r="M2666" s="4">
        <v>45043</v>
      </c>
      <c r="N2666">
        <v>26</v>
      </c>
      <c r="T2666">
        <v>13</v>
      </c>
      <c r="AE2666">
        <v>1</v>
      </c>
    </row>
    <row r="2667" spans="1:31" x14ac:dyDescent="0.2">
      <c r="A2667" s="27">
        <v>2009269</v>
      </c>
      <c r="C2667" t="s">
        <v>6596</v>
      </c>
      <c r="D2667" t="s">
        <v>6597</v>
      </c>
      <c r="E2667" t="s">
        <v>6584</v>
      </c>
      <c r="F2667" t="s">
        <v>1542</v>
      </c>
      <c r="G2667" t="s">
        <v>641</v>
      </c>
      <c r="H2667" t="s">
        <v>641</v>
      </c>
      <c r="I2667" t="s">
        <v>1284</v>
      </c>
      <c r="J2667" t="s">
        <v>643</v>
      </c>
      <c r="K2667" t="s">
        <v>55</v>
      </c>
      <c r="L2667" s="4">
        <v>43217</v>
      </c>
      <c r="M2667" s="4">
        <v>45043</v>
      </c>
      <c r="N2667">
        <v>27</v>
      </c>
      <c r="AE2667">
        <v>1</v>
      </c>
    </row>
    <row r="2668" spans="1:31" x14ac:dyDescent="0.2">
      <c r="A2668" s="27">
        <v>2009271</v>
      </c>
      <c r="C2668" t="s">
        <v>6598</v>
      </c>
      <c r="D2668" t="s">
        <v>1741</v>
      </c>
      <c r="E2668" t="s">
        <v>6584</v>
      </c>
      <c r="F2668" t="s">
        <v>1542</v>
      </c>
      <c r="G2668" t="s">
        <v>641</v>
      </c>
      <c r="H2668" t="s">
        <v>641</v>
      </c>
      <c r="I2668" t="s">
        <v>1284</v>
      </c>
      <c r="J2668" t="s">
        <v>643</v>
      </c>
      <c r="K2668" t="s">
        <v>55</v>
      </c>
      <c r="L2668" s="4">
        <v>43217</v>
      </c>
      <c r="M2668" s="4">
        <v>45043</v>
      </c>
      <c r="N2668">
        <v>15</v>
      </c>
      <c r="AE2668">
        <v>1</v>
      </c>
    </row>
    <row r="2669" spans="1:31" x14ac:dyDescent="0.2">
      <c r="A2669" s="27">
        <v>2009272</v>
      </c>
      <c r="C2669" t="s">
        <v>6599</v>
      </c>
      <c r="D2669" t="s">
        <v>6600</v>
      </c>
      <c r="E2669" t="s">
        <v>6584</v>
      </c>
      <c r="F2669" t="s">
        <v>1756</v>
      </c>
      <c r="G2669" t="s">
        <v>641</v>
      </c>
      <c r="H2669" t="s">
        <v>641</v>
      </c>
      <c r="I2669" t="s">
        <v>1284</v>
      </c>
      <c r="J2669" t="s">
        <v>643</v>
      </c>
      <c r="K2669" t="s">
        <v>55</v>
      </c>
      <c r="L2669" s="4">
        <v>43217</v>
      </c>
      <c r="M2669" s="4">
        <v>45043</v>
      </c>
      <c r="N2669">
        <v>3.5</v>
      </c>
      <c r="O2669">
        <v>10</v>
      </c>
      <c r="P2669">
        <v>18.5</v>
      </c>
      <c r="Q2669">
        <v>6</v>
      </c>
      <c r="R2669">
        <v>2.5</v>
      </c>
      <c r="T2669">
        <v>6.8000001907348633</v>
      </c>
      <c r="Y2669">
        <v>0.20000000298023224</v>
      </c>
      <c r="AE2669">
        <v>1</v>
      </c>
    </row>
    <row r="2670" spans="1:31" x14ac:dyDescent="0.2">
      <c r="A2670" s="27">
        <v>2009277</v>
      </c>
      <c r="C2670" t="s">
        <v>6601</v>
      </c>
      <c r="D2670" t="s">
        <v>6602</v>
      </c>
      <c r="E2670" t="s">
        <v>6573</v>
      </c>
      <c r="F2670" t="s">
        <v>6573</v>
      </c>
      <c r="G2670" t="s">
        <v>641</v>
      </c>
      <c r="H2670" t="s">
        <v>686</v>
      </c>
      <c r="I2670" t="s">
        <v>1284</v>
      </c>
      <c r="J2670" t="s">
        <v>696</v>
      </c>
      <c r="K2670" t="s">
        <v>55</v>
      </c>
      <c r="L2670" s="4">
        <v>43217</v>
      </c>
      <c r="M2670" s="4">
        <v>45043</v>
      </c>
      <c r="N2670">
        <v>0.5</v>
      </c>
      <c r="P2670">
        <v>0.20000000298023224</v>
      </c>
      <c r="AC2670">
        <v>15</v>
      </c>
      <c r="AE2670">
        <v>1</v>
      </c>
    </row>
    <row r="2671" spans="1:31" x14ac:dyDescent="0.2">
      <c r="A2671" s="27">
        <v>2009273</v>
      </c>
      <c r="C2671" t="s">
        <v>6603</v>
      </c>
      <c r="D2671" t="s">
        <v>679</v>
      </c>
      <c r="E2671" t="s">
        <v>6584</v>
      </c>
      <c r="F2671" t="s">
        <v>2243</v>
      </c>
      <c r="G2671" t="s">
        <v>641</v>
      </c>
      <c r="H2671" t="s">
        <v>641</v>
      </c>
      <c r="I2671" t="s">
        <v>1284</v>
      </c>
      <c r="J2671" t="s">
        <v>643</v>
      </c>
      <c r="K2671" t="s">
        <v>55</v>
      </c>
      <c r="L2671" s="4">
        <v>43217</v>
      </c>
      <c r="M2671" s="4">
        <v>45043</v>
      </c>
      <c r="N2671">
        <v>20.600000381469727</v>
      </c>
      <c r="AE2671">
        <v>1</v>
      </c>
    </row>
    <row r="2672" spans="1:31" x14ac:dyDescent="0.2">
      <c r="A2672" s="27">
        <v>2009274</v>
      </c>
      <c r="C2672" t="s">
        <v>6604</v>
      </c>
      <c r="D2672" t="s">
        <v>5390</v>
      </c>
      <c r="E2672" t="s">
        <v>6584</v>
      </c>
      <c r="F2672" t="s">
        <v>1756</v>
      </c>
      <c r="G2672" t="s">
        <v>641</v>
      </c>
      <c r="H2672" t="s">
        <v>641</v>
      </c>
      <c r="I2672" t="s">
        <v>1284</v>
      </c>
      <c r="J2672" t="s">
        <v>649</v>
      </c>
      <c r="K2672" t="s">
        <v>55</v>
      </c>
      <c r="L2672" s="4">
        <v>43217</v>
      </c>
      <c r="M2672" s="4">
        <v>45043</v>
      </c>
      <c r="O2672">
        <v>20</v>
      </c>
      <c r="Q2672">
        <v>25</v>
      </c>
      <c r="T2672">
        <v>13</v>
      </c>
      <c r="AE2672">
        <v>1</v>
      </c>
    </row>
    <row r="2673" spans="1:31" x14ac:dyDescent="0.2">
      <c r="A2673" s="27">
        <v>2007144</v>
      </c>
      <c r="C2673" t="s">
        <v>6605</v>
      </c>
      <c r="D2673" t="s">
        <v>6606</v>
      </c>
      <c r="E2673" t="s">
        <v>6607</v>
      </c>
      <c r="F2673" t="s">
        <v>6607</v>
      </c>
      <c r="G2673" t="s">
        <v>641</v>
      </c>
      <c r="H2673" t="s">
        <v>686</v>
      </c>
      <c r="I2673" t="s">
        <v>1284</v>
      </c>
      <c r="J2673" t="s">
        <v>688</v>
      </c>
      <c r="K2673" t="s">
        <v>56</v>
      </c>
      <c r="L2673" s="4">
        <v>43208</v>
      </c>
      <c r="M2673" s="4">
        <v>45034</v>
      </c>
      <c r="N2673">
        <v>0.30000001192092896</v>
      </c>
      <c r="AE2673">
        <v>1.1000000000000001</v>
      </c>
    </row>
    <row r="2674" spans="1:31" x14ac:dyDescent="0.2">
      <c r="A2674" s="27">
        <v>2009285</v>
      </c>
      <c r="C2674" t="s">
        <v>6608</v>
      </c>
      <c r="D2674" t="s">
        <v>6609</v>
      </c>
      <c r="E2674" t="s">
        <v>6610</v>
      </c>
      <c r="F2674" t="s">
        <v>6611</v>
      </c>
      <c r="G2674" t="s">
        <v>641</v>
      </c>
      <c r="H2674" t="s">
        <v>641</v>
      </c>
      <c r="I2674" t="s">
        <v>774</v>
      </c>
      <c r="J2674" t="s">
        <v>731</v>
      </c>
      <c r="K2674" t="s">
        <v>56</v>
      </c>
      <c r="L2674" s="4">
        <v>2</v>
      </c>
      <c r="M2674" s="4">
        <v>45021</v>
      </c>
      <c r="N2674">
        <v>0.18000000715255737</v>
      </c>
      <c r="P2674">
        <v>0.40000000596046448</v>
      </c>
      <c r="AE2674">
        <v>1</v>
      </c>
    </row>
    <row r="2675" spans="1:31" x14ac:dyDescent="0.2">
      <c r="A2675" s="27">
        <v>2009056</v>
      </c>
      <c r="B2675">
        <v>4610</v>
      </c>
      <c r="C2675" t="s">
        <v>6612</v>
      </c>
      <c r="D2675" t="s">
        <v>6613</v>
      </c>
      <c r="E2675" t="s">
        <v>6614</v>
      </c>
      <c r="F2675" t="s">
        <v>6614</v>
      </c>
      <c r="G2675" t="s">
        <v>641</v>
      </c>
      <c r="H2675" t="s">
        <v>686</v>
      </c>
      <c r="I2675" t="s">
        <v>2734</v>
      </c>
      <c r="J2675" t="s">
        <v>696</v>
      </c>
      <c r="K2675" t="s">
        <v>55</v>
      </c>
      <c r="L2675" s="4">
        <v>2</v>
      </c>
      <c r="M2675" s="4">
        <v>45016</v>
      </c>
      <c r="N2675">
        <v>0.30000001192092896</v>
      </c>
      <c r="AC2675">
        <v>10.5</v>
      </c>
      <c r="AE2675">
        <v>1</v>
      </c>
    </row>
    <row r="2676" spans="1:31" x14ac:dyDescent="0.2">
      <c r="A2676" s="27">
        <v>2007852</v>
      </c>
      <c r="B2676">
        <v>4204</v>
      </c>
      <c r="C2676" t="s">
        <v>6615</v>
      </c>
      <c r="D2676" t="s">
        <v>6616</v>
      </c>
      <c r="E2676" t="s">
        <v>6617</v>
      </c>
      <c r="F2676" t="s">
        <v>6617</v>
      </c>
      <c r="G2676" t="s">
        <v>641</v>
      </c>
      <c r="H2676" t="s">
        <v>686</v>
      </c>
      <c r="I2676" t="s">
        <v>2734</v>
      </c>
      <c r="J2676" t="s">
        <v>696</v>
      </c>
      <c r="K2676" t="s">
        <v>55</v>
      </c>
      <c r="L2676" s="4">
        <v>2</v>
      </c>
      <c r="M2676" s="4">
        <v>45016</v>
      </c>
      <c r="N2676">
        <v>0.30000001192092896</v>
      </c>
      <c r="AC2676">
        <v>13.1</v>
      </c>
      <c r="AE2676">
        <v>1</v>
      </c>
    </row>
    <row r="2677" spans="1:31" x14ac:dyDescent="0.2">
      <c r="A2677" s="27">
        <v>2006128</v>
      </c>
      <c r="C2677" t="s">
        <v>6618</v>
      </c>
      <c r="D2677" t="s">
        <v>6619</v>
      </c>
      <c r="E2677" t="s">
        <v>6620</v>
      </c>
      <c r="F2677" t="s">
        <v>6620</v>
      </c>
      <c r="G2677" t="s">
        <v>641</v>
      </c>
      <c r="H2677" t="s">
        <v>686</v>
      </c>
      <c r="I2677" t="s">
        <v>1284</v>
      </c>
      <c r="J2677" t="s">
        <v>688</v>
      </c>
      <c r="K2677" t="s">
        <v>56</v>
      </c>
      <c r="L2677" s="4">
        <v>43185</v>
      </c>
      <c r="M2677" s="4">
        <v>45011</v>
      </c>
      <c r="N2677">
        <v>0.30000001192092896</v>
      </c>
      <c r="P2677">
        <v>0.10000000149011612</v>
      </c>
      <c r="AC2677">
        <v>1.5</v>
      </c>
      <c r="AE2677">
        <v>1.1000000000000001</v>
      </c>
    </row>
    <row r="2678" spans="1:31" x14ac:dyDescent="0.2">
      <c r="A2678" s="27">
        <v>2009232</v>
      </c>
      <c r="C2678" t="s">
        <v>6621</v>
      </c>
      <c r="D2678" t="s">
        <v>6622</v>
      </c>
      <c r="E2678" t="s">
        <v>6623</v>
      </c>
      <c r="F2678" t="s">
        <v>6623</v>
      </c>
      <c r="G2678" t="s">
        <v>641</v>
      </c>
      <c r="H2678" t="s">
        <v>686</v>
      </c>
      <c r="I2678" t="s">
        <v>1284</v>
      </c>
      <c r="J2678" t="s">
        <v>696</v>
      </c>
      <c r="K2678" t="s">
        <v>55</v>
      </c>
      <c r="L2678" s="4">
        <v>43185</v>
      </c>
      <c r="M2678" s="4">
        <v>45011</v>
      </c>
      <c r="N2678">
        <v>0.5</v>
      </c>
      <c r="O2678">
        <v>0.5</v>
      </c>
      <c r="P2678">
        <v>0.5</v>
      </c>
      <c r="AC2678">
        <v>35</v>
      </c>
      <c r="AE2678">
        <v>1</v>
      </c>
    </row>
    <row r="2679" spans="1:31" x14ac:dyDescent="0.2">
      <c r="A2679" s="27">
        <v>2009546</v>
      </c>
      <c r="C2679" t="s">
        <v>6624</v>
      </c>
      <c r="D2679" t="s">
        <v>6625</v>
      </c>
      <c r="E2679" t="s">
        <v>2349</v>
      </c>
      <c r="F2679" t="s">
        <v>6626</v>
      </c>
      <c r="G2679" t="s">
        <v>641</v>
      </c>
      <c r="H2679" t="s">
        <v>641</v>
      </c>
      <c r="I2679" t="s">
        <v>774</v>
      </c>
      <c r="J2679" t="s">
        <v>649</v>
      </c>
      <c r="K2679" t="s">
        <v>56</v>
      </c>
      <c r="L2679" s="4">
        <v>2</v>
      </c>
      <c r="M2679" s="4">
        <v>45011</v>
      </c>
      <c r="AE2679">
        <v>1</v>
      </c>
    </row>
    <row r="2680" spans="1:31" x14ac:dyDescent="0.2">
      <c r="A2680" s="27">
        <v>2009291</v>
      </c>
      <c r="C2680" t="s">
        <v>6627</v>
      </c>
      <c r="D2680" t="s">
        <v>6628</v>
      </c>
      <c r="E2680" t="s">
        <v>6629</v>
      </c>
      <c r="F2680" t="s">
        <v>6629</v>
      </c>
      <c r="G2680" t="s">
        <v>641</v>
      </c>
      <c r="H2680" t="s">
        <v>641</v>
      </c>
      <c r="I2680" t="s">
        <v>774</v>
      </c>
      <c r="J2680" t="s">
        <v>731</v>
      </c>
      <c r="K2680" t="s">
        <v>56</v>
      </c>
      <c r="L2680" s="4">
        <v>2</v>
      </c>
      <c r="M2680" s="4">
        <v>45000</v>
      </c>
      <c r="AE2680">
        <v>1</v>
      </c>
    </row>
    <row r="2681" spans="1:31" x14ac:dyDescent="0.2">
      <c r="A2681" s="27">
        <v>2006820</v>
      </c>
      <c r="C2681" t="s">
        <v>6630</v>
      </c>
      <c r="D2681" t="s">
        <v>5533</v>
      </c>
      <c r="E2681" t="s">
        <v>5337</v>
      </c>
      <c r="F2681" t="s">
        <v>5337</v>
      </c>
      <c r="G2681" t="s">
        <v>641</v>
      </c>
      <c r="H2681" t="s">
        <v>641</v>
      </c>
      <c r="I2681" t="s">
        <v>1284</v>
      </c>
      <c r="J2681" t="s">
        <v>649</v>
      </c>
      <c r="K2681" t="s">
        <v>55</v>
      </c>
      <c r="L2681" s="4">
        <v>43173</v>
      </c>
      <c r="M2681" s="4">
        <v>44999</v>
      </c>
      <c r="Q2681">
        <v>50.400001525878906</v>
      </c>
      <c r="R2681">
        <v>0.95999997854232788</v>
      </c>
      <c r="AE2681">
        <v>1</v>
      </c>
    </row>
    <row r="2682" spans="1:31" x14ac:dyDescent="0.2">
      <c r="A2682" s="27">
        <v>2006720</v>
      </c>
      <c r="C2682" t="s">
        <v>6633</v>
      </c>
      <c r="D2682" t="s">
        <v>1286</v>
      </c>
      <c r="E2682" t="s">
        <v>6634</v>
      </c>
      <c r="F2682" t="s">
        <v>6634</v>
      </c>
      <c r="G2682" t="s">
        <v>641</v>
      </c>
      <c r="H2682" t="s">
        <v>686</v>
      </c>
      <c r="I2682" t="s">
        <v>1284</v>
      </c>
      <c r="J2682" t="s">
        <v>688</v>
      </c>
      <c r="K2682" t="s">
        <v>56</v>
      </c>
      <c r="L2682" s="4">
        <v>43159</v>
      </c>
      <c r="M2682" s="4">
        <v>44985</v>
      </c>
      <c r="N2682">
        <v>0.30000001192092896</v>
      </c>
      <c r="P2682">
        <v>0.40000000596046448</v>
      </c>
      <c r="AC2682">
        <v>2.9</v>
      </c>
      <c r="AE2682">
        <v>1.1000000000000001</v>
      </c>
    </row>
    <row r="2683" spans="1:31" x14ac:dyDescent="0.2">
      <c r="A2683" s="27">
        <v>2006129</v>
      </c>
      <c r="C2683" t="s">
        <v>6631</v>
      </c>
      <c r="D2683" t="s">
        <v>1286</v>
      </c>
      <c r="E2683" t="s">
        <v>6632</v>
      </c>
      <c r="F2683" t="s">
        <v>6632</v>
      </c>
      <c r="G2683" t="s">
        <v>641</v>
      </c>
      <c r="H2683" t="s">
        <v>686</v>
      </c>
      <c r="I2683" t="s">
        <v>1284</v>
      </c>
      <c r="J2683" t="s">
        <v>688</v>
      </c>
      <c r="K2683" t="s">
        <v>56</v>
      </c>
      <c r="L2683" s="4">
        <v>43159</v>
      </c>
      <c r="M2683" s="4">
        <v>44985</v>
      </c>
      <c r="N2683">
        <v>0.30000001192092896</v>
      </c>
      <c r="P2683">
        <v>0.15000000596046448</v>
      </c>
      <c r="AC2683">
        <v>3</v>
      </c>
      <c r="AE2683">
        <v>1.1000000000000001</v>
      </c>
    </row>
    <row r="2684" spans="1:31" x14ac:dyDescent="0.2">
      <c r="A2684" s="27">
        <v>2009194</v>
      </c>
      <c r="C2684" t="s">
        <v>6635</v>
      </c>
      <c r="D2684" t="s">
        <v>2809</v>
      </c>
      <c r="E2684" t="s">
        <v>6634</v>
      </c>
      <c r="F2684" t="s">
        <v>6634</v>
      </c>
      <c r="G2684" t="s">
        <v>641</v>
      </c>
      <c r="H2684" t="s">
        <v>686</v>
      </c>
      <c r="I2684" t="s">
        <v>1284</v>
      </c>
      <c r="J2684" t="s">
        <v>688</v>
      </c>
      <c r="K2684" t="s">
        <v>56</v>
      </c>
      <c r="L2684" s="4">
        <v>43159</v>
      </c>
      <c r="M2684" s="4">
        <v>44985</v>
      </c>
      <c r="N2684">
        <v>0.10000000149011612</v>
      </c>
      <c r="AE2684">
        <v>1.05</v>
      </c>
    </row>
    <row r="2685" spans="1:31" x14ac:dyDescent="0.2">
      <c r="A2685" s="27">
        <v>2009729</v>
      </c>
      <c r="B2685">
        <v>4952</v>
      </c>
      <c r="C2685" t="s">
        <v>6636</v>
      </c>
      <c r="D2685" t="s">
        <v>6637</v>
      </c>
      <c r="E2685" t="s">
        <v>6638</v>
      </c>
      <c r="F2685" t="s">
        <v>6638</v>
      </c>
      <c r="G2685" t="s">
        <v>641</v>
      </c>
      <c r="H2685" t="s">
        <v>686</v>
      </c>
      <c r="I2685" t="s">
        <v>2734</v>
      </c>
      <c r="J2685" t="s">
        <v>696</v>
      </c>
      <c r="K2685" t="s">
        <v>55</v>
      </c>
      <c r="L2685" s="4">
        <v>2</v>
      </c>
      <c r="M2685" s="4">
        <v>44985</v>
      </c>
      <c r="N2685">
        <v>0.30000001192092896</v>
      </c>
      <c r="AC2685">
        <v>13.1</v>
      </c>
      <c r="AE2685">
        <v>1</v>
      </c>
    </row>
    <row r="2686" spans="1:31" x14ac:dyDescent="0.2">
      <c r="A2686" s="27">
        <v>2009599</v>
      </c>
      <c r="B2686">
        <v>4863</v>
      </c>
      <c r="C2686" t="s">
        <v>6639</v>
      </c>
      <c r="D2686" t="s">
        <v>6640</v>
      </c>
      <c r="E2686" t="s">
        <v>3340</v>
      </c>
      <c r="F2686" t="s">
        <v>3340</v>
      </c>
      <c r="G2686" t="s">
        <v>641</v>
      </c>
      <c r="H2686" t="s">
        <v>686</v>
      </c>
      <c r="I2686" t="s">
        <v>2734</v>
      </c>
      <c r="J2686" t="s">
        <v>696</v>
      </c>
      <c r="K2686" t="s">
        <v>55</v>
      </c>
      <c r="L2686" s="4">
        <v>2</v>
      </c>
      <c r="M2686" s="4">
        <v>44985</v>
      </c>
      <c r="N2686">
        <v>0.30000001192092896</v>
      </c>
      <c r="AC2686">
        <v>11.9</v>
      </c>
      <c r="AE2686">
        <v>1</v>
      </c>
    </row>
    <row r="2687" spans="1:31" x14ac:dyDescent="0.2">
      <c r="A2687" s="27">
        <v>2009203</v>
      </c>
      <c r="C2687" t="s">
        <v>6641</v>
      </c>
      <c r="D2687" t="s">
        <v>4263</v>
      </c>
      <c r="E2687" t="s">
        <v>6642</v>
      </c>
      <c r="F2687" t="s">
        <v>1295</v>
      </c>
      <c r="G2687" t="s">
        <v>641</v>
      </c>
      <c r="H2687" t="s">
        <v>686</v>
      </c>
      <c r="I2687" t="s">
        <v>1284</v>
      </c>
      <c r="J2687" t="s">
        <v>696</v>
      </c>
      <c r="K2687" t="s">
        <v>55</v>
      </c>
      <c r="L2687" s="4">
        <v>43159</v>
      </c>
      <c r="M2687" s="4">
        <v>44985</v>
      </c>
      <c r="N2687">
        <v>0.5</v>
      </c>
      <c r="O2687">
        <v>0.10000000149011612</v>
      </c>
      <c r="P2687">
        <v>0.30000001192092896</v>
      </c>
      <c r="AC2687">
        <v>4</v>
      </c>
      <c r="AE2687">
        <v>1</v>
      </c>
    </row>
    <row r="2688" spans="1:31" x14ac:dyDescent="0.2">
      <c r="A2688" s="27">
        <v>2009192</v>
      </c>
      <c r="C2688" t="s">
        <v>6643</v>
      </c>
      <c r="D2688" t="s">
        <v>2811</v>
      </c>
      <c r="E2688" t="s">
        <v>6634</v>
      </c>
      <c r="F2688" t="s">
        <v>6634</v>
      </c>
      <c r="G2688" t="s">
        <v>641</v>
      </c>
      <c r="H2688" t="s">
        <v>686</v>
      </c>
      <c r="I2688" t="s">
        <v>1284</v>
      </c>
      <c r="J2688" t="s">
        <v>696</v>
      </c>
      <c r="K2688" t="s">
        <v>55</v>
      </c>
      <c r="L2688" s="4">
        <v>43159</v>
      </c>
      <c r="M2688" s="4">
        <v>44985</v>
      </c>
      <c r="N2688">
        <v>0.5</v>
      </c>
      <c r="AE2688">
        <v>1</v>
      </c>
    </row>
    <row r="2689" spans="1:31" x14ac:dyDescent="0.2">
      <c r="A2689" s="27">
        <v>2009195</v>
      </c>
      <c r="C2689" t="s">
        <v>6644</v>
      </c>
      <c r="D2689" t="s">
        <v>6645</v>
      </c>
      <c r="E2689" t="s">
        <v>6463</v>
      </c>
      <c r="F2689" t="s">
        <v>6463</v>
      </c>
      <c r="G2689" t="s">
        <v>641</v>
      </c>
      <c r="H2689" t="s">
        <v>686</v>
      </c>
      <c r="I2689" t="s">
        <v>1284</v>
      </c>
      <c r="J2689" t="s">
        <v>696</v>
      </c>
      <c r="K2689" t="s">
        <v>55</v>
      </c>
      <c r="L2689" s="4">
        <v>43159</v>
      </c>
      <c r="M2689" s="4">
        <v>44985</v>
      </c>
      <c r="N2689">
        <v>0.64999997615814209</v>
      </c>
      <c r="AC2689">
        <v>5.28</v>
      </c>
      <c r="AE2689">
        <v>1</v>
      </c>
    </row>
    <row r="2690" spans="1:31" x14ac:dyDescent="0.2">
      <c r="A2690" s="27">
        <v>2009188</v>
      </c>
      <c r="C2690" t="s">
        <v>6646</v>
      </c>
      <c r="D2690" t="s">
        <v>6647</v>
      </c>
      <c r="E2690" t="s">
        <v>1704</v>
      </c>
      <c r="F2690" t="s">
        <v>1704</v>
      </c>
      <c r="G2690" t="s">
        <v>641</v>
      </c>
      <c r="H2690" t="s">
        <v>641</v>
      </c>
      <c r="I2690" t="s">
        <v>1284</v>
      </c>
      <c r="J2690" t="s">
        <v>649</v>
      </c>
      <c r="K2690" t="s">
        <v>56</v>
      </c>
      <c r="L2690" s="4">
        <v>43158</v>
      </c>
      <c r="M2690" s="4">
        <v>44984</v>
      </c>
      <c r="AC2690">
        <v>10</v>
      </c>
      <c r="AE2690">
        <v>1</v>
      </c>
    </row>
    <row r="2691" spans="1:31" x14ac:dyDescent="0.2">
      <c r="A2691" s="27">
        <v>2008609</v>
      </c>
      <c r="C2691" t="s">
        <v>6648</v>
      </c>
      <c r="D2691" t="s">
        <v>2951</v>
      </c>
      <c r="E2691" t="s">
        <v>2832</v>
      </c>
      <c r="F2691" t="s">
        <v>2832</v>
      </c>
      <c r="G2691" t="s">
        <v>641</v>
      </c>
      <c r="H2691" t="s">
        <v>641</v>
      </c>
      <c r="I2691" t="s">
        <v>1284</v>
      </c>
      <c r="J2691" t="s">
        <v>731</v>
      </c>
      <c r="K2691" t="s">
        <v>56</v>
      </c>
      <c r="L2691" s="4">
        <v>43158</v>
      </c>
      <c r="M2691" s="4">
        <v>44984</v>
      </c>
      <c r="AC2691">
        <v>45</v>
      </c>
      <c r="AE2691">
        <v>1</v>
      </c>
    </row>
    <row r="2692" spans="1:31" x14ac:dyDescent="0.2">
      <c r="A2692" s="27">
        <v>2009191</v>
      </c>
      <c r="C2692" t="s">
        <v>6649</v>
      </c>
      <c r="D2692" t="s">
        <v>6166</v>
      </c>
      <c r="E2692" t="s">
        <v>1704</v>
      </c>
      <c r="F2692" t="s">
        <v>1704</v>
      </c>
      <c r="G2692" t="s">
        <v>641</v>
      </c>
      <c r="H2692" t="s">
        <v>641</v>
      </c>
      <c r="I2692" t="s">
        <v>1284</v>
      </c>
      <c r="J2692" t="s">
        <v>649</v>
      </c>
      <c r="K2692" t="s">
        <v>56</v>
      </c>
      <c r="L2692" s="4">
        <v>43157</v>
      </c>
      <c r="M2692" s="4">
        <v>44983</v>
      </c>
      <c r="AC2692">
        <v>45</v>
      </c>
      <c r="AE2692">
        <v>1</v>
      </c>
    </row>
    <row r="2693" spans="1:31" x14ac:dyDescent="0.2">
      <c r="A2693" s="27">
        <v>2008610</v>
      </c>
      <c r="C2693" t="s">
        <v>6650</v>
      </c>
      <c r="D2693" t="s">
        <v>6651</v>
      </c>
      <c r="E2693" t="s">
        <v>2832</v>
      </c>
      <c r="F2693" t="s">
        <v>2832</v>
      </c>
      <c r="G2693" t="s">
        <v>641</v>
      </c>
      <c r="H2693" t="s">
        <v>641</v>
      </c>
      <c r="I2693" t="s">
        <v>1284</v>
      </c>
      <c r="J2693" t="s">
        <v>731</v>
      </c>
      <c r="K2693" t="s">
        <v>56</v>
      </c>
      <c r="L2693" s="4">
        <v>43157</v>
      </c>
      <c r="M2693" s="4">
        <v>44983</v>
      </c>
      <c r="AC2693">
        <v>45</v>
      </c>
      <c r="AE2693">
        <v>1</v>
      </c>
    </row>
    <row r="2694" spans="1:31" x14ac:dyDescent="0.2">
      <c r="A2694" s="27">
        <v>2008608</v>
      </c>
      <c r="C2694" t="s">
        <v>6652</v>
      </c>
      <c r="D2694" t="s">
        <v>3021</v>
      </c>
      <c r="E2694" t="s">
        <v>2832</v>
      </c>
      <c r="F2694" t="s">
        <v>2832</v>
      </c>
      <c r="G2694" t="s">
        <v>641</v>
      </c>
      <c r="H2694" t="s">
        <v>641</v>
      </c>
      <c r="I2694" t="s">
        <v>1284</v>
      </c>
      <c r="J2694" t="s">
        <v>731</v>
      </c>
      <c r="K2694" t="s">
        <v>56</v>
      </c>
      <c r="L2694" s="4">
        <v>43157</v>
      </c>
      <c r="M2694" s="4">
        <v>44983</v>
      </c>
      <c r="AC2694">
        <v>45</v>
      </c>
      <c r="AE2694">
        <v>1</v>
      </c>
    </row>
    <row r="2695" spans="1:31" x14ac:dyDescent="0.2">
      <c r="A2695" s="27">
        <v>2008421</v>
      </c>
      <c r="C2695" t="s">
        <v>6653</v>
      </c>
      <c r="D2695" t="s">
        <v>6654</v>
      </c>
      <c r="E2695" t="s">
        <v>2832</v>
      </c>
      <c r="F2695" t="s">
        <v>2832</v>
      </c>
      <c r="G2695" t="s">
        <v>641</v>
      </c>
      <c r="H2695" t="s">
        <v>641</v>
      </c>
      <c r="I2695" t="s">
        <v>1284</v>
      </c>
      <c r="J2695" t="s">
        <v>731</v>
      </c>
      <c r="K2695" t="s">
        <v>56</v>
      </c>
      <c r="L2695" s="4">
        <v>43152</v>
      </c>
      <c r="M2695" s="4">
        <v>44978</v>
      </c>
      <c r="AC2695">
        <v>45</v>
      </c>
      <c r="AE2695">
        <v>1</v>
      </c>
    </row>
    <row r="2696" spans="1:31" x14ac:dyDescent="0.2">
      <c r="A2696" s="27">
        <v>2008605</v>
      </c>
      <c r="C2696" t="s">
        <v>6655</v>
      </c>
      <c r="D2696" t="s">
        <v>3040</v>
      </c>
      <c r="E2696" t="s">
        <v>2832</v>
      </c>
      <c r="F2696" t="s">
        <v>2832</v>
      </c>
      <c r="G2696" t="s">
        <v>641</v>
      </c>
      <c r="H2696" t="s">
        <v>641</v>
      </c>
      <c r="I2696" t="s">
        <v>1284</v>
      </c>
      <c r="J2696" t="s">
        <v>731</v>
      </c>
      <c r="K2696" t="s">
        <v>56</v>
      </c>
      <c r="L2696" s="4">
        <v>43152</v>
      </c>
      <c r="M2696" s="4">
        <v>44978</v>
      </c>
      <c r="AC2696">
        <v>45</v>
      </c>
      <c r="AE2696">
        <v>1</v>
      </c>
    </row>
    <row r="2697" spans="1:31" x14ac:dyDescent="0.2">
      <c r="A2697" s="27">
        <v>2008607</v>
      </c>
      <c r="C2697" t="s">
        <v>6656</v>
      </c>
      <c r="D2697" t="s">
        <v>4338</v>
      </c>
      <c r="E2697" t="s">
        <v>2832</v>
      </c>
      <c r="F2697" t="s">
        <v>2832</v>
      </c>
      <c r="G2697" t="s">
        <v>641</v>
      </c>
      <c r="H2697" t="s">
        <v>641</v>
      </c>
      <c r="I2697" t="s">
        <v>1284</v>
      </c>
      <c r="J2697" t="s">
        <v>731</v>
      </c>
      <c r="K2697" t="s">
        <v>56</v>
      </c>
      <c r="L2697" s="4">
        <v>43152</v>
      </c>
      <c r="M2697" s="4">
        <v>44978</v>
      </c>
      <c r="AC2697">
        <v>45</v>
      </c>
      <c r="AE2697">
        <v>1</v>
      </c>
    </row>
    <row r="2698" spans="1:31" x14ac:dyDescent="0.2">
      <c r="A2698" s="27">
        <v>2008606</v>
      </c>
      <c r="C2698" t="s">
        <v>6657</v>
      </c>
      <c r="D2698" t="s">
        <v>2921</v>
      </c>
      <c r="E2698" t="s">
        <v>2832</v>
      </c>
      <c r="F2698" t="s">
        <v>2832</v>
      </c>
      <c r="G2698" t="s">
        <v>641</v>
      </c>
      <c r="H2698" t="s">
        <v>641</v>
      </c>
      <c r="I2698" t="s">
        <v>1284</v>
      </c>
      <c r="J2698" t="s">
        <v>731</v>
      </c>
      <c r="K2698" t="s">
        <v>56</v>
      </c>
      <c r="L2698" s="4">
        <v>43152</v>
      </c>
      <c r="M2698" s="4">
        <v>44978</v>
      </c>
      <c r="AC2698">
        <v>45</v>
      </c>
      <c r="AE2698">
        <v>1</v>
      </c>
    </row>
    <row r="2699" spans="1:31" x14ac:dyDescent="0.2">
      <c r="A2699" s="27">
        <v>2009415</v>
      </c>
      <c r="C2699" t="s">
        <v>6658</v>
      </c>
      <c r="D2699" t="s">
        <v>6659</v>
      </c>
      <c r="E2699" t="s">
        <v>2349</v>
      </c>
      <c r="F2699" t="s">
        <v>5539</v>
      </c>
      <c r="G2699" t="s">
        <v>641</v>
      </c>
      <c r="H2699" t="s">
        <v>641</v>
      </c>
      <c r="I2699" t="s">
        <v>774</v>
      </c>
      <c r="J2699" t="s">
        <v>649</v>
      </c>
      <c r="K2699" t="s">
        <v>55</v>
      </c>
      <c r="L2699" s="4">
        <v>2</v>
      </c>
      <c r="M2699" s="4">
        <v>44977</v>
      </c>
      <c r="Q2699">
        <v>22.399999618530273</v>
      </c>
      <c r="R2699">
        <v>21.5</v>
      </c>
      <c r="AE2699">
        <v>1</v>
      </c>
    </row>
    <row r="2700" spans="1:31" x14ac:dyDescent="0.2">
      <c r="A2700" s="27">
        <v>2009237</v>
      </c>
      <c r="C2700" t="s">
        <v>6660</v>
      </c>
      <c r="D2700" t="s">
        <v>6661</v>
      </c>
      <c r="E2700" t="s">
        <v>879</v>
      </c>
      <c r="F2700" t="s">
        <v>879</v>
      </c>
      <c r="G2700" t="s">
        <v>641</v>
      </c>
      <c r="H2700" t="s">
        <v>641</v>
      </c>
      <c r="I2700" t="s">
        <v>774</v>
      </c>
      <c r="J2700" t="s">
        <v>731</v>
      </c>
      <c r="K2700" t="s">
        <v>56</v>
      </c>
      <c r="L2700" s="4">
        <v>2</v>
      </c>
      <c r="M2700" s="4">
        <v>44975</v>
      </c>
      <c r="N2700">
        <v>2</v>
      </c>
      <c r="P2700">
        <v>2</v>
      </c>
      <c r="AC2700">
        <v>2</v>
      </c>
      <c r="AE2700">
        <v>1.1000000000000001</v>
      </c>
    </row>
    <row r="2701" spans="1:31" x14ac:dyDescent="0.2">
      <c r="A2701" s="27">
        <v>2009309</v>
      </c>
      <c r="C2701" t="s">
        <v>6662</v>
      </c>
      <c r="D2701" t="s">
        <v>6663</v>
      </c>
      <c r="E2701" t="s">
        <v>1245</v>
      </c>
      <c r="F2701" t="s">
        <v>1246</v>
      </c>
      <c r="G2701" t="s">
        <v>641</v>
      </c>
      <c r="H2701" t="s">
        <v>641</v>
      </c>
      <c r="I2701" t="s">
        <v>774</v>
      </c>
      <c r="J2701" t="s">
        <v>649</v>
      </c>
      <c r="K2701" t="s">
        <v>56</v>
      </c>
      <c r="L2701" s="4">
        <v>2</v>
      </c>
      <c r="M2701" s="4">
        <v>44970</v>
      </c>
      <c r="Y2701">
        <v>3</v>
      </c>
      <c r="AE2701">
        <v>1.1000000000000001</v>
      </c>
    </row>
    <row r="2702" spans="1:31" x14ac:dyDescent="0.2">
      <c r="A2702" s="27">
        <v>2009308</v>
      </c>
      <c r="C2702" t="s">
        <v>6664</v>
      </c>
      <c r="D2702" t="s">
        <v>6665</v>
      </c>
      <c r="E2702" t="s">
        <v>1245</v>
      </c>
      <c r="F2702" t="s">
        <v>1246</v>
      </c>
      <c r="G2702" t="s">
        <v>641</v>
      </c>
      <c r="H2702" t="s">
        <v>641</v>
      </c>
      <c r="I2702" t="s">
        <v>774</v>
      </c>
      <c r="J2702" t="s">
        <v>696</v>
      </c>
      <c r="K2702" t="s">
        <v>56</v>
      </c>
      <c r="L2702" s="4">
        <v>2</v>
      </c>
      <c r="M2702" s="4">
        <v>44970</v>
      </c>
      <c r="N2702">
        <v>1.5</v>
      </c>
      <c r="R2702">
        <v>1.5</v>
      </c>
      <c r="X2702">
        <v>2</v>
      </c>
      <c r="AE2702">
        <v>1</v>
      </c>
    </row>
    <row r="2703" spans="1:31" x14ac:dyDescent="0.2">
      <c r="A2703" s="27">
        <v>2009178</v>
      </c>
      <c r="C2703" t="s">
        <v>6666</v>
      </c>
      <c r="D2703" t="s">
        <v>6667</v>
      </c>
      <c r="E2703" t="s">
        <v>6668</v>
      </c>
      <c r="F2703" t="s">
        <v>6668</v>
      </c>
      <c r="G2703" t="s">
        <v>641</v>
      </c>
      <c r="H2703" t="s">
        <v>641</v>
      </c>
      <c r="I2703" t="s">
        <v>1284</v>
      </c>
      <c r="J2703" t="s">
        <v>649</v>
      </c>
      <c r="K2703" t="s">
        <v>55</v>
      </c>
      <c r="L2703" s="4">
        <v>43143</v>
      </c>
      <c r="M2703" s="4">
        <v>44969</v>
      </c>
      <c r="Q2703">
        <v>31</v>
      </c>
      <c r="R2703">
        <v>7</v>
      </c>
      <c r="AE2703">
        <v>1</v>
      </c>
    </row>
    <row r="2704" spans="1:31" x14ac:dyDescent="0.2">
      <c r="A2704" s="27">
        <v>2010259</v>
      </c>
      <c r="C2704" t="s">
        <v>6669</v>
      </c>
      <c r="D2704" t="s">
        <v>6670</v>
      </c>
      <c r="E2704" t="s">
        <v>1647</v>
      </c>
      <c r="F2704" t="s">
        <v>2577</v>
      </c>
      <c r="G2704" t="s">
        <v>641</v>
      </c>
      <c r="H2704" t="s">
        <v>641</v>
      </c>
      <c r="I2704" t="s">
        <v>774</v>
      </c>
      <c r="J2704" t="s">
        <v>731</v>
      </c>
      <c r="K2704" t="s">
        <v>56</v>
      </c>
      <c r="L2704" s="4">
        <v>2</v>
      </c>
      <c r="M2704" s="4">
        <v>44967</v>
      </c>
      <c r="P2704">
        <v>6.4000000953674316</v>
      </c>
      <c r="AE2704">
        <v>1.2</v>
      </c>
    </row>
    <row r="2705" spans="1:31" x14ac:dyDescent="0.2">
      <c r="A2705" s="27">
        <v>2007076</v>
      </c>
      <c r="C2705" t="s">
        <v>6671</v>
      </c>
      <c r="D2705" t="s">
        <v>6672</v>
      </c>
      <c r="E2705" t="s">
        <v>6673</v>
      </c>
      <c r="F2705" t="s">
        <v>6673</v>
      </c>
      <c r="G2705" t="s">
        <v>641</v>
      </c>
      <c r="H2705" t="s">
        <v>686</v>
      </c>
      <c r="I2705" t="s">
        <v>1284</v>
      </c>
      <c r="J2705" t="s">
        <v>688</v>
      </c>
      <c r="K2705" t="s">
        <v>56</v>
      </c>
      <c r="L2705" s="4">
        <v>43140</v>
      </c>
      <c r="M2705" s="4">
        <v>44966</v>
      </c>
      <c r="N2705">
        <v>0.10000000149011612</v>
      </c>
      <c r="AC2705">
        <v>0.5</v>
      </c>
      <c r="AE2705">
        <v>1.1000000000000001</v>
      </c>
    </row>
    <row r="2706" spans="1:31" x14ac:dyDescent="0.2">
      <c r="A2706" s="27">
        <v>2009175</v>
      </c>
      <c r="C2706" t="s">
        <v>6674</v>
      </c>
      <c r="D2706" t="s">
        <v>1286</v>
      </c>
      <c r="E2706" t="s">
        <v>6675</v>
      </c>
      <c r="F2706" t="s">
        <v>6675</v>
      </c>
      <c r="G2706" t="s">
        <v>641</v>
      </c>
      <c r="H2706" t="s">
        <v>686</v>
      </c>
      <c r="I2706" t="s">
        <v>1284</v>
      </c>
      <c r="J2706" t="s">
        <v>688</v>
      </c>
      <c r="K2706" t="s">
        <v>56</v>
      </c>
      <c r="L2706" s="4">
        <v>43139</v>
      </c>
      <c r="M2706" s="4">
        <v>44965</v>
      </c>
      <c r="N2706">
        <v>0.30000001192092896</v>
      </c>
      <c r="AE2706">
        <v>1.1000000000000001</v>
      </c>
    </row>
    <row r="2707" spans="1:31" x14ac:dyDescent="0.2">
      <c r="A2707" s="27">
        <v>2009176</v>
      </c>
      <c r="C2707" t="s">
        <v>6676</v>
      </c>
      <c r="D2707" t="s">
        <v>2811</v>
      </c>
      <c r="E2707" t="s">
        <v>6675</v>
      </c>
      <c r="F2707" t="s">
        <v>6675</v>
      </c>
      <c r="G2707" t="s">
        <v>641</v>
      </c>
      <c r="H2707" t="s">
        <v>686</v>
      </c>
      <c r="I2707" t="s">
        <v>1284</v>
      </c>
      <c r="J2707" t="s">
        <v>696</v>
      </c>
      <c r="K2707" t="s">
        <v>56</v>
      </c>
      <c r="L2707" s="4">
        <v>43139</v>
      </c>
      <c r="M2707" s="4">
        <v>44965</v>
      </c>
      <c r="N2707">
        <v>0.5</v>
      </c>
      <c r="AE2707">
        <v>1.1000000000000001</v>
      </c>
    </row>
    <row r="2708" spans="1:31" x14ac:dyDescent="0.2">
      <c r="A2708" s="27">
        <v>2009170</v>
      </c>
      <c r="C2708" t="s">
        <v>6677</v>
      </c>
      <c r="D2708" t="s">
        <v>6678</v>
      </c>
      <c r="E2708" t="s">
        <v>960</v>
      </c>
      <c r="F2708" t="s">
        <v>2452</v>
      </c>
      <c r="G2708" t="s">
        <v>641</v>
      </c>
      <c r="H2708" t="s">
        <v>641</v>
      </c>
      <c r="I2708" t="s">
        <v>1284</v>
      </c>
      <c r="J2708" t="s">
        <v>649</v>
      </c>
      <c r="K2708" t="s">
        <v>55</v>
      </c>
      <c r="L2708" s="4">
        <v>43137</v>
      </c>
      <c r="M2708" s="4">
        <v>44963</v>
      </c>
      <c r="O2708">
        <v>45</v>
      </c>
      <c r="AE2708">
        <v>1</v>
      </c>
    </row>
    <row r="2709" spans="1:31" x14ac:dyDescent="0.2">
      <c r="A2709" s="27">
        <v>2009164</v>
      </c>
      <c r="C2709" t="s">
        <v>6679</v>
      </c>
      <c r="D2709" t="s">
        <v>6680</v>
      </c>
      <c r="E2709" t="s">
        <v>1333</v>
      </c>
      <c r="F2709" t="s">
        <v>1333</v>
      </c>
      <c r="G2709" t="s">
        <v>641</v>
      </c>
      <c r="H2709" t="s">
        <v>641</v>
      </c>
      <c r="I2709" t="s">
        <v>1284</v>
      </c>
      <c r="J2709" t="s">
        <v>649</v>
      </c>
      <c r="K2709" t="s">
        <v>56</v>
      </c>
      <c r="L2709" s="4">
        <v>43133</v>
      </c>
      <c r="M2709" s="4">
        <v>44959</v>
      </c>
      <c r="AC2709">
        <v>80</v>
      </c>
      <c r="AE2709">
        <v>1</v>
      </c>
    </row>
    <row r="2710" spans="1:31" x14ac:dyDescent="0.2">
      <c r="A2710" s="27">
        <v>2010417</v>
      </c>
      <c r="B2710">
        <v>5205</v>
      </c>
      <c r="C2710" t="s">
        <v>6681</v>
      </c>
      <c r="D2710" t="s">
        <v>3536</v>
      </c>
      <c r="E2710" t="s">
        <v>6682</v>
      </c>
      <c r="F2710" t="s">
        <v>6682</v>
      </c>
      <c r="G2710" t="s">
        <v>641</v>
      </c>
      <c r="H2710" t="s">
        <v>686</v>
      </c>
      <c r="I2710" t="s">
        <v>2734</v>
      </c>
      <c r="J2710" t="s">
        <v>696</v>
      </c>
      <c r="K2710" t="s">
        <v>55</v>
      </c>
      <c r="L2710" s="4">
        <v>2</v>
      </c>
      <c r="M2710" s="4">
        <v>44957</v>
      </c>
      <c r="N2710">
        <v>0.30000001192092896</v>
      </c>
      <c r="AC2710">
        <v>12.1</v>
      </c>
      <c r="AE2710">
        <v>1</v>
      </c>
    </row>
    <row r="2711" spans="1:31" x14ac:dyDescent="0.2">
      <c r="A2711" s="27">
        <v>2008461</v>
      </c>
      <c r="B2711">
        <v>4392</v>
      </c>
      <c r="C2711" t="s">
        <v>6684</v>
      </c>
      <c r="D2711" t="s">
        <v>3536</v>
      </c>
      <c r="E2711" t="s">
        <v>6685</v>
      </c>
      <c r="F2711" t="s">
        <v>6685</v>
      </c>
      <c r="G2711" t="s">
        <v>641</v>
      </c>
      <c r="H2711" t="s">
        <v>686</v>
      </c>
      <c r="I2711" t="s">
        <v>2734</v>
      </c>
      <c r="J2711" t="s">
        <v>696</v>
      </c>
      <c r="K2711" t="s">
        <v>55</v>
      </c>
      <c r="L2711" s="4">
        <v>2</v>
      </c>
      <c r="M2711" s="4">
        <v>44957</v>
      </c>
      <c r="N2711">
        <v>0.30000001192092896</v>
      </c>
      <c r="AC2711">
        <v>12.5</v>
      </c>
      <c r="AE2711">
        <v>1</v>
      </c>
    </row>
    <row r="2712" spans="1:31" x14ac:dyDescent="0.2">
      <c r="A2712" s="27">
        <v>2008222</v>
      </c>
      <c r="B2712">
        <v>4307</v>
      </c>
      <c r="C2712" t="s">
        <v>6683</v>
      </c>
      <c r="D2712" t="s">
        <v>3536</v>
      </c>
      <c r="E2712" t="s">
        <v>3950</v>
      </c>
      <c r="F2712" t="s">
        <v>3950</v>
      </c>
      <c r="G2712" t="s">
        <v>641</v>
      </c>
      <c r="H2712" t="s">
        <v>686</v>
      </c>
      <c r="I2712" t="s">
        <v>2734</v>
      </c>
      <c r="J2712" t="s">
        <v>696</v>
      </c>
      <c r="K2712" t="s">
        <v>55</v>
      </c>
      <c r="L2712" s="4">
        <v>2</v>
      </c>
      <c r="M2712" s="4">
        <v>44957</v>
      </c>
      <c r="N2712">
        <v>0.30000001192092896</v>
      </c>
      <c r="AC2712">
        <v>11.9</v>
      </c>
      <c r="AE2712">
        <v>1</v>
      </c>
    </row>
    <row r="2713" spans="1:31" x14ac:dyDescent="0.2">
      <c r="A2713" s="27">
        <v>2009189</v>
      </c>
      <c r="C2713" t="s">
        <v>6686</v>
      </c>
      <c r="D2713" t="s">
        <v>6687</v>
      </c>
      <c r="E2713" t="s">
        <v>6688</v>
      </c>
      <c r="F2713" t="s">
        <v>6689</v>
      </c>
      <c r="G2713" t="s">
        <v>641</v>
      </c>
      <c r="H2713" t="s">
        <v>641</v>
      </c>
      <c r="I2713" t="s">
        <v>774</v>
      </c>
      <c r="J2713" t="s">
        <v>649</v>
      </c>
      <c r="K2713" t="s">
        <v>56</v>
      </c>
      <c r="L2713" s="4">
        <v>2</v>
      </c>
      <c r="M2713" s="4">
        <v>44956</v>
      </c>
      <c r="AE2713">
        <v>1</v>
      </c>
    </row>
    <row r="2714" spans="1:31" x14ac:dyDescent="0.2">
      <c r="A2714" s="27">
        <v>2009150</v>
      </c>
      <c r="C2714" t="s">
        <v>6690</v>
      </c>
      <c r="D2714" t="s">
        <v>3564</v>
      </c>
      <c r="E2714" t="s">
        <v>1704</v>
      </c>
      <c r="F2714" t="s">
        <v>1704</v>
      </c>
      <c r="G2714" t="s">
        <v>641</v>
      </c>
      <c r="H2714" t="s">
        <v>641</v>
      </c>
      <c r="I2714" t="s">
        <v>1284</v>
      </c>
      <c r="J2714" t="s">
        <v>649</v>
      </c>
      <c r="K2714" t="s">
        <v>56</v>
      </c>
      <c r="L2714" s="4">
        <v>43129</v>
      </c>
      <c r="M2714" s="4">
        <v>44955</v>
      </c>
      <c r="AC2714">
        <v>45</v>
      </c>
      <c r="AE2714">
        <v>1</v>
      </c>
    </row>
    <row r="2715" spans="1:31" x14ac:dyDescent="0.2">
      <c r="A2715" s="27">
        <v>2009151</v>
      </c>
      <c r="C2715" t="s">
        <v>6691</v>
      </c>
      <c r="D2715" t="s">
        <v>3207</v>
      </c>
      <c r="E2715" t="s">
        <v>1704</v>
      </c>
      <c r="F2715" t="s">
        <v>1704</v>
      </c>
      <c r="G2715" t="s">
        <v>641</v>
      </c>
      <c r="H2715" t="s">
        <v>641</v>
      </c>
      <c r="I2715" t="s">
        <v>1284</v>
      </c>
      <c r="J2715" t="s">
        <v>649</v>
      </c>
      <c r="K2715" t="s">
        <v>56</v>
      </c>
      <c r="L2715" s="4">
        <v>43129</v>
      </c>
      <c r="M2715" s="4">
        <v>44955</v>
      </c>
      <c r="AC2715">
        <v>45</v>
      </c>
      <c r="AE2715">
        <v>1</v>
      </c>
    </row>
    <row r="2716" spans="1:31" x14ac:dyDescent="0.2">
      <c r="A2716" s="27">
        <v>2009152</v>
      </c>
      <c r="C2716" t="s">
        <v>6692</v>
      </c>
      <c r="D2716" t="s">
        <v>3021</v>
      </c>
      <c r="E2716" t="s">
        <v>1704</v>
      </c>
      <c r="F2716" t="s">
        <v>1704</v>
      </c>
      <c r="G2716" t="s">
        <v>641</v>
      </c>
      <c r="H2716" t="s">
        <v>641</v>
      </c>
      <c r="I2716" t="s">
        <v>1284</v>
      </c>
      <c r="J2716" t="s">
        <v>649</v>
      </c>
      <c r="K2716" t="s">
        <v>56</v>
      </c>
      <c r="L2716" s="4">
        <v>43129</v>
      </c>
      <c r="M2716" s="4">
        <v>44955</v>
      </c>
      <c r="AC2716">
        <v>45</v>
      </c>
      <c r="AE2716">
        <v>1</v>
      </c>
    </row>
    <row r="2717" spans="1:31" x14ac:dyDescent="0.2">
      <c r="A2717" s="27">
        <v>2009140</v>
      </c>
      <c r="C2717" t="s">
        <v>6693</v>
      </c>
      <c r="D2717" t="s">
        <v>6694</v>
      </c>
      <c r="E2717" t="s">
        <v>1333</v>
      </c>
      <c r="F2717" t="s">
        <v>1333</v>
      </c>
      <c r="G2717" t="s">
        <v>641</v>
      </c>
      <c r="H2717" t="s">
        <v>641</v>
      </c>
      <c r="I2717" t="s">
        <v>1284</v>
      </c>
      <c r="J2717" t="s">
        <v>649</v>
      </c>
      <c r="K2717" t="s">
        <v>56</v>
      </c>
      <c r="L2717" s="4">
        <v>43119</v>
      </c>
      <c r="M2717" s="4">
        <v>44945</v>
      </c>
      <c r="AC2717">
        <v>80</v>
      </c>
      <c r="AE2717">
        <v>1</v>
      </c>
    </row>
    <row r="2718" spans="1:31" x14ac:dyDescent="0.2">
      <c r="A2718" s="27">
        <v>2009139</v>
      </c>
      <c r="C2718" t="s">
        <v>6695</v>
      </c>
      <c r="D2718" t="s">
        <v>3056</v>
      </c>
      <c r="E2718" t="s">
        <v>1333</v>
      </c>
      <c r="F2718" t="s">
        <v>1333</v>
      </c>
      <c r="G2718" t="s">
        <v>641</v>
      </c>
      <c r="H2718" t="s">
        <v>641</v>
      </c>
      <c r="I2718" t="s">
        <v>1284</v>
      </c>
      <c r="J2718" t="s">
        <v>649</v>
      </c>
      <c r="K2718" t="s">
        <v>56</v>
      </c>
      <c r="L2718" s="4">
        <v>43119</v>
      </c>
      <c r="M2718" s="4">
        <v>44945</v>
      </c>
      <c r="AC2718">
        <v>80</v>
      </c>
      <c r="AE2718">
        <v>1</v>
      </c>
    </row>
    <row r="2719" spans="1:31" x14ac:dyDescent="0.2">
      <c r="A2719" s="27">
        <v>2009138</v>
      </c>
      <c r="C2719" t="s">
        <v>6696</v>
      </c>
      <c r="D2719" t="s">
        <v>6697</v>
      </c>
      <c r="E2719" t="s">
        <v>1333</v>
      </c>
      <c r="F2719" t="s">
        <v>1333</v>
      </c>
      <c r="G2719" t="s">
        <v>641</v>
      </c>
      <c r="H2719" t="s">
        <v>641</v>
      </c>
      <c r="I2719" t="s">
        <v>1284</v>
      </c>
      <c r="J2719" t="s">
        <v>649</v>
      </c>
      <c r="K2719" t="s">
        <v>56</v>
      </c>
      <c r="L2719" s="4">
        <v>43119</v>
      </c>
      <c r="M2719" s="4">
        <v>44945</v>
      </c>
      <c r="AC2719">
        <v>80</v>
      </c>
      <c r="AE2719">
        <v>1</v>
      </c>
    </row>
    <row r="2720" spans="1:31" x14ac:dyDescent="0.2">
      <c r="A2720" s="27">
        <v>2009116</v>
      </c>
      <c r="C2720" t="s">
        <v>6698</v>
      </c>
      <c r="D2720" t="s">
        <v>4115</v>
      </c>
      <c r="E2720" t="s">
        <v>2660</v>
      </c>
      <c r="F2720" t="s">
        <v>2660</v>
      </c>
      <c r="G2720" t="s">
        <v>641</v>
      </c>
      <c r="H2720" t="s">
        <v>641</v>
      </c>
      <c r="I2720" t="s">
        <v>1284</v>
      </c>
      <c r="J2720" t="s">
        <v>649</v>
      </c>
      <c r="K2720" t="s">
        <v>56</v>
      </c>
      <c r="L2720" s="4">
        <v>43115</v>
      </c>
      <c r="M2720" s="4">
        <v>44941</v>
      </c>
      <c r="AC2720">
        <v>50</v>
      </c>
      <c r="AE2720">
        <v>1</v>
      </c>
    </row>
    <row r="2721" spans="1:31" x14ac:dyDescent="0.2">
      <c r="A2721" s="27">
        <v>2009117</v>
      </c>
      <c r="C2721" t="s">
        <v>6699</v>
      </c>
      <c r="D2721" t="s">
        <v>6700</v>
      </c>
      <c r="E2721" t="s">
        <v>2660</v>
      </c>
      <c r="F2721" t="s">
        <v>2660</v>
      </c>
      <c r="G2721" t="s">
        <v>641</v>
      </c>
      <c r="H2721" t="s">
        <v>641</v>
      </c>
      <c r="I2721" t="s">
        <v>1284</v>
      </c>
      <c r="J2721" t="s">
        <v>649</v>
      </c>
      <c r="K2721" t="s">
        <v>56</v>
      </c>
      <c r="L2721" s="4">
        <v>43115</v>
      </c>
      <c r="M2721" s="4">
        <v>44941</v>
      </c>
      <c r="AC2721">
        <v>60</v>
      </c>
      <c r="AE2721">
        <v>1</v>
      </c>
    </row>
    <row r="2722" spans="1:31" x14ac:dyDescent="0.2">
      <c r="A2722" s="27">
        <v>2009099</v>
      </c>
      <c r="C2722" t="s">
        <v>6701</v>
      </c>
      <c r="D2722" t="s">
        <v>2723</v>
      </c>
      <c r="E2722" t="s">
        <v>6702</v>
      </c>
      <c r="F2722" t="s">
        <v>6702</v>
      </c>
      <c r="G2722" t="s">
        <v>641</v>
      </c>
      <c r="H2722" t="s">
        <v>641</v>
      </c>
      <c r="I2722" t="s">
        <v>1284</v>
      </c>
      <c r="J2722" t="s">
        <v>649</v>
      </c>
      <c r="K2722" t="s">
        <v>56</v>
      </c>
      <c r="L2722" s="4">
        <v>43115</v>
      </c>
      <c r="M2722" s="4">
        <v>44941</v>
      </c>
      <c r="AC2722">
        <v>2</v>
      </c>
      <c r="AE2722">
        <v>1.1000000000000001</v>
      </c>
    </row>
    <row r="2723" spans="1:31" x14ac:dyDescent="0.2">
      <c r="A2723" s="27">
        <v>2009115</v>
      </c>
      <c r="C2723" t="s">
        <v>6703</v>
      </c>
      <c r="D2723" t="s">
        <v>2921</v>
      </c>
      <c r="E2723" t="s">
        <v>2660</v>
      </c>
      <c r="F2723" t="s">
        <v>2660</v>
      </c>
      <c r="G2723" t="s">
        <v>641</v>
      </c>
      <c r="H2723" t="s">
        <v>641</v>
      </c>
      <c r="I2723" t="s">
        <v>1284</v>
      </c>
      <c r="J2723" t="s">
        <v>649</v>
      </c>
      <c r="K2723" t="s">
        <v>56</v>
      </c>
      <c r="L2723" s="4">
        <v>43115</v>
      </c>
      <c r="M2723" s="4">
        <v>44941</v>
      </c>
      <c r="AC2723">
        <v>50</v>
      </c>
      <c r="AE2723">
        <v>1</v>
      </c>
    </row>
    <row r="2724" spans="1:31" x14ac:dyDescent="0.2">
      <c r="A2724" s="27">
        <v>2007165</v>
      </c>
      <c r="C2724" t="s">
        <v>6704</v>
      </c>
      <c r="D2724" t="s">
        <v>6705</v>
      </c>
      <c r="E2724" t="s">
        <v>6706</v>
      </c>
      <c r="F2724" t="s">
        <v>6706</v>
      </c>
      <c r="G2724" t="s">
        <v>641</v>
      </c>
      <c r="H2724" t="s">
        <v>686</v>
      </c>
      <c r="I2724" t="s">
        <v>1284</v>
      </c>
      <c r="J2724" t="s">
        <v>688</v>
      </c>
      <c r="K2724" t="s">
        <v>55</v>
      </c>
      <c r="L2724" s="4">
        <v>43105</v>
      </c>
      <c r="M2724" s="4">
        <v>44931</v>
      </c>
      <c r="N2724">
        <v>0.30000001192092896</v>
      </c>
      <c r="P2724">
        <v>0.10000000149011612</v>
      </c>
      <c r="AC2724">
        <v>0.9</v>
      </c>
      <c r="AE2724">
        <v>1</v>
      </c>
    </row>
    <row r="2725" spans="1:31" x14ac:dyDescent="0.2">
      <c r="A2725" s="27">
        <v>2009373</v>
      </c>
      <c r="B2725">
        <v>4764</v>
      </c>
      <c r="C2725" t="s">
        <v>6707</v>
      </c>
      <c r="D2725" t="s">
        <v>6708</v>
      </c>
      <c r="E2725" t="s">
        <v>6709</v>
      </c>
      <c r="F2725" t="s">
        <v>6710</v>
      </c>
      <c r="G2725" t="s">
        <v>641</v>
      </c>
      <c r="H2725" t="s">
        <v>686</v>
      </c>
      <c r="I2725" t="s">
        <v>2734</v>
      </c>
      <c r="J2725" t="s">
        <v>696</v>
      </c>
      <c r="K2725" t="s">
        <v>55</v>
      </c>
      <c r="L2725" s="4">
        <v>2</v>
      </c>
      <c r="M2725" s="4">
        <v>44926</v>
      </c>
      <c r="N2725">
        <v>6.8000001907348633</v>
      </c>
      <c r="O2725">
        <v>8.5</v>
      </c>
      <c r="P2725">
        <v>1.7000000476837158</v>
      </c>
      <c r="Q2725">
        <v>11.899999618530273</v>
      </c>
      <c r="T2725">
        <v>1.7000000476837158</v>
      </c>
      <c r="AC2725">
        <v>51</v>
      </c>
      <c r="AE2725">
        <v>1</v>
      </c>
    </row>
    <row r="2726" spans="1:31" x14ac:dyDescent="0.2">
      <c r="A2726" s="27">
        <v>2009251</v>
      </c>
      <c r="B2726">
        <v>4719</v>
      </c>
      <c r="C2726" t="s">
        <v>6711</v>
      </c>
      <c r="D2726" t="s">
        <v>6712</v>
      </c>
      <c r="E2726" t="s">
        <v>6713</v>
      </c>
      <c r="F2726" t="s">
        <v>6713</v>
      </c>
      <c r="G2726" t="s">
        <v>641</v>
      </c>
      <c r="H2726" t="s">
        <v>641</v>
      </c>
      <c r="I2726" t="s">
        <v>2734</v>
      </c>
      <c r="J2726" t="s">
        <v>649</v>
      </c>
      <c r="K2726" t="s">
        <v>55</v>
      </c>
      <c r="L2726" s="4">
        <v>2</v>
      </c>
      <c r="M2726" s="4">
        <v>44926</v>
      </c>
      <c r="Q2726">
        <v>30</v>
      </c>
      <c r="T2726">
        <v>10</v>
      </c>
      <c r="AE2726">
        <v>1</v>
      </c>
    </row>
    <row r="2727" spans="1:31" x14ac:dyDescent="0.2">
      <c r="A2727" s="27">
        <v>2007679</v>
      </c>
      <c r="B2727">
        <v>4125</v>
      </c>
      <c r="C2727" t="s">
        <v>6714</v>
      </c>
      <c r="D2727" t="s">
        <v>6715</v>
      </c>
      <c r="E2727" t="s">
        <v>805</v>
      </c>
      <c r="F2727" t="s">
        <v>3754</v>
      </c>
      <c r="G2727" t="s">
        <v>641</v>
      </c>
      <c r="H2727" t="s">
        <v>641</v>
      </c>
      <c r="I2727" t="s">
        <v>2734</v>
      </c>
      <c r="J2727" t="s">
        <v>731</v>
      </c>
      <c r="K2727" t="s">
        <v>56</v>
      </c>
      <c r="L2727" s="4">
        <v>2</v>
      </c>
      <c r="M2727" s="4">
        <v>44926</v>
      </c>
      <c r="AE2727">
        <v>1.1000000000000001</v>
      </c>
    </row>
    <row r="2728" spans="1:31" x14ac:dyDescent="0.2">
      <c r="A2728" s="27">
        <v>2009226</v>
      </c>
      <c r="B2728">
        <v>4673</v>
      </c>
      <c r="C2728" t="s">
        <v>6716</v>
      </c>
      <c r="D2728" t="s">
        <v>6717</v>
      </c>
      <c r="E2728" t="s">
        <v>805</v>
      </c>
      <c r="F2728" t="s">
        <v>3754</v>
      </c>
      <c r="G2728" t="s">
        <v>641</v>
      </c>
      <c r="H2728" t="s">
        <v>641</v>
      </c>
      <c r="I2728" t="s">
        <v>2734</v>
      </c>
      <c r="J2728" t="s">
        <v>731</v>
      </c>
      <c r="K2728" t="s">
        <v>56</v>
      </c>
      <c r="L2728" s="4">
        <v>2</v>
      </c>
      <c r="M2728" s="4">
        <v>44926</v>
      </c>
      <c r="AE2728">
        <v>1.1000000000000001</v>
      </c>
    </row>
    <row r="2729" spans="1:31" x14ac:dyDescent="0.2">
      <c r="A2729" s="27">
        <v>2009462</v>
      </c>
      <c r="B2729">
        <v>4752</v>
      </c>
      <c r="C2729" t="s">
        <v>6718</v>
      </c>
      <c r="D2729" t="s">
        <v>6719</v>
      </c>
      <c r="E2729" t="s">
        <v>3340</v>
      </c>
      <c r="F2729" t="s">
        <v>3340</v>
      </c>
      <c r="G2729" t="s">
        <v>641</v>
      </c>
      <c r="H2729" t="s">
        <v>641</v>
      </c>
      <c r="I2729" t="s">
        <v>2734</v>
      </c>
      <c r="J2729" t="s">
        <v>731</v>
      </c>
      <c r="K2729" t="s">
        <v>56</v>
      </c>
      <c r="L2729" s="4">
        <v>2</v>
      </c>
      <c r="M2729" s="4">
        <v>44926</v>
      </c>
      <c r="AC2729">
        <v>15</v>
      </c>
      <c r="AE2729">
        <v>1</v>
      </c>
    </row>
    <row r="2730" spans="1:31" x14ac:dyDescent="0.2">
      <c r="A2730" s="27">
        <v>2009461</v>
      </c>
      <c r="B2730">
        <v>4756</v>
      </c>
      <c r="C2730" t="s">
        <v>6720</v>
      </c>
      <c r="D2730" t="s">
        <v>6721</v>
      </c>
      <c r="E2730" t="s">
        <v>3340</v>
      </c>
      <c r="F2730" t="s">
        <v>3340</v>
      </c>
      <c r="G2730" t="s">
        <v>641</v>
      </c>
      <c r="H2730" t="s">
        <v>641</v>
      </c>
      <c r="I2730" t="s">
        <v>2734</v>
      </c>
      <c r="J2730" t="s">
        <v>731</v>
      </c>
      <c r="K2730" t="s">
        <v>56</v>
      </c>
      <c r="L2730" s="4">
        <v>2</v>
      </c>
      <c r="M2730" s="4">
        <v>44926</v>
      </c>
      <c r="AC2730">
        <v>15</v>
      </c>
      <c r="AE2730">
        <v>1</v>
      </c>
    </row>
    <row r="2731" spans="1:31" x14ac:dyDescent="0.2">
      <c r="A2731" s="27">
        <v>2001024</v>
      </c>
      <c r="B2731">
        <v>737</v>
      </c>
      <c r="C2731" t="s">
        <v>6722</v>
      </c>
      <c r="D2731" t="s">
        <v>6723</v>
      </c>
      <c r="E2731" t="s">
        <v>6724</v>
      </c>
      <c r="F2731" t="s">
        <v>6724</v>
      </c>
      <c r="G2731" t="s">
        <v>641</v>
      </c>
      <c r="H2731" t="s">
        <v>686</v>
      </c>
      <c r="I2731" t="s">
        <v>2734</v>
      </c>
      <c r="J2731" t="s">
        <v>696</v>
      </c>
      <c r="K2731" t="s">
        <v>55</v>
      </c>
      <c r="L2731" s="4">
        <v>2</v>
      </c>
      <c r="M2731" s="4">
        <v>44926</v>
      </c>
      <c r="N2731">
        <v>0.5</v>
      </c>
      <c r="O2731">
        <v>0.5</v>
      </c>
      <c r="P2731">
        <v>0.5</v>
      </c>
      <c r="AC2731">
        <v>24</v>
      </c>
      <c r="AE2731">
        <v>1</v>
      </c>
    </row>
    <row r="2732" spans="1:31" x14ac:dyDescent="0.2">
      <c r="A2732" s="27">
        <v>2009412</v>
      </c>
      <c r="B2732">
        <v>4754</v>
      </c>
      <c r="C2732" t="s">
        <v>6725</v>
      </c>
      <c r="D2732" t="s">
        <v>5614</v>
      </c>
      <c r="E2732" t="s">
        <v>3229</v>
      </c>
      <c r="F2732" t="s">
        <v>3229</v>
      </c>
      <c r="G2732" t="s">
        <v>641</v>
      </c>
      <c r="H2732" t="s">
        <v>641</v>
      </c>
      <c r="I2732" t="s">
        <v>2734</v>
      </c>
      <c r="J2732" t="s">
        <v>731</v>
      </c>
      <c r="K2732" t="s">
        <v>56</v>
      </c>
      <c r="L2732" s="4">
        <v>2</v>
      </c>
      <c r="M2732" s="4">
        <v>44926</v>
      </c>
      <c r="AE2732">
        <v>1.1000000000000001</v>
      </c>
    </row>
    <row r="2733" spans="1:31" x14ac:dyDescent="0.2">
      <c r="A2733" s="27">
        <v>2007844</v>
      </c>
      <c r="B2733">
        <v>4164</v>
      </c>
      <c r="C2733" t="s">
        <v>6726</v>
      </c>
      <c r="D2733" t="s">
        <v>6727</v>
      </c>
      <c r="E2733" t="s">
        <v>3247</v>
      </c>
      <c r="F2733" t="s">
        <v>3247</v>
      </c>
      <c r="G2733" t="s">
        <v>641</v>
      </c>
      <c r="H2733" t="s">
        <v>641</v>
      </c>
      <c r="I2733" t="s">
        <v>2734</v>
      </c>
      <c r="J2733" t="s">
        <v>731</v>
      </c>
      <c r="K2733" t="s">
        <v>56</v>
      </c>
      <c r="L2733" s="4">
        <v>2</v>
      </c>
      <c r="M2733" s="4">
        <v>44926</v>
      </c>
      <c r="AE2733">
        <v>1.1000000000000001</v>
      </c>
    </row>
    <row r="2734" spans="1:31" x14ac:dyDescent="0.2">
      <c r="A2734" s="27">
        <v>2007843</v>
      </c>
      <c r="B2734">
        <v>4160</v>
      </c>
      <c r="C2734" t="s">
        <v>6728</v>
      </c>
      <c r="D2734" t="s">
        <v>6729</v>
      </c>
      <c r="E2734" t="s">
        <v>3247</v>
      </c>
      <c r="F2734" t="s">
        <v>3247</v>
      </c>
      <c r="G2734" t="s">
        <v>641</v>
      </c>
      <c r="H2734" t="s">
        <v>641</v>
      </c>
      <c r="I2734" t="s">
        <v>2734</v>
      </c>
      <c r="J2734" t="s">
        <v>731</v>
      </c>
      <c r="K2734" t="s">
        <v>56</v>
      </c>
      <c r="L2734" s="4">
        <v>2</v>
      </c>
      <c r="M2734" s="4">
        <v>44926</v>
      </c>
      <c r="AE2734">
        <v>1.1000000000000001</v>
      </c>
    </row>
    <row r="2735" spans="1:31" x14ac:dyDescent="0.2">
      <c r="A2735" s="27">
        <v>2007845</v>
      </c>
      <c r="B2735">
        <v>4161</v>
      </c>
      <c r="C2735" t="s">
        <v>6730</v>
      </c>
      <c r="D2735" t="s">
        <v>6731</v>
      </c>
      <c r="E2735" t="s">
        <v>3247</v>
      </c>
      <c r="F2735" t="s">
        <v>3247</v>
      </c>
      <c r="G2735" t="s">
        <v>641</v>
      </c>
      <c r="H2735" t="s">
        <v>641</v>
      </c>
      <c r="I2735" t="s">
        <v>2734</v>
      </c>
      <c r="J2735" t="s">
        <v>731</v>
      </c>
      <c r="K2735" t="s">
        <v>56</v>
      </c>
      <c r="L2735" s="4">
        <v>2</v>
      </c>
      <c r="M2735" s="4">
        <v>44926</v>
      </c>
      <c r="AE2735">
        <v>1.1000000000000001</v>
      </c>
    </row>
    <row r="2736" spans="1:31" x14ac:dyDescent="0.2">
      <c r="A2736" s="27">
        <v>2009009</v>
      </c>
      <c r="B2736">
        <v>4650</v>
      </c>
      <c r="C2736" t="s">
        <v>6732</v>
      </c>
      <c r="D2736" t="s">
        <v>6733</v>
      </c>
      <c r="E2736" t="s">
        <v>3451</v>
      </c>
      <c r="F2736" t="s">
        <v>3451</v>
      </c>
      <c r="G2736" t="s">
        <v>641</v>
      </c>
      <c r="H2736" t="s">
        <v>641</v>
      </c>
      <c r="I2736" t="s">
        <v>2734</v>
      </c>
      <c r="J2736" t="s">
        <v>731</v>
      </c>
      <c r="K2736" t="s">
        <v>55</v>
      </c>
      <c r="L2736" s="4">
        <v>2</v>
      </c>
      <c r="M2736" s="4">
        <v>44926</v>
      </c>
      <c r="AE2736">
        <v>1</v>
      </c>
    </row>
    <row r="2737" spans="1:31" x14ac:dyDescent="0.2">
      <c r="A2737" s="27">
        <v>2003062</v>
      </c>
      <c r="B2737">
        <v>3272</v>
      </c>
      <c r="C2737" t="s">
        <v>6734</v>
      </c>
      <c r="D2737" t="s">
        <v>6735</v>
      </c>
      <c r="E2737" t="s">
        <v>2425</v>
      </c>
      <c r="F2737" t="s">
        <v>2425</v>
      </c>
      <c r="G2737" t="s">
        <v>641</v>
      </c>
      <c r="H2737" t="s">
        <v>686</v>
      </c>
      <c r="I2737" t="s">
        <v>2734</v>
      </c>
      <c r="J2737" t="s">
        <v>643</v>
      </c>
      <c r="K2737" t="s">
        <v>55</v>
      </c>
      <c r="L2737" s="4">
        <v>40043</v>
      </c>
      <c r="M2737" s="4">
        <v>44926</v>
      </c>
      <c r="N2737">
        <v>4.9000000953674316</v>
      </c>
      <c r="Q2737">
        <v>8</v>
      </c>
      <c r="Y2737">
        <v>0.20000000298023224</v>
      </c>
      <c r="AE2737">
        <v>1</v>
      </c>
    </row>
    <row r="2738" spans="1:31" x14ac:dyDescent="0.2">
      <c r="A2738" s="27">
        <v>2003022</v>
      </c>
      <c r="B2738">
        <v>3273</v>
      </c>
      <c r="C2738" t="s">
        <v>6736</v>
      </c>
      <c r="D2738" t="s">
        <v>6737</v>
      </c>
      <c r="E2738" t="s">
        <v>2425</v>
      </c>
      <c r="F2738" t="s">
        <v>2425</v>
      </c>
      <c r="G2738" t="s">
        <v>641</v>
      </c>
      <c r="H2738" t="s">
        <v>686</v>
      </c>
      <c r="I2738" t="s">
        <v>2734</v>
      </c>
      <c r="J2738" t="s">
        <v>696</v>
      </c>
      <c r="K2738" t="s">
        <v>55</v>
      </c>
      <c r="L2738" s="4">
        <v>40043</v>
      </c>
      <c r="M2738" s="4">
        <v>44926</v>
      </c>
      <c r="N2738">
        <v>1</v>
      </c>
      <c r="P2738">
        <v>30</v>
      </c>
      <c r="AE2738">
        <v>1</v>
      </c>
    </row>
    <row r="2739" spans="1:31" x14ac:dyDescent="0.2">
      <c r="A2739" s="27">
        <v>2001425</v>
      </c>
      <c r="B2739">
        <v>2662</v>
      </c>
      <c r="C2739" t="s">
        <v>6738</v>
      </c>
      <c r="D2739" t="s">
        <v>957</v>
      </c>
      <c r="E2739" t="s">
        <v>2498</v>
      </c>
      <c r="F2739" t="s">
        <v>6739</v>
      </c>
      <c r="G2739" t="s">
        <v>641</v>
      </c>
      <c r="H2739" t="s">
        <v>641</v>
      </c>
      <c r="I2739" t="s">
        <v>2734</v>
      </c>
      <c r="J2739" t="s">
        <v>643</v>
      </c>
      <c r="K2739" t="s">
        <v>55</v>
      </c>
      <c r="L2739" s="4">
        <v>40386</v>
      </c>
      <c r="M2739" s="4">
        <v>44926</v>
      </c>
      <c r="N2739">
        <v>12</v>
      </c>
      <c r="O2739">
        <v>52</v>
      </c>
      <c r="AE2739">
        <v>1</v>
      </c>
    </row>
    <row r="2740" spans="1:31" x14ac:dyDescent="0.2">
      <c r="A2740" s="27">
        <v>2009120</v>
      </c>
      <c r="B2740">
        <v>4715</v>
      </c>
      <c r="C2740" t="s">
        <v>6740</v>
      </c>
      <c r="D2740" t="s">
        <v>6741</v>
      </c>
      <c r="E2740" t="s">
        <v>1266</v>
      </c>
      <c r="F2740" t="s">
        <v>2649</v>
      </c>
      <c r="G2740" t="s">
        <v>641</v>
      </c>
      <c r="H2740" t="s">
        <v>641</v>
      </c>
      <c r="I2740" t="s">
        <v>2734</v>
      </c>
      <c r="J2740" t="s">
        <v>643</v>
      </c>
      <c r="K2740" t="s">
        <v>55</v>
      </c>
      <c r="L2740" s="4">
        <v>2</v>
      </c>
      <c r="M2740" s="4">
        <v>44926</v>
      </c>
      <c r="N2740">
        <v>7</v>
      </c>
      <c r="O2740">
        <v>28</v>
      </c>
      <c r="Q2740">
        <v>10</v>
      </c>
      <c r="T2740">
        <v>7.5999999046325684</v>
      </c>
      <c r="AE2740">
        <v>1</v>
      </c>
    </row>
    <row r="2741" spans="1:31" x14ac:dyDescent="0.2">
      <c r="A2741" s="27">
        <v>2009119</v>
      </c>
      <c r="B2741">
        <v>4712</v>
      </c>
      <c r="C2741" t="s">
        <v>6742</v>
      </c>
      <c r="D2741" t="s">
        <v>6743</v>
      </c>
      <c r="E2741" t="s">
        <v>1266</v>
      </c>
      <c r="F2741" t="s">
        <v>2649</v>
      </c>
      <c r="G2741" t="s">
        <v>641</v>
      </c>
      <c r="H2741" t="s">
        <v>641</v>
      </c>
      <c r="I2741" t="s">
        <v>2734</v>
      </c>
      <c r="J2741" t="s">
        <v>643</v>
      </c>
      <c r="K2741" t="s">
        <v>55</v>
      </c>
      <c r="L2741" s="4">
        <v>2</v>
      </c>
      <c r="M2741" s="4">
        <v>44926</v>
      </c>
      <c r="N2741">
        <v>24</v>
      </c>
      <c r="Q2741">
        <v>7</v>
      </c>
      <c r="T2741">
        <v>10</v>
      </c>
      <c r="AE2741">
        <v>1</v>
      </c>
    </row>
    <row r="2742" spans="1:31" x14ac:dyDescent="0.2">
      <c r="A2742" s="27">
        <v>2009121</v>
      </c>
      <c r="B2742">
        <v>4709</v>
      </c>
      <c r="C2742" t="s">
        <v>6744</v>
      </c>
      <c r="D2742" t="s">
        <v>6745</v>
      </c>
      <c r="E2742" t="s">
        <v>1266</v>
      </c>
      <c r="F2742" t="s">
        <v>2649</v>
      </c>
      <c r="G2742" t="s">
        <v>641</v>
      </c>
      <c r="H2742" t="s">
        <v>641</v>
      </c>
      <c r="I2742" t="s">
        <v>2734</v>
      </c>
      <c r="J2742" t="s">
        <v>643</v>
      </c>
      <c r="K2742" t="s">
        <v>56</v>
      </c>
      <c r="L2742" s="4">
        <v>2</v>
      </c>
      <c r="M2742" s="4">
        <v>44926</v>
      </c>
      <c r="N2742">
        <v>13</v>
      </c>
      <c r="P2742">
        <v>5</v>
      </c>
      <c r="AE2742">
        <v>1</v>
      </c>
    </row>
    <row r="2743" spans="1:31" x14ac:dyDescent="0.2">
      <c r="A2743" s="27">
        <v>2009127</v>
      </c>
      <c r="B2743">
        <v>4706</v>
      </c>
      <c r="C2743" t="s">
        <v>6746</v>
      </c>
      <c r="D2743" t="s">
        <v>6747</v>
      </c>
      <c r="E2743" t="s">
        <v>1266</v>
      </c>
      <c r="F2743" t="s">
        <v>2649</v>
      </c>
      <c r="G2743" t="s">
        <v>641</v>
      </c>
      <c r="H2743" t="s">
        <v>641</v>
      </c>
      <c r="I2743" t="s">
        <v>2734</v>
      </c>
      <c r="J2743" t="s">
        <v>649</v>
      </c>
      <c r="K2743" t="s">
        <v>56</v>
      </c>
      <c r="L2743" s="4">
        <v>2</v>
      </c>
      <c r="M2743" s="4">
        <v>44926</v>
      </c>
      <c r="V2743">
        <v>1</v>
      </c>
      <c r="W2743">
        <v>0.10000000149011612</v>
      </c>
      <c r="Z2743">
        <v>1</v>
      </c>
      <c r="AE2743">
        <v>1.06</v>
      </c>
    </row>
    <row r="2744" spans="1:31" x14ac:dyDescent="0.2">
      <c r="A2744" s="27">
        <v>2008976</v>
      </c>
      <c r="B2744">
        <v>4615</v>
      </c>
      <c r="C2744" t="s">
        <v>6748</v>
      </c>
      <c r="D2744" t="s">
        <v>6749</v>
      </c>
      <c r="E2744" t="s">
        <v>1471</v>
      </c>
      <c r="F2744" t="s">
        <v>1471</v>
      </c>
      <c r="G2744" t="s">
        <v>641</v>
      </c>
      <c r="H2744" t="s">
        <v>641</v>
      </c>
      <c r="I2744" t="s">
        <v>2734</v>
      </c>
      <c r="J2744" t="s">
        <v>731</v>
      </c>
      <c r="K2744" t="s">
        <v>56</v>
      </c>
      <c r="L2744" s="4">
        <v>2</v>
      </c>
      <c r="M2744" s="4">
        <v>44926</v>
      </c>
      <c r="AE2744">
        <v>1.1000000000000001</v>
      </c>
    </row>
    <row r="2745" spans="1:31" x14ac:dyDescent="0.2">
      <c r="A2745" s="27">
        <v>2000503</v>
      </c>
      <c r="B2745">
        <v>889</v>
      </c>
      <c r="C2745" t="s">
        <v>6750</v>
      </c>
      <c r="D2745" t="s">
        <v>6751</v>
      </c>
      <c r="E2745" t="s">
        <v>6688</v>
      </c>
      <c r="F2745" t="s">
        <v>6689</v>
      </c>
      <c r="G2745" t="s">
        <v>641</v>
      </c>
      <c r="H2745" t="s">
        <v>641</v>
      </c>
      <c r="I2745" t="s">
        <v>2734</v>
      </c>
      <c r="J2745" t="s">
        <v>731</v>
      </c>
      <c r="K2745" t="s">
        <v>56</v>
      </c>
      <c r="L2745" s="4">
        <v>39798</v>
      </c>
      <c r="M2745" s="4">
        <v>44926</v>
      </c>
      <c r="AE2745">
        <v>1</v>
      </c>
    </row>
    <row r="2746" spans="1:31" x14ac:dyDescent="0.2">
      <c r="A2746" s="27">
        <v>2008948</v>
      </c>
      <c r="B2746">
        <v>4674</v>
      </c>
      <c r="C2746" t="s">
        <v>6752</v>
      </c>
      <c r="D2746" t="s">
        <v>6753</v>
      </c>
      <c r="E2746" t="s">
        <v>3653</v>
      </c>
      <c r="F2746" t="s">
        <v>3653</v>
      </c>
      <c r="G2746" t="s">
        <v>641</v>
      </c>
      <c r="H2746" t="s">
        <v>641</v>
      </c>
      <c r="I2746" t="s">
        <v>2734</v>
      </c>
      <c r="J2746" t="s">
        <v>731</v>
      </c>
      <c r="K2746" t="s">
        <v>55</v>
      </c>
      <c r="L2746" s="4">
        <v>2</v>
      </c>
      <c r="M2746" s="4">
        <v>44926</v>
      </c>
      <c r="AE2746">
        <v>1</v>
      </c>
    </row>
    <row r="2747" spans="1:31" x14ac:dyDescent="0.2">
      <c r="A2747" s="27">
        <v>2006728</v>
      </c>
      <c r="B2747">
        <v>3747</v>
      </c>
      <c r="C2747" t="s">
        <v>6754</v>
      </c>
      <c r="D2747" t="s">
        <v>6755</v>
      </c>
      <c r="E2747" t="s">
        <v>4938</v>
      </c>
      <c r="F2747" t="s">
        <v>4938</v>
      </c>
      <c r="G2747" t="s">
        <v>641</v>
      </c>
      <c r="H2747" t="s">
        <v>641</v>
      </c>
      <c r="I2747" t="s">
        <v>2734</v>
      </c>
      <c r="J2747" t="s">
        <v>731</v>
      </c>
      <c r="K2747" t="s">
        <v>56</v>
      </c>
      <c r="L2747" s="4">
        <v>2</v>
      </c>
      <c r="M2747" s="4">
        <v>44926</v>
      </c>
      <c r="AE2747">
        <v>1.1000000000000001</v>
      </c>
    </row>
    <row r="2748" spans="1:31" x14ac:dyDescent="0.2">
      <c r="A2748" s="27">
        <v>2004423</v>
      </c>
      <c r="B2748">
        <v>3432</v>
      </c>
      <c r="C2748" t="s">
        <v>6756</v>
      </c>
      <c r="D2748" t="s">
        <v>6757</v>
      </c>
      <c r="E2748" t="s">
        <v>817</v>
      </c>
      <c r="F2748" t="s">
        <v>3255</v>
      </c>
      <c r="G2748" t="s">
        <v>641</v>
      </c>
      <c r="H2748" t="s">
        <v>641</v>
      </c>
      <c r="I2748" t="s">
        <v>2734</v>
      </c>
      <c r="J2748" t="s">
        <v>643</v>
      </c>
      <c r="K2748" t="s">
        <v>56</v>
      </c>
      <c r="L2748" s="4">
        <v>40330</v>
      </c>
      <c r="M2748" s="4">
        <v>44926</v>
      </c>
      <c r="N2748">
        <v>3</v>
      </c>
      <c r="O2748">
        <v>27</v>
      </c>
      <c r="P2748">
        <v>18</v>
      </c>
      <c r="V2748">
        <v>9.9999997764825821E-3</v>
      </c>
      <c r="W2748">
        <v>1.9999999552965164E-2</v>
      </c>
      <c r="X2748">
        <v>1.9999999552965164E-2</v>
      </c>
      <c r="Y2748">
        <v>9.9999997764825821E-3</v>
      </c>
      <c r="Z2748">
        <v>9.9999997764825821E-3</v>
      </c>
      <c r="AA2748">
        <v>1.0000000474974513E-3</v>
      </c>
      <c r="AE2748">
        <v>1.37</v>
      </c>
    </row>
    <row r="2749" spans="1:31" x14ac:dyDescent="0.2">
      <c r="A2749" s="27">
        <v>2000821</v>
      </c>
      <c r="B2749">
        <v>2231</v>
      </c>
      <c r="C2749" t="s">
        <v>6758</v>
      </c>
      <c r="D2749" t="s">
        <v>6759</v>
      </c>
      <c r="E2749" t="s">
        <v>6760</v>
      </c>
      <c r="F2749" t="s">
        <v>4498</v>
      </c>
      <c r="G2749" t="s">
        <v>641</v>
      </c>
      <c r="H2749" t="s">
        <v>686</v>
      </c>
      <c r="I2749" t="s">
        <v>2734</v>
      </c>
      <c r="J2749" t="s">
        <v>696</v>
      </c>
      <c r="K2749" t="s">
        <v>56</v>
      </c>
      <c r="L2749" s="4">
        <v>40050</v>
      </c>
      <c r="M2749" s="4">
        <v>44926</v>
      </c>
      <c r="N2749">
        <v>1.0499999523162842</v>
      </c>
      <c r="P2749">
        <v>2.7999999523162842</v>
      </c>
      <c r="AC2749">
        <v>22.8</v>
      </c>
      <c r="AE2749">
        <v>1.1000000000000001</v>
      </c>
    </row>
    <row r="2750" spans="1:31" x14ac:dyDescent="0.2">
      <c r="A2750" s="27">
        <v>2007471</v>
      </c>
      <c r="B2750">
        <v>4130</v>
      </c>
      <c r="C2750" t="s">
        <v>6761</v>
      </c>
      <c r="D2750" t="s">
        <v>6762</v>
      </c>
      <c r="E2750" t="s">
        <v>6763</v>
      </c>
      <c r="F2750" t="s">
        <v>6764</v>
      </c>
      <c r="G2750" t="s">
        <v>641</v>
      </c>
      <c r="H2750" t="s">
        <v>641</v>
      </c>
      <c r="I2750" t="s">
        <v>2734</v>
      </c>
      <c r="J2750" t="s">
        <v>731</v>
      </c>
      <c r="K2750" t="s">
        <v>56</v>
      </c>
      <c r="L2750" s="4">
        <v>2</v>
      </c>
      <c r="M2750" s="4">
        <v>44926</v>
      </c>
      <c r="AE2750">
        <v>1.1000000000000001</v>
      </c>
    </row>
    <row r="2751" spans="1:31" x14ac:dyDescent="0.2">
      <c r="A2751" s="27">
        <v>2007440</v>
      </c>
      <c r="B2751">
        <v>4144</v>
      </c>
      <c r="C2751" t="s">
        <v>6765</v>
      </c>
      <c r="D2751" t="s">
        <v>6766</v>
      </c>
      <c r="E2751" t="s">
        <v>1471</v>
      </c>
      <c r="F2751" t="s">
        <v>1471</v>
      </c>
      <c r="G2751" t="s">
        <v>641</v>
      </c>
      <c r="H2751" t="s">
        <v>641</v>
      </c>
      <c r="I2751" t="s">
        <v>2734</v>
      </c>
      <c r="J2751" t="s">
        <v>731</v>
      </c>
      <c r="K2751" t="s">
        <v>56</v>
      </c>
      <c r="L2751" s="4">
        <v>2</v>
      </c>
      <c r="M2751" s="4">
        <v>44926</v>
      </c>
      <c r="Y2751">
        <v>3.5</v>
      </c>
      <c r="AA2751">
        <v>0.60000002384185791</v>
      </c>
      <c r="AE2751">
        <v>1.1000000000000001</v>
      </c>
    </row>
    <row r="2752" spans="1:31" x14ac:dyDescent="0.2">
      <c r="A2752" s="27">
        <v>2006970</v>
      </c>
      <c r="B2752">
        <v>3812</v>
      </c>
      <c r="C2752" t="s">
        <v>6767</v>
      </c>
      <c r="D2752" t="s">
        <v>6768</v>
      </c>
      <c r="E2752" t="s">
        <v>5237</v>
      </c>
      <c r="F2752" t="s">
        <v>5237</v>
      </c>
      <c r="G2752" t="s">
        <v>641</v>
      </c>
      <c r="H2752" t="s">
        <v>686</v>
      </c>
      <c r="I2752" t="s">
        <v>2734</v>
      </c>
      <c r="J2752" t="s">
        <v>688</v>
      </c>
      <c r="K2752" t="s">
        <v>56</v>
      </c>
      <c r="L2752" s="4">
        <v>2</v>
      </c>
      <c r="M2752" s="4">
        <v>44926</v>
      </c>
      <c r="N2752">
        <v>0.10000000149011612</v>
      </c>
      <c r="O2752">
        <v>0.10000000149011612</v>
      </c>
      <c r="P2752">
        <v>0.10000000149011612</v>
      </c>
      <c r="AC2752">
        <v>0.5</v>
      </c>
      <c r="AE2752">
        <v>1</v>
      </c>
    </row>
    <row r="2753" spans="1:31" x14ac:dyDescent="0.2">
      <c r="A2753" s="27">
        <v>2009045</v>
      </c>
      <c r="B2753">
        <v>4623</v>
      </c>
      <c r="C2753" t="s">
        <v>6769</v>
      </c>
      <c r="D2753" t="s">
        <v>6770</v>
      </c>
      <c r="E2753" t="s">
        <v>6771</v>
      </c>
      <c r="F2753" t="s">
        <v>6771</v>
      </c>
      <c r="G2753" t="s">
        <v>641</v>
      </c>
      <c r="H2753" t="s">
        <v>686</v>
      </c>
      <c r="I2753" t="s">
        <v>2734</v>
      </c>
      <c r="J2753" t="s">
        <v>696</v>
      </c>
      <c r="K2753" t="s">
        <v>55</v>
      </c>
      <c r="L2753" s="4">
        <v>2</v>
      </c>
      <c r="M2753" s="4">
        <v>44926</v>
      </c>
      <c r="N2753">
        <v>0.30000001192092896</v>
      </c>
      <c r="AC2753">
        <v>10.5</v>
      </c>
      <c r="AE2753">
        <v>1</v>
      </c>
    </row>
    <row r="2754" spans="1:31" x14ac:dyDescent="0.2">
      <c r="A2754" s="27">
        <v>2008916</v>
      </c>
      <c r="B2754">
        <v>4689</v>
      </c>
      <c r="C2754" t="s">
        <v>6772</v>
      </c>
      <c r="D2754" t="s">
        <v>6773</v>
      </c>
      <c r="E2754" t="s">
        <v>6771</v>
      </c>
      <c r="F2754" t="s">
        <v>6771</v>
      </c>
      <c r="G2754" t="s">
        <v>641</v>
      </c>
      <c r="H2754" t="s">
        <v>641</v>
      </c>
      <c r="I2754" t="s">
        <v>2734</v>
      </c>
      <c r="J2754" t="s">
        <v>649</v>
      </c>
      <c r="K2754" t="s">
        <v>56</v>
      </c>
      <c r="L2754" s="4">
        <v>2</v>
      </c>
      <c r="M2754" s="4">
        <v>44926</v>
      </c>
      <c r="AC2754">
        <v>20</v>
      </c>
      <c r="AE2754">
        <v>1</v>
      </c>
    </row>
    <row r="2755" spans="1:31" x14ac:dyDescent="0.2">
      <c r="A2755" s="27">
        <v>2006877</v>
      </c>
      <c r="B2755">
        <v>3817</v>
      </c>
      <c r="C2755" t="s">
        <v>6774</v>
      </c>
      <c r="D2755" t="s">
        <v>6775</v>
      </c>
      <c r="E2755" t="s">
        <v>4938</v>
      </c>
      <c r="F2755" t="s">
        <v>4938</v>
      </c>
      <c r="G2755" t="s">
        <v>641</v>
      </c>
      <c r="H2755" t="s">
        <v>641</v>
      </c>
      <c r="I2755" t="s">
        <v>2734</v>
      </c>
      <c r="J2755" t="s">
        <v>731</v>
      </c>
      <c r="K2755" t="s">
        <v>56</v>
      </c>
      <c r="L2755" s="4">
        <v>2</v>
      </c>
      <c r="M2755" s="4">
        <v>44926</v>
      </c>
      <c r="AE2755">
        <v>1.01</v>
      </c>
    </row>
    <row r="2756" spans="1:31" x14ac:dyDescent="0.2">
      <c r="A2756" s="27">
        <v>2006878</v>
      </c>
      <c r="B2756">
        <v>3818</v>
      </c>
      <c r="C2756" t="s">
        <v>6776</v>
      </c>
      <c r="D2756" t="s">
        <v>6777</v>
      </c>
      <c r="E2756" t="s">
        <v>4938</v>
      </c>
      <c r="F2756" t="s">
        <v>4938</v>
      </c>
      <c r="G2756" t="s">
        <v>641</v>
      </c>
      <c r="H2756" t="s">
        <v>641</v>
      </c>
      <c r="I2756" t="s">
        <v>2734</v>
      </c>
      <c r="J2756" t="s">
        <v>731</v>
      </c>
      <c r="K2756" t="s">
        <v>56</v>
      </c>
      <c r="L2756" s="4">
        <v>2</v>
      </c>
      <c r="M2756" s="4">
        <v>44926</v>
      </c>
      <c r="AE2756">
        <v>1.01</v>
      </c>
    </row>
    <row r="2757" spans="1:31" x14ac:dyDescent="0.2">
      <c r="A2757" s="27">
        <v>2009135</v>
      </c>
      <c r="B2757">
        <v>4682</v>
      </c>
      <c r="C2757" t="s">
        <v>6778</v>
      </c>
      <c r="D2757" t="s">
        <v>6779</v>
      </c>
      <c r="E2757" t="s">
        <v>2777</v>
      </c>
      <c r="F2757" t="s">
        <v>2777</v>
      </c>
      <c r="G2757" t="s">
        <v>641</v>
      </c>
      <c r="H2757" t="s">
        <v>641</v>
      </c>
      <c r="I2757" t="s">
        <v>2734</v>
      </c>
      <c r="J2757" t="s">
        <v>649</v>
      </c>
      <c r="K2757" t="s">
        <v>56</v>
      </c>
      <c r="L2757" s="4">
        <v>2</v>
      </c>
      <c r="M2757" s="4">
        <v>44926</v>
      </c>
      <c r="Q2757">
        <v>15</v>
      </c>
      <c r="W2757">
        <v>5</v>
      </c>
      <c r="AE2757">
        <v>1</v>
      </c>
    </row>
    <row r="2758" spans="1:31" x14ac:dyDescent="0.2">
      <c r="A2758" s="27">
        <v>2009074</v>
      </c>
      <c r="B2758">
        <v>4681</v>
      </c>
      <c r="C2758" t="s">
        <v>6780</v>
      </c>
      <c r="D2758" t="s">
        <v>6781</v>
      </c>
      <c r="E2758" t="s">
        <v>2777</v>
      </c>
      <c r="F2758" t="s">
        <v>2777</v>
      </c>
      <c r="G2758" t="s">
        <v>641</v>
      </c>
      <c r="H2758" t="s">
        <v>641</v>
      </c>
      <c r="I2758" t="s">
        <v>2734</v>
      </c>
      <c r="J2758" t="s">
        <v>649</v>
      </c>
      <c r="K2758" t="s">
        <v>56</v>
      </c>
      <c r="L2758" s="4">
        <v>2</v>
      </c>
      <c r="M2758" s="4">
        <v>44926</v>
      </c>
      <c r="P2758">
        <v>1.5</v>
      </c>
      <c r="Q2758">
        <v>10</v>
      </c>
      <c r="AE2758">
        <v>1.35</v>
      </c>
    </row>
    <row r="2759" spans="1:31" x14ac:dyDescent="0.2">
      <c r="A2759" s="27">
        <v>2009076</v>
      </c>
      <c r="B2759">
        <v>4642</v>
      </c>
      <c r="C2759" t="s">
        <v>6782</v>
      </c>
      <c r="D2759" t="s">
        <v>6783</v>
      </c>
      <c r="E2759" t="s">
        <v>2777</v>
      </c>
      <c r="F2759" t="s">
        <v>2777</v>
      </c>
      <c r="G2759" t="s">
        <v>641</v>
      </c>
      <c r="H2759" t="s">
        <v>641</v>
      </c>
      <c r="I2759" t="s">
        <v>2734</v>
      </c>
      <c r="J2759" t="s">
        <v>649</v>
      </c>
      <c r="K2759" t="s">
        <v>56</v>
      </c>
      <c r="L2759" s="4">
        <v>2</v>
      </c>
      <c r="M2759" s="4">
        <v>44926</v>
      </c>
      <c r="Q2759">
        <v>15</v>
      </c>
      <c r="V2759">
        <v>5</v>
      </c>
      <c r="AE2759">
        <v>1.4</v>
      </c>
    </row>
    <row r="2760" spans="1:31" x14ac:dyDescent="0.2">
      <c r="A2760" s="27">
        <v>2003334</v>
      </c>
      <c r="B2760">
        <v>3310</v>
      </c>
      <c r="C2760" t="s">
        <v>6784</v>
      </c>
      <c r="D2760" t="s">
        <v>6785</v>
      </c>
      <c r="E2760" t="s">
        <v>933</v>
      </c>
      <c r="F2760" t="s">
        <v>933</v>
      </c>
      <c r="G2760" t="s">
        <v>641</v>
      </c>
      <c r="H2760" t="s">
        <v>641</v>
      </c>
      <c r="I2760" t="s">
        <v>2734</v>
      </c>
      <c r="J2760" t="s">
        <v>643</v>
      </c>
      <c r="K2760" t="s">
        <v>56</v>
      </c>
      <c r="L2760" s="4">
        <v>40183</v>
      </c>
      <c r="M2760" s="4">
        <v>44926</v>
      </c>
      <c r="N2760">
        <v>2.5999999046325684</v>
      </c>
      <c r="Q2760">
        <v>7.5</v>
      </c>
      <c r="R2760">
        <v>2</v>
      </c>
      <c r="Y2760">
        <v>0.10000000149011612</v>
      </c>
      <c r="AE2760">
        <v>1.2</v>
      </c>
    </row>
    <row r="2761" spans="1:31" x14ac:dyDescent="0.2">
      <c r="A2761" s="27">
        <v>2007460</v>
      </c>
      <c r="B2761">
        <v>4087</v>
      </c>
      <c r="C2761" t="s">
        <v>6786</v>
      </c>
      <c r="D2761" t="s">
        <v>6787</v>
      </c>
      <c r="E2761" t="s">
        <v>6763</v>
      </c>
      <c r="F2761" t="s">
        <v>6764</v>
      </c>
      <c r="G2761" t="s">
        <v>641</v>
      </c>
      <c r="H2761" t="s">
        <v>641</v>
      </c>
      <c r="I2761" t="s">
        <v>2734</v>
      </c>
      <c r="J2761" t="s">
        <v>731</v>
      </c>
      <c r="K2761" t="s">
        <v>56</v>
      </c>
      <c r="L2761" s="4">
        <v>2</v>
      </c>
      <c r="M2761" s="4">
        <v>44926</v>
      </c>
      <c r="O2761">
        <v>0.20000000298023224</v>
      </c>
      <c r="AE2761">
        <v>1.1000000000000001</v>
      </c>
    </row>
    <row r="2762" spans="1:31" x14ac:dyDescent="0.2">
      <c r="A2762" s="27">
        <v>2007461</v>
      </c>
      <c r="B2762">
        <v>4088</v>
      </c>
      <c r="C2762" t="s">
        <v>6788</v>
      </c>
      <c r="D2762" t="s">
        <v>6789</v>
      </c>
      <c r="E2762" t="s">
        <v>6763</v>
      </c>
      <c r="F2762" t="s">
        <v>6764</v>
      </c>
      <c r="G2762" t="s">
        <v>641</v>
      </c>
      <c r="H2762" t="s">
        <v>641</v>
      </c>
      <c r="I2762" t="s">
        <v>2734</v>
      </c>
      <c r="J2762" t="s">
        <v>731</v>
      </c>
      <c r="K2762" t="s">
        <v>56</v>
      </c>
      <c r="L2762" s="4">
        <v>2</v>
      </c>
      <c r="M2762" s="4">
        <v>44926</v>
      </c>
      <c r="AE2762">
        <v>1.1000000000000001</v>
      </c>
    </row>
    <row r="2763" spans="1:31" x14ac:dyDescent="0.2">
      <c r="A2763" s="27">
        <v>2009248</v>
      </c>
      <c r="B2763">
        <v>4697</v>
      </c>
      <c r="C2763" t="s">
        <v>6790</v>
      </c>
      <c r="D2763" t="s">
        <v>6791</v>
      </c>
      <c r="E2763" t="s">
        <v>2777</v>
      </c>
      <c r="F2763" t="s">
        <v>2777</v>
      </c>
      <c r="G2763" t="s">
        <v>641</v>
      </c>
      <c r="H2763" t="s">
        <v>641</v>
      </c>
      <c r="I2763" t="s">
        <v>2734</v>
      </c>
      <c r="J2763" t="s">
        <v>731</v>
      </c>
      <c r="K2763" t="s">
        <v>56</v>
      </c>
      <c r="L2763" s="4">
        <v>2</v>
      </c>
      <c r="M2763" s="4">
        <v>44926</v>
      </c>
      <c r="N2763">
        <v>2</v>
      </c>
      <c r="O2763">
        <v>15</v>
      </c>
      <c r="AE2763">
        <v>1.1499999999999999</v>
      </c>
    </row>
    <row r="2764" spans="1:31" x14ac:dyDescent="0.2">
      <c r="A2764" s="27">
        <v>2009077</v>
      </c>
      <c r="B2764">
        <v>4641</v>
      </c>
      <c r="C2764" t="s">
        <v>6792</v>
      </c>
      <c r="D2764" t="s">
        <v>6793</v>
      </c>
      <c r="E2764" t="s">
        <v>2777</v>
      </c>
      <c r="F2764" t="s">
        <v>2777</v>
      </c>
      <c r="G2764" t="s">
        <v>641</v>
      </c>
      <c r="H2764" t="s">
        <v>641</v>
      </c>
      <c r="I2764" t="s">
        <v>2734</v>
      </c>
      <c r="J2764" t="s">
        <v>649</v>
      </c>
      <c r="K2764" t="s">
        <v>56</v>
      </c>
      <c r="L2764" s="4">
        <v>2</v>
      </c>
      <c r="M2764" s="4">
        <v>44926</v>
      </c>
      <c r="Z2764">
        <v>10</v>
      </c>
      <c r="AE2764">
        <v>1.4</v>
      </c>
    </row>
    <row r="2765" spans="1:31" x14ac:dyDescent="0.2">
      <c r="A2765" s="27">
        <v>2009078</v>
      </c>
      <c r="B2765">
        <v>4640</v>
      </c>
      <c r="C2765" t="s">
        <v>6794</v>
      </c>
      <c r="D2765" t="s">
        <v>6795</v>
      </c>
      <c r="E2765" t="s">
        <v>2777</v>
      </c>
      <c r="F2765" t="s">
        <v>2777</v>
      </c>
      <c r="G2765" t="s">
        <v>641</v>
      </c>
      <c r="H2765" t="s">
        <v>641</v>
      </c>
      <c r="I2765" t="s">
        <v>2734</v>
      </c>
      <c r="J2765" t="s">
        <v>649</v>
      </c>
      <c r="K2765" t="s">
        <v>56</v>
      </c>
      <c r="L2765" s="4">
        <v>2</v>
      </c>
      <c r="M2765" s="4">
        <v>44926</v>
      </c>
      <c r="O2765">
        <v>10</v>
      </c>
      <c r="AE2765">
        <v>1.1499999999999999</v>
      </c>
    </row>
    <row r="2766" spans="1:31" x14ac:dyDescent="0.2">
      <c r="A2766" s="27">
        <v>2003337</v>
      </c>
      <c r="B2766">
        <v>3353</v>
      </c>
      <c r="C2766" t="s">
        <v>6796</v>
      </c>
      <c r="D2766" t="s">
        <v>6797</v>
      </c>
      <c r="E2766" t="s">
        <v>2777</v>
      </c>
      <c r="F2766" t="s">
        <v>2777</v>
      </c>
      <c r="G2766" t="s">
        <v>641</v>
      </c>
      <c r="H2766" t="s">
        <v>641</v>
      </c>
      <c r="I2766" t="s">
        <v>2734</v>
      </c>
      <c r="J2766" t="s">
        <v>649</v>
      </c>
      <c r="K2766" t="s">
        <v>56</v>
      </c>
      <c r="L2766" s="4">
        <v>40204</v>
      </c>
      <c r="M2766" s="4">
        <v>44926</v>
      </c>
      <c r="V2766">
        <v>10</v>
      </c>
      <c r="AE2766">
        <v>1.4</v>
      </c>
    </row>
    <row r="2767" spans="1:31" x14ac:dyDescent="0.2">
      <c r="A2767" s="27">
        <v>2004705</v>
      </c>
      <c r="B2767">
        <v>3463</v>
      </c>
      <c r="C2767" t="s">
        <v>6798</v>
      </c>
      <c r="D2767" t="s">
        <v>6799</v>
      </c>
      <c r="E2767" t="s">
        <v>2777</v>
      </c>
      <c r="F2767" t="s">
        <v>2777</v>
      </c>
      <c r="G2767" t="s">
        <v>641</v>
      </c>
      <c r="H2767" t="s">
        <v>641</v>
      </c>
      <c r="I2767" t="s">
        <v>2734</v>
      </c>
      <c r="J2767" t="s">
        <v>649</v>
      </c>
      <c r="K2767" t="s">
        <v>56</v>
      </c>
      <c r="L2767" s="4">
        <v>40428</v>
      </c>
      <c r="M2767" s="4">
        <v>44926</v>
      </c>
      <c r="Y2767">
        <v>10</v>
      </c>
      <c r="AE2767">
        <v>1.5</v>
      </c>
    </row>
    <row r="2768" spans="1:31" x14ac:dyDescent="0.2">
      <c r="A2768" s="27">
        <v>2004706</v>
      </c>
      <c r="B2768">
        <v>3464</v>
      </c>
      <c r="C2768" t="s">
        <v>6800</v>
      </c>
      <c r="D2768" t="s">
        <v>6801</v>
      </c>
      <c r="E2768" t="s">
        <v>2777</v>
      </c>
      <c r="F2768" t="s">
        <v>2777</v>
      </c>
      <c r="G2768" t="s">
        <v>641</v>
      </c>
      <c r="H2768" t="s">
        <v>641</v>
      </c>
      <c r="I2768" t="s">
        <v>2734</v>
      </c>
      <c r="J2768" t="s">
        <v>649</v>
      </c>
      <c r="K2768" t="s">
        <v>56</v>
      </c>
      <c r="L2768" s="4">
        <v>40428</v>
      </c>
      <c r="M2768" s="4">
        <v>44926</v>
      </c>
      <c r="V2768">
        <v>2.5</v>
      </c>
      <c r="Y2768">
        <v>10</v>
      </c>
      <c r="AE2768">
        <v>1.5</v>
      </c>
    </row>
    <row r="2769" spans="1:31" x14ac:dyDescent="0.2">
      <c r="A2769" s="27">
        <v>2007755</v>
      </c>
      <c r="B2769">
        <v>4145</v>
      </c>
      <c r="C2769" t="s">
        <v>6802</v>
      </c>
      <c r="D2769" t="s">
        <v>6803</v>
      </c>
      <c r="E2769" t="s">
        <v>3517</v>
      </c>
      <c r="F2769" t="s">
        <v>3517</v>
      </c>
      <c r="G2769" t="s">
        <v>641</v>
      </c>
      <c r="H2769" t="s">
        <v>641</v>
      </c>
      <c r="I2769" t="s">
        <v>2734</v>
      </c>
      <c r="J2769" t="s">
        <v>731</v>
      </c>
      <c r="K2769" t="s">
        <v>55</v>
      </c>
      <c r="L2769" s="4">
        <v>2</v>
      </c>
      <c r="M2769" s="4">
        <v>44926</v>
      </c>
      <c r="AE2769">
        <v>1</v>
      </c>
    </row>
    <row r="2770" spans="1:31" x14ac:dyDescent="0.2">
      <c r="A2770" s="27">
        <v>2004748</v>
      </c>
      <c r="B2770">
        <v>3437</v>
      </c>
      <c r="C2770" t="s">
        <v>6804</v>
      </c>
      <c r="D2770" t="s">
        <v>6805</v>
      </c>
      <c r="E2770" t="s">
        <v>5671</v>
      </c>
      <c r="F2770" t="s">
        <v>5671</v>
      </c>
      <c r="G2770" t="s">
        <v>641</v>
      </c>
      <c r="H2770" t="s">
        <v>641</v>
      </c>
      <c r="I2770" t="s">
        <v>2734</v>
      </c>
      <c r="J2770" t="s">
        <v>731</v>
      </c>
      <c r="K2770" t="s">
        <v>56</v>
      </c>
      <c r="L2770" s="4">
        <v>40361</v>
      </c>
      <c r="M2770" s="4">
        <v>44926</v>
      </c>
      <c r="AC2770">
        <v>60</v>
      </c>
      <c r="AE2770">
        <v>1</v>
      </c>
    </row>
    <row r="2771" spans="1:31" x14ac:dyDescent="0.2">
      <c r="A2771" s="27">
        <v>2007425</v>
      </c>
      <c r="B2771">
        <v>3987</v>
      </c>
      <c r="C2771" t="s">
        <v>6806</v>
      </c>
      <c r="D2771" t="s">
        <v>6807</v>
      </c>
      <c r="E2771" t="s">
        <v>818</v>
      </c>
      <c r="F2771" t="s">
        <v>818</v>
      </c>
      <c r="G2771" t="s">
        <v>641</v>
      </c>
      <c r="H2771" t="s">
        <v>641</v>
      </c>
      <c r="I2771" t="s">
        <v>2734</v>
      </c>
      <c r="J2771" t="s">
        <v>731</v>
      </c>
      <c r="K2771" t="s">
        <v>55</v>
      </c>
      <c r="L2771" s="4">
        <v>2</v>
      </c>
      <c r="M2771" s="4">
        <v>44926</v>
      </c>
      <c r="AC2771">
        <v>60</v>
      </c>
      <c r="AE2771">
        <v>1</v>
      </c>
    </row>
    <row r="2772" spans="1:31" x14ac:dyDescent="0.2">
      <c r="A2772" s="27">
        <v>2007426</v>
      </c>
      <c r="B2772">
        <v>3988</v>
      </c>
      <c r="C2772" t="s">
        <v>6808</v>
      </c>
      <c r="D2772" t="s">
        <v>6809</v>
      </c>
      <c r="E2772" t="s">
        <v>818</v>
      </c>
      <c r="F2772" t="s">
        <v>818</v>
      </c>
      <c r="G2772" t="s">
        <v>641</v>
      </c>
      <c r="H2772" t="s">
        <v>641</v>
      </c>
      <c r="I2772" t="s">
        <v>2734</v>
      </c>
      <c r="J2772" t="s">
        <v>731</v>
      </c>
      <c r="K2772" t="s">
        <v>55</v>
      </c>
      <c r="L2772" s="4">
        <v>2</v>
      </c>
      <c r="M2772" s="4">
        <v>44926</v>
      </c>
      <c r="AC2772">
        <v>60</v>
      </c>
      <c r="AE2772">
        <v>1</v>
      </c>
    </row>
    <row r="2773" spans="1:31" x14ac:dyDescent="0.2">
      <c r="A2773" s="27">
        <v>2007427</v>
      </c>
      <c r="B2773">
        <v>3989</v>
      </c>
      <c r="C2773" t="s">
        <v>6810</v>
      </c>
      <c r="D2773" t="s">
        <v>6811</v>
      </c>
      <c r="E2773" t="s">
        <v>818</v>
      </c>
      <c r="F2773" t="s">
        <v>818</v>
      </c>
      <c r="G2773" t="s">
        <v>641</v>
      </c>
      <c r="H2773" t="s">
        <v>641</v>
      </c>
      <c r="I2773" t="s">
        <v>2734</v>
      </c>
      <c r="J2773" t="s">
        <v>731</v>
      </c>
      <c r="K2773" t="s">
        <v>55</v>
      </c>
      <c r="L2773" s="4">
        <v>2</v>
      </c>
      <c r="M2773" s="4">
        <v>44926</v>
      </c>
      <c r="AC2773">
        <v>60</v>
      </c>
      <c r="AE2773">
        <v>1</v>
      </c>
    </row>
    <row r="2774" spans="1:31" x14ac:dyDescent="0.2">
      <c r="A2774" s="27">
        <v>2007428</v>
      </c>
      <c r="B2774">
        <v>3990</v>
      </c>
      <c r="C2774" t="s">
        <v>6812</v>
      </c>
      <c r="D2774" t="s">
        <v>6813</v>
      </c>
      <c r="E2774" t="s">
        <v>818</v>
      </c>
      <c r="F2774" t="s">
        <v>818</v>
      </c>
      <c r="G2774" t="s">
        <v>641</v>
      </c>
      <c r="H2774" t="s">
        <v>641</v>
      </c>
      <c r="I2774" t="s">
        <v>2734</v>
      </c>
      <c r="J2774" t="s">
        <v>731</v>
      </c>
      <c r="K2774" t="s">
        <v>55</v>
      </c>
      <c r="L2774" s="4">
        <v>2</v>
      </c>
      <c r="M2774" s="4">
        <v>44926</v>
      </c>
      <c r="AC2774">
        <v>60</v>
      </c>
      <c r="AE2774">
        <v>1</v>
      </c>
    </row>
    <row r="2775" spans="1:31" x14ac:dyDescent="0.2">
      <c r="A2775" s="27">
        <v>2009042</v>
      </c>
      <c r="B2775">
        <v>4660</v>
      </c>
      <c r="C2775" t="s">
        <v>6814</v>
      </c>
      <c r="D2775" t="s">
        <v>6815</v>
      </c>
      <c r="E2775" t="s">
        <v>3294</v>
      </c>
      <c r="F2775" t="s">
        <v>3294</v>
      </c>
      <c r="G2775" t="s">
        <v>641</v>
      </c>
      <c r="H2775" t="s">
        <v>641</v>
      </c>
      <c r="I2775" t="s">
        <v>2734</v>
      </c>
      <c r="J2775" t="s">
        <v>731</v>
      </c>
      <c r="K2775" t="s">
        <v>56</v>
      </c>
      <c r="L2775" s="4">
        <v>2</v>
      </c>
      <c r="M2775" s="4">
        <v>44926</v>
      </c>
      <c r="AE2775">
        <v>1.1000000000000001</v>
      </c>
    </row>
    <row r="2776" spans="1:31" x14ac:dyDescent="0.2">
      <c r="A2776" s="27">
        <v>2002342</v>
      </c>
      <c r="B2776">
        <v>3080</v>
      </c>
      <c r="C2776" t="s">
        <v>6816</v>
      </c>
      <c r="D2776" t="s">
        <v>6817</v>
      </c>
      <c r="E2776" t="s">
        <v>3239</v>
      </c>
      <c r="F2776" t="s">
        <v>3239</v>
      </c>
      <c r="G2776" t="s">
        <v>641</v>
      </c>
      <c r="H2776" t="s">
        <v>686</v>
      </c>
      <c r="I2776" t="s">
        <v>2734</v>
      </c>
      <c r="J2776" t="s">
        <v>696</v>
      </c>
      <c r="K2776" t="s">
        <v>55</v>
      </c>
      <c r="L2776" s="4">
        <v>40204</v>
      </c>
      <c r="M2776" s="4">
        <v>44926</v>
      </c>
      <c r="N2776">
        <v>4</v>
      </c>
      <c r="O2776">
        <v>5</v>
      </c>
      <c r="P2776">
        <v>3</v>
      </c>
      <c r="AE2776">
        <v>1</v>
      </c>
    </row>
    <row r="2777" spans="1:31" x14ac:dyDescent="0.2">
      <c r="A2777" s="27">
        <v>2008933</v>
      </c>
      <c r="B2777">
        <v>4603</v>
      </c>
      <c r="C2777" t="s">
        <v>6818</v>
      </c>
      <c r="D2777" t="s">
        <v>6819</v>
      </c>
      <c r="E2777" t="s">
        <v>1266</v>
      </c>
      <c r="F2777" t="s">
        <v>2670</v>
      </c>
      <c r="G2777" t="s">
        <v>641</v>
      </c>
      <c r="H2777" t="s">
        <v>641</v>
      </c>
      <c r="I2777" t="s">
        <v>2734</v>
      </c>
      <c r="J2777" t="s">
        <v>643</v>
      </c>
      <c r="K2777" t="s">
        <v>56</v>
      </c>
      <c r="L2777" s="4">
        <v>2</v>
      </c>
      <c r="M2777" s="4">
        <v>44926</v>
      </c>
      <c r="N2777">
        <v>10</v>
      </c>
      <c r="O2777">
        <v>5</v>
      </c>
      <c r="P2777">
        <v>7</v>
      </c>
      <c r="V2777">
        <v>1</v>
      </c>
      <c r="AE2777">
        <v>1</v>
      </c>
    </row>
    <row r="2778" spans="1:31" x14ac:dyDescent="0.2">
      <c r="A2778" s="27">
        <v>2009790</v>
      </c>
      <c r="B2778">
        <v>4973</v>
      </c>
      <c r="C2778" t="s">
        <v>6820</v>
      </c>
      <c r="D2778" t="s">
        <v>6821</v>
      </c>
      <c r="E2778" t="s">
        <v>6822</v>
      </c>
      <c r="F2778" t="s">
        <v>6822</v>
      </c>
      <c r="G2778" t="s">
        <v>641</v>
      </c>
      <c r="H2778" t="s">
        <v>686</v>
      </c>
      <c r="I2778" t="s">
        <v>2734</v>
      </c>
      <c r="J2778" t="s">
        <v>696</v>
      </c>
      <c r="K2778" t="s">
        <v>55</v>
      </c>
      <c r="L2778" s="4">
        <v>2</v>
      </c>
      <c r="M2778" s="4">
        <v>44926</v>
      </c>
      <c r="N2778">
        <v>0.30000001192092896</v>
      </c>
      <c r="AC2778">
        <v>13.1</v>
      </c>
      <c r="AE2778">
        <v>1</v>
      </c>
    </row>
    <row r="2779" spans="1:31" x14ac:dyDescent="0.2">
      <c r="A2779" s="27">
        <v>2001172</v>
      </c>
      <c r="B2779">
        <v>2520</v>
      </c>
      <c r="C2779" t="s">
        <v>6823</v>
      </c>
      <c r="D2779" t="s">
        <v>1228</v>
      </c>
      <c r="E2779" t="s">
        <v>6824</v>
      </c>
      <c r="F2779" t="s">
        <v>6824</v>
      </c>
      <c r="G2779" t="s">
        <v>641</v>
      </c>
      <c r="H2779" t="s">
        <v>641</v>
      </c>
      <c r="I2779" t="s">
        <v>2734</v>
      </c>
      <c r="J2779" t="s">
        <v>649</v>
      </c>
      <c r="K2779" t="s">
        <v>55</v>
      </c>
      <c r="L2779" s="4">
        <v>40483</v>
      </c>
      <c r="M2779" s="4">
        <v>44926</v>
      </c>
      <c r="N2779">
        <v>0</v>
      </c>
      <c r="O2779">
        <v>0</v>
      </c>
      <c r="P2779">
        <v>0</v>
      </c>
      <c r="Q2779">
        <v>42</v>
      </c>
      <c r="R2779">
        <v>0</v>
      </c>
      <c r="T2779">
        <v>0</v>
      </c>
      <c r="AE2779">
        <v>1</v>
      </c>
    </row>
    <row r="2780" spans="1:31" x14ac:dyDescent="0.2">
      <c r="A2780" s="27">
        <v>2004443</v>
      </c>
      <c r="B2780">
        <v>3436</v>
      </c>
      <c r="C2780" t="s">
        <v>6825</v>
      </c>
      <c r="D2780" t="s">
        <v>4458</v>
      </c>
      <c r="E2780" t="s">
        <v>6826</v>
      </c>
      <c r="F2780" t="s">
        <v>6826</v>
      </c>
      <c r="G2780" t="s">
        <v>641</v>
      </c>
      <c r="H2780" t="s">
        <v>686</v>
      </c>
      <c r="I2780" t="s">
        <v>2734</v>
      </c>
      <c r="J2780" t="s">
        <v>696</v>
      </c>
      <c r="K2780" t="s">
        <v>55</v>
      </c>
      <c r="L2780" s="4">
        <v>40358</v>
      </c>
      <c r="M2780" s="4">
        <v>44926</v>
      </c>
      <c r="N2780">
        <v>0.20000000298023224</v>
      </c>
      <c r="AC2780">
        <v>15.2</v>
      </c>
      <c r="AE2780">
        <v>1</v>
      </c>
    </row>
    <row r="2781" spans="1:31" x14ac:dyDescent="0.2">
      <c r="A2781" s="27">
        <v>2008973</v>
      </c>
      <c r="B2781">
        <v>4684</v>
      </c>
      <c r="C2781" t="s">
        <v>6827</v>
      </c>
      <c r="D2781" t="s">
        <v>6828</v>
      </c>
      <c r="E2781" t="s">
        <v>5622</v>
      </c>
      <c r="F2781" t="s">
        <v>5623</v>
      </c>
      <c r="G2781" t="s">
        <v>641</v>
      </c>
      <c r="H2781" t="s">
        <v>641</v>
      </c>
      <c r="I2781" t="s">
        <v>2734</v>
      </c>
      <c r="J2781" t="s">
        <v>731</v>
      </c>
      <c r="K2781" t="s">
        <v>56</v>
      </c>
      <c r="L2781" s="4">
        <v>2</v>
      </c>
      <c r="M2781" s="4">
        <v>44926</v>
      </c>
      <c r="AE2781">
        <v>1.1000000000000001</v>
      </c>
    </row>
    <row r="2782" spans="1:31" x14ac:dyDescent="0.2">
      <c r="A2782" s="27">
        <v>2008972</v>
      </c>
      <c r="B2782">
        <v>4683</v>
      </c>
      <c r="C2782" t="s">
        <v>6829</v>
      </c>
      <c r="D2782" t="s">
        <v>6830</v>
      </c>
      <c r="E2782" t="s">
        <v>5622</v>
      </c>
      <c r="F2782" t="s">
        <v>5623</v>
      </c>
      <c r="G2782" t="s">
        <v>641</v>
      </c>
      <c r="H2782" t="s">
        <v>641</v>
      </c>
      <c r="I2782" t="s">
        <v>2734</v>
      </c>
      <c r="J2782" t="s">
        <v>731</v>
      </c>
      <c r="K2782" t="s">
        <v>56</v>
      </c>
      <c r="L2782" s="4">
        <v>2</v>
      </c>
      <c r="M2782" s="4">
        <v>44926</v>
      </c>
      <c r="AE2782">
        <v>1.1000000000000001</v>
      </c>
    </row>
    <row r="2783" spans="1:31" x14ac:dyDescent="0.2">
      <c r="A2783" s="27">
        <v>2004563</v>
      </c>
      <c r="B2783">
        <v>3453</v>
      </c>
      <c r="C2783" t="s">
        <v>6831</v>
      </c>
      <c r="D2783" t="s">
        <v>6832</v>
      </c>
      <c r="E2783" t="s">
        <v>6833</v>
      </c>
      <c r="F2783" t="s">
        <v>6833</v>
      </c>
      <c r="G2783" t="s">
        <v>641</v>
      </c>
      <c r="H2783" t="s">
        <v>641</v>
      </c>
      <c r="I2783" t="s">
        <v>2734</v>
      </c>
      <c r="J2783" t="s">
        <v>643</v>
      </c>
      <c r="K2783" t="s">
        <v>56</v>
      </c>
      <c r="L2783" s="4">
        <v>40400</v>
      </c>
      <c r="M2783" s="4">
        <v>44926</v>
      </c>
      <c r="N2783">
        <v>7.1999998092651367</v>
      </c>
      <c r="AE2783">
        <v>0.96</v>
      </c>
    </row>
    <row r="2784" spans="1:31" x14ac:dyDescent="0.2">
      <c r="A2784" s="27">
        <v>2007662</v>
      </c>
      <c r="B2784">
        <v>4112</v>
      </c>
      <c r="C2784" t="s">
        <v>6834</v>
      </c>
      <c r="D2784" t="s">
        <v>6835</v>
      </c>
      <c r="E2784" t="s">
        <v>6836</v>
      </c>
      <c r="F2784" t="s">
        <v>6836</v>
      </c>
      <c r="G2784" t="s">
        <v>641</v>
      </c>
      <c r="H2784" t="s">
        <v>686</v>
      </c>
      <c r="I2784" t="s">
        <v>2734</v>
      </c>
      <c r="J2784" t="s">
        <v>688</v>
      </c>
      <c r="K2784" t="s">
        <v>56</v>
      </c>
      <c r="L2784" s="4">
        <v>2</v>
      </c>
      <c r="M2784" s="4">
        <v>44926</v>
      </c>
      <c r="N2784">
        <v>0.10000000149011612</v>
      </c>
      <c r="O2784">
        <v>0.10000000149011612</v>
      </c>
      <c r="P2784">
        <v>0.20000000298023224</v>
      </c>
      <c r="AC2784">
        <v>3</v>
      </c>
      <c r="AE2784">
        <v>1</v>
      </c>
    </row>
    <row r="2785" spans="1:31" x14ac:dyDescent="0.2">
      <c r="A2785" s="27">
        <v>2003404</v>
      </c>
      <c r="B2785">
        <v>3421</v>
      </c>
      <c r="C2785" t="s">
        <v>6841</v>
      </c>
      <c r="D2785" t="s">
        <v>1286</v>
      </c>
      <c r="E2785" t="s">
        <v>6842</v>
      </c>
      <c r="F2785" t="s">
        <v>6842</v>
      </c>
      <c r="G2785" t="s">
        <v>641</v>
      </c>
      <c r="H2785" t="s">
        <v>686</v>
      </c>
      <c r="I2785" t="s">
        <v>2734</v>
      </c>
      <c r="J2785" t="s">
        <v>688</v>
      </c>
      <c r="K2785" t="s">
        <v>56</v>
      </c>
      <c r="L2785" s="4">
        <v>40295</v>
      </c>
      <c r="M2785" s="4">
        <v>44926</v>
      </c>
      <c r="N2785">
        <v>0.34999999403953552</v>
      </c>
      <c r="AC2785">
        <v>3</v>
      </c>
      <c r="AE2785">
        <v>1</v>
      </c>
    </row>
    <row r="2786" spans="1:31" x14ac:dyDescent="0.2">
      <c r="A2786" s="27">
        <v>2005240</v>
      </c>
      <c r="B2786">
        <v>3509</v>
      </c>
      <c r="C2786" t="s">
        <v>6847</v>
      </c>
      <c r="D2786" t="s">
        <v>1286</v>
      </c>
      <c r="E2786" t="s">
        <v>6846</v>
      </c>
      <c r="F2786" t="s">
        <v>6846</v>
      </c>
      <c r="G2786" t="s">
        <v>641</v>
      </c>
      <c r="H2786" t="s">
        <v>686</v>
      </c>
      <c r="I2786" t="s">
        <v>2734</v>
      </c>
      <c r="J2786" t="s">
        <v>688</v>
      </c>
      <c r="K2786" t="s">
        <v>56</v>
      </c>
      <c r="L2786" s="4">
        <v>2</v>
      </c>
      <c r="M2786" s="4">
        <v>44926</v>
      </c>
      <c r="N2786">
        <v>0.10000000149011612</v>
      </c>
      <c r="AC2786">
        <v>1</v>
      </c>
      <c r="AE2786">
        <v>1</v>
      </c>
    </row>
    <row r="2787" spans="1:31" x14ac:dyDescent="0.2">
      <c r="A2787" s="27">
        <v>2002542</v>
      </c>
      <c r="B2787">
        <v>3873</v>
      </c>
      <c r="C2787" t="s">
        <v>6850</v>
      </c>
      <c r="D2787" t="s">
        <v>1286</v>
      </c>
      <c r="E2787" t="s">
        <v>6851</v>
      </c>
      <c r="F2787" t="s">
        <v>6851</v>
      </c>
      <c r="G2787" t="s">
        <v>641</v>
      </c>
      <c r="H2787" t="s">
        <v>686</v>
      </c>
      <c r="I2787" t="s">
        <v>2734</v>
      </c>
      <c r="J2787" t="s">
        <v>688</v>
      </c>
      <c r="K2787" t="s">
        <v>56</v>
      </c>
      <c r="L2787" s="4">
        <v>39819</v>
      </c>
      <c r="M2787" s="4">
        <v>44926</v>
      </c>
      <c r="N2787">
        <v>0.20000000298023224</v>
      </c>
      <c r="O2787">
        <v>0.10000000149011612</v>
      </c>
      <c r="P2787">
        <v>0.10000000149011612</v>
      </c>
      <c r="AC2787">
        <v>3</v>
      </c>
      <c r="AE2787">
        <v>1</v>
      </c>
    </row>
    <row r="2788" spans="1:31" x14ac:dyDescent="0.2">
      <c r="A2788" s="27">
        <v>2007776</v>
      </c>
      <c r="B2788">
        <v>4115</v>
      </c>
      <c r="C2788" t="s">
        <v>6837</v>
      </c>
      <c r="D2788" t="s">
        <v>1286</v>
      </c>
      <c r="E2788" t="s">
        <v>6838</v>
      </c>
      <c r="F2788" t="s">
        <v>6838</v>
      </c>
      <c r="G2788" t="s">
        <v>641</v>
      </c>
      <c r="H2788" t="s">
        <v>686</v>
      </c>
      <c r="I2788" t="s">
        <v>2734</v>
      </c>
      <c r="J2788" t="s">
        <v>688</v>
      </c>
      <c r="K2788" t="s">
        <v>56</v>
      </c>
      <c r="L2788" s="4">
        <v>2</v>
      </c>
      <c r="M2788" s="4">
        <v>44926</v>
      </c>
      <c r="N2788">
        <v>0.30000001192092896</v>
      </c>
      <c r="P2788">
        <v>0.30000001192092896</v>
      </c>
      <c r="AC2788">
        <v>3</v>
      </c>
      <c r="AE2788">
        <v>1</v>
      </c>
    </row>
    <row r="2789" spans="1:31" x14ac:dyDescent="0.2">
      <c r="A2789" s="27">
        <v>2005239</v>
      </c>
      <c r="B2789">
        <v>3508</v>
      </c>
      <c r="C2789" t="s">
        <v>6845</v>
      </c>
      <c r="D2789" t="s">
        <v>1286</v>
      </c>
      <c r="E2789" t="s">
        <v>6846</v>
      </c>
      <c r="F2789" t="s">
        <v>6846</v>
      </c>
      <c r="G2789" t="s">
        <v>641</v>
      </c>
      <c r="H2789" t="s">
        <v>686</v>
      </c>
      <c r="I2789" t="s">
        <v>2734</v>
      </c>
      <c r="J2789" t="s">
        <v>688</v>
      </c>
      <c r="K2789" t="s">
        <v>56</v>
      </c>
      <c r="L2789" s="4">
        <v>2</v>
      </c>
      <c r="M2789" s="4">
        <v>44926</v>
      </c>
      <c r="N2789">
        <v>0.20000000298023224</v>
      </c>
      <c r="AC2789">
        <v>1</v>
      </c>
      <c r="AE2789">
        <v>1</v>
      </c>
    </row>
    <row r="2790" spans="1:31" x14ac:dyDescent="0.2">
      <c r="A2790" s="27">
        <v>2002422</v>
      </c>
      <c r="B2790">
        <v>3092</v>
      </c>
      <c r="C2790" t="s">
        <v>6843</v>
      </c>
      <c r="D2790" t="s">
        <v>1286</v>
      </c>
      <c r="E2790" t="s">
        <v>6844</v>
      </c>
      <c r="F2790" t="s">
        <v>6844</v>
      </c>
      <c r="G2790" t="s">
        <v>641</v>
      </c>
      <c r="H2790" t="s">
        <v>686</v>
      </c>
      <c r="I2790" t="s">
        <v>2734</v>
      </c>
      <c r="J2790" t="s">
        <v>688</v>
      </c>
      <c r="K2790" t="s">
        <v>56</v>
      </c>
      <c r="L2790" s="4">
        <v>39742</v>
      </c>
      <c r="M2790" s="4">
        <v>44926</v>
      </c>
      <c r="N2790">
        <v>0.20000000298023224</v>
      </c>
      <c r="P2790">
        <v>0.20000000298023224</v>
      </c>
      <c r="AC2790">
        <v>1</v>
      </c>
      <c r="AE2790">
        <v>1</v>
      </c>
    </row>
    <row r="2791" spans="1:31" x14ac:dyDescent="0.2">
      <c r="A2791" s="27">
        <v>2007148</v>
      </c>
      <c r="B2791">
        <v>4006</v>
      </c>
      <c r="C2791" t="s">
        <v>6839</v>
      </c>
      <c r="D2791" t="s">
        <v>1286</v>
      </c>
      <c r="E2791" t="s">
        <v>6840</v>
      </c>
      <c r="F2791" t="s">
        <v>6840</v>
      </c>
      <c r="G2791" t="s">
        <v>641</v>
      </c>
      <c r="H2791" t="s">
        <v>686</v>
      </c>
      <c r="I2791" t="s">
        <v>2734</v>
      </c>
      <c r="J2791" t="s">
        <v>688</v>
      </c>
      <c r="K2791" t="s">
        <v>56</v>
      </c>
      <c r="L2791" s="4">
        <v>2</v>
      </c>
      <c r="M2791" s="4">
        <v>44926</v>
      </c>
      <c r="N2791">
        <v>0.20000000298023224</v>
      </c>
      <c r="AC2791">
        <v>0.1</v>
      </c>
      <c r="AE2791">
        <v>1</v>
      </c>
    </row>
    <row r="2792" spans="1:31" x14ac:dyDescent="0.2">
      <c r="A2792" s="27">
        <v>2007713</v>
      </c>
      <c r="B2792">
        <v>4099</v>
      </c>
      <c r="C2792" t="s">
        <v>6848</v>
      </c>
      <c r="D2792" t="s">
        <v>1286</v>
      </c>
      <c r="E2792" t="s">
        <v>6849</v>
      </c>
      <c r="F2792" t="s">
        <v>6849</v>
      </c>
      <c r="G2792" t="s">
        <v>641</v>
      </c>
      <c r="H2792" t="s">
        <v>686</v>
      </c>
      <c r="I2792" t="s">
        <v>2734</v>
      </c>
      <c r="J2792" t="s">
        <v>688</v>
      </c>
      <c r="K2792" t="s">
        <v>56</v>
      </c>
      <c r="L2792" s="4">
        <v>2</v>
      </c>
      <c r="M2792" s="4">
        <v>44926</v>
      </c>
      <c r="N2792">
        <v>0.20000000298023224</v>
      </c>
      <c r="AC2792">
        <v>0.5</v>
      </c>
      <c r="AE2792">
        <v>1</v>
      </c>
    </row>
    <row r="2793" spans="1:31" x14ac:dyDescent="0.2">
      <c r="A2793" s="27">
        <v>2009310</v>
      </c>
      <c r="B2793">
        <v>4732</v>
      </c>
      <c r="C2793" t="s">
        <v>6852</v>
      </c>
      <c r="D2793" t="s">
        <v>6853</v>
      </c>
      <c r="E2793" t="s">
        <v>6854</v>
      </c>
      <c r="F2793" t="s">
        <v>6854</v>
      </c>
      <c r="G2793" t="s">
        <v>641</v>
      </c>
      <c r="H2793" t="s">
        <v>686</v>
      </c>
      <c r="I2793" t="s">
        <v>2734</v>
      </c>
      <c r="J2793" t="s">
        <v>688</v>
      </c>
      <c r="K2793" t="s">
        <v>56</v>
      </c>
      <c r="L2793" s="4">
        <v>2</v>
      </c>
      <c r="M2793" s="4">
        <v>44926</v>
      </c>
      <c r="N2793">
        <v>0.10000000149011612</v>
      </c>
      <c r="AE2793">
        <v>1</v>
      </c>
    </row>
    <row r="2794" spans="1:31" x14ac:dyDescent="0.2">
      <c r="A2794" s="27">
        <v>2007541</v>
      </c>
      <c r="B2794">
        <v>4059</v>
      </c>
      <c r="C2794" t="s">
        <v>6857</v>
      </c>
      <c r="D2794" t="s">
        <v>2716</v>
      </c>
      <c r="E2794" t="s">
        <v>6858</v>
      </c>
      <c r="F2794" t="s">
        <v>6858</v>
      </c>
      <c r="G2794" t="s">
        <v>641</v>
      </c>
      <c r="H2794" t="s">
        <v>686</v>
      </c>
      <c r="I2794" t="s">
        <v>2734</v>
      </c>
      <c r="J2794" t="s">
        <v>688</v>
      </c>
      <c r="K2794" t="s">
        <v>55</v>
      </c>
      <c r="L2794" s="4">
        <v>2</v>
      </c>
      <c r="M2794" s="4">
        <v>44926</v>
      </c>
      <c r="N2794">
        <v>0.20000000298023224</v>
      </c>
      <c r="P2794">
        <v>0.10000000149011612</v>
      </c>
      <c r="AC2794">
        <v>1.8</v>
      </c>
      <c r="AE2794">
        <v>1</v>
      </c>
    </row>
    <row r="2795" spans="1:31" x14ac:dyDescent="0.2">
      <c r="A2795" s="27">
        <v>2006851</v>
      </c>
      <c r="B2795">
        <v>3867</v>
      </c>
      <c r="C2795" t="s">
        <v>6855</v>
      </c>
      <c r="D2795" t="s">
        <v>2716</v>
      </c>
      <c r="E2795" t="s">
        <v>6856</v>
      </c>
      <c r="F2795" t="s">
        <v>6856</v>
      </c>
      <c r="G2795" t="s">
        <v>641</v>
      </c>
      <c r="H2795" t="s">
        <v>686</v>
      </c>
      <c r="I2795" t="s">
        <v>2734</v>
      </c>
      <c r="J2795" t="s">
        <v>688</v>
      </c>
      <c r="K2795" t="s">
        <v>56</v>
      </c>
      <c r="L2795" s="4">
        <v>2</v>
      </c>
      <c r="M2795" s="4">
        <v>44926</v>
      </c>
      <c r="N2795">
        <v>0.40000000596046448</v>
      </c>
      <c r="O2795">
        <v>0.20000000298023224</v>
      </c>
      <c r="P2795">
        <v>0.10000000149011612</v>
      </c>
      <c r="AC2795">
        <v>1</v>
      </c>
      <c r="AE2795">
        <v>1</v>
      </c>
    </row>
    <row r="2796" spans="1:31" x14ac:dyDescent="0.2">
      <c r="A2796" s="27">
        <v>2009136</v>
      </c>
      <c r="B2796">
        <v>4627</v>
      </c>
      <c r="C2796" t="s">
        <v>6859</v>
      </c>
      <c r="D2796" t="s">
        <v>6860</v>
      </c>
      <c r="E2796" t="s">
        <v>6861</v>
      </c>
      <c r="F2796" t="s">
        <v>6861</v>
      </c>
      <c r="G2796" t="s">
        <v>641</v>
      </c>
      <c r="H2796" t="s">
        <v>686</v>
      </c>
      <c r="I2796" t="s">
        <v>2734</v>
      </c>
      <c r="J2796" t="s">
        <v>688</v>
      </c>
      <c r="K2796" t="s">
        <v>56</v>
      </c>
      <c r="L2796" s="4">
        <v>2</v>
      </c>
      <c r="M2796" s="4">
        <v>44926</v>
      </c>
      <c r="N2796">
        <v>0.30000001192092896</v>
      </c>
      <c r="P2796">
        <v>0.10000000149011612</v>
      </c>
      <c r="AC2796">
        <v>2</v>
      </c>
      <c r="AE2796">
        <v>1</v>
      </c>
    </row>
    <row r="2797" spans="1:31" x14ac:dyDescent="0.2">
      <c r="A2797" s="27">
        <v>2007607</v>
      </c>
      <c r="B2797">
        <v>4057</v>
      </c>
      <c r="C2797" t="s">
        <v>6862</v>
      </c>
      <c r="D2797" t="s">
        <v>6863</v>
      </c>
      <c r="E2797" t="s">
        <v>6864</v>
      </c>
      <c r="F2797" t="s">
        <v>6864</v>
      </c>
      <c r="G2797" t="s">
        <v>641</v>
      </c>
      <c r="H2797" t="s">
        <v>686</v>
      </c>
      <c r="I2797" t="s">
        <v>2734</v>
      </c>
      <c r="J2797" t="s">
        <v>696</v>
      </c>
      <c r="K2797" t="s">
        <v>55</v>
      </c>
      <c r="L2797" s="4">
        <v>2</v>
      </c>
      <c r="M2797" s="4">
        <v>44926</v>
      </c>
      <c r="N2797">
        <v>0.80000001192092896</v>
      </c>
      <c r="AC2797">
        <v>24.4</v>
      </c>
      <c r="AE2797">
        <v>1</v>
      </c>
    </row>
    <row r="2798" spans="1:31" x14ac:dyDescent="0.2">
      <c r="A2798" s="27">
        <v>2001575</v>
      </c>
      <c r="B2798">
        <v>2627</v>
      </c>
      <c r="C2798" t="s">
        <v>6865</v>
      </c>
      <c r="D2798" t="s">
        <v>6866</v>
      </c>
      <c r="E2798" t="s">
        <v>1128</v>
      </c>
      <c r="F2798" t="s">
        <v>3222</v>
      </c>
      <c r="G2798" t="s">
        <v>641</v>
      </c>
      <c r="H2798" t="s">
        <v>641</v>
      </c>
      <c r="I2798" t="s">
        <v>2734</v>
      </c>
      <c r="J2798" t="s">
        <v>649</v>
      </c>
      <c r="K2798" t="s">
        <v>55</v>
      </c>
      <c r="L2798" s="4">
        <v>40483</v>
      </c>
      <c r="M2798" s="4">
        <v>44926</v>
      </c>
      <c r="Q2798">
        <v>27.299999237060547</v>
      </c>
      <c r="R2798">
        <v>19.600000381469727</v>
      </c>
      <c r="AE2798">
        <v>1</v>
      </c>
    </row>
    <row r="2799" spans="1:31" x14ac:dyDescent="0.2">
      <c r="A2799" s="27">
        <v>2001573</v>
      </c>
      <c r="B2799">
        <v>2576</v>
      </c>
      <c r="C2799" t="s">
        <v>6867</v>
      </c>
      <c r="D2799" t="s">
        <v>6868</v>
      </c>
      <c r="E2799" t="s">
        <v>1128</v>
      </c>
      <c r="F2799" t="s">
        <v>1302</v>
      </c>
      <c r="G2799" t="s">
        <v>641</v>
      </c>
      <c r="H2799" t="s">
        <v>641</v>
      </c>
      <c r="I2799" t="s">
        <v>2734</v>
      </c>
      <c r="J2799" t="s">
        <v>649</v>
      </c>
      <c r="K2799" t="s">
        <v>55</v>
      </c>
      <c r="L2799" s="4">
        <v>40386</v>
      </c>
      <c r="M2799" s="4">
        <v>44926</v>
      </c>
      <c r="N2799">
        <v>0</v>
      </c>
      <c r="O2799">
        <v>15</v>
      </c>
      <c r="Q2799">
        <v>40</v>
      </c>
      <c r="R2799">
        <v>7</v>
      </c>
      <c r="AE2799">
        <v>1</v>
      </c>
    </row>
    <row r="2800" spans="1:31" x14ac:dyDescent="0.2">
      <c r="A2800" s="27">
        <v>2008413</v>
      </c>
      <c r="B2800">
        <v>4583</v>
      </c>
      <c r="C2800" t="s">
        <v>6869</v>
      </c>
      <c r="D2800" t="s">
        <v>6870</v>
      </c>
      <c r="E2800" t="s">
        <v>6871</v>
      </c>
      <c r="F2800" t="s">
        <v>6871</v>
      </c>
      <c r="G2800" t="s">
        <v>641</v>
      </c>
      <c r="H2800" t="s">
        <v>686</v>
      </c>
      <c r="I2800" t="s">
        <v>2734</v>
      </c>
      <c r="J2800" t="s">
        <v>696</v>
      </c>
      <c r="K2800" t="s">
        <v>55</v>
      </c>
      <c r="L2800" s="4">
        <v>2</v>
      </c>
      <c r="M2800" s="4">
        <v>44926</v>
      </c>
      <c r="N2800">
        <v>0.30000001192092896</v>
      </c>
      <c r="AC2800">
        <v>13.8</v>
      </c>
      <c r="AE2800">
        <v>1</v>
      </c>
    </row>
    <row r="2801" spans="1:31" x14ac:dyDescent="0.2">
      <c r="A2801" s="27">
        <v>2000177</v>
      </c>
      <c r="B2801">
        <v>1879</v>
      </c>
      <c r="C2801" t="s">
        <v>6872</v>
      </c>
      <c r="D2801" t="s">
        <v>6873</v>
      </c>
      <c r="E2801" t="s">
        <v>3239</v>
      </c>
      <c r="F2801" t="s">
        <v>3239</v>
      </c>
      <c r="G2801" t="s">
        <v>641</v>
      </c>
      <c r="H2801" t="s">
        <v>641</v>
      </c>
      <c r="I2801" t="s">
        <v>2734</v>
      </c>
      <c r="J2801" t="s">
        <v>731</v>
      </c>
      <c r="K2801" t="s">
        <v>55</v>
      </c>
      <c r="L2801" s="4">
        <v>40302</v>
      </c>
      <c r="M2801" s="4">
        <v>44926</v>
      </c>
      <c r="AE2801">
        <v>1</v>
      </c>
    </row>
    <row r="2802" spans="1:31" x14ac:dyDescent="0.2">
      <c r="A2802" s="27">
        <v>2007580</v>
      </c>
      <c r="B2802">
        <v>4041</v>
      </c>
      <c r="C2802" t="s">
        <v>6874</v>
      </c>
      <c r="D2802" t="s">
        <v>6875</v>
      </c>
      <c r="E2802" t="s">
        <v>6876</v>
      </c>
      <c r="F2802" t="s">
        <v>1446</v>
      </c>
      <c r="G2802" t="s">
        <v>641</v>
      </c>
      <c r="H2802" t="s">
        <v>641</v>
      </c>
      <c r="I2802" t="s">
        <v>2734</v>
      </c>
      <c r="J2802" t="s">
        <v>731</v>
      </c>
      <c r="K2802" t="s">
        <v>56</v>
      </c>
      <c r="L2802" s="4">
        <v>2</v>
      </c>
      <c r="M2802" s="4">
        <v>44926</v>
      </c>
      <c r="AE2802">
        <v>1.1000000000000001</v>
      </c>
    </row>
    <row r="2803" spans="1:31" x14ac:dyDescent="0.2">
      <c r="A2803" s="27">
        <v>2007419</v>
      </c>
      <c r="B2803">
        <v>4018</v>
      </c>
      <c r="C2803" t="s">
        <v>6877</v>
      </c>
      <c r="D2803" t="s">
        <v>6878</v>
      </c>
      <c r="E2803" t="s">
        <v>3102</v>
      </c>
      <c r="F2803" t="s">
        <v>4506</v>
      </c>
      <c r="G2803" t="s">
        <v>641</v>
      </c>
      <c r="H2803" t="s">
        <v>641</v>
      </c>
      <c r="I2803" t="s">
        <v>2734</v>
      </c>
      <c r="J2803" t="s">
        <v>731</v>
      </c>
      <c r="K2803" t="s">
        <v>56</v>
      </c>
      <c r="L2803" s="4">
        <v>2</v>
      </c>
      <c r="M2803" s="4">
        <v>44926</v>
      </c>
      <c r="Y2803">
        <v>2</v>
      </c>
      <c r="AE2803">
        <v>1.1000000000000001</v>
      </c>
    </row>
    <row r="2804" spans="1:31" x14ac:dyDescent="0.2">
      <c r="A2804" s="27">
        <v>2007420</v>
      </c>
      <c r="B2804">
        <v>4023</v>
      </c>
      <c r="C2804" t="s">
        <v>6879</v>
      </c>
      <c r="D2804" t="s">
        <v>6880</v>
      </c>
      <c r="E2804" t="s">
        <v>3102</v>
      </c>
      <c r="F2804" t="s">
        <v>4506</v>
      </c>
      <c r="G2804" t="s">
        <v>641</v>
      </c>
      <c r="H2804" t="s">
        <v>641</v>
      </c>
      <c r="I2804" t="s">
        <v>2734</v>
      </c>
      <c r="J2804" t="s">
        <v>731</v>
      </c>
      <c r="K2804" t="s">
        <v>56</v>
      </c>
      <c r="L2804" s="4">
        <v>2</v>
      </c>
      <c r="M2804" s="4">
        <v>44926</v>
      </c>
      <c r="AA2804">
        <v>0.34999999403953552</v>
      </c>
      <c r="AE2804">
        <v>1.1000000000000001</v>
      </c>
    </row>
    <row r="2805" spans="1:31" x14ac:dyDescent="0.2">
      <c r="A2805" s="27">
        <v>2007421</v>
      </c>
      <c r="B2805">
        <v>4019</v>
      </c>
      <c r="C2805" t="s">
        <v>6881</v>
      </c>
      <c r="D2805" t="s">
        <v>6882</v>
      </c>
      <c r="E2805" t="s">
        <v>3102</v>
      </c>
      <c r="F2805" t="s">
        <v>4506</v>
      </c>
      <c r="G2805" t="s">
        <v>641</v>
      </c>
      <c r="H2805" t="s">
        <v>641</v>
      </c>
      <c r="I2805" t="s">
        <v>2734</v>
      </c>
      <c r="J2805" t="s">
        <v>731</v>
      </c>
      <c r="K2805" t="s">
        <v>56</v>
      </c>
      <c r="L2805" s="4">
        <v>2</v>
      </c>
      <c r="M2805" s="4">
        <v>44926</v>
      </c>
      <c r="V2805">
        <v>1</v>
      </c>
      <c r="X2805">
        <v>0.69999998807907104</v>
      </c>
      <c r="Z2805">
        <v>0.5</v>
      </c>
      <c r="AE2805">
        <v>1.1000000000000001</v>
      </c>
    </row>
    <row r="2806" spans="1:31" x14ac:dyDescent="0.2">
      <c r="A2806" s="27">
        <v>2009098</v>
      </c>
      <c r="B2806">
        <v>4696</v>
      </c>
      <c r="C2806" t="s">
        <v>6883</v>
      </c>
      <c r="D2806" t="s">
        <v>6884</v>
      </c>
      <c r="E2806" t="s">
        <v>965</v>
      </c>
      <c r="F2806" t="s">
        <v>965</v>
      </c>
      <c r="G2806" t="s">
        <v>641</v>
      </c>
      <c r="H2806" t="s">
        <v>641</v>
      </c>
      <c r="I2806" t="s">
        <v>2734</v>
      </c>
      <c r="J2806" t="s">
        <v>643</v>
      </c>
      <c r="K2806" t="s">
        <v>55</v>
      </c>
      <c r="L2806" s="4">
        <v>2</v>
      </c>
      <c r="M2806" s="4">
        <v>44926</v>
      </c>
      <c r="N2806">
        <v>27</v>
      </c>
      <c r="Q2806">
        <v>12</v>
      </c>
      <c r="AE2806">
        <v>1</v>
      </c>
    </row>
    <row r="2807" spans="1:31" x14ac:dyDescent="0.2">
      <c r="A2807" s="27">
        <v>2008743</v>
      </c>
      <c r="B2807">
        <v>4477</v>
      </c>
      <c r="C2807" t="s">
        <v>6885</v>
      </c>
      <c r="D2807" t="s">
        <v>6886</v>
      </c>
      <c r="E2807" t="s">
        <v>1333</v>
      </c>
      <c r="F2807" t="s">
        <v>1333</v>
      </c>
      <c r="G2807" t="s">
        <v>641</v>
      </c>
      <c r="H2807" t="s">
        <v>641</v>
      </c>
      <c r="I2807" t="s">
        <v>2734</v>
      </c>
      <c r="J2807" t="s">
        <v>731</v>
      </c>
      <c r="K2807" t="s">
        <v>56</v>
      </c>
      <c r="L2807" s="4">
        <v>2</v>
      </c>
      <c r="M2807" s="4">
        <v>44926</v>
      </c>
      <c r="AC2807">
        <v>70</v>
      </c>
      <c r="AE2807">
        <v>1</v>
      </c>
    </row>
    <row r="2808" spans="1:31" x14ac:dyDescent="0.2">
      <c r="A2808" s="27">
        <v>2007362</v>
      </c>
      <c r="B2808">
        <v>3993</v>
      </c>
      <c r="C2808" t="s">
        <v>6887</v>
      </c>
      <c r="D2808" t="s">
        <v>6888</v>
      </c>
      <c r="E2808" t="s">
        <v>4938</v>
      </c>
      <c r="F2808" t="s">
        <v>4388</v>
      </c>
      <c r="G2808" t="s">
        <v>641</v>
      </c>
      <c r="H2808" t="s">
        <v>641</v>
      </c>
      <c r="I2808" t="s">
        <v>2734</v>
      </c>
      <c r="J2808" t="s">
        <v>731</v>
      </c>
      <c r="K2808" t="s">
        <v>56</v>
      </c>
      <c r="L2808" s="4">
        <v>2</v>
      </c>
      <c r="M2808" s="4">
        <v>44926</v>
      </c>
      <c r="AE2808">
        <v>1.1000000000000001</v>
      </c>
    </row>
    <row r="2809" spans="1:31" x14ac:dyDescent="0.2">
      <c r="A2809" s="27">
        <v>2008930</v>
      </c>
      <c r="B2809">
        <v>4594</v>
      </c>
      <c r="C2809" t="s">
        <v>6889</v>
      </c>
      <c r="D2809" t="s">
        <v>6890</v>
      </c>
      <c r="E2809" t="s">
        <v>1266</v>
      </c>
      <c r="F2809" t="s">
        <v>2670</v>
      </c>
      <c r="G2809" t="s">
        <v>641</v>
      </c>
      <c r="H2809" t="s">
        <v>641</v>
      </c>
      <c r="I2809" t="s">
        <v>2734</v>
      </c>
      <c r="J2809" t="s">
        <v>649</v>
      </c>
      <c r="K2809" t="s">
        <v>56</v>
      </c>
      <c r="L2809" s="4">
        <v>2</v>
      </c>
      <c r="M2809" s="4">
        <v>44926</v>
      </c>
      <c r="O2809">
        <v>10</v>
      </c>
      <c r="P2809">
        <v>14</v>
      </c>
      <c r="AE2809">
        <v>1</v>
      </c>
    </row>
    <row r="2810" spans="1:31" x14ac:dyDescent="0.2">
      <c r="A2810" s="27">
        <v>2008936</v>
      </c>
      <c r="B2810">
        <v>4598</v>
      </c>
      <c r="C2810" t="s">
        <v>6891</v>
      </c>
      <c r="D2810" t="s">
        <v>6892</v>
      </c>
      <c r="E2810" t="s">
        <v>1266</v>
      </c>
      <c r="F2810" t="s">
        <v>2670</v>
      </c>
      <c r="G2810" t="s">
        <v>641</v>
      </c>
      <c r="H2810" t="s">
        <v>641</v>
      </c>
      <c r="I2810" t="s">
        <v>2734</v>
      </c>
      <c r="J2810" t="s">
        <v>649</v>
      </c>
      <c r="K2810" t="s">
        <v>55</v>
      </c>
      <c r="L2810" s="4">
        <v>2</v>
      </c>
      <c r="M2810" s="4">
        <v>44926</v>
      </c>
      <c r="X2810">
        <v>6</v>
      </c>
      <c r="AE2810">
        <v>1</v>
      </c>
    </row>
    <row r="2811" spans="1:31" x14ac:dyDescent="0.2">
      <c r="A2811" s="27">
        <v>2008931</v>
      </c>
      <c r="B2811">
        <v>4595</v>
      </c>
      <c r="C2811" t="s">
        <v>6893</v>
      </c>
      <c r="D2811" t="s">
        <v>6894</v>
      </c>
      <c r="E2811" t="s">
        <v>1266</v>
      </c>
      <c r="F2811" t="s">
        <v>2670</v>
      </c>
      <c r="G2811" t="s">
        <v>641</v>
      </c>
      <c r="H2811" t="s">
        <v>641</v>
      </c>
      <c r="I2811" t="s">
        <v>2734</v>
      </c>
      <c r="J2811" t="s">
        <v>649</v>
      </c>
      <c r="K2811" t="s">
        <v>56</v>
      </c>
      <c r="L2811" s="4">
        <v>2</v>
      </c>
      <c r="M2811" s="4">
        <v>44926</v>
      </c>
      <c r="O2811">
        <v>5</v>
      </c>
      <c r="P2811">
        <v>13</v>
      </c>
      <c r="AE2811">
        <v>1</v>
      </c>
    </row>
    <row r="2812" spans="1:31" x14ac:dyDescent="0.2">
      <c r="A2812" s="27">
        <v>2008935</v>
      </c>
      <c r="B2812">
        <v>4626</v>
      </c>
      <c r="C2812" t="s">
        <v>6895</v>
      </c>
      <c r="D2812" t="s">
        <v>6896</v>
      </c>
      <c r="E2812" t="s">
        <v>1266</v>
      </c>
      <c r="F2812" t="s">
        <v>2670</v>
      </c>
      <c r="G2812" t="s">
        <v>641</v>
      </c>
      <c r="H2812" t="s">
        <v>641</v>
      </c>
      <c r="I2812" t="s">
        <v>2734</v>
      </c>
      <c r="J2812" t="s">
        <v>643</v>
      </c>
      <c r="K2812" t="s">
        <v>56</v>
      </c>
      <c r="L2812" s="4">
        <v>2</v>
      </c>
      <c r="M2812" s="4">
        <v>44926</v>
      </c>
      <c r="N2812">
        <v>11</v>
      </c>
      <c r="P2812">
        <v>7</v>
      </c>
      <c r="V2812">
        <v>0.5</v>
      </c>
      <c r="Y2812">
        <v>0.5</v>
      </c>
      <c r="AE2812">
        <v>1</v>
      </c>
    </row>
    <row r="2813" spans="1:31" x14ac:dyDescent="0.2">
      <c r="A2813" s="27">
        <v>2008934</v>
      </c>
      <c r="B2813">
        <v>4597</v>
      </c>
      <c r="C2813" t="s">
        <v>6897</v>
      </c>
      <c r="D2813" t="s">
        <v>6898</v>
      </c>
      <c r="E2813" t="s">
        <v>1266</v>
      </c>
      <c r="F2813" t="s">
        <v>2670</v>
      </c>
      <c r="G2813" t="s">
        <v>641</v>
      </c>
      <c r="H2813" t="s">
        <v>641</v>
      </c>
      <c r="I2813" t="s">
        <v>2734</v>
      </c>
      <c r="J2813" t="s">
        <v>643</v>
      </c>
      <c r="K2813" t="s">
        <v>56</v>
      </c>
      <c r="L2813" s="4">
        <v>2</v>
      </c>
      <c r="M2813" s="4">
        <v>44926</v>
      </c>
      <c r="N2813">
        <v>5</v>
      </c>
      <c r="O2813">
        <v>5</v>
      </c>
      <c r="P2813">
        <v>7</v>
      </c>
      <c r="V2813">
        <v>1.5</v>
      </c>
      <c r="Z2813">
        <v>1.5</v>
      </c>
      <c r="AE2813">
        <v>1</v>
      </c>
    </row>
    <row r="2814" spans="1:31" x14ac:dyDescent="0.2">
      <c r="A2814" s="27">
        <v>2007224</v>
      </c>
      <c r="B2814">
        <v>3912</v>
      </c>
      <c r="C2814" t="s">
        <v>6899</v>
      </c>
      <c r="D2814" t="s">
        <v>6900</v>
      </c>
      <c r="E2814" t="s">
        <v>6901</v>
      </c>
      <c r="F2814" t="s">
        <v>6901</v>
      </c>
      <c r="G2814" t="s">
        <v>641</v>
      </c>
      <c r="H2814" t="s">
        <v>686</v>
      </c>
      <c r="I2814" t="s">
        <v>2734</v>
      </c>
      <c r="J2814" t="s">
        <v>696</v>
      </c>
      <c r="K2814" t="s">
        <v>55</v>
      </c>
      <c r="L2814" s="4">
        <v>2</v>
      </c>
      <c r="M2814" s="4">
        <v>44926</v>
      </c>
      <c r="N2814">
        <v>0.40000000596046448</v>
      </c>
      <c r="AC2814">
        <v>15</v>
      </c>
      <c r="AE2814">
        <v>1</v>
      </c>
    </row>
    <row r="2815" spans="1:31" x14ac:dyDescent="0.2">
      <c r="A2815" s="27">
        <v>2009081</v>
      </c>
      <c r="B2815">
        <v>4679</v>
      </c>
      <c r="C2815" t="s">
        <v>6902</v>
      </c>
      <c r="D2815" t="s">
        <v>6903</v>
      </c>
      <c r="E2815" t="s">
        <v>1266</v>
      </c>
      <c r="F2815" t="s">
        <v>2649</v>
      </c>
      <c r="G2815" t="s">
        <v>641</v>
      </c>
      <c r="H2815" t="s">
        <v>641</v>
      </c>
      <c r="I2815" t="s">
        <v>2734</v>
      </c>
      <c r="J2815" t="s">
        <v>649</v>
      </c>
      <c r="K2815" t="s">
        <v>56</v>
      </c>
      <c r="L2815" s="4">
        <v>2</v>
      </c>
      <c r="M2815" s="4">
        <v>44926</v>
      </c>
      <c r="X2815">
        <v>5</v>
      </c>
      <c r="Z2815">
        <v>1</v>
      </c>
      <c r="AE2815">
        <v>1.25</v>
      </c>
    </row>
    <row r="2816" spans="1:31" x14ac:dyDescent="0.2">
      <c r="A2816" s="27">
        <v>2009082</v>
      </c>
      <c r="B2816">
        <v>4678</v>
      </c>
      <c r="C2816" t="s">
        <v>6904</v>
      </c>
      <c r="D2816" t="s">
        <v>6905</v>
      </c>
      <c r="E2816" t="s">
        <v>1266</v>
      </c>
      <c r="F2816" t="s">
        <v>2649</v>
      </c>
      <c r="G2816" t="s">
        <v>641</v>
      </c>
      <c r="H2816" t="s">
        <v>641</v>
      </c>
      <c r="I2816" t="s">
        <v>2734</v>
      </c>
      <c r="J2816" t="s">
        <v>649</v>
      </c>
      <c r="K2816" t="s">
        <v>56</v>
      </c>
      <c r="L2816" s="4">
        <v>2</v>
      </c>
      <c r="M2816" s="4">
        <v>44926</v>
      </c>
      <c r="Q2816">
        <v>15</v>
      </c>
      <c r="AE2816">
        <v>1.3</v>
      </c>
    </row>
    <row r="2817" spans="1:31" x14ac:dyDescent="0.2">
      <c r="A2817" s="27">
        <v>2009083</v>
      </c>
      <c r="B2817">
        <v>4677</v>
      </c>
      <c r="C2817" t="s">
        <v>6906</v>
      </c>
      <c r="D2817" t="s">
        <v>6907</v>
      </c>
      <c r="E2817" t="s">
        <v>1266</v>
      </c>
      <c r="F2817" t="s">
        <v>2649</v>
      </c>
      <c r="G2817" t="s">
        <v>641</v>
      </c>
      <c r="H2817" t="s">
        <v>641</v>
      </c>
      <c r="I2817" t="s">
        <v>2734</v>
      </c>
      <c r="J2817" t="s">
        <v>649</v>
      </c>
      <c r="K2817" t="s">
        <v>56</v>
      </c>
      <c r="L2817" s="4">
        <v>2</v>
      </c>
      <c r="M2817" s="4">
        <v>44926</v>
      </c>
      <c r="V2817">
        <v>2.5999999046325684</v>
      </c>
      <c r="Y2817">
        <v>1.7000000476837158</v>
      </c>
      <c r="AE2817">
        <v>1.1399999999999999</v>
      </c>
    </row>
    <row r="2818" spans="1:31" x14ac:dyDescent="0.2">
      <c r="A2818" s="27">
        <v>2009080</v>
      </c>
      <c r="B2818">
        <v>4748</v>
      </c>
      <c r="C2818" t="s">
        <v>6908</v>
      </c>
      <c r="D2818" t="s">
        <v>6909</v>
      </c>
      <c r="E2818" t="s">
        <v>1266</v>
      </c>
      <c r="F2818" t="s">
        <v>2649</v>
      </c>
      <c r="G2818" t="s">
        <v>641</v>
      </c>
      <c r="H2818" t="s">
        <v>641</v>
      </c>
      <c r="I2818" t="s">
        <v>2734</v>
      </c>
      <c r="J2818" t="s">
        <v>649</v>
      </c>
      <c r="K2818" t="s">
        <v>56</v>
      </c>
      <c r="L2818" s="4">
        <v>2</v>
      </c>
      <c r="M2818" s="4">
        <v>44926</v>
      </c>
      <c r="W2818">
        <v>11.899999618530273</v>
      </c>
      <c r="AE2818">
        <v>1.35</v>
      </c>
    </row>
    <row r="2819" spans="1:31" x14ac:dyDescent="0.2">
      <c r="A2819" s="27">
        <v>2009079</v>
      </c>
      <c r="B2819">
        <v>4680</v>
      </c>
      <c r="C2819" t="s">
        <v>6910</v>
      </c>
      <c r="D2819" t="s">
        <v>6911</v>
      </c>
      <c r="E2819" t="s">
        <v>1266</v>
      </c>
      <c r="F2819" t="s">
        <v>2649</v>
      </c>
      <c r="G2819" t="s">
        <v>641</v>
      </c>
      <c r="H2819" t="s">
        <v>641</v>
      </c>
      <c r="I2819" t="s">
        <v>2734</v>
      </c>
      <c r="J2819" t="s">
        <v>649</v>
      </c>
      <c r="K2819" t="s">
        <v>56</v>
      </c>
      <c r="L2819" s="4">
        <v>2</v>
      </c>
      <c r="M2819" s="4">
        <v>44926</v>
      </c>
      <c r="Y2819">
        <v>6.5</v>
      </c>
      <c r="AE2819">
        <v>1.23</v>
      </c>
    </row>
    <row r="2820" spans="1:31" x14ac:dyDescent="0.2">
      <c r="A2820" s="27">
        <v>2004425</v>
      </c>
      <c r="B2820">
        <v>3434</v>
      </c>
      <c r="C2820" t="s">
        <v>6912</v>
      </c>
      <c r="D2820" t="s">
        <v>6913</v>
      </c>
      <c r="E2820" t="s">
        <v>817</v>
      </c>
      <c r="F2820" t="s">
        <v>818</v>
      </c>
      <c r="G2820" t="s">
        <v>641</v>
      </c>
      <c r="H2820" t="s">
        <v>641</v>
      </c>
      <c r="I2820" t="s">
        <v>2734</v>
      </c>
      <c r="J2820" t="s">
        <v>643</v>
      </c>
      <c r="K2820" t="s">
        <v>55</v>
      </c>
      <c r="L2820" s="4">
        <v>40330</v>
      </c>
      <c r="M2820" s="4">
        <v>44926</v>
      </c>
      <c r="N2820">
        <v>21</v>
      </c>
      <c r="O2820">
        <v>5</v>
      </c>
      <c r="P2820">
        <v>10</v>
      </c>
      <c r="R2820">
        <v>3</v>
      </c>
      <c r="T2820">
        <v>6</v>
      </c>
      <c r="V2820">
        <v>1.9999999552965164E-2</v>
      </c>
      <c r="X2820">
        <v>0.30000001192092896</v>
      </c>
      <c r="Y2820">
        <v>1.9999999552965164E-2</v>
      </c>
      <c r="AE2820">
        <v>1</v>
      </c>
    </row>
    <row r="2821" spans="1:31" x14ac:dyDescent="0.2">
      <c r="A2821" s="27">
        <v>2008210</v>
      </c>
      <c r="B2821">
        <v>4305</v>
      </c>
      <c r="C2821" t="s">
        <v>6914</v>
      </c>
      <c r="D2821" t="s">
        <v>6915</v>
      </c>
      <c r="E2821" t="s">
        <v>3307</v>
      </c>
      <c r="F2821" t="s">
        <v>3308</v>
      </c>
      <c r="G2821" t="s">
        <v>641</v>
      </c>
      <c r="H2821" t="s">
        <v>641</v>
      </c>
      <c r="I2821" t="s">
        <v>2734</v>
      </c>
      <c r="J2821" t="s">
        <v>649</v>
      </c>
      <c r="K2821" t="s">
        <v>55</v>
      </c>
      <c r="L2821" s="4">
        <v>2</v>
      </c>
      <c r="M2821" s="4">
        <v>44926</v>
      </c>
      <c r="AE2821">
        <v>1</v>
      </c>
    </row>
    <row r="2822" spans="1:31" x14ac:dyDescent="0.2">
      <c r="A2822" s="27">
        <v>2009137</v>
      </c>
      <c r="B2822">
        <v>4609</v>
      </c>
      <c r="C2822" t="s">
        <v>6916</v>
      </c>
      <c r="D2822" t="s">
        <v>6917</v>
      </c>
      <c r="E2822" t="s">
        <v>2729</v>
      </c>
      <c r="F2822" t="s">
        <v>2729</v>
      </c>
      <c r="G2822" t="s">
        <v>641</v>
      </c>
      <c r="H2822" t="s">
        <v>641</v>
      </c>
      <c r="I2822" t="s">
        <v>2734</v>
      </c>
      <c r="J2822" t="s">
        <v>649</v>
      </c>
      <c r="K2822" t="s">
        <v>56</v>
      </c>
      <c r="L2822" s="4">
        <v>2</v>
      </c>
      <c r="M2822" s="4">
        <v>44926</v>
      </c>
      <c r="AC2822">
        <v>60</v>
      </c>
      <c r="AE2822">
        <v>1</v>
      </c>
    </row>
    <row r="2823" spans="1:31" x14ac:dyDescent="0.2">
      <c r="A2823" s="27">
        <v>2007563</v>
      </c>
      <c r="B2823">
        <v>4025</v>
      </c>
      <c r="C2823" t="s">
        <v>6918</v>
      </c>
      <c r="D2823" t="s">
        <v>6919</v>
      </c>
      <c r="E2823" t="s">
        <v>2729</v>
      </c>
      <c r="F2823" t="s">
        <v>2729</v>
      </c>
      <c r="G2823" t="s">
        <v>641</v>
      </c>
      <c r="H2823" t="s">
        <v>641</v>
      </c>
      <c r="I2823" t="s">
        <v>2734</v>
      </c>
      <c r="J2823" t="s">
        <v>731</v>
      </c>
      <c r="K2823" t="s">
        <v>56</v>
      </c>
      <c r="L2823" s="4">
        <v>2</v>
      </c>
      <c r="M2823" s="4">
        <v>44926</v>
      </c>
      <c r="AC2823">
        <v>65</v>
      </c>
      <c r="AE2823">
        <v>1.1000000000000001</v>
      </c>
    </row>
    <row r="2824" spans="1:31" x14ac:dyDescent="0.2">
      <c r="A2824" s="27">
        <v>2004891</v>
      </c>
      <c r="B2824">
        <v>3478</v>
      </c>
      <c r="C2824" t="s">
        <v>6920</v>
      </c>
      <c r="D2824" t="s">
        <v>6921</v>
      </c>
      <c r="E2824" t="s">
        <v>2729</v>
      </c>
      <c r="F2824" t="s">
        <v>2729</v>
      </c>
      <c r="G2824" t="s">
        <v>641</v>
      </c>
      <c r="H2824" t="s">
        <v>641</v>
      </c>
      <c r="I2824" t="s">
        <v>2734</v>
      </c>
      <c r="J2824" t="s">
        <v>731</v>
      </c>
      <c r="K2824" t="s">
        <v>56</v>
      </c>
      <c r="L2824" s="4">
        <v>40466</v>
      </c>
      <c r="M2824" s="4">
        <v>44926</v>
      </c>
      <c r="AC2824">
        <v>60</v>
      </c>
      <c r="AE2824">
        <v>1.1000000000000001</v>
      </c>
    </row>
    <row r="2825" spans="1:31" x14ac:dyDescent="0.2">
      <c r="A2825" s="27">
        <v>2004885</v>
      </c>
      <c r="B2825">
        <v>3472</v>
      </c>
      <c r="C2825" t="s">
        <v>6922</v>
      </c>
      <c r="D2825" t="s">
        <v>6923</v>
      </c>
      <c r="E2825" t="s">
        <v>2729</v>
      </c>
      <c r="F2825" t="s">
        <v>2729</v>
      </c>
      <c r="G2825" t="s">
        <v>641</v>
      </c>
      <c r="H2825" t="s">
        <v>641</v>
      </c>
      <c r="I2825" t="s">
        <v>2734</v>
      </c>
      <c r="J2825" t="s">
        <v>731</v>
      </c>
      <c r="K2825" t="s">
        <v>55</v>
      </c>
      <c r="L2825" s="4">
        <v>40466</v>
      </c>
      <c r="M2825" s="4">
        <v>44926</v>
      </c>
      <c r="AC2825">
        <v>55</v>
      </c>
      <c r="AE2825">
        <v>1</v>
      </c>
    </row>
    <row r="2826" spans="1:31" x14ac:dyDescent="0.2">
      <c r="A2826" s="27">
        <v>2004889</v>
      </c>
      <c r="B2826">
        <v>3476</v>
      </c>
      <c r="C2826" t="s">
        <v>6924</v>
      </c>
      <c r="D2826" t="s">
        <v>6925</v>
      </c>
      <c r="E2826" t="s">
        <v>2729</v>
      </c>
      <c r="F2826" t="s">
        <v>2729</v>
      </c>
      <c r="G2826" t="s">
        <v>641</v>
      </c>
      <c r="H2826" t="s">
        <v>641</v>
      </c>
      <c r="I2826" t="s">
        <v>2734</v>
      </c>
      <c r="J2826" t="s">
        <v>731</v>
      </c>
      <c r="K2826" t="s">
        <v>56</v>
      </c>
      <c r="L2826" s="4">
        <v>40466</v>
      </c>
      <c r="M2826" s="4">
        <v>44926</v>
      </c>
      <c r="AC2826">
        <v>55</v>
      </c>
      <c r="AE2826">
        <v>1.1000000000000001</v>
      </c>
    </row>
    <row r="2827" spans="1:31" x14ac:dyDescent="0.2">
      <c r="A2827" s="27">
        <v>2004887</v>
      </c>
      <c r="B2827">
        <v>3474</v>
      </c>
      <c r="C2827" t="s">
        <v>6926</v>
      </c>
      <c r="D2827" t="s">
        <v>6927</v>
      </c>
      <c r="E2827" t="s">
        <v>2729</v>
      </c>
      <c r="F2827" t="s">
        <v>2729</v>
      </c>
      <c r="G2827" t="s">
        <v>641</v>
      </c>
      <c r="H2827" t="s">
        <v>641</v>
      </c>
      <c r="I2827" t="s">
        <v>2734</v>
      </c>
      <c r="J2827" t="s">
        <v>731</v>
      </c>
      <c r="K2827" t="s">
        <v>56</v>
      </c>
      <c r="L2827" s="4">
        <v>40466</v>
      </c>
      <c r="M2827" s="4">
        <v>44926</v>
      </c>
      <c r="AA2827">
        <v>5.0999999046325684</v>
      </c>
      <c r="AC2827">
        <v>70</v>
      </c>
      <c r="AE2827">
        <v>1.1000000000000001</v>
      </c>
    </row>
    <row r="2828" spans="1:31" x14ac:dyDescent="0.2">
      <c r="A2828" s="27">
        <v>2004890</v>
      </c>
      <c r="B2828">
        <v>3477</v>
      </c>
      <c r="C2828" t="s">
        <v>6928</v>
      </c>
      <c r="D2828" t="s">
        <v>6929</v>
      </c>
      <c r="E2828" t="s">
        <v>2729</v>
      </c>
      <c r="F2828" t="s">
        <v>2729</v>
      </c>
      <c r="G2828" t="s">
        <v>641</v>
      </c>
      <c r="H2828" t="s">
        <v>641</v>
      </c>
      <c r="I2828" t="s">
        <v>2734</v>
      </c>
      <c r="J2828" t="s">
        <v>731</v>
      </c>
      <c r="K2828" t="s">
        <v>56</v>
      </c>
      <c r="L2828" s="4">
        <v>40466</v>
      </c>
      <c r="M2828" s="4">
        <v>44926</v>
      </c>
      <c r="AC2828">
        <v>60</v>
      </c>
      <c r="AE2828">
        <v>1.1000000000000001</v>
      </c>
    </row>
    <row r="2829" spans="1:31" x14ac:dyDescent="0.2">
      <c r="A2829" s="27">
        <v>2004886</v>
      </c>
      <c r="B2829">
        <v>3473</v>
      </c>
      <c r="C2829" t="s">
        <v>6930</v>
      </c>
      <c r="D2829" t="s">
        <v>6931</v>
      </c>
      <c r="E2829" t="s">
        <v>2729</v>
      </c>
      <c r="F2829" t="s">
        <v>2729</v>
      </c>
      <c r="G2829" t="s">
        <v>641</v>
      </c>
      <c r="H2829" t="s">
        <v>641</v>
      </c>
      <c r="I2829" t="s">
        <v>2734</v>
      </c>
      <c r="J2829" t="s">
        <v>731</v>
      </c>
      <c r="K2829" t="s">
        <v>56</v>
      </c>
      <c r="L2829" s="4">
        <v>40466</v>
      </c>
      <c r="M2829" s="4">
        <v>44926</v>
      </c>
      <c r="AC2829">
        <v>60</v>
      </c>
      <c r="AE2829">
        <v>1.1000000000000001</v>
      </c>
    </row>
    <row r="2830" spans="1:31" x14ac:dyDescent="0.2">
      <c r="A2830" s="27">
        <v>2004888</v>
      </c>
      <c r="B2830">
        <v>3475</v>
      </c>
      <c r="C2830" t="s">
        <v>6932</v>
      </c>
      <c r="D2830" t="s">
        <v>6933</v>
      </c>
      <c r="E2830" t="s">
        <v>2729</v>
      </c>
      <c r="F2830" t="s">
        <v>2729</v>
      </c>
      <c r="G2830" t="s">
        <v>641</v>
      </c>
      <c r="H2830" t="s">
        <v>641</v>
      </c>
      <c r="I2830" t="s">
        <v>2734</v>
      </c>
      <c r="J2830" t="s">
        <v>731</v>
      </c>
      <c r="K2830" t="s">
        <v>56</v>
      </c>
      <c r="L2830" s="4">
        <v>40466</v>
      </c>
      <c r="M2830" s="4">
        <v>44926</v>
      </c>
      <c r="AC2830">
        <v>55</v>
      </c>
      <c r="AE2830">
        <v>1.1000000000000001</v>
      </c>
    </row>
    <row r="2831" spans="1:31" x14ac:dyDescent="0.2">
      <c r="A2831" s="27">
        <v>2009229</v>
      </c>
      <c r="B2831">
        <v>4735</v>
      </c>
      <c r="C2831" t="s">
        <v>6934</v>
      </c>
      <c r="D2831" t="s">
        <v>6935</v>
      </c>
      <c r="E2831" t="s">
        <v>1266</v>
      </c>
      <c r="F2831" t="s">
        <v>2649</v>
      </c>
      <c r="G2831" t="s">
        <v>641</v>
      </c>
      <c r="H2831" t="s">
        <v>641</v>
      </c>
      <c r="I2831" t="s">
        <v>2734</v>
      </c>
      <c r="J2831" t="s">
        <v>643</v>
      </c>
      <c r="K2831" t="s">
        <v>56</v>
      </c>
      <c r="L2831" s="4">
        <v>2</v>
      </c>
      <c r="M2831" s="4">
        <v>44926</v>
      </c>
      <c r="N2831">
        <v>4</v>
      </c>
      <c r="O2831">
        <v>6</v>
      </c>
      <c r="P2831">
        <v>9</v>
      </c>
      <c r="V2831">
        <v>2.0000000949949026E-3</v>
      </c>
      <c r="W2831">
        <v>2.0000000949949026E-3</v>
      </c>
      <c r="X2831">
        <v>1.9999999552965164E-2</v>
      </c>
      <c r="Y2831">
        <v>9.9999997764825821E-3</v>
      </c>
      <c r="Z2831">
        <v>9.9999997764825821E-3</v>
      </c>
      <c r="AA2831">
        <v>1.0000000474974513E-3</v>
      </c>
      <c r="AE2831">
        <v>1.22</v>
      </c>
    </row>
    <row r="2832" spans="1:31" x14ac:dyDescent="0.2">
      <c r="A2832" s="27">
        <v>2009228</v>
      </c>
      <c r="B2832">
        <v>4736</v>
      </c>
      <c r="C2832" t="s">
        <v>6936</v>
      </c>
      <c r="D2832" t="s">
        <v>6937</v>
      </c>
      <c r="E2832" t="s">
        <v>1266</v>
      </c>
      <c r="F2832" t="s">
        <v>2649</v>
      </c>
      <c r="G2832" t="s">
        <v>641</v>
      </c>
      <c r="H2832" t="s">
        <v>641</v>
      </c>
      <c r="I2832" t="s">
        <v>2734</v>
      </c>
      <c r="J2832" t="s">
        <v>643</v>
      </c>
      <c r="K2832" t="s">
        <v>56</v>
      </c>
      <c r="L2832" s="4">
        <v>2</v>
      </c>
      <c r="M2832" s="4">
        <v>44926</v>
      </c>
      <c r="N2832">
        <v>4</v>
      </c>
      <c r="O2832">
        <v>6</v>
      </c>
      <c r="P2832">
        <v>9</v>
      </c>
      <c r="Y2832">
        <v>1</v>
      </c>
      <c r="AE2832">
        <v>1.23</v>
      </c>
    </row>
    <row r="2833" spans="1:31" x14ac:dyDescent="0.2">
      <c r="A2833" s="27">
        <v>2009231</v>
      </c>
      <c r="B2833">
        <v>4737</v>
      </c>
      <c r="C2833" t="s">
        <v>6938</v>
      </c>
      <c r="D2833" t="s">
        <v>6939</v>
      </c>
      <c r="E2833" t="s">
        <v>1266</v>
      </c>
      <c r="F2833" t="s">
        <v>2649</v>
      </c>
      <c r="G2833" t="s">
        <v>641</v>
      </c>
      <c r="H2833" t="s">
        <v>641</v>
      </c>
      <c r="I2833" t="s">
        <v>2734</v>
      </c>
      <c r="J2833" t="s">
        <v>643</v>
      </c>
      <c r="K2833" t="s">
        <v>56</v>
      </c>
      <c r="L2833" s="4">
        <v>2</v>
      </c>
      <c r="M2833" s="4">
        <v>44926</v>
      </c>
      <c r="N2833">
        <v>12</v>
      </c>
      <c r="P2833">
        <v>6</v>
      </c>
      <c r="AE2833">
        <v>1.18</v>
      </c>
    </row>
    <row r="2834" spans="1:31" x14ac:dyDescent="0.2">
      <c r="A2834" s="27">
        <v>2009230</v>
      </c>
      <c r="B2834">
        <v>4734</v>
      </c>
      <c r="C2834" t="s">
        <v>6940</v>
      </c>
      <c r="D2834" t="s">
        <v>6941</v>
      </c>
      <c r="E2834" t="s">
        <v>1266</v>
      </c>
      <c r="F2834" t="s">
        <v>2649</v>
      </c>
      <c r="G2834" t="s">
        <v>641</v>
      </c>
      <c r="H2834" t="s">
        <v>641</v>
      </c>
      <c r="I2834" t="s">
        <v>2734</v>
      </c>
      <c r="J2834" t="s">
        <v>649</v>
      </c>
      <c r="K2834" t="s">
        <v>56</v>
      </c>
      <c r="L2834" s="4">
        <v>2</v>
      </c>
      <c r="M2834" s="4">
        <v>44926</v>
      </c>
      <c r="V2834">
        <v>1</v>
      </c>
      <c r="Z2834">
        <v>1</v>
      </c>
      <c r="AE2834">
        <v>1.1000000000000001</v>
      </c>
    </row>
    <row r="2835" spans="1:31" x14ac:dyDescent="0.2">
      <c r="A2835" s="27">
        <v>2008984</v>
      </c>
      <c r="B2835">
        <v>4635</v>
      </c>
      <c r="C2835" t="s">
        <v>6942</v>
      </c>
      <c r="D2835" t="s">
        <v>6943</v>
      </c>
      <c r="E2835" t="s">
        <v>2205</v>
      </c>
      <c r="F2835" t="s">
        <v>6944</v>
      </c>
      <c r="G2835" t="s">
        <v>641</v>
      </c>
      <c r="H2835" t="s">
        <v>641</v>
      </c>
      <c r="I2835" t="s">
        <v>2734</v>
      </c>
      <c r="J2835" t="s">
        <v>731</v>
      </c>
      <c r="K2835" t="s">
        <v>56</v>
      </c>
      <c r="L2835" s="4">
        <v>2</v>
      </c>
      <c r="M2835" s="4">
        <v>44926</v>
      </c>
      <c r="AE2835">
        <v>1.1000000000000001</v>
      </c>
    </row>
    <row r="2836" spans="1:31" x14ac:dyDescent="0.2">
      <c r="A2836" s="27">
        <v>2008180</v>
      </c>
      <c r="B2836">
        <v>4278</v>
      </c>
      <c r="C2836" t="s">
        <v>6945</v>
      </c>
      <c r="D2836" t="s">
        <v>6946</v>
      </c>
      <c r="E2836" t="s">
        <v>3426</v>
      </c>
      <c r="F2836" t="s">
        <v>6947</v>
      </c>
      <c r="G2836" t="s">
        <v>641</v>
      </c>
      <c r="H2836" t="s">
        <v>641</v>
      </c>
      <c r="I2836" t="s">
        <v>2734</v>
      </c>
      <c r="J2836" t="s">
        <v>649</v>
      </c>
      <c r="K2836" t="s">
        <v>56</v>
      </c>
      <c r="L2836" s="4">
        <v>2</v>
      </c>
      <c r="M2836" s="4">
        <v>44926</v>
      </c>
      <c r="AE2836">
        <v>1.1000000000000001</v>
      </c>
    </row>
    <row r="2837" spans="1:31" x14ac:dyDescent="0.2">
      <c r="A2837" s="27">
        <v>2007583</v>
      </c>
      <c r="B2837">
        <v>4047</v>
      </c>
      <c r="C2837" t="s">
        <v>6948</v>
      </c>
      <c r="D2837" t="s">
        <v>6949</v>
      </c>
      <c r="E2837" t="s">
        <v>5744</v>
      </c>
      <c r="F2837" t="s">
        <v>5744</v>
      </c>
      <c r="G2837" t="s">
        <v>641</v>
      </c>
      <c r="H2837" t="s">
        <v>641</v>
      </c>
      <c r="I2837" t="s">
        <v>2734</v>
      </c>
      <c r="J2837" t="s">
        <v>731</v>
      </c>
      <c r="K2837" t="s">
        <v>56</v>
      </c>
      <c r="L2837" s="4">
        <v>2</v>
      </c>
      <c r="M2837" s="4">
        <v>44926</v>
      </c>
      <c r="N2837">
        <v>4.5</v>
      </c>
      <c r="AE2837">
        <v>1.1000000000000001</v>
      </c>
    </row>
    <row r="2838" spans="1:31" x14ac:dyDescent="0.2">
      <c r="A2838" s="27">
        <v>2007582</v>
      </c>
      <c r="B2838">
        <v>4046</v>
      </c>
      <c r="C2838" t="s">
        <v>6950</v>
      </c>
      <c r="D2838" t="s">
        <v>6951</v>
      </c>
      <c r="E2838" t="s">
        <v>5744</v>
      </c>
      <c r="F2838" t="s">
        <v>5744</v>
      </c>
      <c r="G2838" t="s">
        <v>641</v>
      </c>
      <c r="H2838" t="s">
        <v>641</v>
      </c>
      <c r="I2838" t="s">
        <v>2734</v>
      </c>
      <c r="J2838" t="s">
        <v>731</v>
      </c>
      <c r="K2838" t="s">
        <v>56</v>
      </c>
      <c r="L2838" s="4">
        <v>2</v>
      </c>
      <c r="M2838" s="4">
        <v>44926</v>
      </c>
      <c r="N2838">
        <v>4.6999998092651367</v>
      </c>
      <c r="R2838">
        <v>0.10000000149011612</v>
      </c>
      <c r="T2838">
        <v>0.20000000298023224</v>
      </c>
      <c r="X2838">
        <v>0.10000000149011612</v>
      </c>
      <c r="AE2838">
        <v>1.1000000000000001</v>
      </c>
    </row>
    <row r="2839" spans="1:31" x14ac:dyDescent="0.2">
      <c r="A2839" s="27">
        <v>2009125</v>
      </c>
      <c r="B2839">
        <v>4704</v>
      </c>
      <c r="C2839" t="s">
        <v>6952</v>
      </c>
      <c r="D2839" t="s">
        <v>6953</v>
      </c>
      <c r="E2839" t="s">
        <v>1266</v>
      </c>
      <c r="F2839" t="s">
        <v>2670</v>
      </c>
      <c r="G2839" t="s">
        <v>641</v>
      </c>
      <c r="H2839" t="s">
        <v>641</v>
      </c>
      <c r="I2839" t="s">
        <v>2734</v>
      </c>
      <c r="J2839" t="s">
        <v>643</v>
      </c>
      <c r="K2839" t="s">
        <v>56</v>
      </c>
      <c r="L2839" s="4">
        <v>2</v>
      </c>
      <c r="M2839" s="4">
        <v>44926</v>
      </c>
      <c r="N2839">
        <v>7</v>
      </c>
      <c r="O2839">
        <v>9</v>
      </c>
      <c r="P2839">
        <v>13</v>
      </c>
      <c r="V2839">
        <v>2.0000000949949026E-3</v>
      </c>
      <c r="W2839">
        <v>2.0000000949949026E-3</v>
      </c>
      <c r="X2839">
        <v>3.9999999105930328E-2</v>
      </c>
      <c r="Y2839">
        <v>9.9999997764825821E-3</v>
      </c>
      <c r="Z2839">
        <v>9.9999997764825821E-3</v>
      </c>
      <c r="AA2839">
        <v>1.0000000474974513E-3</v>
      </c>
      <c r="AE2839">
        <v>1.34</v>
      </c>
    </row>
    <row r="2840" spans="1:31" x14ac:dyDescent="0.2">
      <c r="A2840" s="27">
        <v>2009123</v>
      </c>
      <c r="B2840">
        <v>4711</v>
      </c>
      <c r="C2840" t="s">
        <v>6954</v>
      </c>
      <c r="D2840" t="s">
        <v>6955</v>
      </c>
      <c r="E2840" t="s">
        <v>1266</v>
      </c>
      <c r="F2840" t="s">
        <v>2670</v>
      </c>
      <c r="G2840" t="s">
        <v>641</v>
      </c>
      <c r="H2840" t="s">
        <v>641</v>
      </c>
      <c r="I2840" t="s">
        <v>2734</v>
      </c>
      <c r="J2840" t="s">
        <v>643</v>
      </c>
      <c r="K2840" t="s">
        <v>56</v>
      </c>
      <c r="L2840" s="4">
        <v>2</v>
      </c>
      <c r="M2840" s="4">
        <v>44926</v>
      </c>
      <c r="N2840">
        <v>7</v>
      </c>
      <c r="O2840">
        <v>9</v>
      </c>
      <c r="P2840">
        <v>13</v>
      </c>
      <c r="V2840">
        <v>2</v>
      </c>
      <c r="AE2840">
        <v>1.45</v>
      </c>
    </row>
    <row r="2841" spans="1:31" x14ac:dyDescent="0.2">
      <c r="A2841" s="27">
        <v>2009124</v>
      </c>
      <c r="B2841">
        <v>4710</v>
      </c>
      <c r="C2841" t="s">
        <v>6956</v>
      </c>
      <c r="D2841" t="s">
        <v>6957</v>
      </c>
      <c r="E2841" t="s">
        <v>1266</v>
      </c>
      <c r="F2841" t="s">
        <v>2670</v>
      </c>
      <c r="G2841" t="s">
        <v>641</v>
      </c>
      <c r="H2841" t="s">
        <v>641</v>
      </c>
      <c r="I2841" t="s">
        <v>2734</v>
      </c>
      <c r="J2841" t="s">
        <v>643</v>
      </c>
      <c r="K2841" t="s">
        <v>56</v>
      </c>
      <c r="L2841" s="4">
        <v>2</v>
      </c>
      <c r="M2841" s="4">
        <v>44926</v>
      </c>
      <c r="N2841">
        <v>14</v>
      </c>
      <c r="P2841">
        <v>5</v>
      </c>
      <c r="AE2841">
        <v>1.22</v>
      </c>
    </row>
    <row r="2842" spans="1:31" x14ac:dyDescent="0.2">
      <c r="A2842" s="27">
        <v>2004377</v>
      </c>
      <c r="B2842">
        <v>3411</v>
      </c>
      <c r="C2842" t="s">
        <v>6958</v>
      </c>
      <c r="D2842" t="s">
        <v>6959</v>
      </c>
      <c r="E2842" t="s">
        <v>3517</v>
      </c>
      <c r="F2842" t="s">
        <v>3517</v>
      </c>
      <c r="G2842" t="s">
        <v>641</v>
      </c>
      <c r="H2842" t="s">
        <v>641</v>
      </c>
      <c r="I2842" t="s">
        <v>2734</v>
      </c>
      <c r="J2842" t="s">
        <v>731</v>
      </c>
      <c r="K2842" t="s">
        <v>55</v>
      </c>
      <c r="L2842" s="4">
        <v>40288</v>
      </c>
      <c r="M2842" s="4">
        <v>44926</v>
      </c>
      <c r="AE2842">
        <v>1</v>
      </c>
    </row>
    <row r="2843" spans="1:31" x14ac:dyDescent="0.2">
      <c r="A2843" s="27">
        <v>2001177</v>
      </c>
      <c r="B2843">
        <v>1690</v>
      </c>
      <c r="C2843" t="s">
        <v>6960</v>
      </c>
      <c r="D2843" t="s">
        <v>6961</v>
      </c>
      <c r="E2843" t="s">
        <v>1891</v>
      </c>
      <c r="F2843" t="s">
        <v>4454</v>
      </c>
      <c r="G2843" t="s">
        <v>641</v>
      </c>
      <c r="H2843" t="s">
        <v>686</v>
      </c>
      <c r="I2843" t="s">
        <v>2734</v>
      </c>
      <c r="J2843" t="s">
        <v>696</v>
      </c>
      <c r="K2843" t="s">
        <v>56</v>
      </c>
      <c r="L2843" s="4">
        <v>40393</v>
      </c>
      <c r="M2843" s="4">
        <v>44926</v>
      </c>
      <c r="N2843">
        <v>3.5999999046325684</v>
      </c>
      <c r="R2843">
        <v>4.8000001907348633</v>
      </c>
      <c r="Y2843">
        <v>2.0699999332427979</v>
      </c>
      <c r="AA2843">
        <v>1.9999999552965164E-2</v>
      </c>
      <c r="AE2843">
        <v>1.3</v>
      </c>
    </row>
    <row r="2844" spans="1:31" x14ac:dyDescent="0.2">
      <c r="A2844" s="27">
        <v>2009063</v>
      </c>
      <c r="B2844">
        <v>4655</v>
      </c>
      <c r="C2844" t="s">
        <v>6962</v>
      </c>
      <c r="D2844" t="s">
        <v>6963</v>
      </c>
      <c r="E2844" t="s">
        <v>5622</v>
      </c>
      <c r="F2844" t="s">
        <v>5623</v>
      </c>
      <c r="G2844" t="s">
        <v>641</v>
      </c>
      <c r="H2844" t="s">
        <v>686</v>
      </c>
      <c r="I2844" t="s">
        <v>2734</v>
      </c>
      <c r="J2844" t="s">
        <v>649</v>
      </c>
      <c r="K2844" t="s">
        <v>55</v>
      </c>
      <c r="L2844" s="4">
        <v>2</v>
      </c>
      <c r="M2844" s="4">
        <v>44926</v>
      </c>
      <c r="P2844">
        <v>0</v>
      </c>
      <c r="S2844">
        <v>13.5</v>
      </c>
      <c r="Y2844">
        <v>19</v>
      </c>
      <c r="AE2844">
        <v>1</v>
      </c>
    </row>
    <row r="2845" spans="1:31" x14ac:dyDescent="0.2">
      <c r="A2845" s="27">
        <v>2009064</v>
      </c>
      <c r="B2845">
        <v>4656</v>
      </c>
      <c r="C2845" t="s">
        <v>6964</v>
      </c>
      <c r="D2845" t="s">
        <v>6965</v>
      </c>
      <c r="E2845" t="s">
        <v>5622</v>
      </c>
      <c r="F2845" t="s">
        <v>5623</v>
      </c>
      <c r="G2845" t="s">
        <v>641</v>
      </c>
      <c r="H2845" t="s">
        <v>686</v>
      </c>
      <c r="I2845" t="s">
        <v>2734</v>
      </c>
      <c r="J2845" t="s">
        <v>643</v>
      </c>
      <c r="K2845" t="s">
        <v>55</v>
      </c>
      <c r="L2845" s="4">
        <v>2</v>
      </c>
      <c r="M2845" s="4">
        <v>44926</v>
      </c>
      <c r="N2845">
        <v>5</v>
      </c>
      <c r="O2845">
        <v>19</v>
      </c>
      <c r="P2845">
        <v>9</v>
      </c>
      <c r="R2845">
        <v>4</v>
      </c>
      <c r="T2845">
        <v>8.3999996185302734</v>
      </c>
      <c r="V2845">
        <v>8.1999998092651367</v>
      </c>
      <c r="W2845">
        <v>1</v>
      </c>
      <c r="Y2845">
        <v>0.41999998688697815</v>
      </c>
      <c r="Z2845">
        <v>2.2999999523162842</v>
      </c>
      <c r="AA2845">
        <v>1.9999999552965164E-2</v>
      </c>
      <c r="AE2845">
        <v>1</v>
      </c>
    </row>
    <row r="2846" spans="1:31" x14ac:dyDescent="0.2">
      <c r="A2846" s="27">
        <v>2009061</v>
      </c>
      <c r="B2846">
        <v>4653</v>
      </c>
      <c r="C2846" t="s">
        <v>6966</v>
      </c>
      <c r="D2846" t="s">
        <v>6967</v>
      </c>
      <c r="E2846" t="s">
        <v>5622</v>
      </c>
      <c r="F2846" t="s">
        <v>5623</v>
      </c>
      <c r="G2846" t="s">
        <v>641</v>
      </c>
      <c r="H2846" t="s">
        <v>686</v>
      </c>
      <c r="I2846" t="s">
        <v>2734</v>
      </c>
      <c r="J2846" t="s">
        <v>649</v>
      </c>
      <c r="K2846" t="s">
        <v>55</v>
      </c>
      <c r="L2846" s="4">
        <v>2</v>
      </c>
      <c r="M2846" s="4">
        <v>44926</v>
      </c>
      <c r="P2846">
        <v>0</v>
      </c>
      <c r="T2846">
        <v>17.299999237060547</v>
      </c>
      <c r="W2846">
        <v>5</v>
      </c>
      <c r="Z2846">
        <v>25</v>
      </c>
      <c r="AE2846">
        <v>1</v>
      </c>
    </row>
    <row r="2847" spans="1:31" x14ac:dyDescent="0.2">
      <c r="A2847" s="27">
        <v>2009066</v>
      </c>
      <c r="B2847">
        <v>4658</v>
      </c>
      <c r="C2847" t="s">
        <v>6968</v>
      </c>
      <c r="D2847" t="s">
        <v>6969</v>
      </c>
      <c r="E2847" t="s">
        <v>5622</v>
      </c>
      <c r="F2847" t="s">
        <v>5623</v>
      </c>
      <c r="G2847" t="s">
        <v>641</v>
      </c>
      <c r="H2847" t="s">
        <v>686</v>
      </c>
      <c r="I2847" t="s">
        <v>2734</v>
      </c>
      <c r="J2847" t="s">
        <v>649</v>
      </c>
      <c r="K2847" t="s">
        <v>55</v>
      </c>
      <c r="L2847" s="4">
        <v>2</v>
      </c>
      <c r="M2847" s="4">
        <v>44926</v>
      </c>
      <c r="P2847">
        <v>0</v>
      </c>
      <c r="R2847">
        <v>20</v>
      </c>
      <c r="T2847">
        <v>16.399999618530273</v>
      </c>
      <c r="X2847">
        <v>0.41999998688697815</v>
      </c>
      <c r="AE2847">
        <v>1</v>
      </c>
    </row>
    <row r="2848" spans="1:31" x14ac:dyDescent="0.2">
      <c r="A2848" s="27">
        <v>2009065</v>
      </c>
      <c r="B2848">
        <v>4657</v>
      </c>
      <c r="C2848" t="s">
        <v>6970</v>
      </c>
      <c r="D2848" t="s">
        <v>6971</v>
      </c>
      <c r="E2848" t="s">
        <v>5622</v>
      </c>
      <c r="F2848" t="s">
        <v>5623</v>
      </c>
      <c r="G2848" t="s">
        <v>641</v>
      </c>
      <c r="H2848" t="s">
        <v>686</v>
      </c>
      <c r="I2848" t="s">
        <v>2734</v>
      </c>
      <c r="J2848" t="s">
        <v>649</v>
      </c>
      <c r="K2848" t="s">
        <v>55</v>
      </c>
      <c r="L2848" s="4">
        <v>2</v>
      </c>
      <c r="M2848" s="4">
        <v>44926</v>
      </c>
      <c r="P2848">
        <v>0</v>
      </c>
      <c r="T2848">
        <v>17.600000381469727</v>
      </c>
      <c r="Z2848">
        <v>28.5</v>
      </c>
      <c r="AE2848">
        <v>1</v>
      </c>
    </row>
    <row r="2849" spans="1:31" x14ac:dyDescent="0.2">
      <c r="A2849" s="27">
        <v>2001326</v>
      </c>
      <c r="B2849">
        <v>1538</v>
      </c>
      <c r="C2849" t="s">
        <v>6972</v>
      </c>
      <c r="D2849" t="s">
        <v>4611</v>
      </c>
      <c r="E2849" t="s">
        <v>1542</v>
      </c>
      <c r="F2849" t="s">
        <v>1542</v>
      </c>
      <c r="G2849" t="s">
        <v>641</v>
      </c>
      <c r="H2849" t="s">
        <v>641</v>
      </c>
      <c r="I2849" t="s">
        <v>2734</v>
      </c>
      <c r="J2849" t="s">
        <v>643</v>
      </c>
      <c r="K2849" t="s">
        <v>55</v>
      </c>
      <c r="L2849" s="4">
        <v>40267</v>
      </c>
      <c r="M2849" s="4">
        <v>44926</v>
      </c>
      <c r="N2849">
        <v>10</v>
      </c>
      <c r="O2849">
        <v>10</v>
      </c>
      <c r="P2849">
        <v>10</v>
      </c>
      <c r="T2849">
        <v>13</v>
      </c>
      <c r="AE2849">
        <v>1</v>
      </c>
    </row>
    <row r="2850" spans="1:31" x14ac:dyDescent="0.2">
      <c r="A2850" s="27">
        <v>2001330</v>
      </c>
      <c r="B2850">
        <v>581</v>
      </c>
      <c r="C2850" t="s">
        <v>6973</v>
      </c>
      <c r="D2850" t="s">
        <v>6974</v>
      </c>
      <c r="E2850" t="s">
        <v>1542</v>
      </c>
      <c r="F2850" t="s">
        <v>1542</v>
      </c>
      <c r="G2850" t="s">
        <v>641</v>
      </c>
      <c r="H2850" t="s">
        <v>641</v>
      </c>
      <c r="I2850" t="s">
        <v>2734</v>
      </c>
      <c r="J2850" t="s">
        <v>643</v>
      </c>
      <c r="K2850" t="s">
        <v>55</v>
      </c>
      <c r="L2850" s="4">
        <v>40267</v>
      </c>
      <c r="M2850" s="4">
        <v>44926</v>
      </c>
      <c r="N2850">
        <v>9</v>
      </c>
      <c r="O2850">
        <v>14</v>
      </c>
      <c r="P2850">
        <v>14</v>
      </c>
      <c r="Q2850">
        <v>6.5</v>
      </c>
      <c r="T2850">
        <v>10</v>
      </c>
      <c r="AE2850">
        <v>1</v>
      </c>
    </row>
    <row r="2851" spans="1:31" x14ac:dyDescent="0.2">
      <c r="A2851" s="27">
        <v>2006668</v>
      </c>
      <c r="B2851">
        <v>3730</v>
      </c>
      <c r="C2851" t="s">
        <v>6975</v>
      </c>
      <c r="D2851" t="s">
        <v>6976</v>
      </c>
      <c r="E2851" t="s">
        <v>4938</v>
      </c>
      <c r="F2851" t="s">
        <v>6977</v>
      </c>
      <c r="G2851" t="s">
        <v>641</v>
      </c>
      <c r="H2851" t="s">
        <v>641</v>
      </c>
      <c r="I2851" t="s">
        <v>2734</v>
      </c>
      <c r="J2851" t="s">
        <v>731</v>
      </c>
      <c r="K2851" t="s">
        <v>56</v>
      </c>
      <c r="L2851" s="4">
        <v>2</v>
      </c>
      <c r="M2851" s="4">
        <v>44926</v>
      </c>
      <c r="AE2851">
        <v>1</v>
      </c>
    </row>
    <row r="2852" spans="1:31" x14ac:dyDescent="0.2">
      <c r="A2852" s="27">
        <v>2004859</v>
      </c>
      <c r="B2852">
        <v>3225</v>
      </c>
      <c r="C2852" t="s">
        <v>6978</v>
      </c>
      <c r="D2852" t="s">
        <v>6979</v>
      </c>
      <c r="E2852" t="s">
        <v>6980</v>
      </c>
      <c r="F2852" t="s">
        <v>6980</v>
      </c>
      <c r="G2852" t="s">
        <v>641</v>
      </c>
      <c r="H2852" t="s">
        <v>686</v>
      </c>
      <c r="I2852" t="s">
        <v>2734</v>
      </c>
      <c r="J2852" t="s">
        <v>643</v>
      </c>
      <c r="K2852" t="s">
        <v>55</v>
      </c>
      <c r="L2852" s="4">
        <v>39924</v>
      </c>
      <c r="M2852" s="4">
        <v>44926</v>
      </c>
      <c r="N2852">
        <v>9</v>
      </c>
      <c r="O2852">
        <v>35</v>
      </c>
      <c r="P2852">
        <v>10</v>
      </c>
      <c r="T2852">
        <v>4.5999999046325684</v>
      </c>
      <c r="AC2852">
        <v>20</v>
      </c>
      <c r="AE2852">
        <v>1</v>
      </c>
    </row>
    <row r="2853" spans="1:31" x14ac:dyDescent="0.2">
      <c r="A2853" s="27">
        <v>2009101</v>
      </c>
      <c r="B2853">
        <v>4606</v>
      </c>
      <c r="C2853" t="s">
        <v>6981</v>
      </c>
      <c r="D2853" t="s">
        <v>6982</v>
      </c>
      <c r="E2853" t="s">
        <v>1333</v>
      </c>
      <c r="F2853" t="s">
        <v>1333</v>
      </c>
      <c r="G2853" t="s">
        <v>641</v>
      </c>
      <c r="H2853" t="s">
        <v>686</v>
      </c>
      <c r="I2853" t="s">
        <v>2734</v>
      </c>
      <c r="J2853" t="s">
        <v>696</v>
      </c>
      <c r="K2853" t="s">
        <v>55</v>
      </c>
      <c r="L2853" s="4">
        <v>2</v>
      </c>
      <c r="M2853" s="4">
        <v>44926</v>
      </c>
      <c r="N2853">
        <v>6</v>
      </c>
      <c r="O2853">
        <v>5</v>
      </c>
      <c r="P2853">
        <v>8</v>
      </c>
      <c r="R2853">
        <v>2</v>
      </c>
      <c r="AC2853">
        <v>35</v>
      </c>
      <c r="AE2853">
        <v>1</v>
      </c>
    </row>
    <row r="2854" spans="1:31" x14ac:dyDescent="0.2">
      <c r="A2854" s="27">
        <v>2008954</v>
      </c>
      <c r="B2854">
        <v>4605</v>
      </c>
      <c r="C2854" t="s">
        <v>6983</v>
      </c>
      <c r="D2854" t="s">
        <v>6984</v>
      </c>
      <c r="E2854" t="s">
        <v>1582</v>
      </c>
      <c r="F2854" t="s">
        <v>6985</v>
      </c>
      <c r="G2854" t="s">
        <v>641</v>
      </c>
      <c r="H2854" t="s">
        <v>641</v>
      </c>
      <c r="I2854" t="s">
        <v>2734</v>
      </c>
      <c r="J2854" t="s">
        <v>643</v>
      </c>
      <c r="K2854" t="s">
        <v>55</v>
      </c>
      <c r="L2854" s="4">
        <v>2</v>
      </c>
      <c r="M2854" s="4">
        <v>44926</v>
      </c>
      <c r="N2854">
        <v>11</v>
      </c>
      <c r="Q2854">
        <v>23</v>
      </c>
      <c r="AE2854">
        <v>1</v>
      </c>
    </row>
    <row r="2855" spans="1:31" x14ac:dyDescent="0.2">
      <c r="A2855" s="27">
        <v>2009284</v>
      </c>
      <c r="B2855">
        <v>4724</v>
      </c>
      <c r="C2855" t="s">
        <v>6986</v>
      </c>
      <c r="D2855" t="s">
        <v>6987</v>
      </c>
      <c r="E2855" t="s">
        <v>6988</v>
      </c>
      <c r="F2855" t="s">
        <v>6989</v>
      </c>
      <c r="G2855" t="s">
        <v>641</v>
      </c>
      <c r="H2855" t="s">
        <v>641</v>
      </c>
      <c r="I2855" t="s">
        <v>2734</v>
      </c>
      <c r="J2855" t="s">
        <v>731</v>
      </c>
      <c r="K2855" t="s">
        <v>56</v>
      </c>
      <c r="L2855" s="4">
        <v>2</v>
      </c>
      <c r="M2855" s="4">
        <v>44926</v>
      </c>
      <c r="AE2855">
        <v>1.1000000000000001</v>
      </c>
    </row>
    <row r="2856" spans="1:31" x14ac:dyDescent="0.2">
      <c r="A2856" s="27">
        <v>2006879</v>
      </c>
      <c r="B2856">
        <v>3832</v>
      </c>
      <c r="C2856" t="s">
        <v>6990</v>
      </c>
      <c r="D2856" t="s">
        <v>6991</v>
      </c>
      <c r="E2856" t="s">
        <v>4938</v>
      </c>
      <c r="F2856" t="s">
        <v>4938</v>
      </c>
      <c r="G2856" t="s">
        <v>641</v>
      </c>
      <c r="H2856" t="s">
        <v>641</v>
      </c>
      <c r="I2856" t="s">
        <v>2734</v>
      </c>
      <c r="J2856" t="s">
        <v>731</v>
      </c>
      <c r="K2856" t="s">
        <v>56</v>
      </c>
      <c r="L2856" s="4">
        <v>2</v>
      </c>
      <c r="M2856" s="4">
        <v>44926</v>
      </c>
      <c r="AE2856">
        <v>1.01</v>
      </c>
    </row>
    <row r="2857" spans="1:31" x14ac:dyDescent="0.2">
      <c r="A2857" s="27">
        <v>2006880</v>
      </c>
      <c r="B2857">
        <v>3825</v>
      </c>
      <c r="C2857" t="s">
        <v>6992</v>
      </c>
      <c r="D2857" t="s">
        <v>6993</v>
      </c>
      <c r="E2857" t="s">
        <v>4938</v>
      </c>
      <c r="F2857" t="s">
        <v>4938</v>
      </c>
      <c r="G2857" t="s">
        <v>641</v>
      </c>
      <c r="H2857" t="s">
        <v>641</v>
      </c>
      <c r="I2857" t="s">
        <v>2734</v>
      </c>
      <c r="J2857" t="s">
        <v>731</v>
      </c>
      <c r="K2857" t="s">
        <v>56</v>
      </c>
      <c r="L2857" s="4">
        <v>2</v>
      </c>
      <c r="M2857" s="4">
        <v>44926</v>
      </c>
      <c r="AE2857">
        <v>1.01</v>
      </c>
    </row>
    <row r="2858" spans="1:31" x14ac:dyDescent="0.2">
      <c r="A2858" s="27">
        <v>2009371</v>
      </c>
      <c r="B2858">
        <v>4759</v>
      </c>
      <c r="C2858" t="s">
        <v>6994</v>
      </c>
      <c r="D2858" t="s">
        <v>6995</v>
      </c>
      <c r="E2858" t="s">
        <v>6709</v>
      </c>
      <c r="F2858" t="s">
        <v>6710</v>
      </c>
      <c r="G2858" t="s">
        <v>641</v>
      </c>
      <c r="H2858" t="s">
        <v>686</v>
      </c>
      <c r="I2858" t="s">
        <v>2734</v>
      </c>
      <c r="J2858" t="s">
        <v>696</v>
      </c>
      <c r="K2858" t="s">
        <v>55</v>
      </c>
      <c r="L2858" s="4">
        <v>2</v>
      </c>
      <c r="M2858" s="4">
        <v>44926</v>
      </c>
      <c r="N2858">
        <v>1.2000000476837158</v>
      </c>
      <c r="O2858">
        <v>0.30000001192092896</v>
      </c>
      <c r="P2858">
        <v>1.1000000238418579</v>
      </c>
      <c r="Q2858">
        <v>2.4000000953674316</v>
      </c>
      <c r="R2858">
        <v>1</v>
      </c>
      <c r="AC2858">
        <v>56</v>
      </c>
      <c r="AE2858">
        <v>1</v>
      </c>
    </row>
    <row r="2859" spans="1:31" x14ac:dyDescent="0.2">
      <c r="A2859" s="27">
        <v>2009374</v>
      </c>
      <c r="B2859">
        <v>4760</v>
      </c>
      <c r="C2859" t="s">
        <v>6996</v>
      </c>
      <c r="D2859" t="s">
        <v>6997</v>
      </c>
      <c r="E2859" t="s">
        <v>6709</v>
      </c>
      <c r="F2859" t="s">
        <v>6710</v>
      </c>
      <c r="G2859" t="s">
        <v>641</v>
      </c>
      <c r="H2859" t="s">
        <v>686</v>
      </c>
      <c r="I2859" t="s">
        <v>2734</v>
      </c>
      <c r="J2859" t="s">
        <v>696</v>
      </c>
      <c r="K2859" t="s">
        <v>55</v>
      </c>
      <c r="L2859" s="4">
        <v>2</v>
      </c>
      <c r="M2859" s="4">
        <v>44926</v>
      </c>
      <c r="N2859">
        <v>0.10000000149011612</v>
      </c>
      <c r="O2859">
        <v>0.30000001192092896</v>
      </c>
      <c r="P2859">
        <v>1</v>
      </c>
      <c r="Q2859">
        <v>2.4000000953674316</v>
      </c>
      <c r="R2859">
        <v>0.20000000298023224</v>
      </c>
      <c r="AC2859">
        <v>33.25</v>
      </c>
      <c r="AE2859">
        <v>1</v>
      </c>
    </row>
    <row r="2860" spans="1:31" x14ac:dyDescent="0.2">
      <c r="A2860" s="27">
        <v>2009376</v>
      </c>
      <c r="B2860">
        <v>4762</v>
      </c>
      <c r="C2860" t="s">
        <v>6998</v>
      </c>
      <c r="D2860" t="s">
        <v>6999</v>
      </c>
      <c r="E2860" t="s">
        <v>6709</v>
      </c>
      <c r="F2860" t="s">
        <v>6710</v>
      </c>
      <c r="G2860" t="s">
        <v>641</v>
      </c>
      <c r="H2860" t="s">
        <v>686</v>
      </c>
      <c r="I2860" t="s">
        <v>2734</v>
      </c>
      <c r="J2860" t="s">
        <v>696</v>
      </c>
      <c r="K2860" t="s">
        <v>55</v>
      </c>
      <c r="L2860" s="4">
        <v>2</v>
      </c>
      <c r="M2860" s="4">
        <v>44926</v>
      </c>
      <c r="N2860">
        <v>1.7000000476837158</v>
      </c>
      <c r="O2860">
        <v>1.3999999761581421</v>
      </c>
      <c r="P2860">
        <v>1.6000000238418579</v>
      </c>
      <c r="Q2860">
        <v>4</v>
      </c>
      <c r="R2860">
        <v>0.80000001192092896</v>
      </c>
      <c r="AC2860">
        <v>56</v>
      </c>
      <c r="AE2860">
        <v>1</v>
      </c>
    </row>
    <row r="2861" spans="1:31" x14ac:dyDescent="0.2">
      <c r="A2861" s="27">
        <v>2009375</v>
      </c>
      <c r="B2861">
        <v>4761</v>
      </c>
      <c r="C2861" t="s">
        <v>7000</v>
      </c>
      <c r="D2861" t="s">
        <v>7001</v>
      </c>
      <c r="E2861" t="s">
        <v>6709</v>
      </c>
      <c r="F2861" t="s">
        <v>6710</v>
      </c>
      <c r="G2861" t="s">
        <v>641</v>
      </c>
      <c r="H2861" t="s">
        <v>686</v>
      </c>
      <c r="I2861" t="s">
        <v>2734</v>
      </c>
      <c r="J2861" t="s">
        <v>696</v>
      </c>
      <c r="K2861" t="s">
        <v>55</v>
      </c>
      <c r="L2861" s="4">
        <v>2</v>
      </c>
      <c r="M2861" s="4">
        <v>44926</v>
      </c>
      <c r="N2861">
        <v>1.1000000238418579</v>
      </c>
      <c r="O2861">
        <v>0.30000001192092896</v>
      </c>
      <c r="P2861">
        <v>1</v>
      </c>
      <c r="Q2861">
        <v>2.5999999046325684</v>
      </c>
      <c r="R2861">
        <v>0.20000000298023224</v>
      </c>
      <c r="AC2861">
        <v>36.75</v>
      </c>
      <c r="AE2861">
        <v>1</v>
      </c>
    </row>
    <row r="2862" spans="1:31" x14ac:dyDescent="0.2">
      <c r="A2862" s="27">
        <v>2007900</v>
      </c>
      <c r="B2862">
        <v>4201</v>
      </c>
      <c r="C2862" t="s">
        <v>7002</v>
      </c>
      <c r="D2862" t="s">
        <v>7003</v>
      </c>
      <c r="E2862" t="s">
        <v>7004</v>
      </c>
      <c r="F2862" t="s">
        <v>7004</v>
      </c>
      <c r="G2862" t="s">
        <v>641</v>
      </c>
      <c r="H2862" t="s">
        <v>641</v>
      </c>
      <c r="I2862" t="s">
        <v>2734</v>
      </c>
      <c r="J2862" t="s">
        <v>731</v>
      </c>
      <c r="K2862" t="s">
        <v>56</v>
      </c>
      <c r="L2862" s="4">
        <v>2</v>
      </c>
      <c r="M2862" s="4">
        <v>44926</v>
      </c>
      <c r="AE2862">
        <v>1.1000000000000001</v>
      </c>
    </row>
    <row r="2863" spans="1:31" x14ac:dyDescent="0.2">
      <c r="A2863" s="27">
        <v>2007357</v>
      </c>
      <c r="B2863">
        <v>3980</v>
      </c>
      <c r="C2863" t="s">
        <v>7005</v>
      </c>
      <c r="D2863" t="s">
        <v>7006</v>
      </c>
      <c r="E2863" t="s">
        <v>3484</v>
      </c>
      <c r="F2863" t="s">
        <v>3484</v>
      </c>
      <c r="G2863" t="s">
        <v>641</v>
      </c>
      <c r="H2863" t="s">
        <v>641</v>
      </c>
      <c r="I2863" t="s">
        <v>2734</v>
      </c>
      <c r="J2863" t="s">
        <v>731</v>
      </c>
      <c r="K2863" t="s">
        <v>56</v>
      </c>
      <c r="L2863" s="4">
        <v>2</v>
      </c>
      <c r="M2863" s="4">
        <v>44926</v>
      </c>
      <c r="N2863">
        <v>6</v>
      </c>
      <c r="P2863">
        <v>1</v>
      </c>
      <c r="R2863">
        <v>4</v>
      </c>
      <c r="V2863">
        <v>0.20000000298023224</v>
      </c>
      <c r="W2863">
        <v>5.000000074505806E-2</v>
      </c>
      <c r="X2863">
        <v>3.9999999105930328E-2</v>
      </c>
      <c r="Y2863">
        <v>3.9999999105930328E-2</v>
      </c>
      <c r="Z2863">
        <v>0.10000000149011612</v>
      </c>
      <c r="AA2863">
        <v>1.0000000474974513E-3</v>
      </c>
      <c r="AE2863">
        <v>1.1000000000000001</v>
      </c>
    </row>
    <row r="2864" spans="1:31" x14ac:dyDescent="0.2">
      <c r="A2864" s="27">
        <v>2007358</v>
      </c>
      <c r="B2864">
        <v>3983</v>
      </c>
      <c r="C2864" t="s">
        <v>7007</v>
      </c>
      <c r="D2864" t="s">
        <v>7008</v>
      </c>
      <c r="E2864" t="s">
        <v>3484</v>
      </c>
      <c r="F2864" t="s">
        <v>3484</v>
      </c>
      <c r="G2864" t="s">
        <v>641</v>
      </c>
      <c r="H2864" t="s">
        <v>641</v>
      </c>
      <c r="I2864" t="s">
        <v>2734</v>
      </c>
      <c r="J2864" t="s">
        <v>731</v>
      </c>
      <c r="K2864" t="s">
        <v>56</v>
      </c>
      <c r="L2864" s="4">
        <v>2</v>
      </c>
      <c r="M2864" s="4">
        <v>44926</v>
      </c>
      <c r="N2864">
        <v>6</v>
      </c>
      <c r="P2864">
        <v>1</v>
      </c>
      <c r="R2864">
        <v>4</v>
      </c>
      <c r="T2864">
        <v>0.10000000149011612</v>
      </c>
      <c r="W2864">
        <v>0.10000000149011612</v>
      </c>
      <c r="X2864">
        <v>3.9999999105930328E-2</v>
      </c>
      <c r="Y2864">
        <v>0.20000000298023224</v>
      </c>
      <c r="Z2864">
        <v>1.9999999552965164E-2</v>
      </c>
      <c r="AA2864">
        <v>4.999999888241291E-3</v>
      </c>
      <c r="AE2864">
        <v>1.1000000000000001</v>
      </c>
    </row>
    <row r="2865" spans="1:31" x14ac:dyDescent="0.2">
      <c r="A2865" s="27">
        <v>2007360</v>
      </c>
      <c r="B2865">
        <v>3985</v>
      </c>
      <c r="C2865" t="s">
        <v>7009</v>
      </c>
      <c r="D2865" t="s">
        <v>7010</v>
      </c>
      <c r="E2865" t="s">
        <v>3484</v>
      </c>
      <c r="F2865" t="s">
        <v>3484</v>
      </c>
      <c r="G2865" t="s">
        <v>641</v>
      </c>
      <c r="H2865" t="s">
        <v>641</v>
      </c>
      <c r="I2865" t="s">
        <v>2734</v>
      </c>
      <c r="J2865" t="s">
        <v>731</v>
      </c>
      <c r="K2865" t="s">
        <v>56</v>
      </c>
      <c r="L2865" s="4">
        <v>2</v>
      </c>
      <c r="M2865" s="4">
        <v>44926</v>
      </c>
      <c r="N2865">
        <v>7</v>
      </c>
      <c r="P2865">
        <v>1</v>
      </c>
      <c r="R2865">
        <v>4</v>
      </c>
      <c r="T2865">
        <v>0.10000000149011612</v>
      </c>
      <c r="V2865">
        <v>0.20000000298023224</v>
      </c>
      <c r="W2865">
        <v>5.000000074505806E-2</v>
      </c>
      <c r="X2865">
        <v>3.9999999105930328E-2</v>
      </c>
      <c r="Y2865">
        <v>5.000000074505806E-2</v>
      </c>
      <c r="Z2865">
        <v>0.10000000149011612</v>
      </c>
      <c r="AA2865">
        <v>1.0000000474974513E-3</v>
      </c>
      <c r="AE2865">
        <v>1.1000000000000001</v>
      </c>
    </row>
    <row r="2866" spans="1:31" x14ac:dyDescent="0.2">
      <c r="A2866" s="27">
        <v>2007359</v>
      </c>
      <c r="B2866">
        <v>3984</v>
      </c>
      <c r="C2866" t="s">
        <v>7011</v>
      </c>
      <c r="D2866" t="s">
        <v>7012</v>
      </c>
      <c r="E2866" t="s">
        <v>3484</v>
      </c>
      <c r="F2866" t="s">
        <v>3484</v>
      </c>
      <c r="G2866" t="s">
        <v>641</v>
      </c>
      <c r="H2866" t="s">
        <v>641</v>
      </c>
      <c r="I2866" t="s">
        <v>2734</v>
      </c>
      <c r="J2866" t="s">
        <v>731</v>
      </c>
      <c r="K2866" t="s">
        <v>56</v>
      </c>
      <c r="L2866" s="4">
        <v>2</v>
      </c>
      <c r="M2866" s="4">
        <v>44926</v>
      </c>
      <c r="N2866">
        <v>7</v>
      </c>
      <c r="P2866">
        <v>1</v>
      </c>
      <c r="R2866">
        <v>4</v>
      </c>
      <c r="T2866">
        <v>0.10000000149011612</v>
      </c>
      <c r="W2866">
        <v>0.10000000149011612</v>
      </c>
      <c r="X2866">
        <v>3.9999999105930328E-2</v>
      </c>
      <c r="Y2866">
        <v>0.25</v>
      </c>
      <c r="Z2866">
        <v>1.9999999552965164E-2</v>
      </c>
      <c r="AA2866">
        <v>4.999999888241291E-3</v>
      </c>
      <c r="AE2866">
        <v>1.1000000000000001</v>
      </c>
    </row>
    <row r="2867" spans="1:31" x14ac:dyDescent="0.2">
      <c r="A2867" s="27">
        <v>2001530</v>
      </c>
      <c r="B2867">
        <v>2760</v>
      </c>
      <c r="C2867" t="s">
        <v>7013</v>
      </c>
      <c r="D2867" t="s">
        <v>4672</v>
      </c>
      <c r="E2867" t="s">
        <v>6154</v>
      </c>
      <c r="F2867" t="s">
        <v>2342</v>
      </c>
      <c r="G2867" t="s">
        <v>641</v>
      </c>
      <c r="H2867" t="s">
        <v>641</v>
      </c>
      <c r="I2867" t="s">
        <v>2734</v>
      </c>
      <c r="J2867" t="s">
        <v>731</v>
      </c>
      <c r="K2867" t="s">
        <v>55</v>
      </c>
      <c r="L2867" s="4">
        <v>40351</v>
      </c>
      <c r="M2867" s="4">
        <v>44926</v>
      </c>
      <c r="AE2867">
        <v>1</v>
      </c>
    </row>
    <row r="2868" spans="1:31" x14ac:dyDescent="0.2">
      <c r="A2868" s="27">
        <v>2004564</v>
      </c>
      <c r="B2868">
        <v>3454</v>
      </c>
      <c r="C2868" t="s">
        <v>7014</v>
      </c>
      <c r="D2868" t="s">
        <v>7015</v>
      </c>
      <c r="E2868" t="s">
        <v>6154</v>
      </c>
      <c r="F2868" t="s">
        <v>2342</v>
      </c>
      <c r="G2868" t="s">
        <v>641</v>
      </c>
      <c r="H2868" t="s">
        <v>641</v>
      </c>
      <c r="I2868" t="s">
        <v>2734</v>
      </c>
      <c r="J2868" t="s">
        <v>731</v>
      </c>
      <c r="K2868" t="s">
        <v>55</v>
      </c>
      <c r="L2868" s="4">
        <v>40400</v>
      </c>
      <c r="M2868" s="4">
        <v>44926</v>
      </c>
      <c r="AE2868">
        <v>1</v>
      </c>
    </row>
    <row r="2869" spans="1:31" x14ac:dyDescent="0.2">
      <c r="A2869" s="27">
        <v>2007746</v>
      </c>
      <c r="B2869">
        <v>4143</v>
      </c>
      <c r="C2869" t="s">
        <v>7016</v>
      </c>
      <c r="D2869" t="s">
        <v>7017</v>
      </c>
      <c r="E2869" t="s">
        <v>5671</v>
      </c>
      <c r="F2869" t="s">
        <v>3504</v>
      </c>
      <c r="G2869" t="s">
        <v>641</v>
      </c>
      <c r="H2869" t="s">
        <v>641</v>
      </c>
      <c r="I2869" t="s">
        <v>2734</v>
      </c>
      <c r="J2869" t="s">
        <v>731</v>
      </c>
      <c r="K2869" t="s">
        <v>56</v>
      </c>
      <c r="L2869" s="4">
        <v>2</v>
      </c>
      <c r="M2869" s="4">
        <v>44926</v>
      </c>
      <c r="AC2869">
        <v>85</v>
      </c>
      <c r="AE2869">
        <v>1.1000000000000001</v>
      </c>
    </row>
    <row r="2870" spans="1:31" x14ac:dyDescent="0.2">
      <c r="A2870" s="27">
        <v>2004862</v>
      </c>
      <c r="B2870">
        <v>3425</v>
      </c>
      <c r="C2870" t="s">
        <v>7018</v>
      </c>
      <c r="D2870" t="s">
        <v>7019</v>
      </c>
      <c r="E2870" t="s">
        <v>933</v>
      </c>
      <c r="F2870" t="s">
        <v>933</v>
      </c>
      <c r="G2870" t="s">
        <v>641</v>
      </c>
      <c r="H2870" t="s">
        <v>641</v>
      </c>
      <c r="I2870" t="s">
        <v>2734</v>
      </c>
      <c r="J2870" t="s">
        <v>649</v>
      </c>
      <c r="K2870" t="s">
        <v>56</v>
      </c>
      <c r="L2870" s="4">
        <v>40302</v>
      </c>
      <c r="M2870" s="4">
        <v>44926</v>
      </c>
      <c r="P2870">
        <v>14</v>
      </c>
      <c r="T2870">
        <v>4.6999998092651367</v>
      </c>
      <c r="AE2870">
        <v>1.1499999999999999</v>
      </c>
    </row>
    <row r="2871" spans="1:31" x14ac:dyDescent="0.2">
      <c r="A2871" s="27">
        <v>2008949</v>
      </c>
      <c r="B2871">
        <v>4613</v>
      </c>
      <c r="C2871" t="s">
        <v>7020</v>
      </c>
      <c r="D2871" t="s">
        <v>7021</v>
      </c>
      <c r="E2871" t="s">
        <v>1898</v>
      </c>
      <c r="F2871" t="s">
        <v>7022</v>
      </c>
      <c r="G2871" t="s">
        <v>641</v>
      </c>
      <c r="H2871" t="s">
        <v>641</v>
      </c>
      <c r="I2871" t="s">
        <v>2734</v>
      </c>
      <c r="J2871" t="s">
        <v>731</v>
      </c>
      <c r="K2871" t="s">
        <v>56</v>
      </c>
      <c r="L2871" s="4">
        <v>2</v>
      </c>
      <c r="M2871" s="4">
        <v>44926</v>
      </c>
      <c r="AE2871">
        <v>1.1000000000000001</v>
      </c>
    </row>
    <row r="2872" spans="1:31" x14ac:dyDescent="0.2">
      <c r="A2872" s="27">
        <v>2003366</v>
      </c>
      <c r="B2872">
        <v>3385</v>
      </c>
      <c r="C2872" t="s">
        <v>7023</v>
      </c>
      <c r="D2872" t="s">
        <v>7024</v>
      </c>
      <c r="E2872" t="s">
        <v>3418</v>
      </c>
      <c r="F2872" t="s">
        <v>3418</v>
      </c>
      <c r="G2872" t="s">
        <v>641</v>
      </c>
      <c r="H2872" t="s">
        <v>686</v>
      </c>
      <c r="I2872" t="s">
        <v>2734</v>
      </c>
      <c r="J2872" t="s">
        <v>696</v>
      </c>
      <c r="K2872" t="s">
        <v>56</v>
      </c>
      <c r="L2872" s="4">
        <v>40232</v>
      </c>
      <c r="M2872" s="4">
        <v>44926</v>
      </c>
      <c r="N2872">
        <v>0.20000000298023224</v>
      </c>
      <c r="O2872">
        <v>0.10000000149011612</v>
      </c>
      <c r="P2872">
        <v>0.40000000596046448</v>
      </c>
      <c r="AC2872">
        <v>2.5</v>
      </c>
      <c r="AE2872">
        <v>1</v>
      </c>
    </row>
    <row r="2873" spans="1:31" x14ac:dyDescent="0.2">
      <c r="A2873" s="27">
        <v>2007447</v>
      </c>
      <c r="B2873">
        <v>4026</v>
      </c>
      <c r="C2873" t="s">
        <v>7025</v>
      </c>
      <c r="D2873" t="s">
        <v>7026</v>
      </c>
      <c r="E2873" t="s">
        <v>7027</v>
      </c>
      <c r="F2873" t="s">
        <v>7027</v>
      </c>
      <c r="G2873" t="s">
        <v>641</v>
      </c>
      <c r="H2873" t="s">
        <v>686</v>
      </c>
      <c r="I2873" t="s">
        <v>2734</v>
      </c>
      <c r="J2873" t="s">
        <v>696</v>
      </c>
      <c r="K2873" t="s">
        <v>55</v>
      </c>
      <c r="L2873" s="4">
        <v>2</v>
      </c>
      <c r="M2873" s="4">
        <v>44926</v>
      </c>
      <c r="N2873">
        <v>0.40000000596046448</v>
      </c>
      <c r="AC2873">
        <v>10.6</v>
      </c>
      <c r="AE2873">
        <v>1</v>
      </c>
    </row>
    <row r="2874" spans="1:31" x14ac:dyDescent="0.2">
      <c r="A2874" s="27">
        <v>2008951</v>
      </c>
      <c r="B2874">
        <v>4633</v>
      </c>
      <c r="C2874" t="s">
        <v>7028</v>
      </c>
      <c r="D2874" t="s">
        <v>7029</v>
      </c>
      <c r="E2874" t="s">
        <v>1898</v>
      </c>
      <c r="F2874" t="s">
        <v>7022</v>
      </c>
      <c r="G2874" t="s">
        <v>641</v>
      </c>
      <c r="H2874" t="s">
        <v>641</v>
      </c>
      <c r="I2874" t="s">
        <v>2734</v>
      </c>
      <c r="J2874" t="s">
        <v>731</v>
      </c>
      <c r="K2874" t="s">
        <v>56</v>
      </c>
      <c r="L2874" s="4">
        <v>2</v>
      </c>
      <c r="M2874" s="4">
        <v>44926</v>
      </c>
      <c r="AE2874">
        <v>1.1000000000000001</v>
      </c>
    </row>
    <row r="2875" spans="1:31" x14ac:dyDescent="0.2">
      <c r="A2875" s="27">
        <v>2007409</v>
      </c>
      <c r="B2875">
        <v>3991</v>
      </c>
      <c r="C2875" t="s">
        <v>7030</v>
      </c>
      <c r="D2875" t="s">
        <v>7031</v>
      </c>
      <c r="E2875" t="s">
        <v>7032</v>
      </c>
      <c r="F2875" t="s">
        <v>7032</v>
      </c>
      <c r="G2875" t="s">
        <v>641</v>
      </c>
      <c r="H2875" t="s">
        <v>686</v>
      </c>
      <c r="I2875" t="s">
        <v>2734</v>
      </c>
      <c r="J2875" t="s">
        <v>696</v>
      </c>
      <c r="K2875" t="s">
        <v>55</v>
      </c>
      <c r="L2875" s="4">
        <v>2</v>
      </c>
      <c r="M2875" s="4">
        <v>44926</v>
      </c>
      <c r="N2875">
        <v>0.80000001192092896</v>
      </c>
      <c r="AC2875">
        <v>15.9</v>
      </c>
      <c r="AE2875">
        <v>1</v>
      </c>
    </row>
    <row r="2876" spans="1:31" x14ac:dyDescent="0.2">
      <c r="A2876" s="27">
        <v>2009205</v>
      </c>
      <c r="B2876">
        <v>4716</v>
      </c>
      <c r="C2876" t="s">
        <v>7033</v>
      </c>
      <c r="D2876" t="s">
        <v>7034</v>
      </c>
      <c r="E2876" t="s">
        <v>3878</v>
      </c>
      <c r="F2876" t="s">
        <v>3878</v>
      </c>
      <c r="G2876" t="s">
        <v>641</v>
      </c>
      <c r="H2876" t="s">
        <v>686</v>
      </c>
      <c r="I2876" t="s">
        <v>2734</v>
      </c>
      <c r="J2876" t="s">
        <v>696</v>
      </c>
      <c r="K2876" t="s">
        <v>55</v>
      </c>
      <c r="L2876" s="4">
        <v>2</v>
      </c>
      <c r="M2876" s="4">
        <v>44926</v>
      </c>
      <c r="N2876">
        <v>0.30000001192092896</v>
      </c>
      <c r="AC2876">
        <v>13.1</v>
      </c>
      <c r="AE2876">
        <v>1</v>
      </c>
    </row>
    <row r="2877" spans="1:31" x14ac:dyDescent="0.2">
      <c r="A2877" s="27">
        <v>2009260</v>
      </c>
      <c r="B2877">
        <v>4718</v>
      </c>
      <c r="C2877" t="s">
        <v>7035</v>
      </c>
      <c r="D2877" t="s">
        <v>7036</v>
      </c>
      <c r="E2877" t="s">
        <v>7037</v>
      </c>
      <c r="F2877" t="s">
        <v>7037</v>
      </c>
      <c r="G2877" t="s">
        <v>641</v>
      </c>
      <c r="H2877" t="s">
        <v>686</v>
      </c>
      <c r="I2877" t="s">
        <v>2734</v>
      </c>
      <c r="J2877" t="s">
        <v>696</v>
      </c>
      <c r="K2877" t="s">
        <v>55</v>
      </c>
      <c r="L2877" s="4">
        <v>2</v>
      </c>
      <c r="M2877" s="4">
        <v>44926</v>
      </c>
      <c r="N2877">
        <v>0.69999998807907104</v>
      </c>
      <c r="AC2877">
        <v>18</v>
      </c>
      <c r="AE2877">
        <v>1</v>
      </c>
    </row>
    <row r="2878" spans="1:31" x14ac:dyDescent="0.2">
      <c r="A2878" s="27">
        <v>2006868</v>
      </c>
      <c r="B2878">
        <v>3847</v>
      </c>
      <c r="C2878" t="s">
        <v>7038</v>
      </c>
      <c r="D2878" t="s">
        <v>7039</v>
      </c>
      <c r="E2878" t="s">
        <v>6403</v>
      </c>
      <c r="F2878" t="s">
        <v>6403</v>
      </c>
      <c r="G2878" t="s">
        <v>641</v>
      </c>
      <c r="H2878" t="s">
        <v>686</v>
      </c>
      <c r="I2878" t="s">
        <v>2734</v>
      </c>
      <c r="J2878" t="s">
        <v>696</v>
      </c>
      <c r="K2878" t="s">
        <v>55</v>
      </c>
      <c r="L2878" s="4">
        <v>2</v>
      </c>
      <c r="M2878" s="4">
        <v>44926</v>
      </c>
      <c r="N2878">
        <v>0.30000001192092896</v>
      </c>
      <c r="AC2878">
        <v>12.5</v>
      </c>
      <c r="AE2878">
        <v>1</v>
      </c>
    </row>
    <row r="2879" spans="1:31" x14ac:dyDescent="0.2">
      <c r="A2879" s="27">
        <v>2009057</v>
      </c>
      <c r="B2879">
        <v>4634</v>
      </c>
      <c r="C2879" t="s">
        <v>7040</v>
      </c>
      <c r="D2879" t="s">
        <v>7041</v>
      </c>
      <c r="E2879" t="s">
        <v>7042</v>
      </c>
      <c r="F2879" t="s">
        <v>7042</v>
      </c>
      <c r="G2879" t="s">
        <v>641</v>
      </c>
      <c r="H2879" t="s">
        <v>686</v>
      </c>
      <c r="I2879" t="s">
        <v>2734</v>
      </c>
      <c r="J2879" t="s">
        <v>696</v>
      </c>
      <c r="K2879" t="s">
        <v>55</v>
      </c>
      <c r="L2879" s="4">
        <v>2</v>
      </c>
      <c r="M2879" s="4">
        <v>44926</v>
      </c>
      <c r="N2879">
        <v>0.30000001192092896</v>
      </c>
      <c r="AC2879">
        <v>13.8</v>
      </c>
      <c r="AE2879">
        <v>1</v>
      </c>
    </row>
    <row r="2880" spans="1:31" x14ac:dyDescent="0.2">
      <c r="A2880" s="27">
        <v>2010495</v>
      </c>
      <c r="B2880">
        <v>5235</v>
      </c>
      <c r="C2880" t="s">
        <v>7043</v>
      </c>
      <c r="D2880" t="s">
        <v>7044</v>
      </c>
      <c r="E2880" t="s">
        <v>7045</v>
      </c>
      <c r="F2880" t="s">
        <v>7045</v>
      </c>
      <c r="G2880" t="s">
        <v>641</v>
      </c>
      <c r="H2880" t="s">
        <v>686</v>
      </c>
      <c r="I2880" t="s">
        <v>2734</v>
      </c>
      <c r="J2880" t="s">
        <v>696</v>
      </c>
      <c r="K2880" t="s">
        <v>55</v>
      </c>
      <c r="L2880" s="4">
        <v>2</v>
      </c>
      <c r="M2880" s="4">
        <v>44926</v>
      </c>
      <c r="N2880">
        <v>0.30000001192092896</v>
      </c>
      <c r="AC2880">
        <v>13.1</v>
      </c>
      <c r="AE2880">
        <v>1</v>
      </c>
    </row>
    <row r="2881" spans="1:31" x14ac:dyDescent="0.2">
      <c r="A2881" s="27">
        <v>2004656</v>
      </c>
      <c r="B2881">
        <v>3233</v>
      </c>
      <c r="C2881" t="s">
        <v>7048</v>
      </c>
      <c r="D2881" t="s">
        <v>3536</v>
      </c>
      <c r="E2881" t="s">
        <v>7049</v>
      </c>
      <c r="F2881" t="s">
        <v>7049</v>
      </c>
      <c r="G2881" t="s">
        <v>641</v>
      </c>
      <c r="H2881" t="s">
        <v>686</v>
      </c>
      <c r="I2881" t="s">
        <v>2734</v>
      </c>
      <c r="J2881" t="s">
        <v>696</v>
      </c>
      <c r="K2881" t="s">
        <v>55</v>
      </c>
      <c r="L2881" s="4">
        <v>39931</v>
      </c>
      <c r="M2881" s="4">
        <v>44926</v>
      </c>
      <c r="N2881">
        <v>0.30000001192092896</v>
      </c>
      <c r="AC2881">
        <v>12.5</v>
      </c>
      <c r="AE2881">
        <v>1</v>
      </c>
    </row>
    <row r="2882" spans="1:31" x14ac:dyDescent="0.2">
      <c r="A2882" s="27">
        <v>2008418</v>
      </c>
      <c r="B2882">
        <v>4408</v>
      </c>
      <c r="C2882" t="s">
        <v>7052</v>
      </c>
      <c r="D2882" t="s">
        <v>3536</v>
      </c>
      <c r="E2882" t="s">
        <v>7053</v>
      </c>
      <c r="F2882" t="s">
        <v>7053</v>
      </c>
      <c r="G2882" t="s">
        <v>641</v>
      </c>
      <c r="H2882" t="s">
        <v>686</v>
      </c>
      <c r="I2882" t="s">
        <v>2734</v>
      </c>
      <c r="J2882" t="s">
        <v>696</v>
      </c>
      <c r="K2882" t="s">
        <v>55</v>
      </c>
      <c r="L2882" s="4">
        <v>2</v>
      </c>
      <c r="M2882" s="4">
        <v>44926</v>
      </c>
      <c r="N2882">
        <v>0.30000001192092896</v>
      </c>
      <c r="AC2882">
        <v>13.1</v>
      </c>
      <c r="AE2882">
        <v>1</v>
      </c>
    </row>
    <row r="2883" spans="1:31" x14ac:dyDescent="0.2">
      <c r="A2883" s="27">
        <v>2008451</v>
      </c>
      <c r="B2883">
        <v>4649</v>
      </c>
      <c r="C2883" t="s">
        <v>7046</v>
      </c>
      <c r="D2883" t="s">
        <v>3536</v>
      </c>
      <c r="E2883" t="s">
        <v>7047</v>
      </c>
      <c r="F2883" t="s">
        <v>7047</v>
      </c>
      <c r="G2883" t="s">
        <v>641</v>
      </c>
      <c r="H2883" t="s">
        <v>686</v>
      </c>
      <c r="I2883" t="s">
        <v>2734</v>
      </c>
      <c r="J2883" t="s">
        <v>696</v>
      </c>
      <c r="K2883" t="s">
        <v>55</v>
      </c>
      <c r="L2883" s="4">
        <v>2</v>
      </c>
      <c r="M2883" s="4">
        <v>44926</v>
      </c>
      <c r="N2883">
        <v>0.30000001192092896</v>
      </c>
      <c r="AC2883">
        <v>12.5</v>
      </c>
      <c r="AE2883">
        <v>1</v>
      </c>
    </row>
    <row r="2884" spans="1:31" x14ac:dyDescent="0.2">
      <c r="A2884" s="27">
        <v>2001495</v>
      </c>
      <c r="B2884">
        <v>2724</v>
      </c>
      <c r="C2884" t="s">
        <v>7054</v>
      </c>
      <c r="D2884" t="s">
        <v>3536</v>
      </c>
      <c r="E2884" t="s">
        <v>4461</v>
      </c>
      <c r="F2884" t="s">
        <v>4461</v>
      </c>
      <c r="G2884" t="s">
        <v>641</v>
      </c>
      <c r="H2884" t="s">
        <v>686</v>
      </c>
      <c r="I2884" t="s">
        <v>2734</v>
      </c>
      <c r="J2884" t="s">
        <v>696</v>
      </c>
      <c r="K2884" t="s">
        <v>55</v>
      </c>
      <c r="L2884" s="4">
        <v>39147</v>
      </c>
      <c r="M2884" s="4">
        <v>44926</v>
      </c>
      <c r="N2884">
        <v>0.30000001192092896</v>
      </c>
      <c r="AC2884">
        <v>10</v>
      </c>
      <c r="AE2884">
        <v>1</v>
      </c>
    </row>
    <row r="2885" spans="1:31" x14ac:dyDescent="0.2">
      <c r="A2885" s="27">
        <v>2009163</v>
      </c>
      <c r="B2885">
        <v>4661</v>
      </c>
      <c r="C2885" t="s">
        <v>7055</v>
      </c>
      <c r="D2885" t="s">
        <v>3536</v>
      </c>
      <c r="E2885" t="s">
        <v>7056</v>
      </c>
      <c r="F2885" t="s">
        <v>7056</v>
      </c>
      <c r="G2885" t="s">
        <v>641</v>
      </c>
      <c r="H2885" t="s">
        <v>686</v>
      </c>
      <c r="I2885" t="s">
        <v>2734</v>
      </c>
      <c r="J2885" t="s">
        <v>696</v>
      </c>
      <c r="K2885" t="s">
        <v>55</v>
      </c>
      <c r="L2885" s="4">
        <v>2</v>
      </c>
      <c r="M2885" s="4">
        <v>44926</v>
      </c>
      <c r="N2885">
        <v>0.69999998807907104</v>
      </c>
      <c r="AC2885">
        <v>31.6</v>
      </c>
      <c r="AE2885">
        <v>1</v>
      </c>
    </row>
    <row r="2886" spans="1:31" x14ac:dyDescent="0.2">
      <c r="A2886" s="27">
        <v>2007735</v>
      </c>
      <c r="B2886">
        <v>4139</v>
      </c>
      <c r="C2886" t="s">
        <v>7050</v>
      </c>
      <c r="D2886" t="s">
        <v>3536</v>
      </c>
      <c r="E2886" t="s">
        <v>7051</v>
      </c>
      <c r="F2886" t="s">
        <v>7051</v>
      </c>
      <c r="G2886" t="s">
        <v>641</v>
      </c>
      <c r="H2886" t="s">
        <v>686</v>
      </c>
      <c r="I2886" t="s">
        <v>2734</v>
      </c>
      <c r="J2886" t="s">
        <v>696</v>
      </c>
      <c r="K2886" t="s">
        <v>55</v>
      </c>
      <c r="L2886" s="4">
        <v>2</v>
      </c>
      <c r="M2886" s="4">
        <v>44926</v>
      </c>
      <c r="N2886">
        <v>0.5</v>
      </c>
      <c r="AC2886">
        <v>15</v>
      </c>
      <c r="AE2886">
        <v>1</v>
      </c>
    </row>
    <row r="2887" spans="1:31" x14ac:dyDescent="0.2">
      <c r="A2887" s="27">
        <v>2009292</v>
      </c>
      <c r="B2887">
        <v>4728</v>
      </c>
      <c r="C2887" t="s">
        <v>7057</v>
      </c>
      <c r="D2887" t="s">
        <v>3536</v>
      </c>
      <c r="E2887" t="s">
        <v>7058</v>
      </c>
      <c r="F2887" t="s">
        <v>7058</v>
      </c>
      <c r="G2887" t="s">
        <v>641</v>
      </c>
      <c r="H2887" t="s">
        <v>686</v>
      </c>
      <c r="I2887" t="s">
        <v>2734</v>
      </c>
      <c r="J2887" t="s">
        <v>696</v>
      </c>
      <c r="K2887" t="s">
        <v>55</v>
      </c>
      <c r="L2887" s="4">
        <v>2</v>
      </c>
      <c r="M2887" s="4">
        <v>44926</v>
      </c>
      <c r="N2887">
        <v>0.30000001192092896</v>
      </c>
      <c r="AC2887">
        <v>12.5</v>
      </c>
      <c r="AE2887">
        <v>1</v>
      </c>
    </row>
    <row r="2888" spans="1:31" x14ac:dyDescent="0.2">
      <c r="A2888" s="27">
        <v>2009171</v>
      </c>
      <c r="B2888">
        <v>4659</v>
      </c>
      <c r="C2888" t="s">
        <v>7059</v>
      </c>
      <c r="D2888" t="s">
        <v>7060</v>
      </c>
      <c r="E2888" t="s">
        <v>7061</v>
      </c>
      <c r="F2888" t="s">
        <v>7061</v>
      </c>
      <c r="G2888" t="s">
        <v>641</v>
      </c>
      <c r="H2888" t="s">
        <v>686</v>
      </c>
      <c r="I2888" t="s">
        <v>2734</v>
      </c>
      <c r="J2888" t="s">
        <v>696</v>
      </c>
      <c r="K2888" t="s">
        <v>55</v>
      </c>
      <c r="L2888" s="4">
        <v>2</v>
      </c>
      <c r="M2888" s="4">
        <v>44926</v>
      </c>
      <c r="N2888">
        <v>0.5</v>
      </c>
      <c r="AC2888">
        <v>13</v>
      </c>
      <c r="AE2888">
        <v>1</v>
      </c>
    </row>
    <row r="2889" spans="1:31" x14ac:dyDescent="0.2">
      <c r="A2889" s="27">
        <v>2009215</v>
      </c>
      <c r="B2889">
        <v>4749</v>
      </c>
      <c r="C2889" t="s">
        <v>7062</v>
      </c>
      <c r="D2889" t="s">
        <v>7063</v>
      </c>
      <c r="E2889" t="s">
        <v>4461</v>
      </c>
      <c r="F2889" t="s">
        <v>4461</v>
      </c>
      <c r="G2889" t="s">
        <v>641</v>
      </c>
      <c r="H2889" t="s">
        <v>686</v>
      </c>
      <c r="I2889" t="s">
        <v>2734</v>
      </c>
      <c r="J2889" t="s">
        <v>696</v>
      </c>
      <c r="K2889" t="s">
        <v>55</v>
      </c>
      <c r="L2889" s="4">
        <v>2</v>
      </c>
      <c r="M2889" s="4">
        <v>44926</v>
      </c>
      <c r="N2889">
        <v>0.30000001192092896</v>
      </c>
      <c r="AC2889">
        <v>10</v>
      </c>
      <c r="AE2889">
        <v>1</v>
      </c>
    </row>
    <row r="2890" spans="1:31" x14ac:dyDescent="0.2">
      <c r="A2890" s="27">
        <v>2008450</v>
      </c>
      <c r="B2890">
        <v>4368</v>
      </c>
      <c r="C2890" t="s">
        <v>7064</v>
      </c>
      <c r="D2890" t="s">
        <v>7065</v>
      </c>
      <c r="E2890" t="s">
        <v>3952</v>
      </c>
      <c r="F2890" t="s">
        <v>3952</v>
      </c>
      <c r="G2890" t="s">
        <v>641</v>
      </c>
      <c r="H2890" t="s">
        <v>686</v>
      </c>
      <c r="I2890" t="s">
        <v>2734</v>
      </c>
      <c r="J2890" t="s">
        <v>696</v>
      </c>
      <c r="K2890" t="s">
        <v>55</v>
      </c>
      <c r="L2890" s="4">
        <v>2</v>
      </c>
      <c r="M2890" s="4">
        <v>44926</v>
      </c>
      <c r="N2890">
        <v>0.30000001192092896</v>
      </c>
      <c r="AC2890">
        <v>11</v>
      </c>
      <c r="AE2890">
        <v>1</v>
      </c>
    </row>
    <row r="2891" spans="1:31" x14ac:dyDescent="0.2">
      <c r="A2891" s="27">
        <v>2006836</v>
      </c>
      <c r="B2891">
        <v>3769</v>
      </c>
      <c r="C2891" t="s">
        <v>7066</v>
      </c>
      <c r="D2891" t="s">
        <v>7067</v>
      </c>
      <c r="E2891" t="s">
        <v>3952</v>
      </c>
      <c r="F2891" t="s">
        <v>3952</v>
      </c>
      <c r="G2891" t="s">
        <v>641</v>
      </c>
      <c r="H2891" t="s">
        <v>686</v>
      </c>
      <c r="I2891" t="s">
        <v>2734</v>
      </c>
      <c r="J2891" t="s">
        <v>696</v>
      </c>
      <c r="K2891" t="s">
        <v>55</v>
      </c>
      <c r="L2891" s="4">
        <v>2</v>
      </c>
      <c r="M2891" s="4">
        <v>44926</v>
      </c>
      <c r="N2891">
        <v>0.5</v>
      </c>
      <c r="AC2891">
        <v>14.8</v>
      </c>
      <c r="AE2891">
        <v>1</v>
      </c>
    </row>
    <row r="2892" spans="1:31" x14ac:dyDescent="0.2">
      <c r="A2892" s="27">
        <v>2007642</v>
      </c>
      <c r="B2892">
        <v>4053</v>
      </c>
      <c r="C2892" t="s">
        <v>7068</v>
      </c>
      <c r="D2892" t="s">
        <v>7069</v>
      </c>
      <c r="E2892" t="s">
        <v>2813</v>
      </c>
      <c r="F2892" t="s">
        <v>2813</v>
      </c>
      <c r="G2892" t="s">
        <v>641</v>
      </c>
      <c r="H2892" t="s">
        <v>686</v>
      </c>
      <c r="I2892" t="s">
        <v>2734</v>
      </c>
      <c r="J2892" t="s">
        <v>696</v>
      </c>
      <c r="K2892" t="s">
        <v>55</v>
      </c>
      <c r="L2892" s="4">
        <v>2</v>
      </c>
      <c r="M2892" s="4">
        <v>44926</v>
      </c>
      <c r="N2892">
        <v>0.60000002384185791</v>
      </c>
      <c r="AC2892">
        <v>14.1</v>
      </c>
      <c r="AE2892">
        <v>1</v>
      </c>
    </row>
    <row r="2893" spans="1:31" x14ac:dyDescent="0.2">
      <c r="A2893" s="27">
        <v>2009110</v>
      </c>
      <c r="B2893">
        <v>4631</v>
      </c>
      <c r="C2893" t="s">
        <v>7070</v>
      </c>
      <c r="D2893" t="s">
        <v>7071</v>
      </c>
      <c r="E2893" t="s">
        <v>7072</v>
      </c>
      <c r="F2893" t="s">
        <v>7072</v>
      </c>
      <c r="G2893" t="s">
        <v>641</v>
      </c>
      <c r="H2893" t="s">
        <v>686</v>
      </c>
      <c r="I2893" t="s">
        <v>2734</v>
      </c>
      <c r="J2893" t="s">
        <v>696</v>
      </c>
      <c r="K2893" t="s">
        <v>55</v>
      </c>
      <c r="L2893" s="4">
        <v>2</v>
      </c>
      <c r="M2893" s="4">
        <v>44926</v>
      </c>
      <c r="N2893">
        <v>0.30000001192092896</v>
      </c>
      <c r="AC2893">
        <v>11.3</v>
      </c>
      <c r="AE2893">
        <v>1</v>
      </c>
    </row>
    <row r="2894" spans="1:31" x14ac:dyDescent="0.2">
      <c r="A2894" s="27">
        <v>2007641</v>
      </c>
      <c r="B2894">
        <v>4052</v>
      </c>
      <c r="C2894" t="s">
        <v>7073</v>
      </c>
      <c r="D2894" t="s">
        <v>7074</v>
      </c>
      <c r="E2894" t="s">
        <v>2813</v>
      </c>
      <c r="F2894" t="s">
        <v>2813</v>
      </c>
      <c r="G2894" t="s">
        <v>641</v>
      </c>
      <c r="H2894" t="s">
        <v>686</v>
      </c>
      <c r="I2894" t="s">
        <v>2734</v>
      </c>
      <c r="J2894" t="s">
        <v>696</v>
      </c>
      <c r="K2894" t="s">
        <v>55</v>
      </c>
      <c r="L2894" s="4">
        <v>2</v>
      </c>
      <c r="M2894" s="4">
        <v>44926</v>
      </c>
      <c r="N2894">
        <v>1.2999999523162842</v>
      </c>
      <c r="AC2894">
        <v>21.5</v>
      </c>
      <c r="AE2894">
        <v>1</v>
      </c>
    </row>
    <row r="2895" spans="1:31" x14ac:dyDescent="0.2">
      <c r="A2895" s="27">
        <v>2008971</v>
      </c>
      <c r="B2895">
        <v>4553</v>
      </c>
      <c r="C2895" t="s">
        <v>7075</v>
      </c>
      <c r="D2895" t="s">
        <v>7076</v>
      </c>
      <c r="E2895" t="s">
        <v>7077</v>
      </c>
      <c r="F2895" t="s">
        <v>7077</v>
      </c>
      <c r="G2895" t="s">
        <v>641</v>
      </c>
      <c r="H2895" t="s">
        <v>686</v>
      </c>
      <c r="I2895" t="s">
        <v>2734</v>
      </c>
      <c r="J2895" t="s">
        <v>696</v>
      </c>
      <c r="K2895" t="s">
        <v>55</v>
      </c>
      <c r="L2895" s="4">
        <v>2</v>
      </c>
      <c r="M2895" s="4">
        <v>44926</v>
      </c>
      <c r="N2895">
        <v>0.30000001192092896</v>
      </c>
      <c r="AC2895">
        <v>13.8</v>
      </c>
      <c r="AE2895">
        <v>1</v>
      </c>
    </row>
    <row r="2896" spans="1:31" x14ac:dyDescent="0.2">
      <c r="A2896" s="27">
        <v>2009236</v>
      </c>
      <c r="B2896">
        <v>4726</v>
      </c>
      <c r="C2896" t="s">
        <v>7078</v>
      </c>
      <c r="D2896" t="s">
        <v>7079</v>
      </c>
      <c r="E2896" t="s">
        <v>7080</v>
      </c>
      <c r="F2896" t="s">
        <v>7080</v>
      </c>
      <c r="G2896" t="s">
        <v>641</v>
      </c>
      <c r="H2896" t="s">
        <v>686</v>
      </c>
      <c r="I2896" t="s">
        <v>2734</v>
      </c>
      <c r="J2896" t="s">
        <v>696</v>
      </c>
      <c r="K2896" t="s">
        <v>55</v>
      </c>
      <c r="L2896" s="4">
        <v>2</v>
      </c>
      <c r="M2896" s="4">
        <v>44926</v>
      </c>
      <c r="N2896">
        <v>0.30000001192092896</v>
      </c>
      <c r="AC2896">
        <v>11.9</v>
      </c>
      <c r="AE2896">
        <v>1</v>
      </c>
    </row>
    <row r="2897" spans="1:31" x14ac:dyDescent="0.2">
      <c r="A2897" s="27">
        <v>2009183</v>
      </c>
      <c r="B2897">
        <v>4730</v>
      </c>
      <c r="C2897" t="s">
        <v>7081</v>
      </c>
      <c r="D2897" t="s">
        <v>7082</v>
      </c>
      <c r="E2897" t="s">
        <v>7083</v>
      </c>
      <c r="F2897" t="s">
        <v>7083</v>
      </c>
      <c r="G2897" t="s">
        <v>641</v>
      </c>
      <c r="H2897" t="s">
        <v>686</v>
      </c>
      <c r="I2897" t="s">
        <v>2734</v>
      </c>
      <c r="J2897" t="s">
        <v>696</v>
      </c>
      <c r="K2897" t="s">
        <v>55</v>
      </c>
      <c r="L2897" s="4">
        <v>2</v>
      </c>
      <c r="M2897" s="4">
        <v>44926</v>
      </c>
      <c r="N2897">
        <v>0.30000001192092896</v>
      </c>
      <c r="AC2897">
        <v>13.1</v>
      </c>
      <c r="AE2897">
        <v>1</v>
      </c>
    </row>
    <row r="2898" spans="1:31" x14ac:dyDescent="0.2">
      <c r="A2898" s="27">
        <v>2009204</v>
      </c>
      <c r="B2898">
        <v>4717</v>
      </c>
      <c r="C2898" t="s">
        <v>7084</v>
      </c>
      <c r="D2898" t="s">
        <v>7085</v>
      </c>
      <c r="E2898" t="s">
        <v>3878</v>
      </c>
      <c r="F2898" t="s">
        <v>3878</v>
      </c>
      <c r="G2898" t="s">
        <v>641</v>
      </c>
      <c r="H2898" t="s">
        <v>686</v>
      </c>
      <c r="I2898" t="s">
        <v>2734</v>
      </c>
      <c r="J2898" t="s">
        <v>696</v>
      </c>
      <c r="K2898" t="s">
        <v>55</v>
      </c>
      <c r="L2898" s="4">
        <v>2</v>
      </c>
      <c r="M2898" s="4">
        <v>44926</v>
      </c>
      <c r="N2898">
        <v>0.30000001192092896</v>
      </c>
      <c r="AC2898">
        <v>13.1</v>
      </c>
      <c r="AE2898">
        <v>1</v>
      </c>
    </row>
    <row r="2899" spans="1:31" x14ac:dyDescent="0.2">
      <c r="A2899" s="27">
        <v>2008966</v>
      </c>
      <c r="B2899">
        <v>4607</v>
      </c>
      <c r="C2899" t="s">
        <v>7086</v>
      </c>
      <c r="D2899" t="s">
        <v>7087</v>
      </c>
      <c r="E2899" t="s">
        <v>7883</v>
      </c>
      <c r="F2899" t="s">
        <v>7883</v>
      </c>
      <c r="G2899" t="s">
        <v>641</v>
      </c>
      <c r="H2899" t="s">
        <v>686</v>
      </c>
      <c r="I2899" t="s">
        <v>2734</v>
      </c>
      <c r="J2899" t="s">
        <v>696</v>
      </c>
      <c r="K2899" t="s">
        <v>55</v>
      </c>
      <c r="L2899" s="4">
        <v>2</v>
      </c>
      <c r="M2899" s="4">
        <v>44926</v>
      </c>
      <c r="N2899">
        <v>0.30000001192092896</v>
      </c>
      <c r="AC2899">
        <v>12.5</v>
      </c>
      <c r="AE2899">
        <v>1</v>
      </c>
    </row>
    <row r="2900" spans="1:31" x14ac:dyDescent="0.2">
      <c r="A2900" s="27">
        <v>2009341</v>
      </c>
      <c r="B2900">
        <v>4742</v>
      </c>
      <c r="C2900" t="s">
        <v>7088</v>
      </c>
      <c r="D2900" t="s">
        <v>7089</v>
      </c>
      <c r="E2900" t="s">
        <v>7090</v>
      </c>
      <c r="F2900" t="s">
        <v>7090</v>
      </c>
      <c r="G2900" t="s">
        <v>641</v>
      </c>
      <c r="H2900" t="s">
        <v>686</v>
      </c>
      <c r="I2900" t="s">
        <v>2734</v>
      </c>
      <c r="J2900" t="s">
        <v>688</v>
      </c>
      <c r="K2900" t="s">
        <v>55</v>
      </c>
      <c r="L2900" s="4">
        <v>2</v>
      </c>
      <c r="M2900" s="4">
        <v>44926</v>
      </c>
      <c r="N2900">
        <v>2</v>
      </c>
      <c r="O2900">
        <v>1.1000000238418579</v>
      </c>
      <c r="P2900">
        <v>1.3999999761581421</v>
      </c>
      <c r="AC2900">
        <v>70</v>
      </c>
      <c r="AE2900">
        <v>1</v>
      </c>
    </row>
    <row r="2901" spans="1:31" x14ac:dyDescent="0.2">
      <c r="A2901" s="27">
        <v>2009133</v>
      </c>
      <c r="B2901">
        <v>4707</v>
      </c>
      <c r="C2901" t="s">
        <v>7091</v>
      </c>
      <c r="D2901" t="s">
        <v>7092</v>
      </c>
      <c r="E2901" t="s">
        <v>1266</v>
      </c>
      <c r="F2901" t="s">
        <v>2670</v>
      </c>
      <c r="G2901" t="s">
        <v>641</v>
      </c>
      <c r="H2901" t="s">
        <v>641</v>
      </c>
      <c r="I2901" t="s">
        <v>2734</v>
      </c>
      <c r="J2901" t="s">
        <v>649</v>
      </c>
      <c r="K2901" t="s">
        <v>55</v>
      </c>
      <c r="L2901" s="4">
        <v>2</v>
      </c>
      <c r="M2901" s="4">
        <v>44926</v>
      </c>
      <c r="O2901">
        <v>32</v>
      </c>
      <c r="P2901">
        <v>40</v>
      </c>
      <c r="T2901">
        <v>4.4000000953674316</v>
      </c>
      <c r="X2901">
        <v>0.10000000149011612</v>
      </c>
      <c r="Y2901">
        <v>0.10000000149011612</v>
      </c>
      <c r="AA2901">
        <v>0.10000000149011612</v>
      </c>
      <c r="AE2901">
        <v>1</v>
      </c>
    </row>
    <row r="2902" spans="1:31" x14ac:dyDescent="0.2">
      <c r="A2902" s="27">
        <v>2009131</v>
      </c>
      <c r="B2902">
        <v>4713</v>
      </c>
      <c r="C2902" t="s">
        <v>7093</v>
      </c>
      <c r="D2902" t="s">
        <v>7094</v>
      </c>
      <c r="E2902" t="s">
        <v>1266</v>
      </c>
      <c r="F2902" t="s">
        <v>2670</v>
      </c>
      <c r="G2902" t="s">
        <v>641</v>
      </c>
      <c r="H2902" t="s">
        <v>641</v>
      </c>
      <c r="I2902" t="s">
        <v>2734</v>
      </c>
      <c r="J2902" t="s">
        <v>643</v>
      </c>
      <c r="K2902" t="s">
        <v>55</v>
      </c>
      <c r="L2902" s="4">
        <v>2</v>
      </c>
      <c r="M2902" s="4">
        <v>44926</v>
      </c>
      <c r="N2902">
        <v>15</v>
      </c>
      <c r="P2902">
        <v>9</v>
      </c>
      <c r="Q2902">
        <v>20</v>
      </c>
      <c r="AE2902">
        <v>1</v>
      </c>
    </row>
    <row r="2903" spans="1:31" x14ac:dyDescent="0.2">
      <c r="A2903" s="27">
        <v>2009132</v>
      </c>
      <c r="B2903">
        <v>4708</v>
      </c>
      <c r="C2903" t="s">
        <v>7095</v>
      </c>
      <c r="D2903" t="s">
        <v>7096</v>
      </c>
      <c r="E2903" t="s">
        <v>1266</v>
      </c>
      <c r="F2903" t="s">
        <v>2670</v>
      </c>
      <c r="G2903" t="s">
        <v>641</v>
      </c>
      <c r="H2903" t="s">
        <v>641</v>
      </c>
      <c r="I2903" t="s">
        <v>2734</v>
      </c>
      <c r="J2903" t="s">
        <v>643</v>
      </c>
      <c r="K2903" t="s">
        <v>55</v>
      </c>
      <c r="L2903" s="4">
        <v>2</v>
      </c>
      <c r="M2903" s="4">
        <v>44926</v>
      </c>
      <c r="N2903">
        <v>14</v>
      </c>
      <c r="O2903">
        <v>12</v>
      </c>
      <c r="P2903">
        <v>14</v>
      </c>
      <c r="T2903">
        <v>14</v>
      </c>
      <c r="V2903">
        <v>0.10000000149011612</v>
      </c>
      <c r="W2903">
        <v>0.10000000149011612</v>
      </c>
      <c r="X2903">
        <v>0.10000000149011612</v>
      </c>
      <c r="Y2903">
        <v>0.10000000149011612</v>
      </c>
      <c r="Z2903">
        <v>0.10000000149011612</v>
      </c>
      <c r="AE2903">
        <v>1</v>
      </c>
    </row>
    <row r="2904" spans="1:31" x14ac:dyDescent="0.2">
      <c r="A2904" s="27">
        <v>2004525</v>
      </c>
      <c r="B2904">
        <v>3451</v>
      </c>
      <c r="C2904" t="s">
        <v>7097</v>
      </c>
      <c r="D2904" t="s">
        <v>7098</v>
      </c>
      <c r="E2904" t="s">
        <v>3236</v>
      </c>
      <c r="F2904" t="s">
        <v>3236</v>
      </c>
      <c r="G2904" t="s">
        <v>641</v>
      </c>
      <c r="H2904" t="s">
        <v>641</v>
      </c>
      <c r="I2904" t="s">
        <v>2734</v>
      </c>
      <c r="J2904" t="s">
        <v>731</v>
      </c>
      <c r="K2904" t="s">
        <v>55</v>
      </c>
      <c r="L2904" s="4">
        <v>40386</v>
      </c>
      <c r="M2904" s="4">
        <v>44926</v>
      </c>
      <c r="AC2904">
        <v>80</v>
      </c>
      <c r="AE2904">
        <v>1</v>
      </c>
    </row>
    <row r="2905" spans="1:31" x14ac:dyDescent="0.2">
      <c r="A2905" s="27">
        <v>2005234</v>
      </c>
      <c r="B2905">
        <v>3503</v>
      </c>
      <c r="C2905" t="s">
        <v>7099</v>
      </c>
      <c r="D2905" t="s">
        <v>7100</v>
      </c>
      <c r="E2905" t="s">
        <v>2964</v>
      </c>
      <c r="F2905" t="s">
        <v>2964</v>
      </c>
      <c r="G2905" t="s">
        <v>641</v>
      </c>
      <c r="H2905" t="s">
        <v>641</v>
      </c>
      <c r="I2905" t="s">
        <v>2734</v>
      </c>
      <c r="J2905" t="s">
        <v>731</v>
      </c>
      <c r="K2905" t="s">
        <v>55</v>
      </c>
      <c r="L2905" s="4">
        <v>2</v>
      </c>
      <c r="M2905" s="4">
        <v>44926</v>
      </c>
      <c r="AC2905">
        <v>25</v>
      </c>
      <c r="AE2905">
        <v>1</v>
      </c>
    </row>
    <row r="2906" spans="1:31" x14ac:dyDescent="0.2">
      <c r="A2906" s="27">
        <v>2007382</v>
      </c>
      <c r="B2906">
        <v>3999</v>
      </c>
      <c r="C2906" t="s">
        <v>7101</v>
      </c>
      <c r="D2906" t="s">
        <v>7102</v>
      </c>
      <c r="E2906" t="s">
        <v>4938</v>
      </c>
      <c r="F2906" t="s">
        <v>4938</v>
      </c>
      <c r="G2906" t="s">
        <v>641</v>
      </c>
      <c r="H2906" t="s">
        <v>641</v>
      </c>
      <c r="I2906" t="s">
        <v>2734</v>
      </c>
      <c r="J2906" t="s">
        <v>731</v>
      </c>
      <c r="K2906" t="s">
        <v>56</v>
      </c>
      <c r="L2906" s="4">
        <v>2</v>
      </c>
      <c r="M2906" s="4">
        <v>44926</v>
      </c>
      <c r="AE2906">
        <v>1.1000000000000001</v>
      </c>
    </row>
    <row r="2907" spans="1:31" x14ac:dyDescent="0.2">
      <c r="A2907" s="27">
        <v>2007379</v>
      </c>
      <c r="B2907">
        <v>3996</v>
      </c>
      <c r="C2907" t="s">
        <v>7103</v>
      </c>
      <c r="D2907" t="s">
        <v>7104</v>
      </c>
      <c r="E2907" t="s">
        <v>4938</v>
      </c>
      <c r="F2907" t="s">
        <v>4938</v>
      </c>
      <c r="G2907" t="s">
        <v>641</v>
      </c>
      <c r="H2907" t="s">
        <v>641</v>
      </c>
      <c r="I2907" t="s">
        <v>2734</v>
      </c>
      <c r="J2907" t="s">
        <v>731</v>
      </c>
      <c r="K2907" t="s">
        <v>56</v>
      </c>
      <c r="L2907" s="4">
        <v>2</v>
      </c>
      <c r="M2907" s="4">
        <v>44926</v>
      </c>
      <c r="AE2907">
        <v>1.1000000000000001</v>
      </c>
    </row>
    <row r="2908" spans="1:31" x14ac:dyDescent="0.2">
      <c r="A2908" s="27">
        <v>2008942</v>
      </c>
      <c r="B2908">
        <v>4611</v>
      </c>
      <c r="C2908" t="s">
        <v>7105</v>
      </c>
      <c r="D2908" t="s">
        <v>7106</v>
      </c>
      <c r="E2908" t="s">
        <v>6988</v>
      </c>
      <c r="F2908" t="s">
        <v>6989</v>
      </c>
      <c r="G2908" t="s">
        <v>641</v>
      </c>
      <c r="H2908" t="s">
        <v>641</v>
      </c>
      <c r="I2908" t="s">
        <v>2734</v>
      </c>
      <c r="J2908" t="s">
        <v>731</v>
      </c>
      <c r="K2908" t="s">
        <v>56</v>
      </c>
      <c r="L2908" s="4">
        <v>2</v>
      </c>
      <c r="M2908" s="4">
        <v>44926</v>
      </c>
      <c r="AE2908">
        <v>1.1000000000000001</v>
      </c>
    </row>
    <row r="2909" spans="1:31" x14ac:dyDescent="0.2">
      <c r="A2909" s="27">
        <v>2008913</v>
      </c>
      <c r="B2909">
        <v>4608</v>
      </c>
      <c r="C2909" t="s">
        <v>7107</v>
      </c>
      <c r="D2909" t="s">
        <v>4792</v>
      </c>
      <c r="E2909" t="s">
        <v>3451</v>
      </c>
      <c r="F2909" t="s">
        <v>3451</v>
      </c>
      <c r="G2909" t="s">
        <v>641</v>
      </c>
      <c r="H2909" t="s">
        <v>641</v>
      </c>
      <c r="I2909" t="s">
        <v>2734</v>
      </c>
      <c r="J2909" t="s">
        <v>696</v>
      </c>
      <c r="K2909" t="s">
        <v>56</v>
      </c>
      <c r="L2909" s="4">
        <v>2</v>
      </c>
      <c r="M2909" s="4">
        <v>44926</v>
      </c>
      <c r="N2909">
        <v>7.5</v>
      </c>
      <c r="O2909">
        <v>8</v>
      </c>
      <c r="P2909">
        <v>6</v>
      </c>
      <c r="AE2909">
        <v>1.1000000000000001</v>
      </c>
    </row>
    <row r="2910" spans="1:31" x14ac:dyDescent="0.2">
      <c r="A2910" s="27">
        <v>2009422</v>
      </c>
      <c r="B2910">
        <v>4755</v>
      </c>
      <c r="C2910" t="s">
        <v>7108</v>
      </c>
      <c r="D2910" t="s">
        <v>2852</v>
      </c>
      <c r="E2910" t="s">
        <v>7109</v>
      </c>
      <c r="F2910" t="s">
        <v>7109</v>
      </c>
      <c r="G2910" t="s">
        <v>641</v>
      </c>
      <c r="H2910" t="s">
        <v>686</v>
      </c>
      <c r="I2910" t="s">
        <v>2734</v>
      </c>
      <c r="J2910" t="s">
        <v>696</v>
      </c>
      <c r="K2910" t="s">
        <v>56</v>
      </c>
      <c r="L2910" s="4">
        <v>2</v>
      </c>
      <c r="M2910" s="4">
        <v>44926</v>
      </c>
      <c r="N2910">
        <v>5.000000074505806E-2</v>
      </c>
      <c r="P2910">
        <v>0.10000000149011612</v>
      </c>
      <c r="AC2910">
        <v>2.5</v>
      </c>
      <c r="AE2910">
        <v>1</v>
      </c>
    </row>
    <row r="2911" spans="1:31" x14ac:dyDescent="0.2">
      <c r="A2911" s="27">
        <v>2009424</v>
      </c>
      <c r="B2911">
        <v>4765</v>
      </c>
      <c r="C2911" t="s">
        <v>7110</v>
      </c>
      <c r="D2911" t="s">
        <v>2852</v>
      </c>
      <c r="E2911" t="s">
        <v>7111</v>
      </c>
      <c r="F2911" t="s">
        <v>7111</v>
      </c>
      <c r="G2911" t="s">
        <v>641</v>
      </c>
      <c r="H2911" t="s">
        <v>686</v>
      </c>
      <c r="I2911" t="s">
        <v>2734</v>
      </c>
      <c r="J2911" t="s">
        <v>696</v>
      </c>
      <c r="K2911" t="s">
        <v>56</v>
      </c>
      <c r="L2911" s="4">
        <v>2</v>
      </c>
      <c r="M2911" s="4">
        <v>44926</v>
      </c>
      <c r="N2911">
        <v>0.10000000149011612</v>
      </c>
      <c r="O2911">
        <v>9.9999997764825821E-3</v>
      </c>
      <c r="P2911">
        <v>0.15000000596046448</v>
      </c>
      <c r="AC2911">
        <v>8.4</v>
      </c>
      <c r="AE2911">
        <v>1</v>
      </c>
    </row>
    <row r="2912" spans="1:31" x14ac:dyDescent="0.2">
      <c r="A2912" s="27">
        <v>2004867</v>
      </c>
      <c r="B2912">
        <v>3471</v>
      </c>
      <c r="C2912" t="s">
        <v>7112</v>
      </c>
      <c r="D2912" t="s">
        <v>2852</v>
      </c>
      <c r="E2912" t="s">
        <v>7113</v>
      </c>
      <c r="F2912" t="s">
        <v>7113</v>
      </c>
      <c r="G2912" t="s">
        <v>641</v>
      </c>
      <c r="H2912" t="s">
        <v>686</v>
      </c>
      <c r="I2912" t="s">
        <v>2734</v>
      </c>
      <c r="J2912" t="s">
        <v>696</v>
      </c>
      <c r="K2912" t="s">
        <v>56</v>
      </c>
      <c r="L2912" s="4">
        <v>40442</v>
      </c>
      <c r="M2912" s="4">
        <v>44926</v>
      </c>
      <c r="N2912">
        <v>5.000000074505806E-2</v>
      </c>
      <c r="O2912">
        <v>0</v>
      </c>
      <c r="P2912">
        <v>0.10000000149011612</v>
      </c>
      <c r="AC2912">
        <v>3.8</v>
      </c>
      <c r="AE2912">
        <v>1</v>
      </c>
    </row>
    <row r="2913" spans="1:31" x14ac:dyDescent="0.2">
      <c r="A2913" s="27">
        <v>2004866</v>
      </c>
      <c r="B2913">
        <v>3470</v>
      </c>
      <c r="C2913" t="s">
        <v>7114</v>
      </c>
      <c r="D2913" t="s">
        <v>2852</v>
      </c>
      <c r="E2913" t="s">
        <v>7115</v>
      </c>
      <c r="F2913" t="s">
        <v>7115</v>
      </c>
      <c r="G2913" t="s">
        <v>641</v>
      </c>
      <c r="H2913" t="s">
        <v>686</v>
      </c>
      <c r="I2913" t="s">
        <v>2734</v>
      </c>
      <c r="J2913" t="s">
        <v>696</v>
      </c>
      <c r="K2913" t="s">
        <v>56</v>
      </c>
      <c r="L2913" s="4">
        <v>40442</v>
      </c>
      <c r="M2913" s="4">
        <v>44926</v>
      </c>
      <c r="N2913">
        <v>5.9999998658895493E-2</v>
      </c>
      <c r="O2913">
        <v>0</v>
      </c>
      <c r="P2913">
        <v>0.10000000149011612</v>
      </c>
      <c r="AC2913">
        <v>2.5</v>
      </c>
      <c r="AE2913">
        <v>1</v>
      </c>
    </row>
    <row r="2914" spans="1:31" x14ac:dyDescent="0.2">
      <c r="A2914" s="27">
        <v>2008965</v>
      </c>
      <c r="B2914">
        <v>4624</v>
      </c>
      <c r="C2914" t="s">
        <v>7116</v>
      </c>
      <c r="D2914" t="s">
        <v>3598</v>
      </c>
      <c r="E2914" t="s">
        <v>7117</v>
      </c>
      <c r="F2914" t="s">
        <v>7117</v>
      </c>
      <c r="G2914" t="s">
        <v>641</v>
      </c>
      <c r="H2914" t="s">
        <v>686</v>
      </c>
      <c r="I2914" t="s">
        <v>2734</v>
      </c>
      <c r="J2914" t="s">
        <v>696</v>
      </c>
      <c r="K2914" t="s">
        <v>56</v>
      </c>
      <c r="L2914" s="4">
        <v>2</v>
      </c>
      <c r="M2914" s="4">
        <v>44926</v>
      </c>
      <c r="N2914">
        <v>9.9999997764825821E-3</v>
      </c>
      <c r="P2914">
        <v>0.10000000149011612</v>
      </c>
      <c r="AC2914">
        <v>3</v>
      </c>
      <c r="AE2914">
        <v>1</v>
      </c>
    </row>
    <row r="2915" spans="1:31" x14ac:dyDescent="0.2">
      <c r="A2915" s="27">
        <v>2008990</v>
      </c>
      <c r="B2915">
        <v>4636</v>
      </c>
      <c r="C2915" t="s">
        <v>7118</v>
      </c>
      <c r="D2915" t="s">
        <v>7119</v>
      </c>
      <c r="E2915" t="s">
        <v>3454</v>
      </c>
      <c r="F2915" t="s">
        <v>7120</v>
      </c>
      <c r="G2915" t="s">
        <v>641</v>
      </c>
      <c r="H2915" t="s">
        <v>641</v>
      </c>
      <c r="I2915" t="s">
        <v>2734</v>
      </c>
      <c r="J2915" t="s">
        <v>731</v>
      </c>
      <c r="K2915" t="s">
        <v>56</v>
      </c>
      <c r="L2915" s="4">
        <v>2</v>
      </c>
      <c r="M2915" s="4">
        <v>44926</v>
      </c>
      <c r="AE2915">
        <v>1.1000000000000001</v>
      </c>
    </row>
    <row r="2916" spans="1:31" x14ac:dyDescent="0.2">
      <c r="A2916" s="27">
        <v>2009299</v>
      </c>
      <c r="B2916">
        <v>4746</v>
      </c>
      <c r="C2916" t="s">
        <v>7121</v>
      </c>
      <c r="D2916" t="s">
        <v>7122</v>
      </c>
      <c r="E2916" t="s">
        <v>3454</v>
      </c>
      <c r="F2916" t="s">
        <v>7120</v>
      </c>
      <c r="G2916" t="s">
        <v>641</v>
      </c>
      <c r="H2916" t="s">
        <v>641</v>
      </c>
      <c r="I2916" t="s">
        <v>2734</v>
      </c>
      <c r="J2916" t="s">
        <v>731</v>
      </c>
      <c r="K2916" t="s">
        <v>56</v>
      </c>
      <c r="L2916" s="4">
        <v>2</v>
      </c>
      <c r="M2916" s="4">
        <v>44926</v>
      </c>
      <c r="AE2916">
        <v>1.1000000000000001</v>
      </c>
    </row>
    <row r="2917" spans="1:31" x14ac:dyDescent="0.2">
      <c r="A2917" s="27">
        <v>2009298</v>
      </c>
      <c r="B2917">
        <v>4745</v>
      </c>
      <c r="C2917" t="s">
        <v>7123</v>
      </c>
      <c r="D2917" t="s">
        <v>7124</v>
      </c>
      <c r="E2917" t="s">
        <v>3454</v>
      </c>
      <c r="F2917" t="s">
        <v>7120</v>
      </c>
      <c r="G2917" t="s">
        <v>641</v>
      </c>
      <c r="H2917" t="s">
        <v>641</v>
      </c>
      <c r="I2917" t="s">
        <v>2734</v>
      </c>
      <c r="J2917" t="s">
        <v>731</v>
      </c>
      <c r="K2917" t="s">
        <v>56</v>
      </c>
      <c r="L2917" s="4">
        <v>2</v>
      </c>
      <c r="M2917" s="4">
        <v>44926</v>
      </c>
      <c r="AE2917">
        <v>1.1000000000000001</v>
      </c>
    </row>
    <row r="2918" spans="1:31" x14ac:dyDescent="0.2">
      <c r="A2918" s="27">
        <v>2009010</v>
      </c>
      <c r="B2918">
        <v>4646</v>
      </c>
      <c r="C2918" t="s">
        <v>7125</v>
      </c>
      <c r="D2918" t="s">
        <v>7126</v>
      </c>
      <c r="E2918" t="s">
        <v>3454</v>
      </c>
      <c r="F2918" t="s">
        <v>7120</v>
      </c>
      <c r="G2918" t="s">
        <v>641</v>
      </c>
      <c r="H2918" t="s">
        <v>641</v>
      </c>
      <c r="I2918" t="s">
        <v>2734</v>
      </c>
      <c r="J2918" t="s">
        <v>731</v>
      </c>
      <c r="K2918" t="s">
        <v>56</v>
      </c>
      <c r="L2918" s="4">
        <v>2</v>
      </c>
      <c r="M2918" s="4">
        <v>44926</v>
      </c>
      <c r="AE2918">
        <v>1.1000000000000001</v>
      </c>
    </row>
    <row r="2919" spans="1:31" x14ac:dyDescent="0.2">
      <c r="A2919" s="27">
        <v>2008982</v>
      </c>
      <c r="B2919">
        <v>4675</v>
      </c>
      <c r="C2919" t="s">
        <v>7127</v>
      </c>
      <c r="D2919" t="s">
        <v>7128</v>
      </c>
      <c r="E2919" t="s">
        <v>2098</v>
      </c>
      <c r="F2919" t="s">
        <v>2646</v>
      </c>
      <c r="G2919" t="s">
        <v>641</v>
      </c>
      <c r="H2919" t="s">
        <v>641</v>
      </c>
      <c r="I2919" t="s">
        <v>2734</v>
      </c>
      <c r="J2919" t="s">
        <v>731</v>
      </c>
      <c r="K2919" t="s">
        <v>56</v>
      </c>
      <c r="L2919" s="4">
        <v>2</v>
      </c>
      <c r="M2919" s="4">
        <v>44926</v>
      </c>
      <c r="AE2919">
        <v>1.1000000000000001</v>
      </c>
    </row>
    <row r="2920" spans="1:31" x14ac:dyDescent="0.2">
      <c r="A2920" s="27">
        <v>2007638</v>
      </c>
      <c r="B2920">
        <v>4063</v>
      </c>
      <c r="C2920" t="s">
        <v>7129</v>
      </c>
      <c r="D2920" t="s">
        <v>7130</v>
      </c>
      <c r="E2920" t="s">
        <v>1333</v>
      </c>
      <c r="F2920" t="s">
        <v>1333</v>
      </c>
      <c r="G2920" t="s">
        <v>641</v>
      </c>
      <c r="H2920" t="s">
        <v>641</v>
      </c>
      <c r="I2920" t="s">
        <v>2734</v>
      </c>
      <c r="J2920" t="s">
        <v>731</v>
      </c>
      <c r="K2920" t="s">
        <v>56</v>
      </c>
      <c r="L2920" s="4">
        <v>2</v>
      </c>
      <c r="M2920" s="4">
        <v>44926</v>
      </c>
      <c r="N2920">
        <v>3.9999999105930328E-2</v>
      </c>
      <c r="O2920">
        <v>1.9999999552965164E-2</v>
      </c>
      <c r="P2920">
        <v>3.9999999105930328E-2</v>
      </c>
      <c r="AE2920">
        <v>1.1000000000000001</v>
      </c>
    </row>
    <row r="2921" spans="1:31" x14ac:dyDescent="0.2">
      <c r="A2921" s="27">
        <v>2010035</v>
      </c>
      <c r="B2921">
        <v>5112</v>
      </c>
      <c r="C2921" t="s">
        <v>7131</v>
      </c>
      <c r="D2921" t="s">
        <v>7132</v>
      </c>
      <c r="E2921" t="s">
        <v>7133</v>
      </c>
      <c r="F2921" t="s">
        <v>7133</v>
      </c>
      <c r="G2921" t="s">
        <v>641</v>
      </c>
      <c r="H2921" t="s">
        <v>686</v>
      </c>
      <c r="I2921" t="s">
        <v>2734</v>
      </c>
      <c r="J2921" t="s">
        <v>696</v>
      </c>
      <c r="K2921" t="s">
        <v>55</v>
      </c>
      <c r="L2921" s="4">
        <v>2</v>
      </c>
      <c r="M2921" s="4">
        <v>44926</v>
      </c>
      <c r="N2921">
        <v>0.80000001192092896</v>
      </c>
      <c r="O2921">
        <v>1</v>
      </c>
      <c r="P2921">
        <v>0.60000002384185791</v>
      </c>
      <c r="AC2921">
        <v>15.8</v>
      </c>
      <c r="AE2921">
        <v>1</v>
      </c>
    </row>
    <row r="2922" spans="1:31" x14ac:dyDescent="0.2">
      <c r="A2922" s="27">
        <v>2007700</v>
      </c>
      <c r="B2922">
        <v>4094</v>
      </c>
      <c r="C2922" t="s">
        <v>7134</v>
      </c>
      <c r="D2922" t="s">
        <v>2902</v>
      </c>
      <c r="E2922" t="s">
        <v>1542</v>
      </c>
      <c r="F2922" t="s">
        <v>1542</v>
      </c>
      <c r="G2922" t="s">
        <v>641</v>
      </c>
      <c r="H2922" t="s">
        <v>641</v>
      </c>
      <c r="I2922" t="s">
        <v>2734</v>
      </c>
      <c r="J2922" t="s">
        <v>643</v>
      </c>
      <c r="K2922" t="s">
        <v>55</v>
      </c>
      <c r="L2922" s="4">
        <v>2</v>
      </c>
      <c r="M2922" s="4">
        <v>44926</v>
      </c>
      <c r="N2922">
        <v>15</v>
      </c>
      <c r="AE2922">
        <v>1</v>
      </c>
    </row>
    <row r="2923" spans="1:31" x14ac:dyDescent="0.2">
      <c r="A2923" s="27">
        <v>2007701</v>
      </c>
      <c r="B2923">
        <v>4096</v>
      </c>
      <c r="C2923" t="s">
        <v>7135</v>
      </c>
      <c r="D2923" t="s">
        <v>7136</v>
      </c>
      <c r="E2923" t="s">
        <v>1542</v>
      </c>
      <c r="F2923" t="s">
        <v>1542</v>
      </c>
      <c r="G2923" t="s">
        <v>641</v>
      </c>
      <c r="H2923" t="s">
        <v>641</v>
      </c>
      <c r="I2923" t="s">
        <v>2734</v>
      </c>
      <c r="J2923" t="s">
        <v>643</v>
      </c>
      <c r="K2923" t="s">
        <v>55</v>
      </c>
      <c r="L2923" s="4">
        <v>2</v>
      </c>
      <c r="M2923" s="4">
        <v>44926</v>
      </c>
      <c r="N2923">
        <v>15.5</v>
      </c>
      <c r="AE2923">
        <v>1</v>
      </c>
    </row>
    <row r="2924" spans="1:31" x14ac:dyDescent="0.2">
      <c r="A2924" s="27">
        <v>2000709</v>
      </c>
      <c r="B2924">
        <v>1027</v>
      </c>
      <c r="C2924" t="s">
        <v>7137</v>
      </c>
      <c r="D2924" t="s">
        <v>6597</v>
      </c>
      <c r="E2924" t="s">
        <v>960</v>
      </c>
      <c r="F2924" t="s">
        <v>1542</v>
      </c>
      <c r="G2924" t="s">
        <v>641</v>
      </c>
      <c r="H2924" t="s">
        <v>641</v>
      </c>
      <c r="I2924" t="s">
        <v>2734</v>
      </c>
      <c r="J2924" t="s">
        <v>643</v>
      </c>
      <c r="K2924" t="s">
        <v>55</v>
      </c>
      <c r="L2924" s="4">
        <v>39994</v>
      </c>
      <c r="M2924" s="4">
        <v>44926</v>
      </c>
      <c r="N2924">
        <v>27</v>
      </c>
      <c r="R2924">
        <v>4</v>
      </c>
      <c r="AE2924">
        <v>1</v>
      </c>
    </row>
    <row r="2925" spans="1:31" x14ac:dyDescent="0.2">
      <c r="A2925" s="27">
        <v>2004627</v>
      </c>
      <c r="B2925">
        <v>3458</v>
      </c>
      <c r="C2925" t="s">
        <v>7138</v>
      </c>
      <c r="D2925" t="s">
        <v>6597</v>
      </c>
      <c r="E2925" t="s">
        <v>1542</v>
      </c>
      <c r="F2925" t="s">
        <v>1542</v>
      </c>
      <c r="G2925" t="s">
        <v>641</v>
      </c>
      <c r="H2925" t="s">
        <v>641</v>
      </c>
      <c r="I2925" t="s">
        <v>2734</v>
      </c>
      <c r="J2925" t="s">
        <v>643</v>
      </c>
      <c r="K2925" t="s">
        <v>55</v>
      </c>
      <c r="L2925" s="4">
        <v>40421</v>
      </c>
      <c r="M2925" s="4">
        <v>44926</v>
      </c>
      <c r="N2925">
        <v>27</v>
      </c>
      <c r="R2925">
        <v>4</v>
      </c>
      <c r="AE2925">
        <v>1</v>
      </c>
    </row>
    <row r="2926" spans="1:31" x14ac:dyDescent="0.2">
      <c r="A2926" s="27">
        <v>2009096</v>
      </c>
      <c r="B2926">
        <v>4665</v>
      </c>
      <c r="C2926" t="s">
        <v>7139</v>
      </c>
      <c r="D2926" t="s">
        <v>7140</v>
      </c>
      <c r="E2926" t="s">
        <v>1542</v>
      </c>
      <c r="F2926" t="s">
        <v>1542</v>
      </c>
      <c r="G2926" t="s">
        <v>641</v>
      </c>
      <c r="H2926" t="s">
        <v>641</v>
      </c>
      <c r="I2926" t="s">
        <v>2734</v>
      </c>
      <c r="J2926" t="s">
        <v>643</v>
      </c>
      <c r="K2926" t="s">
        <v>55</v>
      </c>
      <c r="L2926" s="4">
        <v>2</v>
      </c>
      <c r="M2926" s="4">
        <v>44926</v>
      </c>
      <c r="N2926">
        <v>20</v>
      </c>
      <c r="T2926">
        <v>20.5</v>
      </c>
      <c r="AE2926">
        <v>1</v>
      </c>
    </row>
    <row r="2927" spans="1:31" x14ac:dyDescent="0.2">
      <c r="A2927" s="27">
        <v>2001319</v>
      </c>
      <c r="B2927">
        <v>2638</v>
      </c>
      <c r="C2927" t="s">
        <v>7141</v>
      </c>
      <c r="D2927" t="s">
        <v>7142</v>
      </c>
      <c r="E2927" t="s">
        <v>1542</v>
      </c>
      <c r="F2927" t="s">
        <v>1542</v>
      </c>
      <c r="G2927" t="s">
        <v>641</v>
      </c>
      <c r="H2927" t="s">
        <v>641</v>
      </c>
      <c r="I2927" t="s">
        <v>2734</v>
      </c>
      <c r="J2927" t="s">
        <v>643</v>
      </c>
      <c r="K2927" t="s">
        <v>55</v>
      </c>
      <c r="L2927" s="4">
        <v>40267</v>
      </c>
      <c r="M2927" s="4">
        <v>44926</v>
      </c>
      <c r="N2927">
        <v>20</v>
      </c>
      <c r="O2927">
        <v>50</v>
      </c>
      <c r="P2927">
        <v>8</v>
      </c>
      <c r="R2927">
        <v>2</v>
      </c>
      <c r="V2927">
        <v>2.0000000949949026E-3</v>
      </c>
      <c r="W2927">
        <v>2.0000000949949026E-3</v>
      </c>
      <c r="X2927">
        <v>0.30000001192092896</v>
      </c>
      <c r="Y2927">
        <v>9.9999997764825821E-3</v>
      </c>
      <c r="Z2927">
        <v>9.9999997764825821E-3</v>
      </c>
      <c r="AE2927">
        <v>1</v>
      </c>
    </row>
    <row r="2928" spans="1:31" x14ac:dyDescent="0.2">
      <c r="A2928" s="27">
        <v>2007055</v>
      </c>
      <c r="B2928">
        <v>3882</v>
      </c>
      <c r="C2928" t="s">
        <v>7143</v>
      </c>
      <c r="D2928" t="s">
        <v>7144</v>
      </c>
      <c r="E2928" t="s">
        <v>1542</v>
      </c>
      <c r="F2928" t="s">
        <v>1542</v>
      </c>
      <c r="G2928" t="s">
        <v>641</v>
      </c>
      <c r="H2928" t="s">
        <v>641</v>
      </c>
      <c r="I2928" t="s">
        <v>2734</v>
      </c>
      <c r="J2928" t="s">
        <v>731</v>
      </c>
      <c r="K2928" t="s">
        <v>56</v>
      </c>
      <c r="L2928" s="4">
        <v>2</v>
      </c>
      <c r="M2928" s="4">
        <v>44926</v>
      </c>
      <c r="AE2928">
        <v>1.1000000000000001</v>
      </c>
    </row>
    <row r="2929" spans="1:31" x14ac:dyDescent="0.2">
      <c r="A2929" s="27">
        <v>2009134</v>
      </c>
      <c r="B2929">
        <v>4695</v>
      </c>
      <c r="C2929" t="s">
        <v>7145</v>
      </c>
      <c r="D2929" t="s">
        <v>7146</v>
      </c>
      <c r="E2929" t="s">
        <v>5151</v>
      </c>
      <c r="F2929" t="s">
        <v>5152</v>
      </c>
      <c r="G2929" t="s">
        <v>641</v>
      </c>
      <c r="H2929" t="s">
        <v>641</v>
      </c>
      <c r="I2929" t="s">
        <v>2734</v>
      </c>
      <c r="J2929" t="s">
        <v>643</v>
      </c>
      <c r="K2929" t="s">
        <v>56</v>
      </c>
      <c r="L2929" s="4">
        <v>2</v>
      </c>
      <c r="M2929" s="4">
        <v>44926</v>
      </c>
      <c r="N2929">
        <v>14.699999809265137</v>
      </c>
      <c r="O2929">
        <v>5.2800002098083496</v>
      </c>
      <c r="P2929">
        <v>3.5</v>
      </c>
      <c r="T2929">
        <v>1.440000057220459</v>
      </c>
      <c r="V2929">
        <v>0.63999998569488525</v>
      </c>
      <c r="W2929">
        <v>0.63999998569488525</v>
      </c>
      <c r="X2929">
        <v>0.47999998927116394</v>
      </c>
      <c r="Y2929">
        <v>0.47999998927116394</v>
      </c>
      <c r="Z2929">
        <v>0.47999998927116394</v>
      </c>
      <c r="AA2929">
        <v>8.999999612569809E-3</v>
      </c>
      <c r="AE2929">
        <v>1</v>
      </c>
    </row>
    <row r="2930" spans="1:31" x14ac:dyDescent="0.2">
      <c r="A2930" s="27">
        <v>2008932</v>
      </c>
      <c r="B2930">
        <v>4596</v>
      </c>
      <c r="C2930" t="s">
        <v>7147</v>
      </c>
      <c r="D2930" t="s">
        <v>7148</v>
      </c>
      <c r="E2930" t="s">
        <v>1266</v>
      </c>
      <c r="F2930" t="s">
        <v>2670</v>
      </c>
      <c r="G2930" t="s">
        <v>641</v>
      </c>
      <c r="H2930" t="s">
        <v>641</v>
      </c>
      <c r="I2930" t="s">
        <v>2734</v>
      </c>
      <c r="J2930" t="s">
        <v>643</v>
      </c>
      <c r="K2930" t="s">
        <v>56</v>
      </c>
      <c r="L2930" s="4">
        <v>2</v>
      </c>
      <c r="M2930" s="4">
        <v>44926</v>
      </c>
      <c r="N2930">
        <v>3</v>
      </c>
      <c r="O2930">
        <v>7</v>
      </c>
      <c r="P2930">
        <v>7</v>
      </c>
      <c r="V2930">
        <v>0.10000000149011612</v>
      </c>
      <c r="Z2930">
        <v>5.000000074505806E-2</v>
      </c>
      <c r="AE2930">
        <v>1</v>
      </c>
    </row>
    <row r="2931" spans="1:31" x14ac:dyDescent="0.2">
      <c r="A2931" s="27">
        <v>2009102</v>
      </c>
      <c r="B2931">
        <v>4630</v>
      </c>
      <c r="C2931" t="s">
        <v>7149</v>
      </c>
      <c r="D2931" t="s">
        <v>5970</v>
      </c>
      <c r="E2931" t="s">
        <v>5971</v>
      </c>
      <c r="F2931" t="s">
        <v>5971</v>
      </c>
      <c r="G2931" t="s">
        <v>641</v>
      </c>
      <c r="H2931" t="s">
        <v>686</v>
      </c>
      <c r="I2931" t="s">
        <v>2734</v>
      </c>
      <c r="J2931" t="s">
        <v>696</v>
      </c>
      <c r="K2931" t="s">
        <v>55</v>
      </c>
      <c r="L2931" s="4">
        <v>2</v>
      </c>
      <c r="M2931" s="4">
        <v>44926</v>
      </c>
      <c r="N2931">
        <v>0.30000001192092896</v>
      </c>
      <c r="AC2931">
        <v>11.9</v>
      </c>
      <c r="AE2931">
        <v>1</v>
      </c>
    </row>
    <row r="2932" spans="1:31" x14ac:dyDescent="0.2">
      <c r="A2932" s="27">
        <v>2009062</v>
      </c>
      <c r="B2932">
        <v>4654</v>
      </c>
      <c r="C2932" t="s">
        <v>7150</v>
      </c>
      <c r="D2932" t="s">
        <v>7151</v>
      </c>
      <c r="E2932" t="s">
        <v>5622</v>
      </c>
      <c r="F2932" t="s">
        <v>5623</v>
      </c>
      <c r="G2932" t="s">
        <v>641</v>
      </c>
      <c r="H2932" t="s">
        <v>686</v>
      </c>
      <c r="I2932" t="s">
        <v>2734</v>
      </c>
      <c r="J2932" t="s">
        <v>643</v>
      </c>
      <c r="K2932" t="s">
        <v>56</v>
      </c>
      <c r="L2932" s="4">
        <v>2</v>
      </c>
      <c r="M2932" s="4">
        <v>44926</v>
      </c>
      <c r="N2932">
        <v>23</v>
      </c>
      <c r="T2932">
        <v>7</v>
      </c>
      <c r="AE2932">
        <v>1</v>
      </c>
    </row>
    <row r="2933" spans="1:31" x14ac:dyDescent="0.2">
      <c r="A2933" s="27">
        <v>2009060</v>
      </c>
      <c r="B2933">
        <v>4652</v>
      </c>
      <c r="C2933" t="s">
        <v>7152</v>
      </c>
      <c r="D2933" t="s">
        <v>7153</v>
      </c>
      <c r="E2933" t="s">
        <v>5622</v>
      </c>
      <c r="F2933" t="s">
        <v>5623</v>
      </c>
      <c r="G2933" t="s">
        <v>641</v>
      </c>
      <c r="H2933" t="s">
        <v>686</v>
      </c>
      <c r="I2933" t="s">
        <v>2734</v>
      </c>
      <c r="J2933" t="s">
        <v>643</v>
      </c>
      <c r="K2933" t="s">
        <v>56</v>
      </c>
      <c r="L2933" s="4">
        <v>2</v>
      </c>
      <c r="M2933" s="4">
        <v>44926</v>
      </c>
      <c r="N2933">
        <v>22</v>
      </c>
      <c r="T2933">
        <v>6.5</v>
      </c>
      <c r="AE2933">
        <v>1</v>
      </c>
    </row>
    <row r="2934" spans="1:31" x14ac:dyDescent="0.2">
      <c r="A2934" s="27">
        <v>2009089</v>
      </c>
      <c r="B2934">
        <v>4632</v>
      </c>
      <c r="C2934" t="s">
        <v>7154</v>
      </c>
      <c r="D2934" t="s">
        <v>7155</v>
      </c>
      <c r="E2934" t="s">
        <v>7156</v>
      </c>
      <c r="F2934" t="s">
        <v>7156</v>
      </c>
      <c r="G2934" t="s">
        <v>641</v>
      </c>
      <c r="H2934" t="s">
        <v>686</v>
      </c>
      <c r="I2934" t="s">
        <v>2734</v>
      </c>
      <c r="J2934" t="s">
        <v>696</v>
      </c>
      <c r="K2934" t="s">
        <v>56</v>
      </c>
      <c r="L2934" s="4">
        <v>2</v>
      </c>
      <c r="M2934" s="4">
        <v>44926</v>
      </c>
      <c r="N2934">
        <v>0.30000001192092896</v>
      </c>
      <c r="AC2934">
        <v>11.3</v>
      </c>
      <c r="AE2934">
        <v>1</v>
      </c>
    </row>
    <row r="2935" spans="1:31" x14ac:dyDescent="0.2">
      <c r="A2935" s="27">
        <v>2002822</v>
      </c>
      <c r="B2935">
        <v>3234</v>
      </c>
      <c r="C2935" t="s">
        <v>7157</v>
      </c>
      <c r="D2935" t="s">
        <v>7158</v>
      </c>
      <c r="E2935" t="s">
        <v>3653</v>
      </c>
      <c r="F2935" t="s">
        <v>3653</v>
      </c>
      <c r="G2935" t="s">
        <v>641</v>
      </c>
      <c r="H2935" t="s">
        <v>641</v>
      </c>
      <c r="I2935" t="s">
        <v>2734</v>
      </c>
      <c r="J2935" t="s">
        <v>731</v>
      </c>
      <c r="K2935" t="s">
        <v>55</v>
      </c>
      <c r="L2935" s="4">
        <v>39938</v>
      </c>
      <c r="M2935" s="4">
        <v>44926</v>
      </c>
      <c r="AC2935">
        <v>30</v>
      </c>
      <c r="AE2935">
        <v>1</v>
      </c>
    </row>
    <row r="2936" spans="1:31" x14ac:dyDescent="0.2">
      <c r="A2936" s="27">
        <v>2002826</v>
      </c>
      <c r="B2936">
        <v>3238</v>
      </c>
      <c r="C2936" t="s">
        <v>7159</v>
      </c>
      <c r="D2936" t="s">
        <v>7160</v>
      </c>
      <c r="E2936" t="s">
        <v>3653</v>
      </c>
      <c r="F2936" t="s">
        <v>3653</v>
      </c>
      <c r="G2936" t="s">
        <v>641</v>
      </c>
      <c r="H2936" t="s">
        <v>641</v>
      </c>
      <c r="I2936" t="s">
        <v>2734</v>
      </c>
      <c r="J2936" t="s">
        <v>731</v>
      </c>
      <c r="K2936" t="s">
        <v>55</v>
      </c>
      <c r="L2936" s="4">
        <v>39938</v>
      </c>
      <c r="M2936" s="4">
        <v>44926</v>
      </c>
      <c r="AC2936">
        <v>30</v>
      </c>
      <c r="AE2936">
        <v>1</v>
      </c>
    </row>
    <row r="2937" spans="1:31" x14ac:dyDescent="0.2">
      <c r="A2937" s="27">
        <v>2002825</v>
      </c>
      <c r="B2937">
        <v>3237</v>
      </c>
      <c r="C2937" t="s">
        <v>7161</v>
      </c>
      <c r="D2937" t="s">
        <v>7162</v>
      </c>
      <c r="E2937" t="s">
        <v>3653</v>
      </c>
      <c r="F2937" t="s">
        <v>3653</v>
      </c>
      <c r="G2937" t="s">
        <v>641</v>
      </c>
      <c r="H2937" t="s">
        <v>641</v>
      </c>
      <c r="I2937" t="s">
        <v>2734</v>
      </c>
      <c r="J2937" t="s">
        <v>731</v>
      </c>
      <c r="K2937" t="s">
        <v>55</v>
      </c>
      <c r="L2937" s="4">
        <v>39938</v>
      </c>
      <c r="M2937" s="4">
        <v>44926</v>
      </c>
      <c r="AC2937">
        <v>30</v>
      </c>
      <c r="AE2937">
        <v>1</v>
      </c>
    </row>
    <row r="2938" spans="1:31" x14ac:dyDescent="0.2">
      <c r="A2938" s="27">
        <v>2002824</v>
      </c>
      <c r="B2938">
        <v>3236</v>
      </c>
      <c r="C2938" t="s">
        <v>7163</v>
      </c>
      <c r="D2938" t="s">
        <v>7164</v>
      </c>
      <c r="E2938" t="s">
        <v>3653</v>
      </c>
      <c r="F2938" t="s">
        <v>3653</v>
      </c>
      <c r="G2938" t="s">
        <v>641</v>
      </c>
      <c r="H2938" t="s">
        <v>641</v>
      </c>
      <c r="I2938" t="s">
        <v>2734</v>
      </c>
      <c r="J2938" t="s">
        <v>731</v>
      </c>
      <c r="K2938" t="s">
        <v>55</v>
      </c>
      <c r="L2938" s="4">
        <v>39938</v>
      </c>
      <c r="M2938" s="4">
        <v>44926</v>
      </c>
      <c r="AC2938">
        <v>30</v>
      </c>
      <c r="AE2938">
        <v>1</v>
      </c>
    </row>
    <row r="2939" spans="1:31" x14ac:dyDescent="0.2">
      <c r="A2939" s="27">
        <v>2002823</v>
      </c>
      <c r="B2939">
        <v>3235</v>
      </c>
      <c r="C2939" t="s">
        <v>7165</v>
      </c>
      <c r="D2939" t="s">
        <v>7166</v>
      </c>
      <c r="E2939" t="s">
        <v>3653</v>
      </c>
      <c r="F2939" t="s">
        <v>3653</v>
      </c>
      <c r="G2939" t="s">
        <v>641</v>
      </c>
      <c r="H2939" t="s">
        <v>641</v>
      </c>
      <c r="I2939" t="s">
        <v>2734</v>
      </c>
      <c r="J2939" t="s">
        <v>731</v>
      </c>
      <c r="K2939" t="s">
        <v>55</v>
      </c>
      <c r="L2939" s="4">
        <v>39938</v>
      </c>
      <c r="M2939" s="4">
        <v>44926</v>
      </c>
      <c r="AC2939">
        <v>30</v>
      </c>
      <c r="AE2939">
        <v>1</v>
      </c>
    </row>
    <row r="2940" spans="1:31" x14ac:dyDescent="0.2">
      <c r="A2940" s="27">
        <v>2008943</v>
      </c>
      <c r="B2940">
        <v>4618</v>
      </c>
      <c r="C2940" t="s">
        <v>7167</v>
      </c>
      <c r="D2940" t="s">
        <v>7168</v>
      </c>
      <c r="E2940" t="s">
        <v>3653</v>
      </c>
      <c r="F2940" t="s">
        <v>3653</v>
      </c>
      <c r="G2940" t="s">
        <v>641</v>
      </c>
      <c r="H2940" t="s">
        <v>641</v>
      </c>
      <c r="I2940" t="s">
        <v>2734</v>
      </c>
      <c r="J2940" t="s">
        <v>731</v>
      </c>
      <c r="K2940" t="s">
        <v>55</v>
      </c>
      <c r="L2940" s="4">
        <v>2</v>
      </c>
      <c r="M2940" s="4">
        <v>44926</v>
      </c>
      <c r="AE2940">
        <v>1</v>
      </c>
    </row>
    <row r="2941" spans="1:31" x14ac:dyDescent="0.2">
      <c r="A2941" s="27">
        <v>2008947</v>
      </c>
      <c r="B2941">
        <v>4622</v>
      </c>
      <c r="C2941" t="s">
        <v>7169</v>
      </c>
      <c r="D2941" t="s">
        <v>7170</v>
      </c>
      <c r="E2941" t="s">
        <v>3653</v>
      </c>
      <c r="F2941" t="s">
        <v>3653</v>
      </c>
      <c r="G2941" t="s">
        <v>641</v>
      </c>
      <c r="H2941" t="s">
        <v>641</v>
      </c>
      <c r="I2941" t="s">
        <v>2734</v>
      </c>
      <c r="J2941" t="s">
        <v>731</v>
      </c>
      <c r="K2941" t="s">
        <v>55</v>
      </c>
      <c r="L2941" s="4">
        <v>2</v>
      </c>
      <c r="M2941" s="4">
        <v>44926</v>
      </c>
      <c r="AE2941">
        <v>1</v>
      </c>
    </row>
    <row r="2942" spans="1:31" x14ac:dyDescent="0.2">
      <c r="A2942" s="27">
        <v>2008945</v>
      </c>
      <c r="B2942">
        <v>4620</v>
      </c>
      <c r="C2942" t="s">
        <v>7171</v>
      </c>
      <c r="D2942" t="s">
        <v>7172</v>
      </c>
      <c r="E2942" t="s">
        <v>3653</v>
      </c>
      <c r="F2942" t="s">
        <v>3653</v>
      </c>
      <c r="G2942" t="s">
        <v>641</v>
      </c>
      <c r="H2942" t="s">
        <v>641</v>
      </c>
      <c r="I2942" t="s">
        <v>2734</v>
      </c>
      <c r="J2942" t="s">
        <v>731</v>
      </c>
      <c r="K2942" t="s">
        <v>55</v>
      </c>
      <c r="L2942" s="4">
        <v>2</v>
      </c>
      <c r="M2942" s="4">
        <v>44926</v>
      </c>
      <c r="AE2942">
        <v>1</v>
      </c>
    </row>
    <row r="2943" spans="1:31" x14ac:dyDescent="0.2">
      <c r="A2943" s="27">
        <v>2008944</v>
      </c>
      <c r="B2943">
        <v>4619</v>
      </c>
      <c r="C2943" t="s">
        <v>7173</v>
      </c>
      <c r="D2943" t="s">
        <v>7174</v>
      </c>
      <c r="E2943" t="s">
        <v>3653</v>
      </c>
      <c r="F2943" t="s">
        <v>3653</v>
      </c>
      <c r="G2943" t="s">
        <v>641</v>
      </c>
      <c r="H2943" t="s">
        <v>641</v>
      </c>
      <c r="I2943" t="s">
        <v>2734</v>
      </c>
      <c r="J2943" t="s">
        <v>731</v>
      </c>
      <c r="K2943" t="s">
        <v>55</v>
      </c>
      <c r="L2943" s="4">
        <v>2</v>
      </c>
      <c r="M2943" s="4">
        <v>44926</v>
      </c>
      <c r="AE2943">
        <v>1</v>
      </c>
    </row>
    <row r="2944" spans="1:31" x14ac:dyDescent="0.2">
      <c r="A2944" s="27">
        <v>2008946</v>
      </c>
      <c r="B2944">
        <v>4621</v>
      </c>
      <c r="C2944" t="s">
        <v>7175</v>
      </c>
      <c r="D2944" t="s">
        <v>7176</v>
      </c>
      <c r="E2944" t="s">
        <v>3653</v>
      </c>
      <c r="F2944" t="s">
        <v>3653</v>
      </c>
      <c r="G2944" t="s">
        <v>641</v>
      </c>
      <c r="H2944" t="s">
        <v>641</v>
      </c>
      <c r="I2944" t="s">
        <v>2734</v>
      </c>
      <c r="J2944" t="s">
        <v>731</v>
      </c>
      <c r="K2944" t="s">
        <v>55</v>
      </c>
      <c r="L2944" s="4">
        <v>2</v>
      </c>
      <c r="M2944" s="4">
        <v>44926</v>
      </c>
      <c r="AE2944">
        <v>1</v>
      </c>
    </row>
    <row r="2945" spans="1:31" x14ac:dyDescent="0.2">
      <c r="A2945" s="27">
        <v>2007437</v>
      </c>
      <c r="B2945">
        <v>4049</v>
      </c>
      <c r="C2945" t="s">
        <v>7177</v>
      </c>
      <c r="D2945" t="s">
        <v>7178</v>
      </c>
      <c r="E2945" t="s">
        <v>2774</v>
      </c>
      <c r="F2945" t="s">
        <v>2774</v>
      </c>
      <c r="G2945" t="s">
        <v>641</v>
      </c>
      <c r="H2945" t="s">
        <v>641</v>
      </c>
      <c r="I2945" t="s">
        <v>2734</v>
      </c>
      <c r="J2945" t="s">
        <v>731</v>
      </c>
      <c r="K2945" t="s">
        <v>56</v>
      </c>
      <c r="L2945" s="4">
        <v>2</v>
      </c>
      <c r="M2945" s="4">
        <v>44926</v>
      </c>
      <c r="AE2945">
        <v>1.1000000000000001</v>
      </c>
    </row>
    <row r="2946" spans="1:31" x14ac:dyDescent="0.2">
      <c r="A2946" s="27">
        <v>2007592</v>
      </c>
      <c r="B2946">
        <v>4044</v>
      </c>
      <c r="C2946" t="s">
        <v>7179</v>
      </c>
      <c r="D2946" t="s">
        <v>7180</v>
      </c>
      <c r="E2946" t="s">
        <v>1542</v>
      </c>
      <c r="F2946" t="s">
        <v>1542</v>
      </c>
      <c r="G2946" t="s">
        <v>641</v>
      </c>
      <c r="H2946" t="s">
        <v>641</v>
      </c>
      <c r="I2946" t="s">
        <v>2734</v>
      </c>
      <c r="J2946" t="s">
        <v>643</v>
      </c>
      <c r="K2946" t="s">
        <v>56</v>
      </c>
      <c r="L2946" s="4">
        <v>2</v>
      </c>
      <c r="M2946" s="4">
        <v>44926</v>
      </c>
      <c r="N2946">
        <v>2</v>
      </c>
      <c r="O2946">
        <v>11</v>
      </c>
      <c r="P2946">
        <v>8</v>
      </c>
      <c r="AE2946">
        <v>1</v>
      </c>
    </row>
    <row r="2947" spans="1:31" x14ac:dyDescent="0.2">
      <c r="A2947" s="27">
        <v>2007377</v>
      </c>
      <c r="B2947">
        <v>4002</v>
      </c>
      <c r="C2947" t="s">
        <v>7181</v>
      </c>
      <c r="D2947" t="s">
        <v>7182</v>
      </c>
      <c r="E2947" t="s">
        <v>3239</v>
      </c>
      <c r="F2947" t="s">
        <v>3239</v>
      </c>
      <c r="G2947" t="s">
        <v>641</v>
      </c>
      <c r="H2947" t="s">
        <v>641</v>
      </c>
      <c r="I2947" t="s">
        <v>2734</v>
      </c>
      <c r="J2947" t="s">
        <v>731</v>
      </c>
      <c r="K2947" t="s">
        <v>55</v>
      </c>
      <c r="L2947" s="4">
        <v>2</v>
      </c>
      <c r="M2947" s="4">
        <v>44926</v>
      </c>
      <c r="AE2947">
        <v>1</v>
      </c>
    </row>
    <row r="2948" spans="1:31" x14ac:dyDescent="0.2">
      <c r="A2948" s="27">
        <v>2009049</v>
      </c>
      <c r="B2948">
        <v>4644</v>
      </c>
      <c r="C2948" t="s">
        <v>7183</v>
      </c>
      <c r="D2948" t="s">
        <v>7184</v>
      </c>
      <c r="E2948" t="s">
        <v>7185</v>
      </c>
      <c r="F2948" t="s">
        <v>7185</v>
      </c>
      <c r="G2948" t="s">
        <v>641</v>
      </c>
      <c r="H2948" t="s">
        <v>686</v>
      </c>
      <c r="I2948" t="s">
        <v>2734</v>
      </c>
      <c r="J2948" t="s">
        <v>696</v>
      </c>
      <c r="K2948" t="s">
        <v>55</v>
      </c>
      <c r="L2948" s="4">
        <v>2</v>
      </c>
      <c r="M2948" s="4">
        <v>44926</v>
      </c>
      <c r="N2948">
        <v>0.30000001192092896</v>
      </c>
      <c r="AC2948">
        <v>12.5</v>
      </c>
      <c r="AE2948">
        <v>1</v>
      </c>
    </row>
    <row r="2949" spans="1:31" x14ac:dyDescent="0.2">
      <c r="A2949" s="27">
        <v>2009466</v>
      </c>
      <c r="B2949">
        <v>4753</v>
      </c>
      <c r="C2949" t="s">
        <v>7186</v>
      </c>
      <c r="D2949" t="s">
        <v>7187</v>
      </c>
      <c r="E2949" t="s">
        <v>3680</v>
      </c>
      <c r="F2949" t="s">
        <v>3680</v>
      </c>
      <c r="G2949" t="s">
        <v>641</v>
      </c>
      <c r="H2949" t="s">
        <v>641</v>
      </c>
      <c r="I2949" t="s">
        <v>2734</v>
      </c>
      <c r="J2949" t="s">
        <v>731</v>
      </c>
      <c r="K2949" t="s">
        <v>56</v>
      </c>
      <c r="L2949" s="4">
        <v>2</v>
      </c>
      <c r="M2949" s="4">
        <v>44926</v>
      </c>
      <c r="AC2949">
        <v>5</v>
      </c>
      <c r="AE2949">
        <v>1</v>
      </c>
    </row>
    <row r="2950" spans="1:31" x14ac:dyDescent="0.2">
      <c r="A2950" s="27">
        <v>2001447</v>
      </c>
      <c r="B2950">
        <v>1332</v>
      </c>
      <c r="C2950" t="s">
        <v>7188</v>
      </c>
      <c r="D2950" t="s">
        <v>7189</v>
      </c>
      <c r="E2950" t="s">
        <v>7190</v>
      </c>
      <c r="F2950" t="s">
        <v>7190</v>
      </c>
      <c r="G2950" t="s">
        <v>641</v>
      </c>
      <c r="H2950" t="s">
        <v>686</v>
      </c>
      <c r="I2950" t="s">
        <v>2734</v>
      </c>
      <c r="J2950" t="s">
        <v>696</v>
      </c>
      <c r="K2950" t="s">
        <v>55</v>
      </c>
      <c r="L2950" s="4">
        <v>40483</v>
      </c>
      <c r="M2950" s="4">
        <v>44926</v>
      </c>
      <c r="N2950">
        <v>0.5</v>
      </c>
      <c r="O2950">
        <v>0.5</v>
      </c>
      <c r="P2950">
        <v>0.5</v>
      </c>
      <c r="Q2950">
        <v>0</v>
      </c>
      <c r="R2950">
        <v>0</v>
      </c>
      <c r="T2950">
        <v>0</v>
      </c>
      <c r="AC2950">
        <v>28.5</v>
      </c>
      <c r="AE2950">
        <v>1</v>
      </c>
    </row>
    <row r="2951" spans="1:31" x14ac:dyDescent="0.2">
      <c r="A2951" s="27">
        <v>2001389</v>
      </c>
      <c r="B2951">
        <v>2628</v>
      </c>
      <c r="C2951" t="s">
        <v>7191</v>
      </c>
      <c r="D2951" t="s">
        <v>7192</v>
      </c>
      <c r="E2951" t="s">
        <v>7193</v>
      </c>
      <c r="F2951" t="s">
        <v>7193</v>
      </c>
      <c r="G2951" t="s">
        <v>641</v>
      </c>
      <c r="H2951" t="s">
        <v>686</v>
      </c>
      <c r="I2951" t="s">
        <v>2734</v>
      </c>
      <c r="J2951" t="s">
        <v>696</v>
      </c>
      <c r="K2951" t="s">
        <v>55</v>
      </c>
      <c r="L2951" s="4">
        <v>40483</v>
      </c>
      <c r="M2951" s="4">
        <v>44926</v>
      </c>
      <c r="N2951">
        <v>1.8999999761581421</v>
      </c>
      <c r="O2951">
        <v>1.6000000238418579</v>
      </c>
      <c r="P2951">
        <v>1.2000000476837158</v>
      </c>
      <c r="Q2951">
        <v>0</v>
      </c>
      <c r="R2951">
        <v>0</v>
      </c>
      <c r="T2951">
        <v>0</v>
      </c>
      <c r="AC2951">
        <v>30.9</v>
      </c>
      <c r="AE2951">
        <v>1</v>
      </c>
    </row>
    <row r="2952" spans="1:31" x14ac:dyDescent="0.2">
      <c r="A2952" s="27">
        <v>2008915</v>
      </c>
      <c r="B2952">
        <v>4593</v>
      </c>
      <c r="C2952" t="s">
        <v>7194</v>
      </c>
      <c r="D2952" t="s">
        <v>7195</v>
      </c>
      <c r="E2952" t="s">
        <v>7196</v>
      </c>
      <c r="F2952" t="s">
        <v>7196</v>
      </c>
      <c r="G2952" t="s">
        <v>641</v>
      </c>
      <c r="H2952" t="s">
        <v>686</v>
      </c>
      <c r="I2952" t="s">
        <v>2734</v>
      </c>
      <c r="J2952" t="s">
        <v>688</v>
      </c>
      <c r="K2952" t="s">
        <v>55</v>
      </c>
      <c r="L2952" s="4">
        <v>2</v>
      </c>
      <c r="M2952" s="4">
        <v>44926</v>
      </c>
      <c r="N2952">
        <v>2.7000000476837158</v>
      </c>
      <c r="AC2952">
        <v>12.6</v>
      </c>
      <c r="AE2952">
        <v>1</v>
      </c>
    </row>
    <row r="2953" spans="1:31" x14ac:dyDescent="0.2">
      <c r="A2953" s="27">
        <v>2004989</v>
      </c>
      <c r="B2953">
        <v>3491</v>
      </c>
      <c r="C2953" t="s">
        <v>7197</v>
      </c>
      <c r="D2953" t="s">
        <v>7198</v>
      </c>
      <c r="E2953" t="s">
        <v>907</v>
      </c>
      <c r="F2953" t="s">
        <v>908</v>
      </c>
      <c r="G2953" t="s">
        <v>641</v>
      </c>
      <c r="H2953" t="s">
        <v>641</v>
      </c>
      <c r="I2953" t="s">
        <v>2734</v>
      </c>
      <c r="J2953" t="s">
        <v>643</v>
      </c>
      <c r="K2953" t="s">
        <v>56</v>
      </c>
      <c r="L2953" s="4">
        <v>2</v>
      </c>
      <c r="M2953" s="4">
        <v>44926</v>
      </c>
      <c r="N2953">
        <v>10</v>
      </c>
      <c r="Q2953">
        <v>15</v>
      </c>
      <c r="R2953">
        <v>2</v>
      </c>
      <c r="V2953">
        <v>1.9999999552965164E-2</v>
      </c>
      <c r="Y2953">
        <v>5.000000074505806E-2</v>
      </c>
      <c r="AE2953">
        <v>1.5</v>
      </c>
    </row>
    <row r="2954" spans="1:31" x14ac:dyDescent="0.2">
      <c r="A2954" s="27">
        <v>2009129</v>
      </c>
      <c r="B2954">
        <v>4662</v>
      </c>
      <c r="C2954" t="s">
        <v>7199</v>
      </c>
      <c r="D2954" t="s">
        <v>7200</v>
      </c>
      <c r="E2954" t="s">
        <v>7201</v>
      </c>
      <c r="F2954" t="s">
        <v>7201</v>
      </c>
      <c r="G2954" t="s">
        <v>641</v>
      </c>
      <c r="H2954" t="s">
        <v>686</v>
      </c>
      <c r="I2954" t="s">
        <v>2734</v>
      </c>
      <c r="J2954" t="s">
        <v>696</v>
      </c>
      <c r="K2954" t="s">
        <v>55</v>
      </c>
      <c r="L2954" s="4">
        <v>2</v>
      </c>
      <c r="M2954" s="4">
        <v>44926</v>
      </c>
      <c r="N2954">
        <v>0.69999998807907104</v>
      </c>
      <c r="AC2954">
        <v>19</v>
      </c>
      <c r="AE2954">
        <v>1</v>
      </c>
    </row>
    <row r="2955" spans="1:31" x14ac:dyDescent="0.2">
      <c r="A2955" s="27">
        <v>2009046</v>
      </c>
      <c r="B2955">
        <v>4645</v>
      </c>
      <c r="C2955" t="s">
        <v>7202</v>
      </c>
      <c r="D2955" t="s">
        <v>7203</v>
      </c>
      <c r="E2955" t="s">
        <v>7037</v>
      </c>
      <c r="F2955" t="s">
        <v>7037</v>
      </c>
      <c r="G2955" t="s">
        <v>641</v>
      </c>
      <c r="H2955" t="s">
        <v>686</v>
      </c>
      <c r="I2955" t="s">
        <v>2734</v>
      </c>
      <c r="J2955" t="s">
        <v>688</v>
      </c>
      <c r="K2955" t="s">
        <v>56</v>
      </c>
      <c r="L2955" s="4">
        <v>2</v>
      </c>
      <c r="M2955" s="4">
        <v>44926</v>
      </c>
      <c r="N2955">
        <v>0.20000000298023224</v>
      </c>
      <c r="AC2955">
        <v>0.8</v>
      </c>
      <c r="AE2955">
        <v>1</v>
      </c>
    </row>
    <row r="2956" spans="1:31" x14ac:dyDescent="0.2">
      <c r="A2956" s="27">
        <v>2004345</v>
      </c>
      <c r="B2956">
        <v>3176</v>
      </c>
      <c r="C2956" t="s">
        <v>7204</v>
      </c>
      <c r="D2956" t="s">
        <v>7205</v>
      </c>
      <c r="E2956" t="s">
        <v>5847</v>
      </c>
      <c r="F2956" t="s">
        <v>5847</v>
      </c>
      <c r="G2956" t="s">
        <v>641</v>
      </c>
      <c r="H2956" t="s">
        <v>641</v>
      </c>
      <c r="I2956" t="s">
        <v>2734</v>
      </c>
      <c r="J2956" t="s">
        <v>731</v>
      </c>
      <c r="K2956" t="s">
        <v>55</v>
      </c>
      <c r="L2956" s="4">
        <v>39854</v>
      </c>
      <c r="M2956" s="4">
        <v>44926</v>
      </c>
      <c r="AC2956">
        <v>10</v>
      </c>
      <c r="AE2956">
        <v>1</v>
      </c>
    </row>
    <row r="2957" spans="1:31" x14ac:dyDescent="0.2">
      <c r="A2957" s="27">
        <v>2004846</v>
      </c>
      <c r="B2957">
        <v>3039</v>
      </c>
      <c r="C2957" t="s">
        <v>7206</v>
      </c>
      <c r="D2957" t="s">
        <v>7207</v>
      </c>
      <c r="E2957" t="s">
        <v>1266</v>
      </c>
      <c r="F2957" t="s">
        <v>1267</v>
      </c>
      <c r="G2957" t="s">
        <v>641</v>
      </c>
      <c r="H2957" t="s">
        <v>641</v>
      </c>
      <c r="I2957" t="s">
        <v>2734</v>
      </c>
      <c r="J2957" t="s">
        <v>649</v>
      </c>
      <c r="K2957" t="s">
        <v>55</v>
      </c>
      <c r="L2957" s="4">
        <v>39623</v>
      </c>
      <c r="M2957" s="4">
        <v>44926</v>
      </c>
      <c r="O2957">
        <v>18</v>
      </c>
      <c r="Q2957">
        <v>36.400001525878906</v>
      </c>
      <c r="R2957">
        <v>5</v>
      </c>
      <c r="T2957">
        <v>2</v>
      </c>
      <c r="AE2957">
        <v>1</v>
      </c>
    </row>
    <row r="2958" spans="1:31" x14ac:dyDescent="0.2">
      <c r="A2958" s="27">
        <v>2009118</v>
      </c>
      <c r="B2958">
        <v>4694</v>
      </c>
      <c r="C2958" t="s">
        <v>7208</v>
      </c>
      <c r="D2958" t="s">
        <v>7209</v>
      </c>
      <c r="E2958" t="s">
        <v>1266</v>
      </c>
      <c r="F2958" t="s">
        <v>1267</v>
      </c>
      <c r="G2958" t="s">
        <v>641</v>
      </c>
      <c r="H2958" t="s">
        <v>641</v>
      </c>
      <c r="I2958" t="s">
        <v>2734</v>
      </c>
      <c r="J2958" t="s">
        <v>649</v>
      </c>
      <c r="K2958" t="s">
        <v>55</v>
      </c>
      <c r="L2958" s="4">
        <v>2</v>
      </c>
      <c r="M2958" s="4">
        <v>44926</v>
      </c>
      <c r="O2958">
        <v>13</v>
      </c>
      <c r="P2958">
        <v>15</v>
      </c>
      <c r="R2958">
        <v>2</v>
      </c>
      <c r="T2958">
        <v>7.5999999046325684</v>
      </c>
      <c r="AE2958">
        <v>1</v>
      </c>
    </row>
    <row r="2959" spans="1:31" x14ac:dyDescent="0.2">
      <c r="A2959" s="27">
        <v>2000700</v>
      </c>
      <c r="B2959">
        <v>2353</v>
      </c>
      <c r="C2959" t="s">
        <v>7210</v>
      </c>
      <c r="D2959" t="s">
        <v>7211</v>
      </c>
      <c r="E2959" t="s">
        <v>3239</v>
      </c>
      <c r="F2959" t="s">
        <v>3239</v>
      </c>
      <c r="G2959" t="s">
        <v>641</v>
      </c>
      <c r="H2959" t="s">
        <v>641</v>
      </c>
      <c r="I2959" t="s">
        <v>2734</v>
      </c>
      <c r="J2959" t="s">
        <v>731</v>
      </c>
      <c r="K2959" t="s">
        <v>55</v>
      </c>
      <c r="L2959" s="4">
        <v>40197</v>
      </c>
      <c r="M2959" s="4">
        <v>44926</v>
      </c>
      <c r="AE2959">
        <v>1</v>
      </c>
    </row>
    <row r="2960" spans="1:31" x14ac:dyDescent="0.2">
      <c r="A2960" s="27">
        <v>2001402</v>
      </c>
      <c r="B2960">
        <v>2683</v>
      </c>
      <c r="C2960" t="s">
        <v>7212</v>
      </c>
      <c r="D2960" t="s">
        <v>7213</v>
      </c>
      <c r="E2960" t="s">
        <v>5515</v>
      </c>
      <c r="F2960" t="s">
        <v>2938</v>
      </c>
      <c r="G2960" t="s">
        <v>641</v>
      </c>
      <c r="H2960" t="s">
        <v>641</v>
      </c>
      <c r="I2960" t="s">
        <v>2734</v>
      </c>
      <c r="J2960" t="s">
        <v>731</v>
      </c>
      <c r="K2960" t="s">
        <v>56</v>
      </c>
      <c r="L2960" s="4">
        <v>40316</v>
      </c>
      <c r="M2960" s="4">
        <v>44926</v>
      </c>
      <c r="AC2960">
        <v>65</v>
      </c>
      <c r="AE2960">
        <v>1.1000000000000001</v>
      </c>
    </row>
    <row r="2961" spans="1:31" x14ac:dyDescent="0.2">
      <c r="A2961" s="27">
        <v>2009014</v>
      </c>
      <c r="B2961">
        <v>4700</v>
      </c>
      <c r="C2961" t="s">
        <v>7214</v>
      </c>
      <c r="D2961" t="s">
        <v>7215</v>
      </c>
      <c r="E2961" t="s">
        <v>2938</v>
      </c>
      <c r="F2961" t="s">
        <v>2938</v>
      </c>
      <c r="G2961" t="s">
        <v>641</v>
      </c>
      <c r="H2961" t="s">
        <v>641</v>
      </c>
      <c r="I2961" t="s">
        <v>2734</v>
      </c>
      <c r="J2961" t="s">
        <v>731</v>
      </c>
      <c r="K2961" t="s">
        <v>56</v>
      </c>
      <c r="L2961" s="4">
        <v>2</v>
      </c>
      <c r="M2961" s="4">
        <v>44926</v>
      </c>
      <c r="AE2961">
        <v>1.1000000000000001</v>
      </c>
    </row>
    <row r="2962" spans="1:31" x14ac:dyDescent="0.2">
      <c r="A2962" s="27">
        <v>2009041</v>
      </c>
      <c r="B2962">
        <v>4703</v>
      </c>
      <c r="C2962" t="s">
        <v>7216</v>
      </c>
      <c r="D2962" t="s">
        <v>7217</v>
      </c>
      <c r="E2962" t="s">
        <v>2938</v>
      </c>
      <c r="F2962" t="s">
        <v>2938</v>
      </c>
      <c r="G2962" t="s">
        <v>641</v>
      </c>
      <c r="H2962" t="s">
        <v>641</v>
      </c>
      <c r="I2962" t="s">
        <v>2734</v>
      </c>
      <c r="J2962" t="s">
        <v>731</v>
      </c>
      <c r="K2962" t="s">
        <v>55</v>
      </c>
      <c r="L2962" s="4">
        <v>2</v>
      </c>
      <c r="M2962" s="4">
        <v>44926</v>
      </c>
      <c r="AE2962">
        <v>1</v>
      </c>
    </row>
    <row r="2963" spans="1:31" x14ac:dyDescent="0.2">
      <c r="A2963" s="27">
        <v>2009016</v>
      </c>
      <c r="B2963">
        <v>4701</v>
      </c>
      <c r="C2963" t="s">
        <v>7218</v>
      </c>
      <c r="D2963" t="s">
        <v>7219</v>
      </c>
      <c r="E2963" t="s">
        <v>2938</v>
      </c>
      <c r="F2963" t="s">
        <v>2938</v>
      </c>
      <c r="G2963" t="s">
        <v>641</v>
      </c>
      <c r="H2963" t="s">
        <v>641</v>
      </c>
      <c r="I2963" t="s">
        <v>2734</v>
      </c>
      <c r="J2963" t="s">
        <v>731</v>
      </c>
      <c r="K2963" t="s">
        <v>56</v>
      </c>
      <c r="L2963" s="4">
        <v>2</v>
      </c>
      <c r="M2963" s="4">
        <v>44926</v>
      </c>
      <c r="AE2963">
        <v>1.1000000000000001</v>
      </c>
    </row>
    <row r="2964" spans="1:31" x14ac:dyDescent="0.2">
      <c r="A2964" s="27">
        <v>2009017</v>
      </c>
      <c r="B2964">
        <v>4702</v>
      </c>
      <c r="C2964" t="s">
        <v>7220</v>
      </c>
      <c r="D2964" t="s">
        <v>7221</v>
      </c>
      <c r="E2964" t="s">
        <v>2938</v>
      </c>
      <c r="F2964" t="s">
        <v>2938</v>
      </c>
      <c r="G2964" t="s">
        <v>641</v>
      </c>
      <c r="H2964" t="s">
        <v>641</v>
      </c>
      <c r="I2964" t="s">
        <v>2734</v>
      </c>
      <c r="J2964" t="s">
        <v>731</v>
      </c>
      <c r="K2964" t="s">
        <v>56</v>
      </c>
      <c r="L2964" s="4">
        <v>2</v>
      </c>
      <c r="M2964" s="4">
        <v>44926</v>
      </c>
      <c r="AE2964">
        <v>1.1000000000000001</v>
      </c>
    </row>
    <row r="2965" spans="1:31" x14ac:dyDescent="0.2">
      <c r="A2965" s="27">
        <v>2009012</v>
      </c>
      <c r="B2965">
        <v>4699</v>
      </c>
      <c r="C2965" t="s">
        <v>7222</v>
      </c>
      <c r="D2965" t="s">
        <v>7223</v>
      </c>
      <c r="E2965" t="s">
        <v>2938</v>
      </c>
      <c r="F2965" t="s">
        <v>2938</v>
      </c>
      <c r="G2965" t="s">
        <v>641</v>
      </c>
      <c r="H2965" t="s">
        <v>641</v>
      </c>
      <c r="I2965" t="s">
        <v>2734</v>
      </c>
      <c r="J2965" t="s">
        <v>731</v>
      </c>
      <c r="K2965" t="s">
        <v>56</v>
      </c>
      <c r="L2965" s="4">
        <v>2</v>
      </c>
      <c r="M2965" s="4">
        <v>44926</v>
      </c>
      <c r="AE2965">
        <v>1.1000000000000001</v>
      </c>
    </row>
    <row r="2966" spans="1:31" x14ac:dyDescent="0.2">
      <c r="A2966" s="27">
        <v>2001403</v>
      </c>
      <c r="B2966">
        <v>2705</v>
      </c>
      <c r="C2966" t="s">
        <v>7224</v>
      </c>
      <c r="D2966" t="s">
        <v>7225</v>
      </c>
      <c r="E2966" t="s">
        <v>5515</v>
      </c>
      <c r="F2966" t="s">
        <v>2938</v>
      </c>
      <c r="G2966" t="s">
        <v>641</v>
      </c>
      <c r="H2966" t="s">
        <v>641</v>
      </c>
      <c r="I2966" t="s">
        <v>2734</v>
      </c>
      <c r="J2966" t="s">
        <v>731</v>
      </c>
      <c r="K2966" t="s">
        <v>56</v>
      </c>
      <c r="L2966" s="4">
        <v>40351</v>
      </c>
      <c r="M2966" s="4">
        <v>44926</v>
      </c>
      <c r="N2966">
        <v>0.20000000298023224</v>
      </c>
      <c r="P2966">
        <v>0.20000000298023224</v>
      </c>
      <c r="AE2966">
        <v>1</v>
      </c>
    </row>
    <row r="2967" spans="1:31" x14ac:dyDescent="0.2">
      <c r="A2967" s="27">
        <v>2006881</v>
      </c>
      <c r="B2967">
        <v>3826</v>
      </c>
      <c r="C2967" t="s">
        <v>7226</v>
      </c>
      <c r="D2967" t="s">
        <v>7227</v>
      </c>
      <c r="E2967" t="s">
        <v>4938</v>
      </c>
      <c r="F2967" t="s">
        <v>4938</v>
      </c>
      <c r="G2967" t="s">
        <v>641</v>
      </c>
      <c r="H2967" t="s">
        <v>641</v>
      </c>
      <c r="I2967" t="s">
        <v>2734</v>
      </c>
      <c r="J2967" t="s">
        <v>731</v>
      </c>
      <c r="K2967" t="s">
        <v>56</v>
      </c>
      <c r="L2967" s="4">
        <v>2</v>
      </c>
      <c r="M2967" s="4">
        <v>44926</v>
      </c>
      <c r="AE2967">
        <v>1.01</v>
      </c>
    </row>
    <row r="2968" spans="1:31" x14ac:dyDescent="0.2">
      <c r="A2968" s="27">
        <v>2006882</v>
      </c>
      <c r="B2968">
        <v>3828</v>
      </c>
      <c r="C2968" t="s">
        <v>7228</v>
      </c>
      <c r="D2968" t="s">
        <v>7229</v>
      </c>
      <c r="E2968" t="s">
        <v>4938</v>
      </c>
      <c r="F2968" t="s">
        <v>4938</v>
      </c>
      <c r="G2968" t="s">
        <v>641</v>
      </c>
      <c r="H2968" t="s">
        <v>641</v>
      </c>
      <c r="I2968" t="s">
        <v>2734</v>
      </c>
      <c r="J2968" t="s">
        <v>731</v>
      </c>
      <c r="K2968" t="s">
        <v>56</v>
      </c>
      <c r="L2968" s="4">
        <v>2</v>
      </c>
      <c r="M2968" s="4">
        <v>44926</v>
      </c>
      <c r="AE2968">
        <v>1.01</v>
      </c>
    </row>
    <row r="2969" spans="1:31" x14ac:dyDescent="0.2">
      <c r="A2969" s="27">
        <v>2009338</v>
      </c>
      <c r="B2969">
        <v>4743</v>
      </c>
      <c r="C2969" t="s">
        <v>7230</v>
      </c>
      <c r="D2969" t="s">
        <v>7231</v>
      </c>
      <c r="E2969" t="s">
        <v>7232</v>
      </c>
      <c r="F2969" t="s">
        <v>7232</v>
      </c>
      <c r="G2969" t="s">
        <v>641</v>
      </c>
      <c r="H2969" t="s">
        <v>686</v>
      </c>
      <c r="I2969" t="s">
        <v>2734</v>
      </c>
      <c r="J2969" t="s">
        <v>696</v>
      </c>
      <c r="K2969" t="s">
        <v>55</v>
      </c>
      <c r="L2969" s="4">
        <v>2</v>
      </c>
      <c r="M2969" s="4">
        <v>44926</v>
      </c>
      <c r="N2969">
        <v>0.30000001192092896</v>
      </c>
      <c r="AC2969">
        <v>13.1</v>
      </c>
      <c r="AE2969">
        <v>1</v>
      </c>
    </row>
    <row r="2970" spans="1:31" x14ac:dyDescent="0.2">
      <c r="A2970" s="27">
        <v>2000863</v>
      </c>
      <c r="B2970">
        <v>2508</v>
      </c>
      <c r="C2970" t="s">
        <v>7233</v>
      </c>
      <c r="D2970" t="s">
        <v>7234</v>
      </c>
      <c r="E2970" t="s">
        <v>7235</v>
      </c>
      <c r="F2970" t="s">
        <v>7235</v>
      </c>
      <c r="G2970" t="s">
        <v>641</v>
      </c>
      <c r="H2970" t="s">
        <v>641</v>
      </c>
      <c r="I2970" t="s">
        <v>2734</v>
      </c>
      <c r="J2970" t="s">
        <v>649</v>
      </c>
      <c r="K2970" t="s">
        <v>55</v>
      </c>
      <c r="L2970" s="4">
        <v>40442</v>
      </c>
      <c r="M2970" s="4">
        <v>44926</v>
      </c>
      <c r="Q2970">
        <v>25</v>
      </c>
      <c r="T2970">
        <v>14</v>
      </c>
      <c r="AE2970">
        <v>1</v>
      </c>
    </row>
    <row r="2971" spans="1:31" x14ac:dyDescent="0.2">
      <c r="A2971" s="27">
        <v>2000579</v>
      </c>
      <c r="B2971">
        <v>879</v>
      </c>
      <c r="C2971" t="s">
        <v>7236</v>
      </c>
      <c r="D2971" t="s">
        <v>7237</v>
      </c>
      <c r="E2971" t="s">
        <v>3236</v>
      </c>
      <c r="F2971" t="s">
        <v>3236</v>
      </c>
      <c r="G2971" t="s">
        <v>641</v>
      </c>
      <c r="H2971" t="s">
        <v>641</v>
      </c>
      <c r="I2971" t="s">
        <v>2734</v>
      </c>
      <c r="J2971" t="s">
        <v>731</v>
      </c>
      <c r="K2971" t="s">
        <v>55</v>
      </c>
      <c r="L2971" s="4">
        <v>40274</v>
      </c>
      <c r="M2971" s="4">
        <v>44926</v>
      </c>
      <c r="AC2971">
        <v>60</v>
      </c>
      <c r="AE2971">
        <v>1</v>
      </c>
    </row>
    <row r="2972" spans="1:31" x14ac:dyDescent="0.2">
      <c r="A2972" s="27">
        <v>2001337</v>
      </c>
      <c r="B2972">
        <v>1432</v>
      </c>
      <c r="C2972" t="s">
        <v>7238</v>
      </c>
      <c r="D2972" t="s">
        <v>7239</v>
      </c>
      <c r="E2972" t="s">
        <v>3236</v>
      </c>
      <c r="F2972" t="s">
        <v>3236</v>
      </c>
      <c r="G2972" t="s">
        <v>641</v>
      </c>
      <c r="H2972" t="s">
        <v>641</v>
      </c>
      <c r="I2972" t="s">
        <v>2734</v>
      </c>
      <c r="J2972" t="s">
        <v>731</v>
      </c>
      <c r="K2972" t="s">
        <v>55</v>
      </c>
      <c r="L2972" s="4">
        <v>40372</v>
      </c>
      <c r="M2972" s="4">
        <v>44926</v>
      </c>
      <c r="N2972">
        <v>0</v>
      </c>
      <c r="O2972">
        <v>0</v>
      </c>
      <c r="P2972">
        <v>0</v>
      </c>
      <c r="Q2972">
        <v>0</v>
      </c>
      <c r="R2972">
        <v>0</v>
      </c>
      <c r="T2972">
        <v>0</v>
      </c>
      <c r="AC2972">
        <v>55</v>
      </c>
      <c r="AE2972">
        <v>1</v>
      </c>
    </row>
    <row r="2973" spans="1:31" x14ac:dyDescent="0.2">
      <c r="A2973" s="27">
        <v>2001339</v>
      </c>
      <c r="B2973">
        <v>1635</v>
      </c>
      <c r="C2973" t="s">
        <v>7240</v>
      </c>
      <c r="D2973" t="s">
        <v>7241</v>
      </c>
      <c r="E2973" t="s">
        <v>3236</v>
      </c>
      <c r="F2973" t="s">
        <v>3236</v>
      </c>
      <c r="G2973" t="s">
        <v>641</v>
      </c>
      <c r="H2973" t="s">
        <v>641</v>
      </c>
      <c r="I2973" t="s">
        <v>2734</v>
      </c>
      <c r="J2973" t="s">
        <v>731</v>
      </c>
      <c r="K2973" t="s">
        <v>55</v>
      </c>
      <c r="L2973" s="4">
        <v>40372</v>
      </c>
      <c r="M2973" s="4">
        <v>44926</v>
      </c>
      <c r="AC2973">
        <v>50</v>
      </c>
      <c r="AE2973">
        <v>1</v>
      </c>
    </row>
    <row r="2974" spans="1:31" x14ac:dyDescent="0.2">
      <c r="A2974" s="27">
        <v>2001340</v>
      </c>
      <c r="B2974">
        <v>1636</v>
      </c>
      <c r="C2974" t="s">
        <v>7242</v>
      </c>
      <c r="D2974" t="s">
        <v>7243</v>
      </c>
      <c r="E2974" t="s">
        <v>3236</v>
      </c>
      <c r="F2974" t="s">
        <v>3236</v>
      </c>
      <c r="G2974" t="s">
        <v>641</v>
      </c>
      <c r="H2974" t="s">
        <v>641</v>
      </c>
      <c r="I2974" t="s">
        <v>2734</v>
      </c>
      <c r="J2974" t="s">
        <v>731</v>
      </c>
      <c r="K2974" t="s">
        <v>55</v>
      </c>
      <c r="L2974" s="4">
        <v>40372</v>
      </c>
      <c r="M2974" s="4">
        <v>44926</v>
      </c>
      <c r="AC2974">
        <v>45</v>
      </c>
      <c r="AE2974">
        <v>1</v>
      </c>
    </row>
    <row r="2975" spans="1:31" x14ac:dyDescent="0.2">
      <c r="A2975" s="27">
        <v>2001336</v>
      </c>
      <c r="B2975">
        <v>1567</v>
      </c>
      <c r="C2975" t="s">
        <v>7244</v>
      </c>
      <c r="D2975" t="s">
        <v>7245</v>
      </c>
      <c r="E2975" t="s">
        <v>3236</v>
      </c>
      <c r="F2975" t="s">
        <v>3236</v>
      </c>
      <c r="G2975" t="s">
        <v>641</v>
      </c>
      <c r="H2975" t="s">
        <v>641</v>
      </c>
      <c r="I2975" t="s">
        <v>2734</v>
      </c>
      <c r="J2975" t="s">
        <v>731</v>
      </c>
      <c r="K2975" t="s">
        <v>55</v>
      </c>
      <c r="L2975" s="4">
        <v>40372</v>
      </c>
      <c r="M2975" s="4">
        <v>44926</v>
      </c>
      <c r="N2975">
        <v>0</v>
      </c>
      <c r="O2975">
        <v>0</v>
      </c>
      <c r="P2975">
        <v>0</v>
      </c>
      <c r="Q2975">
        <v>0</v>
      </c>
      <c r="R2975">
        <v>0</v>
      </c>
      <c r="T2975">
        <v>0</v>
      </c>
      <c r="AC2975">
        <v>55</v>
      </c>
      <c r="AE2975">
        <v>1</v>
      </c>
    </row>
    <row r="2976" spans="1:31" x14ac:dyDescent="0.2">
      <c r="A2976" s="27">
        <v>2006612</v>
      </c>
      <c r="B2976">
        <v>3713</v>
      </c>
      <c r="C2976" t="s">
        <v>7246</v>
      </c>
      <c r="D2976" t="s">
        <v>7247</v>
      </c>
      <c r="E2976" t="s">
        <v>3307</v>
      </c>
      <c r="F2976" t="s">
        <v>3308</v>
      </c>
      <c r="G2976" t="s">
        <v>641</v>
      </c>
      <c r="H2976" t="s">
        <v>641</v>
      </c>
      <c r="I2976" t="s">
        <v>2734</v>
      </c>
      <c r="J2976" t="s">
        <v>731</v>
      </c>
      <c r="K2976" t="s">
        <v>56</v>
      </c>
      <c r="L2976" s="4">
        <v>2</v>
      </c>
      <c r="M2976" s="4">
        <v>44926</v>
      </c>
      <c r="AE2976">
        <v>1</v>
      </c>
    </row>
    <row r="2977" spans="1:31" x14ac:dyDescent="0.2">
      <c r="A2977" s="27">
        <v>2007593</v>
      </c>
      <c r="B2977">
        <v>4103</v>
      </c>
      <c r="C2977" t="s">
        <v>7248</v>
      </c>
      <c r="D2977" t="s">
        <v>7249</v>
      </c>
      <c r="E2977" t="s">
        <v>4938</v>
      </c>
      <c r="F2977" t="s">
        <v>4938</v>
      </c>
      <c r="G2977" t="s">
        <v>641</v>
      </c>
      <c r="H2977" t="s">
        <v>641</v>
      </c>
      <c r="I2977" t="s">
        <v>2734</v>
      </c>
      <c r="J2977" t="s">
        <v>731</v>
      </c>
      <c r="K2977" t="s">
        <v>56</v>
      </c>
      <c r="L2977" s="4">
        <v>2</v>
      </c>
      <c r="M2977" s="4">
        <v>44926</v>
      </c>
      <c r="AE2977">
        <v>1.1000000000000001</v>
      </c>
    </row>
    <row r="2978" spans="1:31" x14ac:dyDescent="0.2">
      <c r="A2978" s="27">
        <v>2006869</v>
      </c>
      <c r="B2978">
        <v>3814</v>
      </c>
      <c r="C2978" t="s">
        <v>7250</v>
      </c>
      <c r="D2978" t="s">
        <v>7251</v>
      </c>
      <c r="E2978" t="s">
        <v>4938</v>
      </c>
      <c r="F2978" t="s">
        <v>4939</v>
      </c>
      <c r="G2978" t="s">
        <v>641</v>
      </c>
      <c r="H2978" t="s">
        <v>641</v>
      </c>
      <c r="I2978" t="s">
        <v>2734</v>
      </c>
      <c r="J2978" t="s">
        <v>731</v>
      </c>
      <c r="K2978" t="s">
        <v>55</v>
      </c>
      <c r="L2978" s="4">
        <v>2</v>
      </c>
      <c r="M2978" s="4">
        <v>44926</v>
      </c>
      <c r="AE2978">
        <v>1</v>
      </c>
    </row>
    <row r="2979" spans="1:31" x14ac:dyDescent="0.2">
      <c r="A2979" s="27">
        <v>2004947</v>
      </c>
      <c r="B2979">
        <v>3488</v>
      </c>
      <c r="C2979" t="s">
        <v>7255</v>
      </c>
      <c r="D2979" t="s">
        <v>3740</v>
      </c>
      <c r="E2979" t="s">
        <v>7256</v>
      </c>
      <c r="F2979" t="s">
        <v>7256</v>
      </c>
      <c r="G2979" t="s">
        <v>641</v>
      </c>
      <c r="H2979" t="s">
        <v>686</v>
      </c>
      <c r="I2979" t="s">
        <v>2734</v>
      </c>
      <c r="J2979" t="s">
        <v>696</v>
      </c>
      <c r="K2979" t="s">
        <v>55</v>
      </c>
      <c r="L2979" s="4">
        <v>40498</v>
      </c>
      <c r="M2979" s="4">
        <v>44926</v>
      </c>
      <c r="N2979">
        <v>0.30000001192092896</v>
      </c>
      <c r="AC2979">
        <v>12.1</v>
      </c>
      <c r="AE2979">
        <v>1</v>
      </c>
    </row>
    <row r="2980" spans="1:31" x14ac:dyDescent="0.2">
      <c r="A2980" s="27">
        <v>2002257</v>
      </c>
      <c r="B2980">
        <v>3042</v>
      </c>
      <c r="C2980" t="s">
        <v>7252</v>
      </c>
      <c r="D2980" t="s">
        <v>3740</v>
      </c>
      <c r="E2980" t="s">
        <v>3768</v>
      </c>
      <c r="F2980" t="s">
        <v>3768</v>
      </c>
      <c r="G2980" t="s">
        <v>641</v>
      </c>
      <c r="H2980" t="s">
        <v>686</v>
      </c>
      <c r="I2980" t="s">
        <v>2734</v>
      </c>
      <c r="J2980" t="s">
        <v>696</v>
      </c>
      <c r="K2980" t="s">
        <v>55</v>
      </c>
      <c r="L2980" s="4">
        <v>39623</v>
      </c>
      <c r="M2980" s="4">
        <v>44926</v>
      </c>
      <c r="N2980">
        <v>0.30000001192092896</v>
      </c>
      <c r="AC2980">
        <v>11.9</v>
      </c>
      <c r="AE2980">
        <v>1</v>
      </c>
    </row>
    <row r="2981" spans="1:31" x14ac:dyDescent="0.2">
      <c r="A2981" s="27">
        <v>2008713</v>
      </c>
      <c r="B2981">
        <v>4520</v>
      </c>
      <c r="C2981" t="s">
        <v>7257</v>
      </c>
      <c r="D2981" t="s">
        <v>3740</v>
      </c>
      <c r="E2981" t="s">
        <v>7258</v>
      </c>
      <c r="F2981" t="s">
        <v>7258</v>
      </c>
      <c r="G2981" t="s">
        <v>641</v>
      </c>
      <c r="H2981" t="s">
        <v>686</v>
      </c>
      <c r="I2981" t="s">
        <v>2734</v>
      </c>
      <c r="J2981" t="s">
        <v>696</v>
      </c>
      <c r="K2981" t="s">
        <v>55</v>
      </c>
      <c r="L2981" s="4">
        <v>2</v>
      </c>
      <c r="M2981" s="4">
        <v>44926</v>
      </c>
      <c r="N2981">
        <v>0.60000002384185791</v>
      </c>
      <c r="AC2981">
        <v>13.8</v>
      </c>
      <c r="AE2981">
        <v>1</v>
      </c>
    </row>
    <row r="2982" spans="1:31" x14ac:dyDescent="0.2">
      <c r="A2982" s="27">
        <v>2007407</v>
      </c>
      <c r="B2982">
        <v>3971</v>
      </c>
      <c r="C2982" t="s">
        <v>7253</v>
      </c>
      <c r="D2982" t="s">
        <v>3740</v>
      </c>
      <c r="E2982" t="s">
        <v>7254</v>
      </c>
      <c r="F2982" t="s">
        <v>7254</v>
      </c>
      <c r="G2982" t="s">
        <v>641</v>
      </c>
      <c r="H2982" t="s">
        <v>686</v>
      </c>
      <c r="I2982" t="s">
        <v>2734</v>
      </c>
      <c r="J2982" t="s">
        <v>696</v>
      </c>
      <c r="K2982" t="s">
        <v>55</v>
      </c>
      <c r="L2982" s="4">
        <v>2</v>
      </c>
      <c r="M2982" s="4">
        <v>44926</v>
      </c>
      <c r="N2982">
        <v>0.30000001192092896</v>
      </c>
      <c r="AC2982">
        <v>11.9</v>
      </c>
      <c r="AE2982">
        <v>1</v>
      </c>
    </row>
    <row r="2983" spans="1:31" x14ac:dyDescent="0.2">
      <c r="A2983" s="27">
        <v>2002704</v>
      </c>
      <c r="B2983">
        <v>3907</v>
      </c>
      <c r="C2983" t="s">
        <v>7259</v>
      </c>
      <c r="D2983" t="s">
        <v>7260</v>
      </c>
      <c r="E2983" t="s">
        <v>7261</v>
      </c>
      <c r="F2983" t="s">
        <v>7261</v>
      </c>
      <c r="G2983" t="s">
        <v>641</v>
      </c>
      <c r="H2983" t="s">
        <v>686</v>
      </c>
      <c r="I2983" t="s">
        <v>2734</v>
      </c>
      <c r="J2983" t="s">
        <v>696</v>
      </c>
      <c r="K2983" t="s">
        <v>55</v>
      </c>
      <c r="L2983" s="4">
        <v>39889</v>
      </c>
      <c r="M2983" s="4">
        <v>44926</v>
      </c>
      <c r="N2983">
        <v>0.89999997615814209</v>
      </c>
      <c r="AC2983">
        <v>25.7</v>
      </c>
      <c r="AE2983">
        <v>1</v>
      </c>
    </row>
    <row r="2984" spans="1:31" x14ac:dyDescent="0.2">
      <c r="A2984" s="27">
        <v>2004524</v>
      </c>
      <c r="B2984">
        <v>3450</v>
      </c>
      <c r="C2984" t="s">
        <v>7262</v>
      </c>
      <c r="D2984" t="s">
        <v>7263</v>
      </c>
      <c r="E2984" t="s">
        <v>3236</v>
      </c>
      <c r="F2984" t="s">
        <v>3236</v>
      </c>
      <c r="G2984" t="s">
        <v>641</v>
      </c>
      <c r="H2984" t="s">
        <v>641</v>
      </c>
      <c r="I2984" t="s">
        <v>2734</v>
      </c>
      <c r="J2984" t="s">
        <v>731</v>
      </c>
      <c r="K2984" t="s">
        <v>55</v>
      </c>
      <c r="L2984" s="4">
        <v>40386</v>
      </c>
      <c r="M2984" s="4">
        <v>44926</v>
      </c>
      <c r="AC2984">
        <v>55</v>
      </c>
      <c r="AE2984">
        <v>1</v>
      </c>
    </row>
    <row r="2985" spans="1:31" x14ac:dyDescent="0.2">
      <c r="A2985" s="27">
        <v>2009158</v>
      </c>
      <c r="B2985">
        <v>4727</v>
      </c>
      <c r="C2985" t="s">
        <v>7264</v>
      </c>
      <c r="D2985" t="s">
        <v>7265</v>
      </c>
      <c r="E2985" t="s">
        <v>7266</v>
      </c>
      <c r="F2985" t="s">
        <v>7267</v>
      </c>
      <c r="G2985" t="s">
        <v>641</v>
      </c>
      <c r="H2985" t="s">
        <v>641</v>
      </c>
      <c r="I2985" t="s">
        <v>2734</v>
      </c>
      <c r="J2985" t="s">
        <v>696</v>
      </c>
      <c r="K2985" t="s">
        <v>55</v>
      </c>
      <c r="L2985" s="4">
        <v>2</v>
      </c>
      <c r="M2985" s="4">
        <v>44926</v>
      </c>
      <c r="N2985">
        <v>0.40000000596046448</v>
      </c>
      <c r="AC2985">
        <v>9.5</v>
      </c>
      <c r="AE2985">
        <v>1</v>
      </c>
    </row>
    <row r="2986" spans="1:31" x14ac:dyDescent="0.2">
      <c r="A2986" s="27">
        <v>2009342</v>
      </c>
      <c r="B2986">
        <v>4751</v>
      </c>
      <c r="C2986" t="s">
        <v>7268</v>
      </c>
      <c r="D2986" t="s">
        <v>7269</v>
      </c>
      <c r="E2986" t="s">
        <v>7270</v>
      </c>
      <c r="F2986" t="s">
        <v>7270</v>
      </c>
      <c r="G2986" t="s">
        <v>641</v>
      </c>
      <c r="H2986" t="s">
        <v>686</v>
      </c>
      <c r="I2986" t="s">
        <v>2734</v>
      </c>
      <c r="J2986" t="s">
        <v>696</v>
      </c>
      <c r="K2986" t="s">
        <v>55</v>
      </c>
      <c r="L2986" s="4">
        <v>2</v>
      </c>
      <c r="M2986" s="4">
        <v>44926</v>
      </c>
      <c r="N2986">
        <v>0.30000001192092896</v>
      </c>
      <c r="AC2986">
        <v>11.9</v>
      </c>
      <c r="AE2986">
        <v>1</v>
      </c>
    </row>
    <row r="2987" spans="1:31" x14ac:dyDescent="0.2">
      <c r="A2987" s="27">
        <v>2007380</v>
      </c>
      <c r="B2987">
        <v>3997</v>
      </c>
      <c r="C2987" t="s">
        <v>7271</v>
      </c>
      <c r="D2987" t="s">
        <v>7272</v>
      </c>
      <c r="E2987" t="s">
        <v>4938</v>
      </c>
      <c r="F2987" t="s">
        <v>4938</v>
      </c>
      <c r="G2987" t="s">
        <v>641</v>
      </c>
      <c r="H2987" t="s">
        <v>641</v>
      </c>
      <c r="I2987" t="s">
        <v>2734</v>
      </c>
      <c r="J2987" t="s">
        <v>731</v>
      </c>
      <c r="K2987" t="s">
        <v>56</v>
      </c>
      <c r="L2987" s="4">
        <v>2</v>
      </c>
      <c r="M2987" s="4">
        <v>44926</v>
      </c>
      <c r="AE2987">
        <v>1.1000000000000001</v>
      </c>
    </row>
    <row r="2988" spans="1:31" x14ac:dyDescent="0.2">
      <c r="A2988" s="27">
        <v>2000893</v>
      </c>
      <c r="B2988">
        <v>797</v>
      </c>
      <c r="C2988" t="s">
        <v>7273</v>
      </c>
      <c r="D2988" t="s">
        <v>6680</v>
      </c>
      <c r="E2988" t="s">
        <v>2832</v>
      </c>
      <c r="F2988" t="s">
        <v>7274</v>
      </c>
      <c r="G2988" t="s">
        <v>641</v>
      </c>
      <c r="H2988" t="s">
        <v>641</v>
      </c>
      <c r="I2988" t="s">
        <v>2734</v>
      </c>
      <c r="J2988" t="s">
        <v>731</v>
      </c>
      <c r="K2988" t="s">
        <v>56</v>
      </c>
      <c r="L2988" s="4">
        <v>39763</v>
      </c>
      <c r="M2988" s="4">
        <v>44926</v>
      </c>
      <c r="AC2988">
        <v>85</v>
      </c>
      <c r="AE2988">
        <v>1</v>
      </c>
    </row>
    <row r="2989" spans="1:31" x14ac:dyDescent="0.2">
      <c r="A2989" s="27">
        <v>2001338</v>
      </c>
      <c r="B2989">
        <v>1624</v>
      </c>
      <c r="C2989" t="s">
        <v>7275</v>
      </c>
      <c r="D2989" t="s">
        <v>7276</v>
      </c>
      <c r="E2989" t="s">
        <v>3236</v>
      </c>
      <c r="F2989" t="s">
        <v>7277</v>
      </c>
      <c r="G2989" t="s">
        <v>641</v>
      </c>
      <c r="H2989" t="s">
        <v>641</v>
      </c>
      <c r="I2989" t="s">
        <v>2734</v>
      </c>
      <c r="J2989" t="s">
        <v>731</v>
      </c>
      <c r="K2989" t="s">
        <v>55</v>
      </c>
      <c r="L2989" s="4">
        <v>40372</v>
      </c>
      <c r="M2989" s="4">
        <v>44926</v>
      </c>
      <c r="AC2989">
        <v>86</v>
      </c>
      <c r="AE2989">
        <v>1</v>
      </c>
    </row>
    <row r="2990" spans="1:31" x14ac:dyDescent="0.2">
      <c r="A2990" s="27">
        <v>2001373</v>
      </c>
      <c r="B2990">
        <v>1467</v>
      </c>
      <c r="C2990" t="s">
        <v>7278</v>
      </c>
      <c r="D2990" t="s">
        <v>7279</v>
      </c>
      <c r="E2990" t="s">
        <v>3503</v>
      </c>
      <c r="F2990" t="s">
        <v>4919</v>
      </c>
      <c r="G2990" t="s">
        <v>641</v>
      </c>
      <c r="H2990" t="s">
        <v>641</v>
      </c>
      <c r="I2990" t="s">
        <v>2734</v>
      </c>
      <c r="J2990" t="s">
        <v>731</v>
      </c>
      <c r="K2990" t="s">
        <v>55</v>
      </c>
      <c r="L2990" s="4">
        <v>40372</v>
      </c>
      <c r="M2990" s="4">
        <v>44926</v>
      </c>
      <c r="AC2990">
        <v>85</v>
      </c>
      <c r="AE2990">
        <v>1</v>
      </c>
    </row>
    <row r="2991" spans="1:31" x14ac:dyDescent="0.2">
      <c r="A2991" s="27">
        <v>2000513</v>
      </c>
      <c r="B2991">
        <v>719</v>
      </c>
      <c r="C2991" t="s">
        <v>7280</v>
      </c>
      <c r="D2991" t="s">
        <v>3756</v>
      </c>
      <c r="E2991" t="s">
        <v>2832</v>
      </c>
      <c r="F2991" t="s">
        <v>2832</v>
      </c>
      <c r="G2991" t="s">
        <v>641</v>
      </c>
      <c r="H2991" t="s">
        <v>641</v>
      </c>
      <c r="I2991" t="s">
        <v>2734</v>
      </c>
      <c r="J2991" t="s">
        <v>731</v>
      </c>
      <c r="K2991" t="s">
        <v>55</v>
      </c>
      <c r="L2991" s="4">
        <v>39763</v>
      </c>
      <c r="M2991" s="4">
        <v>44926</v>
      </c>
      <c r="N2991">
        <v>0</v>
      </c>
      <c r="O2991">
        <v>0</v>
      </c>
      <c r="P2991">
        <v>0</v>
      </c>
      <c r="Q2991">
        <v>0</v>
      </c>
      <c r="R2991">
        <v>0</v>
      </c>
      <c r="T2991">
        <v>0</v>
      </c>
      <c r="AC2991">
        <v>85</v>
      </c>
      <c r="AE2991">
        <v>1</v>
      </c>
    </row>
    <row r="2992" spans="1:31" x14ac:dyDescent="0.2">
      <c r="A2992" s="27">
        <v>2000880</v>
      </c>
      <c r="B2992">
        <v>2392</v>
      </c>
      <c r="C2992" t="s">
        <v>7281</v>
      </c>
      <c r="D2992" t="s">
        <v>7282</v>
      </c>
      <c r="E2992" t="s">
        <v>6119</v>
      </c>
      <c r="F2992" t="s">
        <v>6120</v>
      </c>
      <c r="G2992" t="s">
        <v>641</v>
      </c>
      <c r="H2992" t="s">
        <v>641</v>
      </c>
      <c r="I2992" t="s">
        <v>2734</v>
      </c>
      <c r="J2992" t="s">
        <v>731</v>
      </c>
      <c r="K2992" t="s">
        <v>55</v>
      </c>
      <c r="L2992" s="4">
        <v>40008</v>
      </c>
      <c r="M2992" s="4">
        <v>44926</v>
      </c>
      <c r="N2992">
        <v>0</v>
      </c>
      <c r="O2992">
        <v>0</v>
      </c>
      <c r="P2992">
        <v>0</v>
      </c>
      <c r="Q2992">
        <v>0</v>
      </c>
      <c r="R2992">
        <v>0</v>
      </c>
      <c r="T2992">
        <v>0</v>
      </c>
      <c r="AC2992">
        <v>75</v>
      </c>
      <c r="AE2992">
        <v>1</v>
      </c>
    </row>
    <row r="2993" spans="1:31" x14ac:dyDescent="0.2">
      <c r="A2993" s="27">
        <v>2009106</v>
      </c>
      <c r="B2993">
        <v>4671</v>
      </c>
      <c r="C2993" t="s">
        <v>7283</v>
      </c>
      <c r="D2993" t="s">
        <v>7284</v>
      </c>
      <c r="E2993" t="s">
        <v>4938</v>
      </c>
      <c r="F2993" t="s">
        <v>4938</v>
      </c>
      <c r="G2993" t="s">
        <v>641</v>
      </c>
      <c r="H2993" t="s">
        <v>641</v>
      </c>
      <c r="I2993" t="s">
        <v>2734</v>
      </c>
      <c r="J2993" t="s">
        <v>731</v>
      </c>
      <c r="K2993" t="s">
        <v>56</v>
      </c>
      <c r="L2993" s="4">
        <v>2</v>
      </c>
      <c r="M2993" s="4">
        <v>44926</v>
      </c>
      <c r="AE2993">
        <v>1.1000000000000001</v>
      </c>
    </row>
    <row r="2994" spans="1:31" x14ac:dyDescent="0.2">
      <c r="A2994" s="27">
        <v>2009105</v>
      </c>
      <c r="B2994">
        <v>4668</v>
      </c>
      <c r="C2994" t="s">
        <v>7285</v>
      </c>
      <c r="D2994" t="s">
        <v>7286</v>
      </c>
      <c r="E2994" t="s">
        <v>4938</v>
      </c>
      <c r="F2994" t="s">
        <v>4938</v>
      </c>
      <c r="G2994" t="s">
        <v>641</v>
      </c>
      <c r="H2994" t="s">
        <v>641</v>
      </c>
      <c r="I2994" t="s">
        <v>2734</v>
      </c>
      <c r="J2994" t="s">
        <v>731</v>
      </c>
      <c r="K2994" t="s">
        <v>56</v>
      </c>
      <c r="L2994" s="4">
        <v>2</v>
      </c>
      <c r="M2994" s="4">
        <v>44926</v>
      </c>
      <c r="AE2994">
        <v>1.1000000000000001</v>
      </c>
    </row>
    <row r="2995" spans="1:31" x14ac:dyDescent="0.2">
      <c r="A2995" s="27">
        <v>2009104</v>
      </c>
      <c r="B2995">
        <v>4667</v>
      </c>
      <c r="C2995" t="s">
        <v>7287</v>
      </c>
      <c r="D2995" t="s">
        <v>7288</v>
      </c>
      <c r="E2995" t="s">
        <v>4938</v>
      </c>
      <c r="F2995" t="s">
        <v>4938</v>
      </c>
      <c r="G2995" t="s">
        <v>641</v>
      </c>
      <c r="H2995" t="s">
        <v>641</v>
      </c>
      <c r="I2995" t="s">
        <v>2734</v>
      </c>
      <c r="J2995" t="s">
        <v>731</v>
      </c>
      <c r="K2995" t="s">
        <v>56</v>
      </c>
      <c r="L2995" s="4">
        <v>2</v>
      </c>
      <c r="M2995" s="4">
        <v>44926</v>
      </c>
      <c r="AE2995">
        <v>1.1000000000000001</v>
      </c>
    </row>
    <row r="2996" spans="1:31" x14ac:dyDescent="0.2">
      <c r="A2996" s="27">
        <v>2006883</v>
      </c>
      <c r="B2996">
        <v>3829</v>
      </c>
      <c r="C2996" t="s">
        <v>7289</v>
      </c>
      <c r="D2996" t="s">
        <v>7290</v>
      </c>
      <c r="E2996" t="s">
        <v>4938</v>
      </c>
      <c r="F2996" t="s">
        <v>4938</v>
      </c>
      <c r="G2996" t="s">
        <v>641</v>
      </c>
      <c r="H2996" t="s">
        <v>641</v>
      </c>
      <c r="I2996" t="s">
        <v>2734</v>
      </c>
      <c r="J2996" t="s">
        <v>731</v>
      </c>
      <c r="K2996" t="s">
        <v>56</v>
      </c>
      <c r="L2996" s="4">
        <v>2</v>
      </c>
      <c r="M2996" s="4">
        <v>44926</v>
      </c>
      <c r="AE2996">
        <v>1.01</v>
      </c>
    </row>
    <row r="2997" spans="1:31" x14ac:dyDescent="0.2">
      <c r="A2997" s="27">
        <v>2007469</v>
      </c>
      <c r="B2997">
        <v>4129</v>
      </c>
      <c r="C2997" t="s">
        <v>7291</v>
      </c>
      <c r="D2997" t="s">
        <v>7292</v>
      </c>
      <c r="E2997" t="s">
        <v>6763</v>
      </c>
      <c r="F2997" t="s">
        <v>6764</v>
      </c>
      <c r="G2997" t="s">
        <v>641</v>
      </c>
      <c r="H2997" t="s">
        <v>641</v>
      </c>
      <c r="I2997" t="s">
        <v>2734</v>
      </c>
      <c r="J2997" t="s">
        <v>731</v>
      </c>
      <c r="K2997" t="s">
        <v>56</v>
      </c>
      <c r="L2997" s="4">
        <v>2</v>
      </c>
      <c r="M2997" s="4">
        <v>44926</v>
      </c>
      <c r="AE2997">
        <v>1.1000000000000001</v>
      </c>
    </row>
    <row r="2998" spans="1:31" x14ac:dyDescent="0.2">
      <c r="A2998" s="27">
        <v>2010431</v>
      </c>
      <c r="C2998" t="s">
        <v>7293</v>
      </c>
      <c r="D2998" t="s">
        <v>7294</v>
      </c>
      <c r="E2998" t="s">
        <v>2223</v>
      </c>
      <c r="F2998" t="s">
        <v>7295</v>
      </c>
      <c r="G2998" t="s">
        <v>641</v>
      </c>
      <c r="H2998" t="s">
        <v>641</v>
      </c>
      <c r="I2998" t="s">
        <v>774</v>
      </c>
      <c r="J2998" t="s">
        <v>731</v>
      </c>
      <c r="K2998" t="s">
        <v>55</v>
      </c>
      <c r="L2998" s="4">
        <v>2</v>
      </c>
      <c r="M2998" s="4">
        <v>44926</v>
      </c>
      <c r="AE2998">
        <v>1</v>
      </c>
    </row>
    <row r="2999" spans="1:31" x14ac:dyDescent="0.2">
      <c r="A2999" s="27">
        <v>2001175</v>
      </c>
      <c r="B2999">
        <v>1409</v>
      </c>
      <c r="C2999" t="s">
        <v>7296</v>
      </c>
      <c r="D2999" t="s">
        <v>7297</v>
      </c>
      <c r="E2999" t="s">
        <v>1891</v>
      </c>
      <c r="F2999" t="s">
        <v>1583</v>
      </c>
      <c r="G2999" t="s">
        <v>641</v>
      </c>
      <c r="H2999" t="s">
        <v>686</v>
      </c>
      <c r="I2999" t="s">
        <v>2734</v>
      </c>
      <c r="J2999" t="s">
        <v>643</v>
      </c>
      <c r="K2999" t="s">
        <v>56</v>
      </c>
      <c r="L2999" s="4">
        <v>40477</v>
      </c>
      <c r="M2999" s="4">
        <v>44926</v>
      </c>
      <c r="N2999">
        <v>8</v>
      </c>
      <c r="O2999">
        <v>3</v>
      </c>
      <c r="P2999">
        <v>3</v>
      </c>
      <c r="Q2999">
        <v>1</v>
      </c>
      <c r="R2999">
        <v>2</v>
      </c>
      <c r="V2999">
        <v>5.000000074505806E-2</v>
      </c>
      <c r="W2999">
        <v>5.000000074505806E-2</v>
      </c>
      <c r="X2999">
        <v>0.5</v>
      </c>
      <c r="Y2999">
        <v>9.0000003576278687E-2</v>
      </c>
      <c r="Z2999">
        <v>1</v>
      </c>
      <c r="AA2999">
        <v>0.10000000149011612</v>
      </c>
      <c r="AE2999">
        <v>1.31</v>
      </c>
    </row>
    <row r="3000" spans="1:31" x14ac:dyDescent="0.2">
      <c r="A3000" s="27">
        <v>2009311</v>
      </c>
      <c r="B3000">
        <v>4738</v>
      </c>
      <c r="C3000" t="s">
        <v>7298</v>
      </c>
      <c r="D3000" t="s">
        <v>2811</v>
      </c>
      <c r="E3000" t="s">
        <v>6846</v>
      </c>
      <c r="F3000" t="s">
        <v>6846</v>
      </c>
      <c r="G3000" t="s">
        <v>641</v>
      </c>
      <c r="H3000" t="s">
        <v>686</v>
      </c>
      <c r="I3000" t="s">
        <v>2734</v>
      </c>
      <c r="J3000" t="s">
        <v>696</v>
      </c>
      <c r="K3000" t="s">
        <v>55</v>
      </c>
      <c r="L3000" s="4">
        <v>2</v>
      </c>
      <c r="M3000" s="4">
        <v>44926</v>
      </c>
      <c r="N3000">
        <v>0.40000000596046448</v>
      </c>
      <c r="AE3000">
        <v>1</v>
      </c>
    </row>
    <row r="3001" spans="1:31" x14ac:dyDescent="0.2">
      <c r="A3001" s="27">
        <v>2007777</v>
      </c>
      <c r="B3001">
        <v>4116</v>
      </c>
      <c r="C3001" t="s">
        <v>7299</v>
      </c>
      <c r="D3001" t="s">
        <v>2811</v>
      </c>
      <c r="E3001" t="s">
        <v>6838</v>
      </c>
      <c r="F3001" t="s">
        <v>6838</v>
      </c>
      <c r="G3001" t="s">
        <v>641</v>
      </c>
      <c r="H3001" t="s">
        <v>686</v>
      </c>
      <c r="I3001" t="s">
        <v>2734</v>
      </c>
      <c r="J3001" t="s">
        <v>696</v>
      </c>
      <c r="K3001" t="s">
        <v>55</v>
      </c>
      <c r="L3001" s="4">
        <v>2</v>
      </c>
      <c r="M3001" s="4">
        <v>44926</v>
      </c>
      <c r="N3001">
        <v>1.5</v>
      </c>
      <c r="P3001">
        <v>1</v>
      </c>
      <c r="AC3001">
        <v>70</v>
      </c>
      <c r="AE3001">
        <v>1</v>
      </c>
    </row>
    <row r="3002" spans="1:31" x14ac:dyDescent="0.2">
      <c r="A3002" s="27">
        <v>2007747</v>
      </c>
      <c r="B3002">
        <v>4091</v>
      </c>
      <c r="C3002" t="s">
        <v>7300</v>
      </c>
      <c r="D3002" t="s">
        <v>7301</v>
      </c>
      <c r="E3002" t="s">
        <v>7302</v>
      </c>
      <c r="F3002" t="s">
        <v>7303</v>
      </c>
      <c r="G3002" t="s">
        <v>641</v>
      </c>
      <c r="H3002" t="s">
        <v>641</v>
      </c>
      <c r="I3002" t="s">
        <v>2734</v>
      </c>
      <c r="J3002" t="s">
        <v>731</v>
      </c>
      <c r="K3002" t="s">
        <v>56</v>
      </c>
      <c r="L3002" s="4">
        <v>2</v>
      </c>
      <c r="M3002" s="4">
        <v>44926</v>
      </c>
      <c r="AE3002">
        <v>1.1000000000000001</v>
      </c>
    </row>
    <row r="3003" spans="1:31" x14ac:dyDescent="0.2">
      <c r="A3003" s="27">
        <v>2008950</v>
      </c>
      <c r="B3003">
        <v>4614</v>
      </c>
      <c r="C3003" t="s">
        <v>7304</v>
      </c>
      <c r="D3003" t="s">
        <v>7305</v>
      </c>
      <c r="E3003" t="s">
        <v>1898</v>
      </c>
      <c r="F3003" t="s">
        <v>7022</v>
      </c>
      <c r="G3003" t="s">
        <v>641</v>
      </c>
      <c r="H3003" t="s">
        <v>641</v>
      </c>
      <c r="I3003" t="s">
        <v>2734</v>
      </c>
      <c r="J3003" t="s">
        <v>731</v>
      </c>
      <c r="K3003" t="s">
        <v>56</v>
      </c>
      <c r="L3003" s="4">
        <v>2</v>
      </c>
      <c r="M3003" s="4">
        <v>44926</v>
      </c>
      <c r="AE3003">
        <v>1.1000000000000001</v>
      </c>
    </row>
    <row r="3004" spans="1:31" x14ac:dyDescent="0.2">
      <c r="A3004" s="27">
        <v>2001463</v>
      </c>
      <c r="B3004">
        <v>2211</v>
      </c>
      <c r="C3004" t="s">
        <v>7306</v>
      </c>
      <c r="D3004" t="s">
        <v>679</v>
      </c>
      <c r="E3004" t="s">
        <v>7307</v>
      </c>
      <c r="F3004" t="s">
        <v>7307</v>
      </c>
      <c r="G3004" t="s">
        <v>641</v>
      </c>
      <c r="H3004" t="s">
        <v>641</v>
      </c>
      <c r="I3004" t="s">
        <v>2734</v>
      </c>
      <c r="J3004" t="s">
        <v>643</v>
      </c>
      <c r="K3004" t="s">
        <v>55</v>
      </c>
      <c r="L3004" s="4">
        <v>40281</v>
      </c>
      <c r="M3004" s="4">
        <v>44926</v>
      </c>
      <c r="N3004">
        <v>21</v>
      </c>
      <c r="AE3004">
        <v>1</v>
      </c>
    </row>
    <row r="3005" spans="1:31" x14ac:dyDescent="0.2">
      <c r="A3005" s="27">
        <v>2007381</v>
      </c>
      <c r="B3005">
        <v>3998</v>
      </c>
      <c r="C3005" t="s">
        <v>7308</v>
      </c>
      <c r="D3005" t="s">
        <v>7309</v>
      </c>
      <c r="E3005" t="s">
        <v>4938</v>
      </c>
      <c r="F3005" t="s">
        <v>4938</v>
      </c>
      <c r="G3005" t="s">
        <v>641</v>
      </c>
      <c r="H3005" t="s">
        <v>641</v>
      </c>
      <c r="I3005" t="s">
        <v>2734</v>
      </c>
      <c r="J3005" t="s">
        <v>731</v>
      </c>
      <c r="K3005" t="s">
        <v>56</v>
      </c>
      <c r="L3005" s="4">
        <v>2</v>
      </c>
      <c r="M3005" s="4">
        <v>44926</v>
      </c>
      <c r="AE3005">
        <v>1.1000000000000001</v>
      </c>
    </row>
    <row r="3006" spans="1:31" x14ac:dyDescent="0.2">
      <c r="A3006" s="27">
        <v>2006170</v>
      </c>
      <c r="B3006">
        <v>3641</v>
      </c>
      <c r="C3006" t="s">
        <v>7310</v>
      </c>
      <c r="D3006" t="s">
        <v>7311</v>
      </c>
      <c r="E3006" t="s">
        <v>7312</v>
      </c>
      <c r="F3006" t="s">
        <v>7312</v>
      </c>
      <c r="G3006" t="s">
        <v>641</v>
      </c>
      <c r="H3006" t="s">
        <v>641</v>
      </c>
      <c r="I3006" t="s">
        <v>2734</v>
      </c>
      <c r="J3006" t="s">
        <v>649</v>
      </c>
      <c r="K3006" t="s">
        <v>55</v>
      </c>
      <c r="L3006" s="4">
        <v>2</v>
      </c>
      <c r="M3006" s="4">
        <v>44926</v>
      </c>
      <c r="P3006">
        <v>8</v>
      </c>
      <c r="Q3006">
        <v>2.5</v>
      </c>
      <c r="AC3006">
        <v>15</v>
      </c>
      <c r="AE3006">
        <v>1</v>
      </c>
    </row>
    <row r="3007" spans="1:31" x14ac:dyDescent="0.2">
      <c r="A3007" s="27">
        <v>2007863</v>
      </c>
      <c r="B3007">
        <v>4148</v>
      </c>
      <c r="C3007" t="s">
        <v>7313</v>
      </c>
      <c r="D3007" t="s">
        <v>7314</v>
      </c>
      <c r="E3007" t="s">
        <v>7315</v>
      </c>
      <c r="F3007" t="s">
        <v>7315</v>
      </c>
      <c r="G3007" t="s">
        <v>641</v>
      </c>
      <c r="H3007" t="s">
        <v>686</v>
      </c>
      <c r="I3007" t="s">
        <v>2734</v>
      </c>
      <c r="J3007" t="s">
        <v>688</v>
      </c>
      <c r="K3007" t="s">
        <v>55</v>
      </c>
      <c r="L3007" s="4">
        <v>2</v>
      </c>
      <c r="M3007" s="4">
        <v>44926</v>
      </c>
      <c r="N3007">
        <v>5.5</v>
      </c>
      <c r="O3007">
        <v>3.5</v>
      </c>
      <c r="P3007">
        <v>2</v>
      </c>
      <c r="AC3007">
        <v>70</v>
      </c>
      <c r="AE3007">
        <v>1</v>
      </c>
    </row>
    <row r="3008" spans="1:31" x14ac:dyDescent="0.2">
      <c r="A3008" s="27">
        <v>2007743</v>
      </c>
      <c r="B3008">
        <v>4111</v>
      </c>
      <c r="C3008" t="s">
        <v>7316</v>
      </c>
      <c r="D3008" t="s">
        <v>7317</v>
      </c>
      <c r="E3008" t="s">
        <v>3959</v>
      </c>
      <c r="F3008" t="s">
        <v>3959</v>
      </c>
      <c r="G3008" t="s">
        <v>641</v>
      </c>
      <c r="H3008" t="s">
        <v>641</v>
      </c>
      <c r="I3008" t="s">
        <v>2734</v>
      </c>
      <c r="J3008" t="s">
        <v>731</v>
      </c>
      <c r="K3008" t="s">
        <v>56</v>
      </c>
      <c r="L3008" s="4">
        <v>2</v>
      </c>
      <c r="M3008" s="4">
        <v>44926</v>
      </c>
      <c r="AC3008">
        <v>5</v>
      </c>
      <c r="AE3008">
        <v>1.1000000000000001</v>
      </c>
    </row>
    <row r="3009" spans="1:31" x14ac:dyDescent="0.2">
      <c r="A3009" s="27">
        <v>2007741</v>
      </c>
      <c r="B3009">
        <v>4109</v>
      </c>
      <c r="C3009" t="s">
        <v>7318</v>
      </c>
      <c r="D3009" t="s">
        <v>7319</v>
      </c>
      <c r="E3009" t="s">
        <v>3959</v>
      </c>
      <c r="F3009" t="s">
        <v>3959</v>
      </c>
      <c r="G3009" t="s">
        <v>641</v>
      </c>
      <c r="H3009" t="s">
        <v>641</v>
      </c>
      <c r="I3009" t="s">
        <v>2734</v>
      </c>
      <c r="J3009" t="s">
        <v>731</v>
      </c>
      <c r="K3009" t="s">
        <v>56</v>
      </c>
      <c r="L3009" s="4">
        <v>2</v>
      </c>
      <c r="M3009" s="4">
        <v>44926</v>
      </c>
      <c r="AC3009">
        <v>5</v>
      </c>
      <c r="AE3009">
        <v>1.1000000000000001</v>
      </c>
    </row>
    <row r="3010" spans="1:31" x14ac:dyDescent="0.2">
      <c r="A3010" s="27">
        <v>2007742</v>
      </c>
      <c r="B3010">
        <v>4110</v>
      </c>
      <c r="C3010" t="s">
        <v>7320</v>
      </c>
      <c r="D3010" t="s">
        <v>7321</v>
      </c>
      <c r="E3010" t="s">
        <v>3959</v>
      </c>
      <c r="F3010" t="s">
        <v>3959</v>
      </c>
      <c r="G3010" t="s">
        <v>641</v>
      </c>
      <c r="H3010" t="s">
        <v>641</v>
      </c>
      <c r="I3010" t="s">
        <v>2734</v>
      </c>
      <c r="J3010" t="s">
        <v>731</v>
      </c>
      <c r="K3010" t="s">
        <v>56</v>
      </c>
      <c r="L3010" s="4">
        <v>2</v>
      </c>
      <c r="M3010" s="4">
        <v>44926</v>
      </c>
      <c r="AC3010">
        <v>5</v>
      </c>
      <c r="AE3010">
        <v>1.1000000000000001</v>
      </c>
    </row>
    <row r="3011" spans="1:31" x14ac:dyDescent="0.2">
      <c r="A3011" s="27">
        <v>2007740</v>
      </c>
      <c r="B3011">
        <v>4108</v>
      </c>
      <c r="C3011" t="s">
        <v>7322</v>
      </c>
      <c r="D3011" t="s">
        <v>7323</v>
      </c>
      <c r="E3011" t="s">
        <v>3959</v>
      </c>
      <c r="F3011" t="s">
        <v>3959</v>
      </c>
      <c r="G3011" t="s">
        <v>641</v>
      </c>
      <c r="H3011" t="s">
        <v>641</v>
      </c>
      <c r="I3011" t="s">
        <v>2734</v>
      </c>
      <c r="J3011" t="s">
        <v>649</v>
      </c>
      <c r="K3011" t="s">
        <v>56</v>
      </c>
      <c r="L3011" s="4">
        <v>2</v>
      </c>
      <c r="M3011" s="4">
        <v>44926</v>
      </c>
      <c r="AC3011">
        <v>5</v>
      </c>
      <c r="AE3011">
        <v>1.1000000000000001</v>
      </c>
    </row>
    <row r="3012" spans="1:31" x14ac:dyDescent="0.2">
      <c r="A3012" s="27">
        <v>2007408</v>
      </c>
      <c r="B3012">
        <v>4028</v>
      </c>
      <c r="C3012" t="s">
        <v>7324</v>
      </c>
      <c r="D3012" t="s">
        <v>7325</v>
      </c>
      <c r="E3012" t="s">
        <v>7326</v>
      </c>
      <c r="F3012" t="s">
        <v>7326</v>
      </c>
      <c r="G3012" t="s">
        <v>641</v>
      </c>
      <c r="H3012" t="s">
        <v>641</v>
      </c>
      <c r="I3012" t="s">
        <v>2734</v>
      </c>
      <c r="J3012" t="s">
        <v>649</v>
      </c>
      <c r="K3012" t="s">
        <v>55</v>
      </c>
      <c r="L3012" s="4">
        <v>2</v>
      </c>
      <c r="M3012" s="4">
        <v>44926</v>
      </c>
      <c r="Q3012">
        <v>33.799999237060547</v>
      </c>
      <c r="R3012">
        <v>2.2000000476837158</v>
      </c>
      <c r="AE3012">
        <v>1</v>
      </c>
    </row>
    <row r="3013" spans="1:31" x14ac:dyDescent="0.2">
      <c r="A3013" s="27">
        <v>2009971</v>
      </c>
      <c r="B3013">
        <v>5140</v>
      </c>
      <c r="C3013" t="s">
        <v>7327</v>
      </c>
      <c r="D3013" t="s">
        <v>7328</v>
      </c>
      <c r="E3013" t="s">
        <v>2797</v>
      </c>
      <c r="F3013" t="s">
        <v>2797</v>
      </c>
      <c r="G3013" t="s">
        <v>641</v>
      </c>
      <c r="H3013" t="s">
        <v>686</v>
      </c>
      <c r="I3013" t="s">
        <v>2734</v>
      </c>
      <c r="J3013" t="s">
        <v>696</v>
      </c>
      <c r="K3013" t="s">
        <v>55</v>
      </c>
      <c r="L3013" s="4">
        <v>2</v>
      </c>
      <c r="M3013" s="4">
        <v>44926</v>
      </c>
      <c r="N3013">
        <v>0.30000001192092896</v>
      </c>
      <c r="AC3013">
        <v>12.7</v>
      </c>
      <c r="AE3013">
        <v>1</v>
      </c>
    </row>
    <row r="3014" spans="1:31" x14ac:dyDescent="0.2">
      <c r="A3014" s="27">
        <v>2009404</v>
      </c>
      <c r="B3014">
        <v>4757</v>
      </c>
      <c r="C3014" t="s">
        <v>7329</v>
      </c>
      <c r="D3014" t="s">
        <v>7330</v>
      </c>
      <c r="E3014" t="s">
        <v>933</v>
      </c>
      <c r="F3014" t="s">
        <v>933</v>
      </c>
      <c r="G3014" t="s">
        <v>641</v>
      </c>
      <c r="H3014" t="s">
        <v>641</v>
      </c>
      <c r="I3014" t="s">
        <v>2734</v>
      </c>
      <c r="J3014" t="s">
        <v>731</v>
      </c>
      <c r="K3014" t="s">
        <v>56</v>
      </c>
      <c r="L3014" s="4">
        <v>2</v>
      </c>
      <c r="M3014" s="4">
        <v>44926</v>
      </c>
      <c r="AE3014">
        <v>1.1000000000000001</v>
      </c>
    </row>
    <row r="3015" spans="1:31" x14ac:dyDescent="0.2">
      <c r="A3015" s="27">
        <v>2007667</v>
      </c>
      <c r="B3015">
        <v>4051</v>
      </c>
      <c r="C3015" t="s">
        <v>7331</v>
      </c>
      <c r="D3015" t="s">
        <v>7332</v>
      </c>
      <c r="E3015" t="s">
        <v>7333</v>
      </c>
      <c r="F3015" t="s">
        <v>7334</v>
      </c>
      <c r="G3015" t="s">
        <v>641</v>
      </c>
      <c r="H3015" t="s">
        <v>641</v>
      </c>
      <c r="I3015" t="s">
        <v>2734</v>
      </c>
      <c r="J3015" t="s">
        <v>649</v>
      </c>
      <c r="K3015" t="s">
        <v>55</v>
      </c>
      <c r="L3015" s="4">
        <v>2</v>
      </c>
      <c r="M3015" s="4">
        <v>44926</v>
      </c>
      <c r="O3015">
        <v>0.60000002384185791</v>
      </c>
      <c r="P3015">
        <v>0.20000000298023224</v>
      </c>
      <c r="Q3015">
        <v>0.30000001192092896</v>
      </c>
      <c r="R3015">
        <v>0.10000000149011612</v>
      </c>
      <c r="X3015">
        <v>0.20000000298023224</v>
      </c>
      <c r="AE3015">
        <v>1</v>
      </c>
    </row>
    <row r="3016" spans="1:31" x14ac:dyDescent="0.2">
      <c r="A3016" s="27">
        <v>2007589</v>
      </c>
      <c r="B3016">
        <v>4037</v>
      </c>
      <c r="C3016" t="s">
        <v>7335</v>
      </c>
      <c r="D3016" t="s">
        <v>7336</v>
      </c>
      <c r="E3016" t="s">
        <v>2832</v>
      </c>
      <c r="F3016" t="s">
        <v>2832</v>
      </c>
      <c r="G3016" t="s">
        <v>641</v>
      </c>
      <c r="H3016" t="s">
        <v>641</v>
      </c>
      <c r="I3016" t="s">
        <v>2734</v>
      </c>
      <c r="J3016" t="s">
        <v>731</v>
      </c>
      <c r="K3016" t="s">
        <v>56</v>
      </c>
      <c r="L3016" s="4">
        <v>2</v>
      </c>
      <c r="M3016" s="4">
        <v>44926</v>
      </c>
      <c r="AC3016">
        <v>10</v>
      </c>
      <c r="AE3016">
        <v>1</v>
      </c>
    </row>
    <row r="3017" spans="1:31" x14ac:dyDescent="0.2">
      <c r="A3017" s="27">
        <v>2009239</v>
      </c>
      <c r="B3017">
        <v>4692</v>
      </c>
      <c r="C3017" t="s">
        <v>7337</v>
      </c>
      <c r="D3017" t="s">
        <v>7338</v>
      </c>
      <c r="E3017" t="s">
        <v>6157</v>
      </c>
      <c r="F3017" t="s">
        <v>7339</v>
      </c>
      <c r="G3017" t="s">
        <v>641</v>
      </c>
      <c r="H3017" t="s">
        <v>641</v>
      </c>
      <c r="I3017" t="s">
        <v>2734</v>
      </c>
      <c r="J3017" t="s">
        <v>649</v>
      </c>
      <c r="K3017" t="s">
        <v>55</v>
      </c>
      <c r="L3017" s="4">
        <v>2</v>
      </c>
      <c r="M3017" s="4">
        <v>44926</v>
      </c>
      <c r="AC3017">
        <v>90</v>
      </c>
      <c r="AE3017">
        <v>1</v>
      </c>
    </row>
    <row r="3018" spans="1:31" x14ac:dyDescent="0.2">
      <c r="A3018" s="27">
        <v>2009240</v>
      </c>
      <c r="B3018">
        <v>4693</v>
      </c>
      <c r="C3018" t="s">
        <v>7340</v>
      </c>
      <c r="D3018" t="s">
        <v>7341</v>
      </c>
      <c r="E3018" t="s">
        <v>6157</v>
      </c>
      <c r="F3018" t="s">
        <v>7339</v>
      </c>
      <c r="G3018" t="s">
        <v>641</v>
      </c>
      <c r="H3018" t="s">
        <v>641</v>
      </c>
      <c r="I3018" t="s">
        <v>2734</v>
      </c>
      <c r="J3018" t="s">
        <v>649</v>
      </c>
      <c r="K3018" t="s">
        <v>55</v>
      </c>
      <c r="L3018" s="4">
        <v>2</v>
      </c>
      <c r="M3018" s="4">
        <v>44926</v>
      </c>
      <c r="AC3018">
        <v>50</v>
      </c>
      <c r="AE3018">
        <v>1</v>
      </c>
    </row>
    <row r="3019" spans="1:31" x14ac:dyDescent="0.2">
      <c r="A3019" s="27">
        <v>2001432</v>
      </c>
      <c r="B3019">
        <v>2691</v>
      </c>
      <c r="C3019" t="s">
        <v>7342</v>
      </c>
      <c r="D3019" t="s">
        <v>7343</v>
      </c>
      <c r="E3019" t="s">
        <v>1704</v>
      </c>
      <c r="F3019" t="s">
        <v>1704</v>
      </c>
      <c r="G3019" t="s">
        <v>641</v>
      </c>
      <c r="H3019" t="s">
        <v>641</v>
      </c>
      <c r="I3019" t="s">
        <v>2734</v>
      </c>
      <c r="J3019" t="s">
        <v>731</v>
      </c>
      <c r="K3019" t="s">
        <v>55</v>
      </c>
      <c r="L3019" s="4">
        <v>40386</v>
      </c>
      <c r="M3019" s="4">
        <v>44926</v>
      </c>
      <c r="AC3019">
        <v>15</v>
      </c>
      <c r="AE3019">
        <v>1</v>
      </c>
    </row>
    <row r="3020" spans="1:31" x14ac:dyDescent="0.2">
      <c r="A3020" s="27">
        <v>2006650</v>
      </c>
      <c r="B3020">
        <v>3716</v>
      </c>
      <c r="C3020" t="s">
        <v>7344</v>
      </c>
      <c r="D3020" t="s">
        <v>6166</v>
      </c>
      <c r="E3020" t="s">
        <v>2832</v>
      </c>
      <c r="F3020" t="s">
        <v>2832</v>
      </c>
      <c r="G3020" t="s">
        <v>641</v>
      </c>
      <c r="H3020" t="s">
        <v>641</v>
      </c>
      <c r="I3020" t="s">
        <v>2734</v>
      </c>
      <c r="J3020" t="s">
        <v>731</v>
      </c>
      <c r="K3020" t="s">
        <v>56</v>
      </c>
      <c r="L3020" s="4">
        <v>2</v>
      </c>
      <c r="M3020" s="4">
        <v>44926</v>
      </c>
      <c r="AC3020">
        <v>45</v>
      </c>
      <c r="AE3020">
        <v>1</v>
      </c>
    </row>
    <row r="3021" spans="1:31" x14ac:dyDescent="0.2">
      <c r="A3021" s="27">
        <v>2004279</v>
      </c>
      <c r="B3021">
        <v>2892</v>
      </c>
      <c r="C3021" t="s">
        <v>7345</v>
      </c>
      <c r="D3021" t="s">
        <v>7346</v>
      </c>
      <c r="E3021" t="s">
        <v>1704</v>
      </c>
      <c r="F3021" t="s">
        <v>1704</v>
      </c>
      <c r="G3021" t="s">
        <v>641</v>
      </c>
      <c r="H3021" t="s">
        <v>641</v>
      </c>
      <c r="I3021" t="s">
        <v>2734</v>
      </c>
      <c r="J3021" t="s">
        <v>731</v>
      </c>
      <c r="K3021" t="s">
        <v>55</v>
      </c>
      <c r="L3021" s="4">
        <v>2</v>
      </c>
      <c r="M3021" s="4">
        <v>44926</v>
      </c>
      <c r="AC3021">
        <v>45</v>
      </c>
      <c r="AE3021">
        <v>1</v>
      </c>
    </row>
    <row r="3022" spans="1:31" x14ac:dyDescent="0.2">
      <c r="A3022" s="27">
        <v>2000796</v>
      </c>
      <c r="B3022">
        <v>2263</v>
      </c>
      <c r="C3022" t="s">
        <v>7347</v>
      </c>
      <c r="D3022" t="s">
        <v>7348</v>
      </c>
      <c r="E3022" t="s">
        <v>2832</v>
      </c>
      <c r="F3022" t="s">
        <v>2832</v>
      </c>
      <c r="G3022" t="s">
        <v>641</v>
      </c>
      <c r="H3022" t="s">
        <v>641</v>
      </c>
      <c r="I3022" t="s">
        <v>2734</v>
      </c>
      <c r="J3022" t="s">
        <v>731</v>
      </c>
      <c r="K3022" t="s">
        <v>56</v>
      </c>
      <c r="L3022" s="4">
        <v>40008</v>
      </c>
      <c r="M3022" s="4">
        <v>44926</v>
      </c>
      <c r="N3022">
        <v>0</v>
      </c>
      <c r="O3022">
        <v>0</v>
      </c>
      <c r="P3022">
        <v>0</v>
      </c>
      <c r="Q3022">
        <v>0</v>
      </c>
      <c r="R3022">
        <v>0</v>
      </c>
      <c r="T3022">
        <v>0</v>
      </c>
      <c r="AC3022">
        <v>25</v>
      </c>
      <c r="AE3022">
        <v>1</v>
      </c>
    </row>
    <row r="3023" spans="1:31" x14ac:dyDescent="0.2">
      <c r="A3023" s="27">
        <v>2000278</v>
      </c>
      <c r="B3023">
        <v>2113</v>
      </c>
      <c r="C3023" t="s">
        <v>7349</v>
      </c>
      <c r="D3023" t="s">
        <v>4319</v>
      </c>
      <c r="E3023" t="s">
        <v>2832</v>
      </c>
      <c r="F3023" t="s">
        <v>2832</v>
      </c>
      <c r="G3023" t="s">
        <v>641</v>
      </c>
      <c r="H3023" t="s">
        <v>641</v>
      </c>
      <c r="I3023" t="s">
        <v>2734</v>
      </c>
      <c r="J3023" t="s">
        <v>731</v>
      </c>
      <c r="K3023" t="s">
        <v>56</v>
      </c>
      <c r="L3023" s="4">
        <v>39763</v>
      </c>
      <c r="M3023" s="4">
        <v>44926</v>
      </c>
      <c r="N3023">
        <v>0</v>
      </c>
      <c r="O3023">
        <v>0</v>
      </c>
      <c r="P3023">
        <v>0</v>
      </c>
      <c r="Q3023">
        <v>0</v>
      </c>
      <c r="R3023">
        <v>0</v>
      </c>
      <c r="T3023">
        <v>0</v>
      </c>
      <c r="AC3023">
        <v>25</v>
      </c>
      <c r="AE3023">
        <v>1</v>
      </c>
    </row>
    <row r="3024" spans="1:31" x14ac:dyDescent="0.2">
      <c r="A3024" s="27">
        <v>2004280</v>
      </c>
      <c r="B3024">
        <v>2893</v>
      </c>
      <c r="C3024" t="s">
        <v>7350</v>
      </c>
      <c r="D3024" t="s">
        <v>7351</v>
      </c>
      <c r="E3024" t="s">
        <v>1704</v>
      </c>
      <c r="F3024" t="s">
        <v>1704</v>
      </c>
      <c r="G3024" t="s">
        <v>641</v>
      </c>
      <c r="H3024" t="s">
        <v>641</v>
      </c>
      <c r="I3024" t="s">
        <v>2734</v>
      </c>
      <c r="J3024" t="s">
        <v>731</v>
      </c>
      <c r="K3024" t="s">
        <v>55</v>
      </c>
      <c r="L3024" s="4">
        <v>2</v>
      </c>
      <c r="M3024" s="4">
        <v>44926</v>
      </c>
      <c r="AC3024">
        <v>70</v>
      </c>
      <c r="AE3024">
        <v>1</v>
      </c>
    </row>
    <row r="3025" spans="1:31" x14ac:dyDescent="0.2">
      <c r="A3025" s="27">
        <v>2007730</v>
      </c>
      <c r="B3025">
        <v>4066</v>
      </c>
      <c r="C3025" t="s">
        <v>7352</v>
      </c>
      <c r="D3025" t="s">
        <v>2949</v>
      </c>
      <c r="E3025" t="s">
        <v>1704</v>
      </c>
      <c r="F3025" t="s">
        <v>1704</v>
      </c>
      <c r="G3025" t="s">
        <v>641</v>
      </c>
      <c r="H3025" t="s">
        <v>641</v>
      </c>
      <c r="I3025" t="s">
        <v>2734</v>
      </c>
      <c r="J3025" t="s">
        <v>731</v>
      </c>
      <c r="K3025" t="s">
        <v>56</v>
      </c>
      <c r="L3025" s="4">
        <v>2</v>
      </c>
      <c r="M3025" s="4">
        <v>44926</v>
      </c>
      <c r="AC3025">
        <v>70</v>
      </c>
      <c r="AE3025">
        <v>1.1000000000000001</v>
      </c>
    </row>
    <row r="3026" spans="1:31" x14ac:dyDescent="0.2">
      <c r="A3026" s="27">
        <v>2001381</v>
      </c>
      <c r="B3026">
        <v>1373</v>
      </c>
      <c r="C3026" t="s">
        <v>7355</v>
      </c>
      <c r="D3026" t="s">
        <v>7354</v>
      </c>
      <c r="E3026" t="s">
        <v>1643</v>
      </c>
      <c r="F3026" t="s">
        <v>1643</v>
      </c>
      <c r="G3026" t="s">
        <v>641</v>
      </c>
      <c r="H3026" t="s">
        <v>641</v>
      </c>
      <c r="I3026" t="s">
        <v>2734</v>
      </c>
      <c r="J3026" t="s">
        <v>731</v>
      </c>
      <c r="K3026" t="s">
        <v>55</v>
      </c>
      <c r="L3026" s="4">
        <v>40379</v>
      </c>
      <c r="M3026" s="4">
        <v>44926</v>
      </c>
      <c r="N3026">
        <v>0</v>
      </c>
      <c r="O3026">
        <v>0</v>
      </c>
      <c r="P3026">
        <v>0</v>
      </c>
      <c r="Q3026">
        <v>0</v>
      </c>
      <c r="R3026">
        <v>0</v>
      </c>
      <c r="T3026">
        <v>0</v>
      </c>
      <c r="AC3026">
        <v>30</v>
      </c>
      <c r="AE3026">
        <v>1</v>
      </c>
    </row>
    <row r="3027" spans="1:31" x14ac:dyDescent="0.2">
      <c r="A3027" s="27">
        <v>2006651</v>
      </c>
      <c r="B3027">
        <v>3718</v>
      </c>
      <c r="C3027" t="s">
        <v>7353</v>
      </c>
      <c r="D3027" t="s">
        <v>7354</v>
      </c>
      <c r="E3027" t="s">
        <v>2832</v>
      </c>
      <c r="F3027" t="s">
        <v>2832</v>
      </c>
      <c r="G3027" t="s">
        <v>641</v>
      </c>
      <c r="H3027" t="s">
        <v>641</v>
      </c>
      <c r="I3027" t="s">
        <v>2734</v>
      </c>
      <c r="J3027" t="s">
        <v>731</v>
      </c>
      <c r="K3027" t="s">
        <v>56</v>
      </c>
      <c r="L3027" s="4">
        <v>2</v>
      </c>
      <c r="M3027" s="4">
        <v>44926</v>
      </c>
      <c r="AC3027">
        <v>10</v>
      </c>
      <c r="AE3027">
        <v>1</v>
      </c>
    </row>
    <row r="3028" spans="1:31" x14ac:dyDescent="0.2">
      <c r="A3028" s="27">
        <v>2000279</v>
      </c>
      <c r="B3028">
        <v>2111</v>
      </c>
      <c r="C3028" t="s">
        <v>7356</v>
      </c>
      <c r="D3028" t="s">
        <v>4323</v>
      </c>
      <c r="E3028" t="s">
        <v>2832</v>
      </c>
      <c r="F3028" t="s">
        <v>2832</v>
      </c>
      <c r="G3028" t="s">
        <v>641</v>
      </c>
      <c r="H3028" t="s">
        <v>641</v>
      </c>
      <c r="I3028" t="s">
        <v>2734</v>
      </c>
      <c r="J3028" t="s">
        <v>731</v>
      </c>
      <c r="K3028" t="s">
        <v>56</v>
      </c>
      <c r="L3028" s="4">
        <v>39763</v>
      </c>
      <c r="M3028" s="4">
        <v>44926</v>
      </c>
      <c r="AC3028">
        <v>35</v>
      </c>
      <c r="AE3028">
        <v>1</v>
      </c>
    </row>
    <row r="3029" spans="1:31" x14ac:dyDescent="0.2">
      <c r="A3029" s="27">
        <v>2000795</v>
      </c>
      <c r="B3029">
        <v>2262</v>
      </c>
      <c r="C3029" t="s">
        <v>7357</v>
      </c>
      <c r="D3029" t="s">
        <v>5054</v>
      </c>
      <c r="E3029" t="s">
        <v>2832</v>
      </c>
      <c r="F3029" t="s">
        <v>2832</v>
      </c>
      <c r="G3029" t="s">
        <v>641</v>
      </c>
      <c r="H3029" t="s">
        <v>641</v>
      </c>
      <c r="I3029" t="s">
        <v>2734</v>
      </c>
      <c r="J3029" t="s">
        <v>731</v>
      </c>
      <c r="K3029" t="s">
        <v>56</v>
      </c>
      <c r="L3029" s="4">
        <v>40008</v>
      </c>
      <c r="M3029" s="4">
        <v>44926</v>
      </c>
      <c r="N3029">
        <v>0</v>
      </c>
      <c r="O3029">
        <v>0</v>
      </c>
      <c r="P3029">
        <v>0</v>
      </c>
      <c r="Q3029">
        <v>0</v>
      </c>
      <c r="R3029">
        <v>0</v>
      </c>
      <c r="T3029">
        <v>0</v>
      </c>
      <c r="AC3029">
        <v>30</v>
      </c>
      <c r="AE3029">
        <v>1</v>
      </c>
    </row>
    <row r="3030" spans="1:31" x14ac:dyDescent="0.2">
      <c r="A3030" s="27">
        <v>2006670</v>
      </c>
      <c r="B3030">
        <v>3717</v>
      </c>
      <c r="C3030" t="s">
        <v>7359</v>
      </c>
      <c r="D3030" t="s">
        <v>3850</v>
      </c>
      <c r="E3030" t="s">
        <v>2832</v>
      </c>
      <c r="F3030" t="s">
        <v>2832</v>
      </c>
      <c r="G3030" t="s">
        <v>641</v>
      </c>
      <c r="H3030" t="s">
        <v>641</v>
      </c>
      <c r="I3030" t="s">
        <v>2734</v>
      </c>
      <c r="J3030" t="s">
        <v>731</v>
      </c>
      <c r="K3030" t="s">
        <v>56</v>
      </c>
      <c r="L3030" s="4">
        <v>2</v>
      </c>
      <c r="M3030" s="4">
        <v>44926</v>
      </c>
      <c r="AC3030">
        <v>70</v>
      </c>
      <c r="AE3030">
        <v>1</v>
      </c>
    </row>
    <row r="3031" spans="1:31" x14ac:dyDescent="0.2">
      <c r="A3031" s="27">
        <v>2001382</v>
      </c>
      <c r="B3031">
        <v>1478</v>
      </c>
      <c r="C3031" t="s">
        <v>7358</v>
      </c>
      <c r="D3031" t="s">
        <v>3850</v>
      </c>
      <c r="E3031" t="s">
        <v>1643</v>
      </c>
      <c r="F3031" t="s">
        <v>1643</v>
      </c>
      <c r="G3031" t="s">
        <v>641</v>
      </c>
      <c r="H3031" t="s">
        <v>641</v>
      </c>
      <c r="I3031" t="s">
        <v>2734</v>
      </c>
      <c r="J3031" t="s">
        <v>731</v>
      </c>
      <c r="K3031" t="s">
        <v>55</v>
      </c>
      <c r="L3031" s="4">
        <v>40379</v>
      </c>
      <c r="M3031" s="4">
        <v>44926</v>
      </c>
      <c r="AC3031">
        <v>75</v>
      </c>
      <c r="AE3031">
        <v>1</v>
      </c>
    </row>
    <row r="3032" spans="1:31" x14ac:dyDescent="0.2">
      <c r="A3032" s="27">
        <v>2000277</v>
      </c>
      <c r="B3032">
        <v>2112</v>
      </c>
      <c r="C3032" t="s">
        <v>7362</v>
      </c>
      <c r="D3032" t="s">
        <v>7361</v>
      </c>
      <c r="E3032" t="s">
        <v>2832</v>
      </c>
      <c r="F3032" t="s">
        <v>2832</v>
      </c>
      <c r="G3032" t="s">
        <v>641</v>
      </c>
      <c r="H3032" t="s">
        <v>641</v>
      </c>
      <c r="I3032" t="s">
        <v>2734</v>
      </c>
      <c r="J3032" t="s">
        <v>731</v>
      </c>
      <c r="K3032" t="s">
        <v>56</v>
      </c>
      <c r="L3032" s="4">
        <v>39763</v>
      </c>
      <c r="M3032" s="4">
        <v>44926</v>
      </c>
      <c r="N3032">
        <v>0</v>
      </c>
      <c r="O3032">
        <v>0</v>
      </c>
      <c r="P3032">
        <v>0</v>
      </c>
      <c r="Q3032">
        <v>0</v>
      </c>
      <c r="R3032">
        <v>0</v>
      </c>
      <c r="T3032">
        <v>0</v>
      </c>
      <c r="AC3032">
        <v>25</v>
      </c>
      <c r="AE3032">
        <v>1</v>
      </c>
    </row>
    <row r="3033" spans="1:31" x14ac:dyDescent="0.2">
      <c r="A3033" s="27">
        <v>2005236</v>
      </c>
      <c r="B3033">
        <v>3505</v>
      </c>
      <c r="C3033" t="s">
        <v>7360</v>
      </c>
      <c r="D3033" t="s">
        <v>7361</v>
      </c>
      <c r="E3033" t="s">
        <v>2964</v>
      </c>
      <c r="F3033" t="s">
        <v>2964</v>
      </c>
      <c r="G3033" t="s">
        <v>641</v>
      </c>
      <c r="H3033" t="s">
        <v>641</v>
      </c>
      <c r="I3033" t="s">
        <v>2734</v>
      </c>
      <c r="J3033" t="s">
        <v>731</v>
      </c>
      <c r="K3033" t="s">
        <v>55</v>
      </c>
      <c r="L3033" s="4">
        <v>2</v>
      </c>
      <c r="M3033" s="4">
        <v>44926</v>
      </c>
      <c r="AC3033">
        <v>40</v>
      </c>
      <c r="AE3033">
        <v>1</v>
      </c>
    </row>
    <row r="3034" spans="1:31" x14ac:dyDescent="0.2">
      <c r="A3034" s="27">
        <v>2000507</v>
      </c>
      <c r="B3034">
        <v>715</v>
      </c>
      <c r="C3034" t="s">
        <v>7363</v>
      </c>
      <c r="D3034" t="s">
        <v>7364</v>
      </c>
      <c r="E3034" t="s">
        <v>2832</v>
      </c>
      <c r="F3034" t="s">
        <v>2832</v>
      </c>
      <c r="G3034" t="s">
        <v>641</v>
      </c>
      <c r="H3034" t="s">
        <v>641</v>
      </c>
      <c r="I3034" t="s">
        <v>2734</v>
      </c>
      <c r="J3034" t="s">
        <v>731</v>
      </c>
      <c r="K3034" t="s">
        <v>56</v>
      </c>
      <c r="L3034" s="4">
        <v>39777</v>
      </c>
      <c r="M3034" s="4">
        <v>44926</v>
      </c>
      <c r="AC3034">
        <v>25</v>
      </c>
      <c r="AE3034">
        <v>1</v>
      </c>
    </row>
    <row r="3035" spans="1:31" x14ac:dyDescent="0.2">
      <c r="A3035" s="27">
        <v>2005237</v>
      </c>
      <c r="B3035">
        <v>3506</v>
      </c>
      <c r="C3035" t="s">
        <v>7365</v>
      </c>
      <c r="D3035" t="s">
        <v>3854</v>
      </c>
      <c r="E3035" t="s">
        <v>2964</v>
      </c>
      <c r="F3035" t="s">
        <v>2964</v>
      </c>
      <c r="G3035" t="s">
        <v>641</v>
      </c>
      <c r="H3035" t="s">
        <v>641</v>
      </c>
      <c r="I3035" t="s">
        <v>2734</v>
      </c>
      <c r="J3035" t="s">
        <v>731</v>
      </c>
      <c r="K3035" t="s">
        <v>55</v>
      </c>
      <c r="L3035" s="4">
        <v>2</v>
      </c>
      <c r="M3035" s="4">
        <v>44926</v>
      </c>
      <c r="AC3035">
        <v>30</v>
      </c>
      <c r="AE3035">
        <v>1</v>
      </c>
    </row>
    <row r="3036" spans="1:31" x14ac:dyDescent="0.2">
      <c r="A3036" s="27">
        <v>2000793</v>
      </c>
      <c r="B3036">
        <v>2260</v>
      </c>
      <c r="C3036" t="s">
        <v>7366</v>
      </c>
      <c r="D3036" t="s">
        <v>7367</v>
      </c>
      <c r="E3036" t="s">
        <v>2832</v>
      </c>
      <c r="F3036" t="s">
        <v>2832</v>
      </c>
      <c r="G3036" t="s">
        <v>641</v>
      </c>
      <c r="H3036" t="s">
        <v>641</v>
      </c>
      <c r="I3036" t="s">
        <v>2734</v>
      </c>
      <c r="J3036" t="s">
        <v>731</v>
      </c>
      <c r="K3036" t="s">
        <v>56</v>
      </c>
      <c r="L3036" s="4">
        <v>40008</v>
      </c>
      <c r="M3036" s="4">
        <v>44926</v>
      </c>
      <c r="N3036">
        <v>0</v>
      </c>
      <c r="O3036">
        <v>0</v>
      </c>
      <c r="P3036">
        <v>0</v>
      </c>
      <c r="Q3036">
        <v>0</v>
      </c>
      <c r="R3036">
        <v>0</v>
      </c>
      <c r="T3036">
        <v>0</v>
      </c>
      <c r="AC3036">
        <v>25</v>
      </c>
      <c r="AE3036">
        <v>1</v>
      </c>
    </row>
    <row r="3037" spans="1:31" x14ac:dyDescent="0.2">
      <c r="A3037" s="27">
        <v>2000512</v>
      </c>
      <c r="B3037">
        <v>716</v>
      </c>
      <c r="C3037" t="s">
        <v>7369</v>
      </c>
      <c r="D3037" t="s">
        <v>2874</v>
      </c>
      <c r="E3037" t="s">
        <v>2832</v>
      </c>
      <c r="F3037" t="s">
        <v>2832</v>
      </c>
      <c r="G3037" t="s">
        <v>641</v>
      </c>
      <c r="H3037" t="s">
        <v>641</v>
      </c>
      <c r="I3037" t="s">
        <v>2734</v>
      </c>
      <c r="J3037" t="s">
        <v>731</v>
      </c>
      <c r="K3037" t="s">
        <v>56</v>
      </c>
      <c r="L3037" s="4">
        <v>39777</v>
      </c>
      <c r="M3037" s="4">
        <v>44926</v>
      </c>
      <c r="AC3037">
        <v>30</v>
      </c>
      <c r="AE3037">
        <v>1</v>
      </c>
    </row>
    <row r="3038" spans="1:31" x14ac:dyDescent="0.2">
      <c r="A3038" s="27">
        <v>2005235</v>
      </c>
      <c r="B3038">
        <v>3504</v>
      </c>
      <c r="C3038" t="s">
        <v>7368</v>
      </c>
      <c r="D3038" t="s">
        <v>2874</v>
      </c>
      <c r="E3038" t="s">
        <v>2964</v>
      </c>
      <c r="F3038" t="s">
        <v>2964</v>
      </c>
      <c r="G3038" t="s">
        <v>641</v>
      </c>
      <c r="H3038" t="s">
        <v>641</v>
      </c>
      <c r="I3038" t="s">
        <v>2734</v>
      </c>
      <c r="J3038" t="s">
        <v>731</v>
      </c>
      <c r="K3038" t="s">
        <v>55</v>
      </c>
      <c r="L3038" s="4">
        <v>2</v>
      </c>
      <c r="M3038" s="4">
        <v>44926</v>
      </c>
      <c r="AC3038">
        <v>40</v>
      </c>
      <c r="AE3038">
        <v>1</v>
      </c>
    </row>
    <row r="3039" spans="1:31" x14ac:dyDescent="0.2">
      <c r="A3039" s="27">
        <v>2004709</v>
      </c>
      <c r="B3039">
        <v>3462</v>
      </c>
      <c r="C3039" t="s">
        <v>7370</v>
      </c>
      <c r="D3039" t="s">
        <v>2874</v>
      </c>
      <c r="E3039" t="s">
        <v>1333</v>
      </c>
      <c r="F3039" t="s">
        <v>1333</v>
      </c>
      <c r="G3039" t="s">
        <v>641</v>
      </c>
      <c r="H3039" t="s">
        <v>641</v>
      </c>
      <c r="I3039" t="s">
        <v>2734</v>
      </c>
      <c r="J3039" t="s">
        <v>649</v>
      </c>
      <c r="K3039" t="s">
        <v>56</v>
      </c>
      <c r="L3039" s="4">
        <v>40421</v>
      </c>
      <c r="M3039" s="4">
        <v>44926</v>
      </c>
      <c r="AC3039">
        <v>60</v>
      </c>
      <c r="AE3039">
        <v>1</v>
      </c>
    </row>
    <row r="3040" spans="1:31" x14ac:dyDescent="0.2">
      <c r="A3040" s="27">
        <v>2000276</v>
      </c>
      <c r="B3040">
        <v>2110</v>
      </c>
      <c r="C3040" t="s">
        <v>7371</v>
      </c>
      <c r="D3040" t="s">
        <v>6223</v>
      </c>
      <c r="E3040" t="s">
        <v>2832</v>
      </c>
      <c r="F3040" t="s">
        <v>2832</v>
      </c>
      <c r="G3040" t="s">
        <v>641</v>
      </c>
      <c r="H3040" t="s">
        <v>641</v>
      </c>
      <c r="I3040" t="s">
        <v>2734</v>
      </c>
      <c r="J3040" t="s">
        <v>731</v>
      </c>
      <c r="K3040" t="s">
        <v>56</v>
      </c>
      <c r="L3040" s="4">
        <v>39763</v>
      </c>
      <c r="M3040" s="4">
        <v>44926</v>
      </c>
      <c r="N3040">
        <v>0</v>
      </c>
      <c r="O3040">
        <v>0</v>
      </c>
      <c r="P3040">
        <v>0</v>
      </c>
      <c r="Q3040">
        <v>0</v>
      </c>
      <c r="R3040">
        <v>0</v>
      </c>
      <c r="T3040">
        <v>0</v>
      </c>
      <c r="AC3040">
        <v>35</v>
      </c>
      <c r="AE3040">
        <v>1</v>
      </c>
    </row>
    <row r="3041" spans="1:31" x14ac:dyDescent="0.2">
      <c r="A3041" s="27">
        <v>2004707</v>
      </c>
      <c r="B3041">
        <v>3460</v>
      </c>
      <c r="C3041" t="s">
        <v>7373</v>
      </c>
      <c r="D3041" t="s">
        <v>2951</v>
      </c>
      <c r="E3041" t="s">
        <v>1333</v>
      </c>
      <c r="F3041" t="s">
        <v>1333</v>
      </c>
      <c r="G3041" t="s">
        <v>641</v>
      </c>
      <c r="H3041" t="s">
        <v>641</v>
      </c>
      <c r="I3041" t="s">
        <v>2734</v>
      </c>
      <c r="J3041" t="s">
        <v>731</v>
      </c>
      <c r="K3041" t="s">
        <v>55</v>
      </c>
      <c r="L3041" s="4">
        <v>40421</v>
      </c>
      <c r="M3041" s="4">
        <v>44926</v>
      </c>
      <c r="AC3041">
        <v>50</v>
      </c>
      <c r="AE3041">
        <v>1</v>
      </c>
    </row>
    <row r="3042" spans="1:31" x14ac:dyDescent="0.2">
      <c r="A3042" s="27">
        <v>2005238</v>
      </c>
      <c r="B3042">
        <v>3507</v>
      </c>
      <c r="C3042" t="s">
        <v>7372</v>
      </c>
      <c r="D3042" t="s">
        <v>2951</v>
      </c>
      <c r="E3042" t="s">
        <v>2964</v>
      </c>
      <c r="F3042" t="s">
        <v>2964</v>
      </c>
      <c r="G3042" t="s">
        <v>641</v>
      </c>
      <c r="H3042" t="s">
        <v>641</v>
      </c>
      <c r="I3042" t="s">
        <v>2734</v>
      </c>
      <c r="J3042" t="s">
        <v>731</v>
      </c>
      <c r="K3042" t="s">
        <v>55</v>
      </c>
      <c r="L3042" s="4">
        <v>2</v>
      </c>
      <c r="M3042" s="4">
        <v>44926</v>
      </c>
      <c r="AC3042">
        <v>50</v>
      </c>
      <c r="AE3042">
        <v>1</v>
      </c>
    </row>
    <row r="3043" spans="1:31" x14ac:dyDescent="0.2">
      <c r="A3043" s="27">
        <v>2004281</v>
      </c>
      <c r="B3043">
        <v>2894</v>
      </c>
      <c r="C3043" t="s">
        <v>7374</v>
      </c>
      <c r="D3043" t="s">
        <v>7375</v>
      </c>
      <c r="E3043" t="s">
        <v>1704</v>
      </c>
      <c r="F3043" t="s">
        <v>1704</v>
      </c>
      <c r="G3043" t="s">
        <v>641</v>
      </c>
      <c r="H3043" t="s">
        <v>641</v>
      </c>
      <c r="I3043" t="s">
        <v>2734</v>
      </c>
      <c r="J3043" t="s">
        <v>731</v>
      </c>
      <c r="K3043" t="s">
        <v>55</v>
      </c>
      <c r="L3043" s="4">
        <v>2</v>
      </c>
      <c r="M3043" s="4">
        <v>44926</v>
      </c>
      <c r="AC3043">
        <v>50</v>
      </c>
      <c r="AE3043">
        <v>1</v>
      </c>
    </row>
    <row r="3044" spans="1:31" x14ac:dyDescent="0.2">
      <c r="A3044" s="27">
        <v>2007424</v>
      </c>
      <c r="B3044">
        <v>4017</v>
      </c>
      <c r="C3044" t="s">
        <v>7376</v>
      </c>
      <c r="D3044" t="s">
        <v>7377</v>
      </c>
      <c r="E3044" t="s">
        <v>4718</v>
      </c>
      <c r="F3044" t="s">
        <v>4718</v>
      </c>
      <c r="G3044" t="s">
        <v>641</v>
      </c>
      <c r="H3044" t="s">
        <v>641</v>
      </c>
      <c r="I3044" t="s">
        <v>2734</v>
      </c>
      <c r="J3044" t="s">
        <v>731</v>
      </c>
      <c r="K3044" t="s">
        <v>55</v>
      </c>
      <c r="L3044" s="4">
        <v>2</v>
      </c>
      <c r="M3044" s="4">
        <v>44926</v>
      </c>
      <c r="AC3044">
        <v>8</v>
      </c>
      <c r="AE3044">
        <v>1</v>
      </c>
    </row>
    <row r="3045" spans="1:31" x14ac:dyDescent="0.2">
      <c r="A3045" s="27">
        <v>2009128</v>
      </c>
      <c r="B3045">
        <v>4705</v>
      </c>
      <c r="C3045" t="s">
        <v>7378</v>
      </c>
      <c r="D3045" t="s">
        <v>7379</v>
      </c>
      <c r="E3045" t="s">
        <v>1266</v>
      </c>
      <c r="F3045" t="s">
        <v>2649</v>
      </c>
      <c r="G3045" t="s">
        <v>641</v>
      </c>
      <c r="H3045" t="s">
        <v>641</v>
      </c>
      <c r="I3045" t="s">
        <v>2734</v>
      </c>
      <c r="J3045" t="s">
        <v>643</v>
      </c>
      <c r="K3045" t="s">
        <v>55</v>
      </c>
      <c r="L3045" s="4">
        <v>2</v>
      </c>
      <c r="M3045" s="4">
        <v>44926</v>
      </c>
      <c r="N3045">
        <v>24</v>
      </c>
      <c r="T3045">
        <v>13.199999809265137</v>
      </c>
      <c r="AE3045">
        <v>1</v>
      </c>
    </row>
    <row r="3046" spans="1:31" x14ac:dyDescent="0.2">
      <c r="A3046" s="27">
        <v>2006115</v>
      </c>
      <c r="B3046">
        <v>3624</v>
      </c>
      <c r="C3046" t="s">
        <v>7380</v>
      </c>
      <c r="D3046" t="s">
        <v>7381</v>
      </c>
      <c r="E3046" t="s">
        <v>2205</v>
      </c>
      <c r="F3046" t="s">
        <v>7382</v>
      </c>
      <c r="G3046" t="s">
        <v>641</v>
      </c>
      <c r="H3046" t="s">
        <v>641</v>
      </c>
      <c r="I3046" t="s">
        <v>2734</v>
      </c>
      <c r="J3046" t="s">
        <v>649</v>
      </c>
      <c r="K3046" t="s">
        <v>56</v>
      </c>
      <c r="L3046" s="4">
        <v>2</v>
      </c>
      <c r="M3046" s="4">
        <v>44926</v>
      </c>
      <c r="Q3046">
        <v>7</v>
      </c>
      <c r="T3046">
        <v>23</v>
      </c>
      <c r="AE3046">
        <v>1.27</v>
      </c>
    </row>
    <row r="3047" spans="1:31" x14ac:dyDescent="0.2">
      <c r="A3047" s="27">
        <v>2004990</v>
      </c>
      <c r="B3047">
        <v>3492</v>
      </c>
      <c r="C3047" t="s">
        <v>7383</v>
      </c>
      <c r="D3047" t="s">
        <v>7384</v>
      </c>
      <c r="E3047" t="s">
        <v>907</v>
      </c>
      <c r="F3047" t="s">
        <v>908</v>
      </c>
      <c r="G3047" t="s">
        <v>641</v>
      </c>
      <c r="H3047" t="s">
        <v>641</v>
      </c>
      <c r="I3047" t="s">
        <v>2734</v>
      </c>
      <c r="J3047" t="s">
        <v>649</v>
      </c>
      <c r="K3047" t="s">
        <v>55</v>
      </c>
      <c r="L3047" s="4">
        <v>40504</v>
      </c>
      <c r="M3047" s="4">
        <v>44926</v>
      </c>
      <c r="T3047">
        <v>90</v>
      </c>
      <c r="AE3047">
        <v>1</v>
      </c>
    </row>
    <row r="3048" spans="1:31" x14ac:dyDescent="0.2">
      <c r="A3048" s="27">
        <v>2004991</v>
      </c>
      <c r="B3048">
        <v>3493</v>
      </c>
      <c r="C3048" t="s">
        <v>7385</v>
      </c>
      <c r="D3048" t="s">
        <v>7386</v>
      </c>
      <c r="E3048" t="s">
        <v>907</v>
      </c>
      <c r="F3048" t="s">
        <v>908</v>
      </c>
      <c r="G3048" t="s">
        <v>641</v>
      </c>
      <c r="H3048" t="s">
        <v>641</v>
      </c>
      <c r="I3048" t="s">
        <v>2734</v>
      </c>
      <c r="J3048" t="s">
        <v>649</v>
      </c>
      <c r="K3048" t="s">
        <v>56</v>
      </c>
      <c r="L3048" s="4">
        <v>40504</v>
      </c>
      <c r="M3048" s="4">
        <v>44926</v>
      </c>
      <c r="T3048">
        <v>80</v>
      </c>
      <c r="AE3048">
        <v>1.41</v>
      </c>
    </row>
    <row r="3049" spans="1:31" x14ac:dyDescent="0.2">
      <c r="A3049" s="27">
        <v>2001264</v>
      </c>
      <c r="B3049">
        <v>2548</v>
      </c>
      <c r="C3049" t="s">
        <v>7387</v>
      </c>
      <c r="D3049" t="s">
        <v>7388</v>
      </c>
      <c r="E3049" t="s">
        <v>1128</v>
      </c>
      <c r="F3049" t="s">
        <v>7389</v>
      </c>
      <c r="G3049" t="s">
        <v>641</v>
      </c>
      <c r="H3049" t="s">
        <v>641</v>
      </c>
      <c r="I3049" t="s">
        <v>2734</v>
      </c>
      <c r="J3049" t="s">
        <v>649</v>
      </c>
      <c r="K3049" t="s">
        <v>56</v>
      </c>
      <c r="L3049" s="4">
        <v>40386</v>
      </c>
      <c r="M3049" s="4">
        <v>44926</v>
      </c>
      <c r="T3049">
        <v>80</v>
      </c>
      <c r="AE3049">
        <v>1.5</v>
      </c>
    </row>
    <row r="3050" spans="1:31" x14ac:dyDescent="0.2">
      <c r="A3050" s="27">
        <v>2008937</v>
      </c>
      <c r="B3050">
        <v>4604</v>
      </c>
      <c r="C3050" t="s">
        <v>7390</v>
      </c>
      <c r="D3050" t="s">
        <v>7391</v>
      </c>
      <c r="E3050" t="s">
        <v>1266</v>
      </c>
      <c r="F3050" t="s">
        <v>2670</v>
      </c>
      <c r="G3050" t="s">
        <v>641</v>
      </c>
      <c r="H3050" t="s">
        <v>686</v>
      </c>
      <c r="I3050" t="s">
        <v>2734</v>
      </c>
      <c r="J3050" t="s">
        <v>643</v>
      </c>
      <c r="K3050" t="s">
        <v>56</v>
      </c>
      <c r="L3050" s="4">
        <v>2</v>
      </c>
      <c r="M3050" s="4">
        <v>44926</v>
      </c>
      <c r="N3050">
        <v>13</v>
      </c>
      <c r="P3050">
        <v>5</v>
      </c>
      <c r="AE3050">
        <v>1</v>
      </c>
    </row>
    <row r="3051" spans="1:31" x14ac:dyDescent="0.2">
      <c r="A3051" s="27">
        <v>2007728</v>
      </c>
      <c r="B3051">
        <v>4064</v>
      </c>
      <c r="C3051" t="s">
        <v>7392</v>
      </c>
      <c r="D3051" t="s">
        <v>7393</v>
      </c>
      <c r="E3051" t="s">
        <v>1333</v>
      </c>
      <c r="F3051" t="s">
        <v>1333</v>
      </c>
      <c r="G3051" t="s">
        <v>641</v>
      </c>
      <c r="H3051" t="s">
        <v>641</v>
      </c>
      <c r="I3051" t="s">
        <v>2734</v>
      </c>
      <c r="J3051" t="s">
        <v>731</v>
      </c>
      <c r="K3051" t="s">
        <v>56</v>
      </c>
      <c r="L3051" s="4">
        <v>2</v>
      </c>
      <c r="M3051" s="4">
        <v>44926</v>
      </c>
      <c r="AC3051">
        <v>35</v>
      </c>
      <c r="AE3051">
        <v>1.1000000000000001</v>
      </c>
    </row>
    <row r="3052" spans="1:31" x14ac:dyDescent="0.2">
      <c r="A3052" s="27">
        <v>2007436</v>
      </c>
      <c r="B3052">
        <v>4048</v>
      </c>
      <c r="C3052" t="s">
        <v>7394</v>
      </c>
      <c r="D3052" t="s">
        <v>7395</v>
      </c>
      <c r="E3052" t="s">
        <v>2774</v>
      </c>
      <c r="F3052" t="s">
        <v>2774</v>
      </c>
      <c r="G3052" t="s">
        <v>641</v>
      </c>
      <c r="H3052" t="s">
        <v>641</v>
      </c>
      <c r="I3052" t="s">
        <v>2734</v>
      </c>
      <c r="J3052" t="s">
        <v>731</v>
      </c>
      <c r="K3052" t="s">
        <v>56</v>
      </c>
      <c r="L3052" s="4">
        <v>2</v>
      </c>
      <c r="M3052" s="4">
        <v>44926</v>
      </c>
      <c r="AE3052">
        <v>1.1000000000000001</v>
      </c>
    </row>
    <row r="3053" spans="1:31" x14ac:dyDescent="0.2">
      <c r="A3053" s="27">
        <v>2000941</v>
      </c>
      <c r="B3053">
        <v>1805</v>
      </c>
      <c r="C3053" t="s">
        <v>7396</v>
      </c>
      <c r="D3053" t="s">
        <v>7397</v>
      </c>
      <c r="E3053" t="s">
        <v>3239</v>
      </c>
      <c r="F3053" t="s">
        <v>3239</v>
      </c>
      <c r="G3053" t="s">
        <v>641</v>
      </c>
      <c r="H3053" t="s">
        <v>641</v>
      </c>
      <c r="I3053" t="s">
        <v>2734</v>
      </c>
      <c r="J3053" t="s">
        <v>731</v>
      </c>
      <c r="K3053" t="s">
        <v>55</v>
      </c>
      <c r="L3053" s="4">
        <v>40302</v>
      </c>
      <c r="M3053" s="4">
        <v>44926</v>
      </c>
      <c r="AE3053">
        <v>1</v>
      </c>
    </row>
    <row r="3054" spans="1:31" x14ac:dyDescent="0.2">
      <c r="A3054" s="27">
        <v>2007494</v>
      </c>
      <c r="B3054">
        <v>4032</v>
      </c>
      <c r="C3054" t="s">
        <v>7398</v>
      </c>
      <c r="D3054" t="s">
        <v>7399</v>
      </c>
      <c r="E3054" t="s">
        <v>4481</v>
      </c>
      <c r="F3054" t="s">
        <v>4481</v>
      </c>
      <c r="G3054" t="s">
        <v>641</v>
      </c>
      <c r="H3054" t="s">
        <v>641</v>
      </c>
      <c r="I3054" t="s">
        <v>2734</v>
      </c>
      <c r="J3054" t="s">
        <v>649</v>
      </c>
      <c r="K3054" t="s">
        <v>55</v>
      </c>
      <c r="L3054" s="4">
        <v>2</v>
      </c>
      <c r="M3054" s="4">
        <v>44926</v>
      </c>
      <c r="Q3054">
        <v>47.599998474121094</v>
      </c>
      <c r="R3054">
        <v>2.2000000476837158</v>
      </c>
      <c r="AE3054">
        <v>1</v>
      </c>
    </row>
    <row r="3055" spans="1:31" x14ac:dyDescent="0.2">
      <c r="A3055" s="27">
        <v>2007384</v>
      </c>
      <c r="B3055">
        <v>4001</v>
      </c>
      <c r="C3055" t="s">
        <v>7400</v>
      </c>
      <c r="D3055" t="s">
        <v>7401</v>
      </c>
      <c r="E3055" t="s">
        <v>4938</v>
      </c>
      <c r="F3055" t="s">
        <v>4938</v>
      </c>
      <c r="G3055" t="s">
        <v>641</v>
      </c>
      <c r="H3055" t="s">
        <v>641</v>
      </c>
      <c r="I3055" t="s">
        <v>2734</v>
      </c>
      <c r="J3055" t="s">
        <v>731</v>
      </c>
      <c r="K3055" t="s">
        <v>56</v>
      </c>
      <c r="L3055" s="4">
        <v>2</v>
      </c>
      <c r="M3055" s="4">
        <v>44926</v>
      </c>
      <c r="AE3055">
        <v>1.1000000000000001</v>
      </c>
    </row>
    <row r="3056" spans="1:31" x14ac:dyDescent="0.2">
      <c r="A3056" s="27">
        <v>2009354</v>
      </c>
      <c r="B3056">
        <v>4744</v>
      </c>
      <c r="C3056" t="s">
        <v>7402</v>
      </c>
      <c r="D3056" t="s">
        <v>7403</v>
      </c>
      <c r="E3056" t="s">
        <v>1704</v>
      </c>
      <c r="F3056" t="s">
        <v>1704</v>
      </c>
      <c r="G3056" t="s">
        <v>641</v>
      </c>
      <c r="H3056" t="s">
        <v>641</v>
      </c>
      <c r="I3056" t="s">
        <v>2734</v>
      </c>
      <c r="J3056" t="s">
        <v>643</v>
      </c>
      <c r="K3056" t="s">
        <v>55</v>
      </c>
      <c r="L3056" s="4">
        <v>2</v>
      </c>
      <c r="M3056" s="4">
        <v>44926</v>
      </c>
      <c r="N3056">
        <v>15</v>
      </c>
      <c r="T3056">
        <v>20</v>
      </c>
      <c r="X3056">
        <v>8.5</v>
      </c>
      <c r="AE3056">
        <v>1</v>
      </c>
    </row>
    <row r="3057" spans="1:31" x14ac:dyDescent="0.2">
      <c r="A3057" s="27">
        <v>2009418</v>
      </c>
      <c r="B3057">
        <v>4747</v>
      </c>
      <c r="C3057" t="s">
        <v>7404</v>
      </c>
      <c r="D3057" t="s">
        <v>7405</v>
      </c>
      <c r="E3057" t="s">
        <v>1704</v>
      </c>
      <c r="F3057" t="s">
        <v>1704</v>
      </c>
      <c r="G3057" t="s">
        <v>641</v>
      </c>
      <c r="H3057" t="s">
        <v>641</v>
      </c>
      <c r="I3057" t="s">
        <v>2734</v>
      </c>
      <c r="J3057" t="s">
        <v>649</v>
      </c>
      <c r="K3057" t="s">
        <v>56</v>
      </c>
      <c r="L3057" s="4">
        <v>2</v>
      </c>
      <c r="M3057" s="4">
        <v>44926</v>
      </c>
      <c r="AC3057">
        <v>70</v>
      </c>
      <c r="AE3057">
        <v>1</v>
      </c>
    </row>
    <row r="3058" spans="1:31" x14ac:dyDescent="0.2">
      <c r="A3058" s="27">
        <v>2008614</v>
      </c>
      <c r="B3058">
        <v>4461</v>
      </c>
      <c r="C3058" t="s">
        <v>7406</v>
      </c>
      <c r="D3058" t="s">
        <v>7407</v>
      </c>
      <c r="E3058" t="s">
        <v>7408</v>
      </c>
      <c r="F3058" t="s">
        <v>4437</v>
      </c>
      <c r="G3058" t="s">
        <v>641</v>
      </c>
      <c r="H3058" t="s">
        <v>641</v>
      </c>
      <c r="I3058" t="s">
        <v>2734</v>
      </c>
      <c r="J3058" t="s">
        <v>731</v>
      </c>
      <c r="K3058" t="s">
        <v>56</v>
      </c>
      <c r="L3058" s="4">
        <v>2</v>
      </c>
      <c r="M3058" s="4">
        <v>44926</v>
      </c>
      <c r="AE3058">
        <v>1.1000000000000001</v>
      </c>
    </row>
    <row r="3059" spans="1:31" x14ac:dyDescent="0.2">
      <c r="A3059" s="27">
        <v>2008613</v>
      </c>
      <c r="B3059">
        <v>4460</v>
      </c>
      <c r="C3059" t="s">
        <v>7409</v>
      </c>
      <c r="D3059" t="s">
        <v>7410</v>
      </c>
      <c r="E3059" t="s">
        <v>7408</v>
      </c>
      <c r="F3059" t="s">
        <v>4437</v>
      </c>
      <c r="G3059" t="s">
        <v>641</v>
      </c>
      <c r="H3059" t="s">
        <v>641</v>
      </c>
      <c r="I3059" t="s">
        <v>2734</v>
      </c>
      <c r="J3059" t="s">
        <v>731</v>
      </c>
      <c r="K3059" t="s">
        <v>56</v>
      </c>
      <c r="L3059" s="4">
        <v>2</v>
      </c>
      <c r="M3059" s="4">
        <v>44926</v>
      </c>
      <c r="AE3059">
        <v>1.1000000000000001</v>
      </c>
    </row>
    <row r="3060" spans="1:31" x14ac:dyDescent="0.2">
      <c r="A3060" s="27">
        <v>2008612</v>
      </c>
      <c r="B3060">
        <v>4459</v>
      </c>
      <c r="C3060" t="s">
        <v>7411</v>
      </c>
      <c r="D3060" t="s">
        <v>7412</v>
      </c>
      <c r="E3060" t="s">
        <v>7408</v>
      </c>
      <c r="F3060" t="s">
        <v>4437</v>
      </c>
      <c r="G3060" t="s">
        <v>641</v>
      </c>
      <c r="H3060" t="s">
        <v>641</v>
      </c>
      <c r="I3060" t="s">
        <v>2734</v>
      </c>
      <c r="J3060" t="s">
        <v>731</v>
      </c>
      <c r="K3060" t="s">
        <v>56</v>
      </c>
      <c r="L3060" s="4">
        <v>2</v>
      </c>
      <c r="M3060" s="4">
        <v>44926</v>
      </c>
      <c r="AE3060">
        <v>1.1000000000000001</v>
      </c>
    </row>
    <row r="3061" spans="1:31" x14ac:dyDescent="0.2">
      <c r="A3061" s="27">
        <v>2008611</v>
      </c>
      <c r="B3061">
        <v>4458</v>
      </c>
      <c r="C3061" t="s">
        <v>7413</v>
      </c>
      <c r="D3061" t="s">
        <v>7414</v>
      </c>
      <c r="E3061" t="s">
        <v>7408</v>
      </c>
      <c r="F3061" t="s">
        <v>4437</v>
      </c>
      <c r="G3061" t="s">
        <v>641</v>
      </c>
      <c r="H3061" t="s">
        <v>641</v>
      </c>
      <c r="I3061" t="s">
        <v>2734</v>
      </c>
      <c r="J3061" t="s">
        <v>731</v>
      </c>
      <c r="K3061" t="s">
        <v>56</v>
      </c>
      <c r="L3061" s="4">
        <v>2</v>
      </c>
      <c r="M3061" s="4">
        <v>44926</v>
      </c>
      <c r="AE3061">
        <v>1.1000000000000001</v>
      </c>
    </row>
    <row r="3062" spans="1:31" x14ac:dyDescent="0.2">
      <c r="A3062" s="27">
        <v>2008115</v>
      </c>
      <c r="B3062">
        <v>4258</v>
      </c>
      <c r="C3062" t="s">
        <v>7415</v>
      </c>
      <c r="D3062" t="s">
        <v>7416</v>
      </c>
      <c r="E3062" t="s">
        <v>7417</v>
      </c>
      <c r="F3062" t="s">
        <v>7417</v>
      </c>
      <c r="G3062" t="s">
        <v>641</v>
      </c>
      <c r="H3062" t="s">
        <v>686</v>
      </c>
      <c r="I3062" t="s">
        <v>2734</v>
      </c>
      <c r="J3062" t="s">
        <v>696</v>
      </c>
      <c r="K3062" t="s">
        <v>55</v>
      </c>
      <c r="L3062" s="4">
        <v>2</v>
      </c>
      <c r="M3062" s="4">
        <v>44926</v>
      </c>
      <c r="N3062">
        <v>0.30000001192092896</v>
      </c>
      <c r="AC3062">
        <v>13.1</v>
      </c>
      <c r="AE3062">
        <v>1</v>
      </c>
    </row>
    <row r="3063" spans="1:31" x14ac:dyDescent="0.2">
      <c r="A3063" s="27">
        <v>2006898</v>
      </c>
      <c r="B3063">
        <v>3833</v>
      </c>
      <c r="C3063" t="s">
        <v>7418</v>
      </c>
      <c r="D3063" t="s">
        <v>7419</v>
      </c>
      <c r="E3063" t="s">
        <v>4938</v>
      </c>
      <c r="F3063" t="s">
        <v>4938</v>
      </c>
      <c r="G3063" t="s">
        <v>641</v>
      </c>
      <c r="H3063" t="s">
        <v>641</v>
      </c>
      <c r="I3063" t="s">
        <v>2734</v>
      </c>
      <c r="J3063" t="s">
        <v>731</v>
      </c>
      <c r="K3063" t="s">
        <v>56</v>
      </c>
      <c r="L3063" s="4">
        <v>2</v>
      </c>
      <c r="M3063" s="4">
        <v>44926</v>
      </c>
      <c r="AE3063">
        <v>1.01</v>
      </c>
    </row>
    <row r="3064" spans="1:31" x14ac:dyDescent="0.2">
      <c r="A3064" s="27">
        <v>2007361</v>
      </c>
      <c r="B3064">
        <v>3992</v>
      </c>
      <c r="C3064" t="s">
        <v>7420</v>
      </c>
      <c r="D3064" t="s">
        <v>7421</v>
      </c>
      <c r="E3064" t="s">
        <v>4938</v>
      </c>
      <c r="F3064" t="s">
        <v>4388</v>
      </c>
      <c r="G3064" t="s">
        <v>641</v>
      </c>
      <c r="H3064" t="s">
        <v>641</v>
      </c>
      <c r="I3064" t="s">
        <v>2734</v>
      </c>
      <c r="J3064" t="s">
        <v>731</v>
      </c>
      <c r="K3064" t="s">
        <v>56</v>
      </c>
      <c r="L3064" s="4">
        <v>2</v>
      </c>
      <c r="M3064" s="4">
        <v>44926</v>
      </c>
      <c r="AE3064">
        <v>1.1000000000000001</v>
      </c>
    </row>
    <row r="3065" spans="1:31" x14ac:dyDescent="0.2">
      <c r="A3065" s="27">
        <v>2008877</v>
      </c>
      <c r="B3065">
        <v>4526</v>
      </c>
      <c r="C3065" t="s">
        <v>7422</v>
      </c>
      <c r="D3065" t="s">
        <v>7423</v>
      </c>
      <c r="E3065" t="s">
        <v>7424</v>
      </c>
      <c r="F3065" t="s">
        <v>7424</v>
      </c>
      <c r="G3065" t="s">
        <v>641</v>
      </c>
      <c r="H3065" t="s">
        <v>641</v>
      </c>
      <c r="I3065" t="s">
        <v>2734</v>
      </c>
      <c r="J3065" t="s">
        <v>731</v>
      </c>
      <c r="K3065" t="s">
        <v>56</v>
      </c>
      <c r="L3065" s="4">
        <v>2</v>
      </c>
      <c r="M3065" s="4">
        <v>44926</v>
      </c>
      <c r="AC3065">
        <v>70</v>
      </c>
      <c r="AE3065">
        <v>1</v>
      </c>
    </row>
    <row r="3066" spans="1:31" x14ac:dyDescent="0.2">
      <c r="A3066" s="27">
        <v>2004252</v>
      </c>
      <c r="B3066">
        <v>2176</v>
      </c>
      <c r="C3066" t="s">
        <v>7425</v>
      </c>
      <c r="D3066" t="s">
        <v>7426</v>
      </c>
      <c r="E3066" t="s">
        <v>2832</v>
      </c>
      <c r="F3066" t="s">
        <v>2832</v>
      </c>
      <c r="G3066" t="s">
        <v>641</v>
      </c>
      <c r="H3066" t="s">
        <v>641</v>
      </c>
      <c r="I3066" t="s">
        <v>2734</v>
      </c>
      <c r="J3066" t="s">
        <v>731</v>
      </c>
      <c r="K3066" t="s">
        <v>56</v>
      </c>
      <c r="L3066" s="4">
        <v>39763</v>
      </c>
      <c r="M3066" s="4">
        <v>44926</v>
      </c>
      <c r="N3066">
        <v>0</v>
      </c>
      <c r="O3066">
        <v>0</v>
      </c>
      <c r="P3066">
        <v>0</v>
      </c>
      <c r="Q3066">
        <v>0</v>
      </c>
      <c r="R3066">
        <v>0</v>
      </c>
      <c r="T3066">
        <v>0</v>
      </c>
      <c r="AC3066">
        <v>25</v>
      </c>
      <c r="AE3066">
        <v>1</v>
      </c>
    </row>
    <row r="3067" spans="1:31" x14ac:dyDescent="0.2">
      <c r="A3067" s="27">
        <v>2000509</v>
      </c>
      <c r="B3067">
        <v>718</v>
      </c>
      <c r="C3067" t="s">
        <v>7427</v>
      </c>
      <c r="D3067" t="s">
        <v>7426</v>
      </c>
      <c r="E3067" t="s">
        <v>2832</v>
      </c>
      <c r="F3067" t="s">
        <v>2832</v>
      </c>
      <c r="G3067" t="s">
        <v>641</v>
      </c>
      <c r="H3067" t="s">
        <v>641</v>
      </c>
      <c r="I3067" t="s">
        <v>2734</v>
      </c>
      <c r="J3067" t="s">
        <v>731</v>
      </c>
      <c r="K3067" t="s">
        <v>56</v>
      </c>
      <c r="L3067" s="4">
        <v>39777</v>
      </c>
      <c r="M3067" s="4">
        <v>44926</v>
      </c>
      <c r="AC3067">
        <v>25</v>
      </c>
      <c r="AE3067">
        <v>1</v>
      </c>
    </row>
    <row r="3068" spans="1:31" x14ac:dyDescent="0.2">
      <c r="A3068" s="27">
        <v>2001223</v>
      </c>
      <c r="B3068">
        <v>2546</v>
      </c>
      <c r="C3068" t="s">
        <v>7428</v>
      </c>
      <c r="D3068" t="s">
        <v>7429</v>
      </c>
      <c r="E3068" t="s">
        <v>933</v>
      </c>
      <c r="F3068" t="s">
        <v>933</v>
      </c>
      <c r="G3068" t="s">
        <v>641</v>
      </c>
      <c r="H3068" t="s">
        <v>641</v>
      </c>
      <c r="I3068" t="s">
        <v>2734</v>
      </c>
      <c r="J3068" t="s">
        <v>643</v>
      </c>
      <c r="K3068" t="s">
        <v>55</v>
      </c>
      <c r="L3068" s="4">
        <v>40323</v>
      </c>
      <c r="M3068" s="4">
        <v>44926</v>
      </c>
      <c r="N3068">
        <v>46</v>
      </c>
      <c r="AE3068">
        <v>1</v>
      </c>
    </row>
    <row r="3069" spans="1:31" x14ac:dyDescent="0.2">
      <c r="A3069" s="27">
        <v>2003327</v>
      </c>
      <c r="B3069">
        <v>3291</v>
      </c>
      <c r="C3069" t="s">
        <v>7430</v>
      </c>
      <c r="D3069" t="s">
        <v>7431</v>
      </c>
      <c r="E3069" t="s">
        <v>7432</v>
      </c>
      <c r="F3069" t="s">
        <v>7432</v>
      </c>
      <c r="G3069" t="s">
        <v>641</v>
      </c>
      <c r="H3069" t="s">
        <v>641</v>
      </c>
      <c r="I3069" t="s">
        <v>2734</v>
      </c>
      <c r="J3069" t="s">
        <v>649</v>
      </c>
      <c r="K3069" t="s">
        <v>55</v>
      </c>
      <c r="L3069" s="4">
        <v>40113</v>
      </c>
      <c r="M3069" s="4">
        <v>44926</v>
      </c>
      <c r="Q3069">
        <v>48</v>
      </c>
      <c r="AE3069">
        <v>1</v>
      </c>
    </row>
    <row r="3070" spans="1:31" x14ac:dyDescent="0.2">
      <c r="A3070" s="27">
        <v>2004905</v>
      </c>
      <c r="B3070">
        <v>3484</v>
      </c>
      <c r="C3070" t="s">
        <v>7433</v>
      </c>
      <c r="D3070" t="s">
        <v>7434</v>
      </c>
      <c r="E3070" t="s">
        <v>7435</v>
      </c>
      <c r="F3070" t="s">
        <v>7435</v>
      </c>
      <c r="G3070" t="s">
        <v>641</v>
      </c>
      <c r="H3070" t="s">
        <v>641</v>
      </c>
      <c r="I3070" t="s">
        <v>2734</v>
      </c>
      <c r="J3070" t="s">
        <v>649</v>
      </c>
      <c r="K3070" t="s">
        <v>56</v>
      </c>
      <c r="L3070" s="4">
        <v>40483</v>
      </c>
      <c r="M3070" s="4">
        <v>44926</v>
      </c>
      <c r="Q3070">
        <v>50</v>
      </c>
      <c r="AE3070">
        <v>1</v>
      </c>
    </row>
    <row r="3071" spans="1:31" x14ac:dyDescent="0.2">
      <c r="A3071" s="27">
        <v>2000957</v>
      </c>
      <c r="B3071">
        <v>2430</v>
      </c>
      <c r="C3071" t="s">
        <v>7436</v>
      </c>
      <c r="D3071" t="s">
        <v>7437</v>
      </c>
      <c r="E3071" t="s">
        <v>7438</v>
      </c>
      <c r="F3071" t="s">
        <v>7438</v>
      </c>
      <c r="G3071" t="s">
        <v>641</v>
      </c>
      <c r="H3071" t="s">
        <v>641</v>
      </c>
      <c r="I3071" t="s">
        <v>2734</v>
      </c>
      <c r="J3071" t="s">
        <v>649</v>
      </c>
      <c r="K3071" t="s">
        <v>55</v>
      </c>
      <c r="L3071" s="4">
        <v>40064</v>
      </c>
      <c r="M3071" s="4">
        <v>44926</v>
      </c>
      <c r="Q3071">
        <v>46.5</v>
      </c>
      <c r="R3071">
        <v>1</v>
      </c>
      <c r="AE3071">
        <v>1</v>
      </c>
    </row>
    <row r="3072" spans="1:31" x14ac:dyDescent="0.2">
      <c r="A3072" s="27">
        <v>2000410</v>
      </c>
      <c r="B3072">
        <v>27</v>
      </c>
      <c r="C3072" t="s">
        <v>7439</v>
      </c>
      <c r="D3072" t="s">
        <v>7440</v>
      </c>
      <c r="E3072" t="s">
        <v>3897</v>
      </c>
      <c r="F3072" t="s">
        <v>3897</v>
      </c>
      <c r="G3072" t="s">
        <v>641</v>
      </c>
      <c r="H3072" t="s">
        <v>641</v>
      </c>
      <c r="I3072" t="s">
        <v>2734</v>
      </c>
      <c r="J3072" t="s">
        <v>649</v>
      </c>
      <c r="K3072" t="s">
        <v>55</v>
      </c>
      <c r="L3072" s="4">
        <v>40211</v>
      </c>
      <c r="M3072" s="4">
        <v>44926</v>
      </c>
      <c r="Q3072">
        <v>49.5</v>
      </c>
      <c r="R3072">
        <v>2.2000000476837158</v>
      </c>
      <c r="AE3072">
        <v>1</v>
      </c>
    </row>
    <row r="3073" spans="1:31" x14ac:dyDescent="0.2">
      <c r="A3073" s="27">
        <v>2009033</v>
      </c>
      <c r="B3073">
        <v>4625</v>
      </c>
      <c r="C3073" t="s">
        <v>7441</v>
      </c>
      <c r="D3073" t="s">
        <v>7442</v>
      </c>
      <c r="E3073" t="s">
        <v>7443</v>
      </c>
      <c r="F3073" t="s">
        <v>7443</v>
      </c>
      <c r="G3073" t="s">
        <v>641</v>
      </c>
      <c r="H3073" t="s">
        <v>641</v>
      </c>
      <c r="I3073" t="s">
        <v>2734</v>
      </c>
      <c r="J3073" t="s">
        <v>649</v>
      </c>
      <c r="K3073" t="s">
        <v>55</v>
      </c>
      <c r="L3073" s="4">
        <v>2</v>
      </c>
      <c r="M3073" s="4">
        <v>44926</v>
      </c>
      <c r="Q3073">
        <v>30</v>
      </c>
      <c r="AE3073">
        <v>1</v>
      </c>
    </row>
    <row r="3074" spans="1:31" x14ac:dyDescent="0.2">
      <c r="A3074" s="27">
        <v>2000040</v>
      </c>
      <c r="B3074">
        <v>1671</v>
      </c>
      <c r="C3074" t="s">
        <v>7444</v>
      </c>
      <c r="D3074" t="s">
        <v>7445</v>
      </c>
      <c r="E3074" t="s">
        <v>5337</v>
      </c>
      <c r="F3074" t="s">
        <v>5337</v>
      </c>
      <c r="G3074" t="s">
        <v>641</v>
      </c>
      <c r="H3074" t="s">
        <v>641</v>
      </c>
      <c r="I3074" t="s">
        <v>2734</v>
      </c>
      <c r="J3074" t="s">
        <v>649</v>
      </c>
      <c r="K3074" t="s">
        <v>55</v>
      </c>
      <c r="L3074" s="4">
        <v>39406</v>
      </c>
      <c r="M3074" s="4">
        <v>44926</v>
      </c>
      <c r="Q3074">
        <v>53</v>
      </c>
      <c r="R3074">
        <v>2</v>
      </c>
      <c r="AE3074">
        <v>1</v>
      </c>
    </row>
    <row r="3075" spans="1:31" x14ac:dyDescent="0.2">
      <c r="A3075" s="27">
        <v>2001580</v>
      </c>
      <c r="B3075">
        <v>2870</v>
      </c>
      <c r="C3075" t="s">
        <v>7446</v>
      </c>
      <c r="D3075" t="s">
        <v>5119</v>
      </c>
      <c r="E3075" t="s">
        <v>1128</v>
      </c>
      <c r="F3075" t="s">
        <v>1184</v>
      </c>
      <c r="G3075" t="s">
        <v>641</v>
      </c>
      <c r="H3075" t="s">
        <v>641</v>
      </c>
      <c r="I3075" t="s">
        <v>2734</v>
      </c>
      <c r="J3075" t="s">
        <v>649</v>
      </c>
      <c r="K3075" t="s">
        <v>55</v>
      </c>
      <c r="L3075" s="4">
        <v>39399</v>
      </c>
      <c r="M3075" s="4">
        <v>44926</v>
      </c>
      <c r="Q3075">
        <v>30.799999237060547</v>
      </c>
      <c r="R3075">
        <v>16.700000762939453</v>
      </c>
      <c r="AE3075">
        <v>1</v>
      </c>
    </row>
    <row r="3076" spans="1:31" x14ac:dyDescent="0.2">
      <c r="A3076" s="27">
        <v>2007495</v>
      </c>
      <c r="B3076">
        <v>4030</v>
      </c>
      <c r="C3076" t="s">
        <v>7447</v>
      </c>
      <c r="D3076" t="s">
        <v>7448</v>
      </c>
      <c r="E3076" t="s">
        <v>2205</v>
      </c>
      <c r="F3076" t="s">
        <v>2205</v>
      </c>
      <c r="G3076" t="s">
        <v>641</v>
      </c>
      <c r="H3076" t="s">
        <v>641</v>
      </c>
      <c r="I3076" t="s">
        <v>2734</v>
      </c>
      <c r="J3076" t="s">
        <v>731</v>
      </c>
      <c r="K3076" t="s">
        <v>56</v>
      </c>
      <c r="L3076" s="4">
        <v>2</v>
      </c>
      <c r="M3076" s="4">
        <v>44926</v>
      </c>
      <c r="AE3076">
        <v>1.1000000000000001</v>
      </c>
    </row>
    <row r="3077" spans="1:31" x14ac:dyDescent="0.2">
      <c r="A3077" s="27">
        <v>2007496</v>
      </c>
      <c r="B3077">
        <v>4020</v>
      </c>
      <c r="C3077" t="s">
        <v>7449</v>
      </c>
      <c r="D3077" t="s">
        <v>7450</v>
      </c>
      <c r="E3077" t="s">
        <v>2205</v>
      </c>
      <c r="F3077" t="s">
        <v>2205</v>
      </c>
      <c r="G3077" t="s">
        <v>641</v>
      </c>
      <c r="H3077" t="s">
        <v>641</v>
      </c>
      <c r="I3077" t="s">
        <v>2734</v>
      </c>
      <c r="J3077" t="s">
        <v>731</v>
      </c>
      <c r="K3077" t="s">
        <v>56</v>
      </c>
      <c r="L3077" s="4">
        <v>2</v>
      </c>
      <c r="M3077" s="4">
        <v>44926</v>
      </c>
      <c r="AE3077">
        <v>1.1000000000000001</v>
      </c>
    </row>
    <row r="3078" spans="1:31" x14ac:dyDescent="0.2">
      <c r="A3078" s="27">
        <v>2007851</v>
      </c>
      <c r="B3078">
        <v>4153</v>
      </c>
      <c r="C3078" t="s">
        <v>7451</v>
      </c>
      <c r="D3078" t="s">
        <v>3047</v>
      </c>
      <c r="E3078" t="s">
        <v>7452</v>
      </c>
      <c r="F3078" t="s">
        <v>7452</v>
      </c>
      <c r="G3078" t="s">
        <v>641</v>
      </c>
      <c r="H3078" t="s">
        <v>686</v>
      </c>
      <c r="I3078" t="s">
        <v>2734</v>
      </c>
      <c r="J3078" t="s">
        <v>696</v>
      </c>
      <c r="K3078" t="s">
        <v>55</v>
      </c>
      <c r="L3078" s="4">
        <v>2</v>
      </c>
      <c r="M3078" s="4">
        <v>44926</v>
      </c>
      <c r="N3078">
        <v>0.69999998807907104</v>
      </c>
      <c r="AC3078">
        <v>17</v>
      </c>
      <c r="AE3078">
        <v>1</v>
      </c>
    </row>
    <row r="3079" spans="1:31" x14ac:dyDescent="0.2">
      <c r="A3079" s="27">
        <v>2008974</v>
      </c>
      <c r="B3079">
        <v>4685</v>
      </c>
      <c r="C3079" t="s">
        <v>7453</v>
      </c>
      <c r="D3079" t="s">
        <v>7454</v>
      </c>
      <c r="E3079" t="s">
        <v>5622</v>
      </c>
      <c r="F3079" t="s">
        <v>5623</v>
      </c>
      <c r="G3079" t="s">
        <v>641</v>
      </c>
      <c r="H3079" t="s">
        <v>641</v>
      </c>
      <c r="I3079" t="s">
        <v>2734</v>
      </c>
      <c r="J3079" t="s">
        <v>731</v>
      </c>
      <c r="K3079" t="s">
        <v>56</v>
      </c>
      <c r="L3079" s="4">
        <v>2</v>
      </c>
      <c r="M3079" s="4">
        <v>44926</v>
      </c>
      <c r="AE3079">
        <v>1.1000000000000001</v>
      </c>
    </row>
    <row r="3080" spans="1:31" x14ac:dyDescent="0.2">
      <c r="A3080" s="27">
        <v>2008975</v>
      </c>
      <c r="B3080">
        <v>4686</v>
      </c>
      <c r="C3080" t="s">
        <v>7455</v>
      </c>
      <c r="D3080" t="s">
        <v>7456</v>
      </c>
      <c r="E3080" t="s">
        <v>5622</v>
      </c>
      <c r="F3080" t="s">
        <v>5623</v>
      </c>
      <c r="G3080" t="s">
        <v>641</v>
      </c>
      <c r="H3080" t="s">
        <v>641</v>
      </c>
      <c r="I3080" t="s">
        <v>2734</v>
      </c>
      <c r="J3080" t="s">
        <v>731</v>
      </c>
      <c r="K3080" t="s">
        <v>56</v>
      </c>
      <c r="L3080" s="4">
        <v>2</v>
      </c>
      <c r="M3080" s="4">
        <v>44926</v>
      </c>
      <c r="AE3080">
        <v>1.1000000000000001</v>
      </c>
    </row>
    <row r="3081" spans="1:31" x14ac:dyDescent="0.2">
      <c r="A3081" s="27">
        <v>2006555</v>
      </c>
      <c r="B3081">
        <v>3729</v>
      </c>
      <c r="C3081" t="s">
        <v>7457</v>
      </c>
      <c r="D3081" t="s">
        <v>7458</v>
      </c>
      <c r="E3081" t="s">
        <v>3582</v>
      </c>
      <c r="F3081" t="s">
        <v>3582</v>
      </c>
      <c r="G3081" t="s">
        <v>641</v>
      </c>
      <c r="H3081" t="s">
        <v>641</v>
      </c>
      <c r="I3081" t="s">
        <v>2734</v>
      </c>
      <c r="J3081" t="s">
        <v>731</v>
      </c>
      <c r="K3081" t="s">
        <v>56</v>
      </c>
      <c r="L3081" s="4">
        <v>2</v>
      </c>
      <c r="M3081" s="4">
        <v>44926</v>
      </c>
      <c r="AE3081">
        <v>1</v>
      </c>
    </row>
    <row r="3082" spans="1:31" x14ac:dyDescent="0.2">
      <c r="A3082" s="27">
        <v>2008893</v>
      </c>
      <c r="B3082">
        <v>4602</v>
      </c>
      <c r="C3082" t="s">
        <v>7459</v>
      </c>
      <c r="D3082" t="s">
        <v>7460</v>
      </c>
      <c r="E3082" t="s">
        <v>3454</v>
      </c>
      <c r="F3082" t="s">
        <v>7120</v>
      </c>
      <c r="G3082" t="s">
        <v>641</v>
      </c>
      <c r="H3082" t="s">
        <v>641</v>
      </c>
      <c r="I3082" t="s">
        <v>2734</v>
      </c>
      <c r="J3082" t="s">
        <v>731</v>
      </c>
      <c r="K3082" t="s">
        <v>56</v>
      </c>
      <c r="L3082" s="4">
        <v>2</v>
      </c>
      <c r="M3082" s="4">
        <v>44926</v>
      </c>
      <c r="AE3082">
        <v>1.1000000000000001</v>
      </c>
    </row>
    <row r="3083" spans="1:31" x14ac:dyDescent="0.2">
      <c r="A3083" s="27">
        <v>2005214</v>
      </c>
      <c r="B3083">
        <v>3500</v>
      </c>
      <c r="C3083" t="s">
        <v>7461</v>
      </c>
      <c r="D3083" t="s">
        <v>7462</v>
      </c>
      <c r="E3083" t="s">
        <v>7463</v>
      </c>
      <c r="F3083" t="s">
        <v>7463</v>
      </c>
      <c r="G3083" t="s">
        <v>641</v>
      </c>
      <c r="H3083" t="s">
        <v>686</v>
      </c>
      <c r="I3083" t="s">
        <v>2734</v>
      </c>
      <c r="J3083" t="s">
        <v>688</v>
      </c>
      <c r="K3083" t="s">
        <v>55</v>
      </c>
      <c r="L3083" s="4">
        <v>2</v>
      </c>
      <c r="M3083" s="4">
        <v>44926</v>
      </c>
      <c r="N3083">
        <v>2.4000000953674316</v>
      </c>
      <c r="AC3083">
        <v>21</v>
      </c>
      <c r="AE3083">
        <v>1</v>
      </c>
    </row>
    <row r="3084" spans="1:31" x14ac:dyDescent="0.2">
      <c r="A3084" s="27">
        <v>2003405</v>
      </c>
      <c r="B3084">
        <v>3424</v>
      </c>
      <c r="C3084" t="s">
        <v>7464</v>
      </c>
      <c r="D3084" t="s">
        <v>7465</v>
      </c>
      <c r="E3084" t="s">
        <v>7463</v>
      </c>
      <c r="F3084" t="s">
        <v>7463</v>
      </c>
      <c r="G3084" t="s">
        <v>641</v>
      </c>
      <c r="H3084" t="s">
        <v>686</v>
      </c>
      <c r="I3084" t="s">
        <v>2734</v>
      </c>
      <c r="J3084" t="s">
        <v>688</v>
      </c>
      <c r="K3084" t="s">
        <v>55</v>
      </c>
      <c r="L3084" s="4">
        <v>40295</v>
      </c>
      <c r="M3084" s="4">
        <v>44926</v>
      </c>
      <c r="N3084">
        <v>2.9000000953674316</v>
      </c>
      <c r="AC3084">
        <v>27.1</v>
      </c>
      <c r="AE3084">
        <v>1</v>
      </c>
    </row>
    <row r="3085" spans="1:31" x14ac:dyDescent="0.2">
      <c r="A3085" s="27">
        <v>2007712</v>
      </c>
      <c r="B3085">
        <v>4162</v>
      </c>
      <c r="C3085" t="s">
        <v>7466</v>
      </c>
      <c r="D3085" t="s">
        <v>7467</v>
      </c>
      <c r="E3085" t="s">
        <v>7468</v>
      </c>
      <c r="F3085" t="s">
        <v>7468</v>
      </c>
      <c r="G3085" t="s">
        <v>641</v>
      </c>
      <c r="H3085" t="s">
        <v>686</v>
      </c>
      <c r="I3085" t="s">
        <v>2734</v>
      </c>
      <c r="J3085" t="s">
        <v>696</v>
      </c>
      <c r="K3085" t="s">
        <v>56</v>
      </c>
      <c r="L3085" s="4">
        <v>2</v>
      </c>
      <c r="M3085" s="4">
        <v>44926</v>
      </c>
      <c r="N3085">
        <v>5.000000074505806E-2</v>
      </c>
      <c r="P3085">
        <v>7.9999998211860657E-2</v>
      </c>
      <c r="AC3085">
        <v>2</v>
      </c>
      <c r="AE3085">
        <v>1</v>
      </c>
    </row>
    <row r="3086" spans="1:31" x14ac:dyDescent="0.2">
      <c r="A3086" s="27">
        <v>2007342</v>
      </c>
      <c r="B3086">
        <v>3944</v>
      </c>
      <c r="C3086" t="s">
        <v>7469</v>
      </c>
      <c r="D3086" t="s">
        <v>7470</v>
      </c>
      <c r="E3086" t="s">
        <v>7471</v>
      </c>
      <c r="F3086" t="s">
        <v>7471</v>
      </c>
      <c r="G3086" t="s">
        <v>641</v>
      </c>
      <c r="H3086" t="s">
        <v>641</v>
      </c>
      <c r="I3086" t="s">
        <v>2734</v>
      </c>
      <c r="J3086" t="s">
        <v>731</v>
      </c>
      <c r="K3086" t="s">
        <v>56</v>
      </c>
      <c r="L3086" s="4">
        <v>2</v>
      </c>
      <c r="M3086" s="4">
        <v>44926</v>
      </c>
      <c r="N3086">
        <v>2.5</v>
      </c>
      <c r="O3086">
        <v>5</v>
      </c>
      <c r="P3086">
        <v>4</v>
      </c>
      <c r="AE3086">
        <v>1.1000000000000001</v>
      </c>
    </row>
    <row r="3087" spans="1:31" x14ac:dyDescent="0.2">
      <c r="A3087" s="27">
        <v>2009217</v>
      </c>
      <c r="B3087">
        <v>4651</v>
      </c>
      <c r="C3087" t="s">
        <v>7472</v>
      </c>
      <c r="D3087" t="s">
        <v>7473</v>
      </c>
      <c r="E3087" t="s">
        <v>5671</v>
      </c>
      <c r="F3087" t="s">
        <v>2503</v>
      </c>
      <c r="G3087" t="s">
        <v>641</v>
      </c>
      <c r="H3087" t="s">
        <v>641</v>
      </c>
      <c r="I3087" t="s">
        <v>2734</v>
      </c>
      <c r="J3087" t="s">
        <v>643</v>
      </c>
      <c r="K3087" t="s">
        <v>56</v>
      </c>
      <c r="L3087" s="4">
        <v>2</v>
      </c>
      <c r="M3087" s="4">
        <v>44926</v>
      </c>
      <c r="N3087">
        <v>10</v>
      </c>
      <c r="Q3087">
        <v>15</v>
      </c>
      <c r="R3087">
        <v>2</v>
      </c>
      <c r="V3087">
        <v>1.9999999552965164E-2</v>
      </c>
      <c r="W3087">
        <v>3.9999999105930328E-2</v>
      </c>
      <c r="X3087">
        <v>5.000000074505806E-2</v>
      </c>
      <c r="Y3087">
        <v>5.000000074505806E-2</v>
      </c>
      <c r="Z3087">
        <v>0.10000000149011612</v>
      </c>
      <c r="AA3087">
        <v>1.0000000474974513E-3</v>
      </c>
      <c r="AE3087">
        <v>1.3</v>
      </c>
    </row>
    <row r="3088" spans="1:31" x14ac:dyDescent="0.2">
      <c r="A3088" s="27">
        <v>2009345</v>
      </c>
      <c r="B3088">
        <v>4733</v>
      </c>
      <c r="C3088" t="s">
        <v>7474</v>
      </c>
      <c r="D3088" t="s">
        <v>2799</v>
      </c>
      <c r="E3088" t="s">
        <v>2964</v>
      </c>
      <c r="F3088" t="s">
        <v>2964</v>
      </c>
      <c r="G3088" t="s">
        <v>641</v>
      </c>
      <c r="H3088" t="s">
        <v>641</v>
      </c>
      <c r="I3088" t="s">
        <v>2734</v>
      </c>
      <c r="J3088" t="s">
        <v>649</v>
      </c>
      <c r="K3088" t="s">
        <v>56</v>
      </c>
      <c r="L3088" s="4">
        <v>2</v>
      </c>
      <c r="M3088" s="4">
        <v>44926</v>
      </c>
      <c r="AC3088">
        <v>10</v>
      </c>
      <c r="AE3088">
        <v>1</v>
      </c>
    </row>
    <row r="3089" spans="1:31" x14ac:dyDescent="0.2">
      <c r="A3089" s="27">
        <v>2006528</v>
      </c>
      <c r="B3089">
        <v>3668</v>
      </c>
      <c r="C3089" t="s">
        <v>7475</v>
      </c>
      <c r="D3089" t="s">
        <v>7476</v>
      </c>
      <c r="E3089" t="s">
        <v>7477</v>
      </c>
      <c r="F3089" t="s">
        <v>7477</v>
      </c>
      <c r="G3089" t="s">
        <v>641</v>
      </c>
      <c r="H3089" t="s">
        <v>686</v>
      </c>
      <c r="I3089" t="s">
        <v>2734</v>
      </c>
      <c r="J3089" t="s">
        <v>696</v>
      </c>
      <c r="K3089" t="s">
        <v>55</v>
      </c>
      <c r="L3089" s="4">
        <v>2</v>
      </c>
      <c r="M3089" s="4">
        <v>44926</v>
      </c>
      <c r="N3089">
        <v>0.30000001192092896</v>
      </c>
      <c r="AC3089">
        <v>13.8</v>
      </c>
      <c r="AE3089">
        <v>1</v>
      </c>
    </row>
    <row r="3090" spans="1:31" x14ac:dyDescent="0.2">
      <c r="A3090" s="27">
        <v>2008712</v>
      </c>
      <c r="B3090">
        <v>4413</v>
      </c>
      <c r="C3090" t="s">
        <v>7478</v>
      </c>
      <c r="D3090" t="s">
        <v>7479</v>
      </c>
      <c r="E3090" t="s">
        <v>2832</v>
      </c>
      <c r="F3090" t="s">
        <v>2832</v>
      </c>
      <c r="G3090" t="s">
        <v>641</v>
      </c>
      <c r="H3090" t="s">
        <v>686</v>
      </c>
      <c r="I3090" t="s">
        <v>2734</v>
      </c>
      <c r="J3090" t="s">
        <v>696</v>
      </c>
      <c r="K3090" t="s">
        <v>55</v>
      </c>
      <c r="L3090" s="4">
        <v>2</v>
      </c>
      <c r="M3090" s="4">
        <v>44926</v>
      </c>
      <c r="N3090">
        <v>0.89999997615814209</v>
      </c>
      <c r="AC3090">
        <v>17.7</v>
      </c>
      <c r="AE3090">
        <v>1</v>
      </c>
    </row>
    <row r="3091" spans="1:31" x14ac:dyDescent="0.2">
      <c r="A3091" s="27">
        <v>2007434</v>
      </c>
      <c r="B3091">
        <v>4009</v>
      </c>
      <c r="C3091" t="s">
        <v>7486</v>
      </c>
      <c r="D3091" t="s">
        <v>5398</v>
      </c>
      <c r="E3091" t="s">
        <v>1643</v>
      </c>
      <c r="F3091" t="s">
        <v>1643</v>
      </c>
      <c r="G3091" t="s">
        <v>641</v>
      </c>
      <c r="H3091" t="s">
        <v>686</v>
      </c>
      <c r="I3091" t="s">
        <v>2734</v>
      </c>
      <c r="J3091" t="s">
        <v>696</v>
      </c>
      <c r="K3091" t="s">
        <v>55</v>
      </c>
      <c r="L3091" s="4">
        <v>2</v>
      </c>
      <c r="M3091" s="4">
        <v>44926</v>
      </c>
      <c r="N3091">
        <v>0.60000002384185791</v>
      </c>
      <c r="O3091">
        <v>0.20000000298023224</v>
      </c>
      <c r="P3091">
        <v>0.60000002384185791</v>
      </c>
      <c r="AC3091">
        <v>19</v>
      </c>
      <c r="AE3091">
        <v>1</v>
      </c>
    </row>
    <row r="3092" spans="1:31" x14ac:dyDescent="0.2">
      <c r="A3092" s="27">
        <v>2009417</v>
      </c>
      <c r="B3092">
        <v>4779</v>
      </c>
      <c r="C3092" t="s">
        <v>7480</v>
      </c>
      <c r="D3092" t="s">
        <v>5398</v>
      </c>
      <c r="E3092" t="s">
        <v>7481</v>
      </c>
      <c r="F3092" t="s">
        <v>7481</v>
      </c>
      <c r="G3092" t="s">
        <v>641</v>
      </c>
      <c r="H3092" t="s">
        <v>686</v>
      </c>
      <c r="I3092" t="s">
        <v>2734</v>
      </c>
      <c r="J3092" t="s">
        <v>696</v>
      </c>
      <c r="K3092" t="s">
        <v>55</v>
      </c>
      <c r="L3092" s="4">
        <v>2</v>
      </c>
      <c r="M3092" s="4">
        <v>44926</v>
      </c>
      <c r="N3092">
        <v>0.30000001192092896</v>
      </c>
      <c r="AC3092">
        <v>11.9</v>
      </c>
      <c r="AE3092">
        <v>1</v>
      </c>
    </row>
    <row r="3093" spans="1:31" x14ac:dyDescent="0.2">
      <c r="A3093" s="27">
        <v>2007540</v>
      </c>
      <c r="B3093">
        <v>4042</v>
      </c>
      <c r="C3093" t="s">
        <v>7484</v>
      </c>
      <c r="D3093" t="s">
        <v>5398</v>
      </c>
      <c r="E3093" t="s">
        <v>7485</v>
      </c>
      <c r="F3093" t="s">
        <v>7485</v>
      </c>
      <c r="G3093" t="s">
        <v>641</v>
      </c>
      <c r="H3093" t="s">
        <v>686</v>
      </c>
      <c r="I3093" t="s">
        <v>2734</v>
      </c>
      <c r="J3093" t="s">
        <v>696</v>
      </c>
      <c r="K3093" t="s">
        <v>55</v>
      </c>
      <c r="L3093" s="4">
        <v>2</v>
      </c>
      <c r="M3093" s="4">
        <v>44926</v>
      </c>
      <c r="N3093">
        <v>0.30000001192092896</v>
      </c>
      <c r="AC3093">
        <v>13.1</v>
      </c>
      <c r="AE3093">
        <v>1</v>
      </c>
    </row>
    <row r="3094" spans="1:31" x14ac:dyDescent="0.2">
      <c r="A3094" s="27">
        <v>2009416</v>
      </c>
      <c r="B3094">
        <v>4778</v>
      </c>
      <c r="C3094" t="s">
        <v>7482</v>
      </c>
      <c r="D3094" t="s">
        <v>5398</v>
      </c>
      <c r="E3094" t="s">
        <v>7483</v>
      </c>
      <c r="F3094" t="s">
        <v>7483</v>
      </c>
      <c r="G3094" t="s">
        <v>641</v>
      </c>
      <c r="H3094" t="s">
        <v>686</v>
      </c>
      <c r="I3094" t="s">
        <v>2734</v>
      </c>
      <c r="J3094" t="s">
        <v>696</v>
      </c>
      <c r="K3094" t="s">
        <v>55</v>
      </c>
      <c r="L3094" s="4">
        <v>2</v>
      </c>
      <c r="M3094" s="4">
        <v>44926</v>
      </c>
      <c r="N3094">
        <v>0.30000001192092896</v>
      </c>
      <c r="AC3094">
        <v>11.9</v>
      </c>
      <c r="AE3094">
        <v>1</v>
      </c>
    </row>
    <row r="3095" spans="1:31" x14ac:dyDescent="0.2">
      <c r="A3095" s="27">
        <v>2006662</v>
      </c>
      <c r="B3095">
        <v>3735</v>
      </c>
      <c r="C3095" t="s">
        <v>7487</v>
      </c>
      <c r="D3095" t="s">
        <v>3021</v>
      </c>
      <c r="E3095" t="s">
        <v>1333</v>
      </c>
      <c r="F3095" t="s">
        <v>1333</v>
      </c>
      <c r="G3095" t="s">
        <v>641</v>
      </c>
      <c r="H3095" t="s">
        <v>641</v>
      </c>
      <c r="I3095" t="s">
        <v>2734</v>
      </c>
      <c r="J3095" t="s">
        <v>649</v>
      </c>
      <c r="K3095" t="s">
        <v>56</v>
      </c>
      <c r="L3095" s="4">
        <v>2</v>
      </c>
      <c r="M3095" s="4">
        <v>44926</v>
      </c>
      <c r="AC3095">
        <v>30</v>
      </c>
      <c r="AE3095">
        <v>1</v>
      </c>
    </row>
    <row r="3096" spans="1:31" x14ac:dyDescent="0.2">
      <c r="A3096" s="27">
        <v>2000794</v>
      </c>
      <c r="B3096">
        <v>2261</v>
      </c>
      <c r="C3096" t="s">
        <v>7489</v>
      </c>
      <c r="D3096" t="s">
        <v>3021</v>
      </c>
      <c r="E3096" t="s">
        <v>2832</v>
      </c>
      <c r="F3096" t="s">
        <v>2832</v>
      </c>
      <c r="G3096" t="s">
        <v>641</v>
      </c>
      <c r="H3096" t="s">
        <v>641</v>
      </c>
      <c r="I3096" t="s">
        <v>2734</v>
      </c>
      <c r="J3096" t="s">
        <v>731</v>
      </c>
      <c r="K3096" t="s">
        <v>56</v>
      </c>
      <c r="L3096" s="4">
        <v>40008</v>
      </c>
      <c r="M3096" s="4">
        <v>44926</v>
      </c>
      <c r="N3096">
        <v>0</v>
      </c>
      <c r="O3096">
        <v>0</v>
      </c>
      <c r="P3096">
        <v>0</v>
      </c>
      <c r="Q3096">
        <v>0</v>
      </c>
      <c r="R3096">
        <v>0</v>
      </c>
      <c r="T3096">
        <v>0</v>
      </c>
      <c r="AC3096">
        <v>40</v>
      </c>
      <c r="AE3096">
        <v>1</v>
      </c>
    </row>
    <row r="3097" spans="1:31" x14ac:dyDescent="0.2">
      <c r="A3097" s="27">
        <v>2005233</v>
      </c>
      <c r="B3097">
        <v>3502</v>
      </c>
      <c r="C3097" t="s">
        <v>7488</v>
      </c>
      <c r="D3097" t="s">
        <v>3021</v>
      </c>
      <c r="E3097" t="s">
        <v>2964</v>
      </c>
      <c r="F3097" t="s">
        <v>2964</v>
      </c>
      <c r="G3097" t="s">
        <v>641</v>
      </c>
      <c r="H3097" t="s">
        <v>641</v>
      </c>
      <c r="I3097" t="s">
        <v>2734</v>
      </c>
      <c r="J3097" t="s">
        <v>731</v>
      </c>
      <c r="K3097" t="s">
        <v>55</v>
      </c>
      <c r="L3097" s="4">
        <v>2</v>
      </c>
      <c r="M3097" s="4">
        <v>44926</v>
      </c>
      <c r="AC3097">
        <v>45</v>
      </c>
      <c r="AE3097">
        <v>1</v>
      </c>
    </row>
    <row r="3098" spans="1:31" x14ac:dyDescent="0.2">
      <c r="A3098" s="27">
        <v>2004246</v>
      </c>
      <c r="B3098">
        <v>717</v>
      </c>
      <c r="C3098" t="s">
        <v>7490</v>
      </c>
      <c r="D3098" t="s">
        <v>7491</v>
      </c>
      <c r="E3098" t="s">
        <v>2832</v>
      </c>
      <c r="F3098" t="s">
        <v>2832</v>
      </c>
      <c r="G3098" t="s">
        <v>641</v>
      </c>
      <c r="H3098" t="s">
        <v>641</v>
      </c>
      <c r="I3098" t="s">
        <v>2734</v>
      </c>
      <c r="J3098" t="s">
        <v>731</v>
      </c>
      <c r="K3098" t="s">
        <v>56</v>
      </c>
      <c r="L3098" s="4">
        <v>39777</v>
      </c>
      <c r="M3098" s="4">
        <v>44926</v>
      </c>
      <c r="AC3098">
        <v>35</v>
      </c>
      <c r="AE3098">
        <v>1</v>
      </c>
    </row>
    <row r="3099" spans="1:31" x14ac:dyDescent="0.2">
      <c r="A3099" s="27">
        <v>2001374</v>
      </c>
      <c r="B3099">
        <v>1463</v>
      </c>
      <c r="C3099" t="s">
        <v>7492</v>
      </c>
      <c r="D3099" t="s">
        <v>7493</v>
      </c>
      <c r="E3099" t="s">
        <v>3503</v>
      </c>
      <c r="F3099" t="s">
        <v>4919</v>
      </c>
      <c r="G3099" t="s">
        <v>641</v>
      </c>
      <c r="H3099" t="s">
        <v>641</v>
      </c>
      <c r="I3099" t="s">
        <v>2734</v>
      </c>
      <c r="J3099" t="s">
        <v>731</v>
      </c>
      <c r="K3099" t="s">
        <v>55</v>
      </c>
      <c r="L3099" s="4">
        <v>40372</v>
      </c>
      <c r="M3099" s="4">
        <v>44926</v>
      </c>
      <c r="AC3099">
        <v>65</v>
      </c>
      <c r="AE3099">
        <v>1</v>
      </c>
    </row>
    <row r="3100" spans="1:31" x14ac:dyDescent="0.2">
      <c r="A3100" s="27">
        <v>2001375</v>
      </c>
      <c r="B3100">
        <v>1462</v>
      </c>
      <c r="C3100" t="s">
        <v>7494</v>
      </c>
      <c r="D3100" t="s">
        <v>7495</v>
      </c>
      <c r="E3100" t="s">
        <v>3503</v>
      </c>
      <c r="F3100" t="s">
        <v>4919</v>
      </c>
      <c r="G3100" t="s">
        <v>641</v>
      </c>
      <c r="H3100" t="s">
        <v>641</v>
      </c>
      <c r="I3100" t="s">
        <v>2734</v>
      </c>
      <c r="J3100" t="s">
        <v>731</v>
      </c>
      <c r="K3100" t="s">
        <v>55</v>
      </c>
      <c r="L3100" s="4">
        <v>40372</v>
      </c>
      <c r="M3100" s="4">
        <v>44926</v>
      </c>
      <c r="AC3100">
        <v>70</v>
      </c>
      <c r="AE3100">
        <v>1</v>
      </c>
    </row>
    <row r="3101" spans="1:31" x14ac:dyDescent="0.2">
      <c r="A3101" s="27">
        <v>2007335</v>
      </c>
      <c r="B3101">
        <v>3937</v>
      </c>
      <c r="C3101" t="s">
        <v>7496</v>
      </c>
      <c r="D3101" t="s">
        <v>7497</v>
      </c>
      <c r="E3101" t="s">
        <v>7498</v>
      </c>
      <c r="F3101" t="s">
        <v>7498</v>
      </c>
      <c r="G3101" t="s">
        <v>641</v>
      </c>
      <c r="H3101" t="s">
        <v>641</v>
      </c>
      <c r="I3101" t="s">
        <v>2734</v>
      </c>
      <c r="J3101" t="s">
        <v>731</v>
      </c>
      <c r="K3101" t="s">
        <v>56</v>
      </c>
      <c r="L3101" s="4">
        <v>2</v>
      </c>
      <c r="M3101" s="4">
        <v>44926</v>
      </c>
      <c r="AE3101">
        <v>1</v>
      </c>
    </row>
    <row r="3102" spans="1:31" x14ac:dyDescent="0.2">
      <c r="A3102" s="27">
        <v>2007736</v>
      </c>
      <c r="B3102">
        <v>4120</v>
      </c>
      <c r="C3102" t="s">
        <v>7499</v>
      </c>
      <c r="D3102" t="s">
        <v>7500</v>
      </c>
      <c r="E3102" t="s">
        <v>7032</v>
      </c>
      <c r="F3102" t="s">
        <v>7032</v>
      </c>
      <c r="G3102" t="s">
        <v>641</v>
      </c>
      <c r="H3102" t="s">
        <v>686</v>
      </c>
      <c r="I3102" t="s">
        <v>2734</v>
      </c>
      <c r="J3102" t="s">
        <v>649</v>
      </c>
      <c r="K3102" t="s">
        <v>56</v>
      </c>
      <c r="L3102" s="4">
        <v>2</v>
      </c>
      <c r="M3102" s="4">
        <v>44926</v>
      </c>
      <c r="AE3102">
        <v>1</v>
      </c>
    </row>
    <row r="3103" spans="1:31" x14ac:dyDescent="0.2">
      <c r="A3103" s="27">
        <v>2007859</v>
      </c>
      <c r="B3103">
        <v>4169</v>
      </c>
      <c r="C3103" t="s">
        <v>7501</v>
      </c>
      <c r="D3103" t="s">
        <v>5202</v>
      </c>
      <c r="E3103" t="s">
        <v>4710</v>
      </c>
      <c r="F3103" t="s">
        <v>4710</v>
      </c>
      <c r="G3103" t="s">
        <v>641</v>
      </c>
      <c r="H3103" t="s">
        <v>686</v>
      </c>
      <c r="I3103" t="s">
        <v>2734</v>
      </c>
      <c r="J3103" t="s">
        <v>688</v>
      </c>
      <c r="K3103" t="s">
        <v>56</v>
      </c>
      <c r="L3103" s="4">
        <v>2</v>
      </c>
      <c r="M3103" s="4">
        <v>44926</v>
      </c>
      <c r="N3103">
        <v>0.20000000298023224</v>
      </c>
      <c r="AE3103">
        <v>1</v>
      </c>
    </row>
    <row r="3104" spans="1:31" x14ac:dyDescent="0.2">
      <c r="A3104" s="27">
        <v>2009295</v>
      </c>
      <c r="B3104">
        <v>4729</v>
      </c>
      <c r="C3104" t="s">
        <v>7502</v>
      </c>
      <c r="D3104" t="s">
        <v>7503</v>
      </c>
      <c r="E3104" t="s">
        <v>3418</v>
      </c>
      <c r="F3104" t="s">
        <v>3418</v>
      </c>
      <c r="G3104" t="s">
        <v>641</v>
      </c>
      <c r="H3104" t="s">
        <v>686</v>
      </c>
      <c r="I3104" t="s">
        <v>2734</v>
      </c>
      <c r="J3104" t="s">
        <v>696</v>
      </c>
      <c r="K3104" t="s">
        <v>55</v>
      </c>
      <c r="L3104" s="4">
        <v>2</v>
      </c>
      <c r="M3104" s="4">
        <v>44926</v>
      </c>
      <c r="N3104">
        <v>0.20000000298023224</v>
      </c>
      <c r="O3104">
        <v>9.9999997764825821E-3</v>
      </c>
      <c r="P3104">
        <v>0.34999999403953552</v>
      </c>
      <c r="AC3104">
        <v>12</v>
      </c>
      <c r="AE3104">
        <v>1</v>
      </c>
    </row>
    <row r="3105" spans="1:31" x14ac:dyDescent="0.2">
      <c r="A3105" s="27">
        <v>2006884</v>
      </c>
      <c r="B3105">
        <v>3830</v>
      </c>
      <c r="C3105" t="s">
        <v>7504</v>
      </c>
      <c r="D3105" t="s">
        <v>7505</v>
      </c>
      <c r="E3105" t="s">
        <v>4938</v>
      </c>
      <c r="F3105" t="s">
        <v>4938</v>
      </c>
      <c r="G3105" t="s">
        <v>641</v>
      </c>
      <c r="H3105" t="s">
        <v>641</v>
      </c>
      <c r="I3105" t="s">
        <v>2734</v>
      </c>
      <c r="J3105" t="s">
        <v>731</v>
      </c>
      <c r="K3105" t="s">
        <v>56</v>
      </c>
      <c r="L3105" s="4">
        <v>2</v>
      </c>
      <c r="M3105" s="4">
        <v>44926</v>
      </c>
      <c r="AE3105">
        <v>1.01</v>
      </c>
    </row>
    <row r="3106" spans="1:31" x14ac:dyDescent="0.2">
      <c r="A3106" s="27">
        <v>2006885</v>
      </c>
      <c r="B3106">
        <v>3831</v>
      </c>
      <c r="C3106" t="s">
        <v>7506</v>
      </c>
      <c r="D3106" t="s">
        <v>7507</v>
      </c>
      <c r="E3106" t="s">
        <v>4938</v>
      </c>
      <c r="F3106" t="s">
        <v>4938</v>
      </c>
      <c r="G3106" t="s">
        <v>641</v>
      </c>
      <c r="H3106" t="s">
        <v>641</v>
      </c>
      <c r="I3106" t="s">
        <v>2734</v>
      </c>
      <c r="J3106" t="s">
        <v>731</v>
      </c>
      <c r="K3106" t="s">
        <v>56</v>
      </c>
      <c r="L3106" s="4">
        <v>2</v>
      </c>
      <c r="M3106" s="4">
        <v>44926</v>
      </c>
      <c r="AE3106">
        <v>1.01</v>
      </c>
    </row>
    <row r="3107" spans="1:31" x14ac:dyDescent="0.2">
      <c r="A3107" s="27">
        <v>2008375</v>
      </c>
      <c r="B3107">
        <v>4617</v>
      </c>
      <c r="C3107" t="s">
        <v>7508</v>
      </c>
      <c r="D3107" t="s">
        <v>5209</v>
      </c>
      <c r="E3107" t="s">
        <v>7509</v>
      </c>
      <c r="F3107" t="s">
        <v>7509</v>
      </c>
      <c r="G3107" t="s">
        <v>641</v>
      </c>
      <c r="H3107" t="s">
        <v>686</v>
      </c>
      <c r="I3107" t="s">
        <v>2734</v>
      </c>
      <c r="J3107" t="s">
        <v>696</v>
      </c>
      <c r="K3107" t="s">
        <v>55</v>
      </c>
      <c r="L3107" s="4">
        <v>2</v>
      </c>
      <c r="M3107" s="4">
        <v>44926</v>
      </c>
      <c r="N3107">
        <v>0.30000001192092896</v>
      </c>
      <c r="AC3107">
        <v>12.5</v>
      </c>
      <c r="AE3107">
        <v>1</v>
      </c>
    </row>
    <row r="3108" spans="1:31" x14ac:dyDescent="0.2">
      <c r="A3108" s="27">
        <v>2007199</v>
      </c>
      <c r="B3108">
        <v>3922</v>
      </c>
      <c r="C3108" t="s">
        <v>7510</v>
      </c>
      <c r="D3108" t="s">
        <v>5216</v>
      </c>
      <c r="E3108" t="s">
        <v>2724</v>
      </c>
      <c r="F3108" t="s">
        <v>2724</v>
      </c>
      <c r="G3108" t="s">
        <v>641</v>
      </c>
      <c r="H3108" t="s">
        <v>686</v>
      </c>
      <c r="I3108" t="s">
        <v>2734</v>
      </c>
      <c r="J3108" t="s">
        <v>696</v>
      </c>
      <c r="K3108" t="s">
        <v>55</v>
      </c>
      <c r="L3108" s="4">
        <v>2</v>
      </c>
      <c r="M3108" s="4">
        <v>44926</v>
      </c>
      <c r="N3108">
        <v>0.60000002384185791</v>
      </c>
      <c r="AC3108">
        <v>25</v>
      </c>
      <c r="AE3108">
        <v>1</v>
      </c>
    </row>
    <row r="3109" spans="1:31" x14ac:dyDescent="0.2">
      <c r="A3109" s="27">
        <v>2001197</v>
      </c>
      <c r="B3109">
        <v>2544</v>
      </c>
      <c r="C3109" t="s">
        <v>7511</v>
      </c>
      <c r="D3109" t="s">
        <v>7512</v>
      </c>
      <c r="E3109" t="s">
        <v>3348</v>
      </c>
      <c r="F3109" t="s">
        <v>3348</v>
      </c>
      <c r="G3109" t="s">
        <v>641</v>
      </c>
      <c r="H3109" t="s">
        <v>641</v>
      </c>
      <c r="I3109" t="s">
        <v>2734</v>
      </c>
      <c r="J3109" t="s">
        <v>731</v>
      </c>
      <c r="K3109" t="s">
        <v>55</v>
      </c>
      <c r="L3109" s="4">
        <v>40379</v>
      </c>
      <c r="M3109" s="4">
        <v>44926</v>
      </c>
      <c r="N3109">
        <v>0</v>
      </c>
      <c r="O3109">
        <v>0</v>
      </c>
      <c r="P3109">
        <v>0</v>
      </c>
      <c r="Q3109">
        <v>0</v>
      </c>
      <c r="R3109">
        <v>0</v>
      </c>
      <c r="T3109">
        <v>0</v>
      </c>
      <c r="AC3109">
        <v>25</v>
      </c>
      <c r="AE3109">
        <v>1</v>
      </c>
    </row>
    <row r="3110" spans="1:31" x14ac:dyDescent="0.2">
      <c r="A3110" s="27">
        <v>2001341</v>
      </c>
      <c r="B3110">
        <v>1431</v>
      </c>
      <c r="C3110" t="s">
        <v>7513</v>
      </c>
      <c r="D3110" t="s">
        <v>7514</v>
      </c>
      <c r="E3110" t="s">
        <v>3236</v>
      </c>
      <c r="F3110" t="s">
        <v>3236</v>
      </c>
      <c r="G3110" t="s">
        <v>641</v>
      </c>
      <c r="H3110" t="s">
        <v>641</v>
      </c>
      <c r="I3110" t="s">
        <v>2734</v>
      </c>
      <c r="J3110" t="s">
        <v>731</v>
      </c>
      <c r="K3110" t="s">
        <v>55</v>
      </c>
      <c r="L3110" s="4">
        <v>40372</v>
      </c>
      <c r="M3110" s="4">
        <v>44926</v>
      </c>
      <c r="AC3110">
        <v>55</v>
      </c>
      <c r="AE3110">
        <v>1</v>
      </c>
    </row>
    <row r="3111" spans="1:31" x14ac:dyDescent="0.2">
      <c r="A3111" s="27">
        <v>2000312</v>
      </c>
      <c r="B3111">
        <v>367</v>
      </c>
      <c r="C3111" t="s">
        <v>7515</v>
      </c>
      <c r="D3111" t="s">
        <v>7516</v>
      </c>
      <c r="E3111" t="s">
        <v>3348</v>
      </c>
      <c r="F3111" t="s">
        <v>3348</v>
      </c>
      <c r="G3111" t="s">
        <v>641</v>
      </c>
      <c r="H3111" t="s">
        <v>641</v>
      </c>
      <c r="I3111" t="s">
        <v>2734</v>
      </c>
      <c r="J3111" t="s">
        <v>731</v>
      </c>
      <c r="K3111" t="s">
        <v>55</v>
      </c>
      <c r="L3111" s="4">
        <v>39350</v>
      </c>
      <c r="M3111" s="4">
        <v>44926</v>
      </c>
      <c r="AC3111">
        <v>60</v>
      </c>
      <c r="AE3111">
        <v>1</v>
      </c>
    </row>
    <row r="3112" spans="1:31" x14ac:dyDescent="0.2">
      <c r="A3112" s="27">
        <v>2004487</v>
      </c>
      <c r="B3112">
        <v>3442</v>
      </c>
      <c r="C3112" t="s">
        <v>7519</v>
      </c>
      <c r="D3112" t="s">
        <v>7518</v>
      </c>
      <c r="E3112" t="s">
        <v>4498</v>
      </c>
      <c r="F3112" t="s">
        <v>4498</v>
      </c>
      <c r="G3112" t="s">
        <v>641</v>
      </c>
      <c r="H3112" t="s">
        <v>641</v>
      </c>
      <c r="I3112" t="s">
        <v>2734</v>
      </c>
      <c r="J3112" t="s">
        <v>731</v>
      </c>
      <c r="K3112" t="s">
        <v>55</v>
      </c>
      <c r="L3112" s="4">
        <v>40386</v>
      </c>
      <c r="M3112" s="4">
        <v>44926</v>
      </c>
      <c r="AC3112">
        <v>2</v>
      </c>
      <c r="AE3112">
        <v>1</v>
      </c>
    </row>
    <row r="3113" spans="1:31" x14ac:dyDescent="0.2">
      <c r="A3113" s="27">
        <v>2004864</v>
      </c>
      <c r="B3113">
        <v>3468</v>
      </c>
      <c r="C3113" t="s">
        <v>7517</v>
      </c>
      <c r="D3113" t="s">
        <v>7518</v>
      </c>
      <c r="E3113" t="s">
        <v>6826</v>
      </c>
      <c r="F3113" t="s">
        <v>6826</v>
      </c>
      <c r="G3113" t="s">
        <v>641</v>
      </c>
      <c r="H3113" t="s">
        <v>641</v>
      </c>
      <c r="I3113" t="s">
        <v>2734</v>
      </c>
      <c r="J3113" t="s">
        <v>731</v>
      </c>
      <c r="K3113" t="s">
        <v>55</v>
      </c>
      <c r="L3113" s="4">
        <v>40442</v>
      </c>
      <c r="M3113" s="4">
        <v>44926</v>
      </c>
      <c r="AC3113">
        <v>2</v>
      </c>
      <c r="AE3113">
        <v>1</v>
      </c>
    </row>
    <row r="3114" spans="1:31" x14ac:dyDescent="0.2">
      <c r="A3114" s="27">
        <v>2007864</v>
      </c>
      <c r="B3114">
        <v>4152</v>
      </c>
      <c r="C3114" t="s">
        <v>7520</v>
      </c>
      <c r="D3114" t="s">
        <v>7521</v>
      </c>
      <c r="E3114" t="s">
        <v>3236</v>
      </c>
      <c r="F3114" t="s">
        <v>3236</v>
      </c>
      <c r="G3114" t="s">
        <v>641</v>
      </c>
      <c r="H3114" t="s">
        <v>641</v>
      </c>
      <c r="I3114" t="s">
        <v>2734</v>
      </c>
      <c r="J3114" t="s">
        <v>731</v>
      </c>
      <c r="K3114" t="s">
        <v>56</v>
      </c>
      <c r="L3114" s="4">
        <v>2</v>
      </c>
      <c r="M3114" s="4">
        <v>44926</v>
      </c>
      <c r="AC3114">
        <v>5</v>
      </c>
      <c r="AE3114">
        <v>1.1000000000000001</v>
      </c>
    </row>
    <row r="3115" spans="1:31" x14ac:dyDescent="0.2">
      <c r="A3115" s="27">
        <v>2009177</v>
      </c>
      <c r="B3115">
        <v>4676</v>
      </c>
      <c r="C3115" t="s">
        <v>7522</v>
      </c>
      <c r="D3115" t="s">
        <v>7523</v>
      </c>
      <c r="E3115" t="s">
        <v>7524</v>
      </c>
      <c r="F3115" t="s">
        <v>7524</v>
      </c>
      <c r="G3115" t="s">
        <v>641</v>
      </c>
      <c r="H3115" t="s">
        <v>641</v>
      </c>
      <c r="I3115" t="s">
        <v>2734</v>
      </c>
      <c r="J3115" t="s">
        <v>649</v>
      </c>
      <c r="K3115" t="s">
        <v>56</v>
      </c>
      <c r="L3115" s="4">
        <v>2</v>
      </c>
      <c r="M3115" s="4">
        <v>44926</v>
      </c>
      <c r="P3115">
        <v>1.2000000476837158</v>
      </c>
      <c r="T3115">
        <v>7.0999999046325684</v>
      </c>
      <c r="V3115">
        <v>6.0999999046325684</v>
      </c>
      <c r="Z3115">
        <v>6.0999999046325684</v>
      </c>
      <c r="AE3115">
        <v>1.4</v>
      </c>
    </row>
    <row r="3116" spans="1:31" x14ac:dyDescent="0.2">
      <c r="A3116" s="27">
        <v>2002762</v>
      </c>
      <c r="B3116">
        <v>3218</v>
      </c>
      <c r="C3116" t="s">
        <v>7525</v>
      </c>
      <c r="D3116" t="s">
        <v>7526</v>
      </c>
      <c r="E3116" t="s">
        <v>3952</v>
      </c>
      <c r="F3116" t="s">
        <v>3952</v>
      </c>
      <c r="G3116" t="s">
        <v>641</v>
      </c>
      <c r="H3116" t="s">
        <v>686</v>
      </c>
      <c r="I3116" t="s">
        <v>2734</v>
      </c>
      <c r="J3116" t="s">
        <v>688</v>
      </c>
      <c r="K3116" t="s">
        <v>55</v>
      </c>
      <c r="L3116" s="4">
        <v>39903</v>
      </c>
      <c r="M3116" s="4">
        <v>44926</v>
      </c>
      <c r="N3116">
        <v>5.4000000953674316</v>
      </c>
      <c r="O3116">
        <v>3.5999999046325684</v>
      </c>
      <c r="Q3116">
        <v>3.5999999046325684</v>
      </c>
      <c r="AC3116">
        <v>54</v>
      </c>
      <c r="AE3116">
        <v>1</v>
      </c>
    </row>
    <row r="3117" spans="1:31" x14ac:dyDescent="0.2">
      <c r="A3117" s="27">
        <v>2006455</v>
      </c>
      <c r="B3117">
        <v>3605</v>
      </c>
      <c r="C3117" t="s">
        <v>7527</v>
      </c>
      <c r="D3117" t="s">
        <v>7528</v>
      </c>
      <c r="E3117" t="s">
        <v>5771</v>
      </c>
      <c r="F3117" t="s">
        <v>5771</v>
      </c>
      <c r="G3117" t="s">
        <v>641</v>
      </c>
      <c r="H3117" t="s">
        <v>641</v>
      </c>
      <c r="I3117" t="s">
        <v>2734</v>
      </c>
      <c r="J3117" t="s">
        <v>643</v>
      </c>
      <c r="K3117" t="s">
        <v>56</v>
      </c>
      <c r="L3117" s="4">
        <v>2</v>
      </c>
      <c r="M3117" s="4">
        <v>44926</v>
      </c>
      <c r="N3117">
        <v>2.5</v>
      </c>
      <c r="O3117">
        <v>2.5999999046325684</v>
      </c>
      <c r="P3117">
        <v>5.3000001907348633</v>
      </c>
      <c r="R3117">
        <v>1.8999999761581421</v>
      </c>
      <c r="V3117">
        <v>5.9999998658895493E-2</v>
      </c>
      <c r="X3117">
        <v>2.9999999329447746E-2</v>
      </c>
      <c r="Y3117">
        <v>1.3000000268220901E-2</v>
      </c>
      <c r="Z3117">
        <v>2.9999999329447746E-2</v>
      </c>
      <c r="AA3117">
        <v>2.0000000949949026E-3</v>
      </c>
      <c r="AE3117">
        <v>1.1000000000000001</v>
      </c>
    </row>
    <row r="3118" spans="1:31" x14ac:dyDescent="0.2">
      <c r="A3118" s="27">
        <v>2009094</v>
      </c>
      <c r="B3118">
        <v>4750</v>
      </c>
      <c r="C3118" t="s">
        <v>7529</v>
      </c>
      <c r="D3118" t="s">
        <v>7530</v>
      </c>
      <c r="E3118" t="s">
        <v>7531</v>
      </c>
      <c r="F3118" t="s">
        <v>7531</v>
      </c>
      <c r="G3118" t="s">
        <v>641</v>
      </c>
      <c r="H3118" t="s">
        <v>641</v>
      </c>
      <c r="I3118" t="s">
        <v>2734</v>
      </c>
      <c r="J3118" t="s">
        <v>731</v>
      </c>
      <c r="K3118" t="s">
        <v>56</v>
      </c>
      <c r="L3118" s="4">
        <v>2</v>
      </c>
      <c r="M3118" s="4">
        <v>44926</v>
      </c>
      <c r="AE3118">
        <v>1.1000000000000001</v>
      </c>
    </row>
    <row r="3119" spans="1:31" x14ac:dyDescent="0.2">
      <c r="A3119" s="27">
        <v>2009097</v>
      </c>
      <c r="C3119" t="s">
        <v>7532</v>
      </c>
      <c r="D3119" t="s">
        <v>3021</v>
      </c>
      <c r="E3119" t="s">
        <v>4945</v>
      </c>
      <c r="F3119" t="s">
        <v>4945</v>
      </c>
      <c r="G3119" t="s">
        <v>641</v>
      </c>
      <c r="H3119" t="s">
        <v>641</v>
      </c>
      <c r="I3119" t="s">
        <v>1284</v>
      </c>
      <c r="J3119" t="s">
        <v>731</v>
      </c>
      <c r="K3119" t="s">
        <v>56</v>
      </c>
      <c r="L3119" s="4">
        <v>43082</v>
      </c>
      <c r="M3119" s="4">
        <v>44908</v>
      </c>
      <c r="AC3119">
        <v>3</v>
      </c>
      <c r="AE3119">
        <v>1</v>
      </c>
    </row>
    <row r="3120" spans="1:31" x14ac:dyDescent="0.2">
      <c r="A3120" s="27">
        <v>2001681</v>
      </c>
      <c r="B3120">
        <v>2964</v>
      </c>
      <c r="C3120" t="s">
        <v>7533</v>
      </c>
      <c r="D3120" t="s">
        <v>7534</v>
      </c>
      <c r="E3120" t="s">
        <v>7535</v>
      </c>
      <c r="F3120" t="s">
        <v>7535</v>
      </c>
      <c r="G3120" t="s">
        <v>641</v>
      </c>
      <c r="H3120" t="s">
        <v>686</v>
      </c>
      <c r="I3120" t="s">
        <v>2734</v>
      </c>
      <c r="J3120" t="s">
        <v>696</v>
      </c>
      <c r="K3120" t="s">
        <v>55</v>
      </c>
      <c r="L3120" s="4">
        <v>39504</v>
      </c>
      <c r="M3120" s="4">
        <v>44895</v>
      </c>
      <c r="N3120">
        <v>0.30000001192092896</v>
      </c>
      <c r="AC3120">
        <v>13.1</v>
      </c>
      <c r="AE3120">
        <v>1</v>
      </c>
    </row>
    <row r="3121" spans="1:31" x14ac:dyDescent="0.2">
      <c r="A3121" s="27">
        <v>2010469</v>
      </c>
      <c r="B3121">
        <v>5233</v>
      </c>
      <c r="C3121" t="s">
        <v>7536</v>
      </c>
      <c r="D3121" t="s">
        <v>3536</v>
      </c>
      <c r="E3121" t="s">
        <v>7537</v>
      </c>
      <c r="F3121" t="s">
        <v>7537</v>
      </c>
      <c r="G3121" t="s">
        <v>641</v>
      </c>
      <c r="H3121" t="s">
        <v>686</v>
      </c>
      <c r="I3121" t="s">
        <v>2734</v>
      </c>
      <c r="J3121" t="s">
        <v>696</v>
      </c>
      <c r="K3121" t="s">
        <v>55</v>
      </c>
      <c r="L3121" s="4">
        <v>2</v>
      </c>
      <c r="M3121" s="4">
        <v>44895</v>
      </c>
      <c r="N3121">
        <v>0.30000001192092896</v>
      </c>
      <c r="AC3121">
        <v>13.1</v>
      </c>
      <c r="AE3121">
        <v>1</v>
      </c>
    </row>
    <row r="3122" spans="1:31" x14ac:dyDescent="0.2">
      <c r="A3122" s="27">
        <v>2007529</v>
      </c>
      <c r="B3122">
        <v>4095</v>
      </c>
      <c r="C3122" t="s">
        <v>7538</v>
      </c>
      <c r="D3122" t="s">
        <v>3740</v>
      </c>
      <c r="E3122" t="s">
        <v>3741</v>
      </c>
      <c r="F3122" t="s">
        <v>3741</v>
      </c>
      <c r="G3122" t="s">
        <v>641</v>
      </c>
      <c r="H3122" t="s">
        <v>686</v>
      </c>
      <c r="I3122" t="s">
        <v>2734</v>
      </c>
      <c r="J3122" t="s">
        <v>696</v>
      </c>
      <c r="K3122" t="s">
        <v>55</v>
      </c>
      <c r="L3122" s="4">
        <v>2</v>
      </c>
      <c r="M3122" s="4">
        <v>44895</v>
      </c>
      <c r="N3122">
        <v>0.40000000596046448</v>
      </c>
      <c r="AC3122">
        <v>12.3</v>
      </c>
      <c r="AE3122">
        <v>1</v>
      </c>
    </row>
    <row r="3123" spans="1:31" x14ac:dyDescent="0.2">
      <c r="A3123" s="27">
        <v>2009823</v>
      </c>
      <c r="C3123" t="s">
        <v>7539</v>
      </c>
      <c r="D3123" t="s">
        <v>7540</v>
      </c>
      <c r="E3123" t="s">
        <v>3571</v>
      </c>
      <c r="F3123" t="s">
        <v>3571</v>
      </c>
      <c r="G3123" t="s">
        <v>641</v>
      </c>
      <c r="H3123" t="s">
        <v>641</v>
      </c>
      <c r="I3123" t="s">
        <v>774</v>
      </c>
      <c r="J3123" t="s">
        <v>731</v>
      </c>
      <c r="K3123" t="s">
        <v>55</v>
      </c>
      <c r="L3123" s="4">
        <v>2</v>
      </c>
      <c r="M3123" s="4">
        <v>44895</v>
      </c>
      <c r="N3123">
        <v>2</v>
      </c>
      <c r="AE3123">
        <v>1</v>
      </c>
    </row>
    <row r="3124" spans="1:31" x14ac:dyDescent="0.2">
      <c r="A3124" s="27">
        <v>2006893</v>
      </c>
      <c r="C3124" t="s">
        <v>7541</v>
      </c>
      <c r="D3124" t="s">
        <v>7542</v>
      </c>
      <c r="E3124" t="s">
        <v>7543</v>
      </c>
      <c r="F3124" t="s">
        <v>7543</v>
      </c>
      <c r="G3124" t="s">
        <v>641</v>
      </c>
      <c r="H3124" t="s">
        <v>686</v>
      </c>
      <c r="I3124" t="s">
        <v>1284</v>
      </c>
      <c r="J3124" t="s">
        <v>688</v>
      </c>
      <c r="K3124" t="s">
        <v>55</v>
      </c>
      <c r="L3124" s="4">
        <v>43068</v>
      </c>
      <c r="M3124" s="4">
        <v>44894</v>
      </c>
      <c r="N3124">
        <v>0.30000001192092896</v>
      </c>
      <c r="O3124">
        <v>0.10000000149011612</v>
      </c>
      <c r="P3124">
        <v>0.30000001192092896</v>
      </c>
      <c r="AC3124">
        <v>3</v>
      </c>
      <c r="AE3124">
        <v>1</v>
      </c>
    </row>
    <row r="3125" spans="1:31" x14ac:dyDescent="0.2">
      <c r="A3125" s="27">
        <v>2009293</v>
      </c>
      <c r="C3125" t="s">
        <v>7544</v>
      </c>
      <c r="D3125" t="s">
        <v>7545</v>
      </c>
      <c r="E3125" t="s">
        <v>7546</v>
      </c>
      <c r="F3125" t="s">
        <v>7546</v>
      </c>
      <c r="G3125" t="s">
        <v>641</v>
      </c>
      <c r="H3125" t="s">
        <v>641</v>
      </c>
      <c r="I3125" t="s">
        <v>774</v>
      </c>
      <c r="J3125" t="s">
        <v>643</v>
      </c>
      <c r="K3125" t="s">
        <v>56</v>
      </c>
      <c r="L3125" s="4">
        <v>2</v>
      </c>
      <c r="M3125" s="4">
        <v>44893</v>
      </c>
      <c r="N3125">
        <v>11</v>
      </c>
      <c r="T3125">
        <v>25</v>
      </c>
      <c r="AE3125">
        <v>1.35</v>
      </c>
    </row>
    <row r="3126" spans="1:31" x14ac:dyDescent="0.2">
      <c r="A3126" s="27">
        <v>2009054</v>
      </c>
      <c r="C3126" t="s">
        <v>7547</v>
      </c>
      <c r="D3126" t="s">
        <v>7548</v>
      </c>
      <c r="E3126" t="s">
        <v>7549</v>
      </c>
      <c r="F3126" t="s">
        <v>7549</v>
      </c>
      <c r="G3126" t="s">
        <v>641</v>
      </c>
      <c r="H3126" t="s">
        <v>686</v>
      </c>
      <c r="I3126" t="s">
        <v>1284</v>
      </c>
      <c r="J3126" t="s">
        <v>696</v>
      </c>
      <c r="K3126" t="s">
        <v>55</v>
      </c>
      <c r="L3126" s="4">
        <v>43053</v>
      </c>
      <c r="M3126" s="4">
        <v>44879</v>
      </c>
      <c r="N3126">
        <v>0.5</v>
      </c>
      <c r="AC3126">
        <v>3</v>
      </c>
      <c r="AE3126">
        <v>1</v>
      </c>
    </row>
    <row r="3127" spans="1:31" x14ac:dyDescent="0.2">
      <c r="A3127" s="27">
        <v>2007608</v>
      </c>
      <c r="B3127">
        <v>4058</v>
      </c>
      <c r="C3127" t="s">
        <v>7550</v>
      </c>
      <c r="D3127" t="s">
        <v>7551</v>
      </c>
      <c r="E3127" t="s">
        <v>7552</v>
      </c>
      <c r="F3127" t="s">
        <v>7552</v>
      </c>
      <c r="G3127" t="s">
        <v>641</v>
      </c>
      <c r="H3127" t="s">
        <v>686</v>
      </c>
      <c r="I3127" t="s">
        <v>2734</v>
      </c>
      <c r="J3127" t="s">
        <v>696</v>
      </c>
      <c r="K3127" t="s">
        <v>55</v>
      </c>
      <c r="L3127" s="4">
        <v>2</v>
      </c>
      <c r="M3127" s="4">
        <v>44865</v>
      </c>
      <c r="N3127">
        <v>0.30000001192092896</v>
      </c>
      <c r="AC3127">
        <v>12.5</v>
      </c>
      <c r="AE3127">
        <v>1</v>
      </c>
    </row>
    <row r="3128" spans="1:31" x14ac:dyDescent="0.2">
      <c r="A3128" s="27">
        <v>2006835</v>
      </c>
      <c r="B3128">
        <v>3776</v>
      </c>
      <c r="C3128" t="s">
        <v>7553</v>
      </c>
      <c r="D3128" t="s">
        <v>5855</v>
      </c>
      <c r="E3128" t="s">
        <v>7554</v>
      </c>
      <c r="F3128" t="s">
        <v>7554</v>
      </c>
      <c r="G3128" t="s">
        <v>641</v>
      </c>
      <c r="H3128" t="s">
        <v>686</v>
      </c>
      <c r="I3128" t="s">
        <v>2734</v>
      </c>
      <c r="J3128" t="s">
        <v>696</v>
      </c>
      <c r="K3128" t="s">
        <v>55</v>
      </c>
      <c r="L3128" s="4">
        <v>2</v>
      </c>
      <c r="M3128" s="4">
        <v>44865</v>
      </c>
      <c r="N3128">
        <v>0.60000002384185791</v>
      </c>
      <c r="AC3128">
        <v>19.7</v>
      </c>
      <c r="AE3128">
        <v>1</v>
      </c>
    </row>
    <row r="3129" spans="1:31" x14ac:dyDescent="0.2">
      <c r="A3129" s="27">
        <v>2008423</v>
      </c>
      <c r="B3129">
        <v>4391</v>
      </c>
      <c r="C3129" t="s">
        <v>7555</v>
      </c>
      <c r="D3129" t="s">
        <v>7556</v>
      </c>
      <c r="E3129" t="s">
        <v>7557</v>
      </c>
      <c r="F3129" t="s">
        <v>7557</v>
      </c>
      <c r="G3129" t="s">
        <v>641</v>
      </c>
      <c r="H3129" t="s">
        <v>686</v>
      </c>
      <c r="I3129" t="s">
        <v>2734</v>
      </c>
      <c r="J3129" t="s">
        <v>696</v>
      </c>
      <c r="K3129" t="s">
        <v>55</v>
      </c>
      <c r="L3129" s="4">
        <v>2</v>
      </c>
      <c r="M3129" s="4">
        <v>44865</v>
      </c>
      <c r="N3129">
        <v>0.5</v>
      </c>
      <c r="AC3129">
        <v>12.8</v>
      </c>
      <c r="AE3129">
        <v>1</v>
      </c>
    </row>
    <row r="3130" spans="1:31" x14ac:dyDescent="0.2">
      <c r="A3130" s="27">
        <v>2006969</v>
      </c>
      <c r="C3130" t="s">
        <v>7558</v>
      </c>
      <c r="D3130" t="s">
        <v>7559</v>
      </c>
      <c r="E3130" t="s">
        <v>7549</v>
      </c>
      <c r="F3130" t="s">
        <v>7549</v>
      </c>
      <c r="G3130" t="s">
        <v>641</v>
      </c>
      <c r="H3130" t="s">
        <v>686</v>
      </c>
      <c r="I3130" t="s">
        <v>1284</v>
      </c>
      <c r="J3130" t="s">
        <v>688</v>
      </c>
      <c r="K3130" t="s">
        <v>55</v>
      </c>
      <c r="L3130" s="4">
        <v>43035</v>
      </c>
      <c r="M3130" s="4">
        <v>44861</v>
      </c>
      <c r="N3130">
        <v>0.30000001192092896</v>
      </c>
      <c r="AE3130">
        <v>1</v>
      </c>
    </row>
    <row r="3131" spans="1:31" x14ac:dyDescent="0.2">
      <c r="A3131" s="27">
        <v>2009008</v>
      </c>
      <c r="C3131" t="s">
        <v>7560</v>
      </c>
      <c r="D3131" t="s">
        <v>7561</v>
      </c>
      <c r="E3131" t="s">
        <v>7562</v>
      </c>
      <c r="F3131" t="s">
        <v>1704</v>
      </c>
      <c r="G3131" t="s">
        <v>641</v>
      </c>
      <c r="H3131" t="s">
        <v>641</v>
      </c>
      <c r="I3131" t="s">
        <v>1284</v>
      </c>
      <c r="J3131" t="s">
        <v>643</v>
      </c>
      <c r="K3131" t="s">
        <v>55</v>
      </c>
      <c r="L3131" s="4">
        <v>43034</v>
      </c>
      <c r="M3131" s="4">
        <v>44860</v>
      </c>
      <c r="N3131">
        <v>14</v>
      </c>
      <c r="O3131">
        <v>6</v>
      </c>
      <c r="P3131">
        <v>21</v>
      </c>
      <c r="R3131">
        <v>4</v>
      </c>
      <c r="AE3131">
        <v>1</v>
      </c>
    </row>
    <row r="3132" spans="1:31" x14ac:dyDescent="0.2">
      <c r="A3132" s="27">
        <v>2006896</v>
      </c>
      <c r="C3132" t="s">
        <v>7563</v>
      </c>
      <c r="D3132" t="s">
        <v>5396</v>
      </c>
      <c r="E3132" t="s">
        <v>4498</v>
      </c>
      <c r="F3132" t="s">
        <v>4498</v>
      </c>
      <c r="G3132" t="s">
        <v>641</v>
      </c>
      <c r="H3132" t="s">
        <v>686</v>
      </c>
      <c r="I3132" t="s">
        <v>1284</v>
      </c>
      <c r="J3132" t="s">
        <v>696</v>
      </c>
      <c r="K3132" t="s">
        <v>55</v>
      </c>
      <c r="L3132" s="4">
        <v>43024</v>
      </c>
      <c r="M3132" s="4">
        <v>44850</v>
      </c>
      <c r="N3132">
        <v>1.2000000476837158</v>
      </c>
      <c r="P3132">
        <v>3.2000000476837158</v>
      </c>
      <c r="AC3132">
        <v>26</v>
      </c>
      <c r="AE3132">
        <v>1</v>
      </c>
    </row>
    <row r="3133" spans="1:31" x14ac:dyDescent="0.2">
      <c r="A3133" s="27">
        <v>2009003</v>
      </c>
      <c r="C3133" t="s">
        <v>7564</v>
      </c>
      <c r="D3133" t="s">
        <v>7565</v>
      </c>
      <c r="E3133" t="s">
        <v>960</v>
      </c>
      <c r="F3133" t="s">
        <v>960</v>
      </c>
      <c r="G3133" t="s">
        <v>641</v>
      </c>
      <c r="H3133" t="s">
        <v>641</v>
      </c>
      <c r="I3133" t="s">
        <v>1284</v>
      </c>
      <c r="J3133" t="s">
        <v>643</v>
      </c>
      <c r="K3133" t="s">
        <v>55</v>
      </c>
      <c r="L3133" s="4">
        <v>43020</v>
      </c>
      <c r="M3133" s="4">
        <v>44846</v>
      </c>
      <c r="N3133">
        <v>21</v>
      </c>
      <c r="O3133">
        <v>10</v>
      </c>
      <c r="R3133">
        <v>1.6000000238418579</v>
      </c>
      <c r="T3133">
        <v>9</v>
      </c>
      <c r="AE3133">
        <v>1</v>
      </c>
    </row>
    <row r="3134" spans="1:31" x14ac:dyDescent="0.2">
      <c r="A3134" s="27">
        <v>2009001</v>
      </c>
      <c r="C3134" t="s">
        <v>7566</v>
      </c>
      <c r="D3134" t="s">
        <v>2951</v>
      </c>
      <c r="E3134" t="s">
        <v>2964</v>
      </c>
      <c r="F3134" t="s">
        <v>2964</v>
      </c>
      <c r="G3134" t="s">
        <v>641</v>
      </c>
      <c r="H3134" t="s">
        <v>641</v>
      </c>
      <c r="I3134" t="s">
        <v>1284</v>
      </c>
      <c r="J3134" t="s">
        <v>649</v>
      </c>
      <c r="K3134" t="s">
        <v>56</v>
      </c>
      <c r="L3134" s="4">
        <v>43020</v>
      </c>
      <c r="M3134" s="4">
        <v>44846</v>
      </c>
      <c r="AC3134">
        <v>45</v>
      </c>
      <c r="AE3134">
        <v>1</v>
      </c>
    </row>
    <row r="3135" spans="1:31" x14ac:dyDescent="0.2">
      <c r="A3135" s="27">
        <v>2008999</v>
      </c>
      <c r="C3135" t="s">
        <v>7567</v>
      </c>
      <c r="D3135" t="s">
        <v>7568</v>
      </c>
      <c r="E3135" t="s">
        <v>960</v>
      </c>
      <c r="F3135" t="s">
        <v>960</v>
      </c>
      <c r="G3135" t="s">
        <v>641</v>
      </c>
      <c r="H3135" t="s">
        <v>641</v>
      </c>
      <c r="I3135" t="s">
        <v>1284</v>
      </c>
      <c r="J3135" t="s">
        <v>643</v>
      </c>
      <c r="K3135" t="s">
        <v>55</v>
      </c>
      <c r="L3135" s="4">
        <v>43018</v>
      </c>
      <c r="M3135" s="4">
        <v>44844</v>
      </c>
      <c r="N3135">
        <v>20</v>
      </c>
      <c r="R3135">
        <v>7</v>
      </c>
      <c r="T3135">
        <v>8</v>
      </c>
      <c r="AE3135">
        <v>1</v>
      </c>
    </row>
    <row r="3136" spans="1:31" x14ac:dyDescent="0.2">
      <c r="A3136" s="27">
        <v>2008900</v>
      </c>
      <c r="C3136" t="s">
        <v>7569</v>
      </c>
      <c r="D3136" t="s">
        <v>7570</v>
      </c>
      <c r="E3136" t="s">
        <v>960</v>
      </c>
      <c r="F3136" t="s">
        <v>1178</v>
      </c>
      <c r="G3136" t="s">
        <v>641</v>
      </c>
      <c r="H3136" t="s">
        <v>641</v>
      </c>
      <c r="I3136" t="s">
        <v>1284</v>
      </c>
      <c r="J3136" t="s">
        <v>649</v>
      </c>
      <c r="K3136" t="s">
        <v>55</v>
      </c>
      <c r="L3136" s="4">
        <v>43017</v>
      </c>
      <c r="M3136" s="4">
        <v>44843</v>
      </c>
      <c r="P3136">
        <v>60</v>
      </c>
      <c r="AE3136">
        <v>1</v>
      </c>
    </row>
    <row r="3137" spans="1:31" x14ac:dyDescent="0.2">
      <c r="A3137" s="27">
        <v>2008994</v>
      </c>
      <c r="C3137" t="s">
        <v>7571</v>
      </c>
      <c r="D3137" t="s">
        <v>2921</v>
      </c>
      <c r="E3137" t="s">
        <v>7572</v>
      </c>
      <c r="F3137" t="s">
        <v>7572</v>
      </c>
      <c r="G3137" t="s">
        <v>641</v>
      </c>
      <c r="H3137" t="s">
        <v>641</v>
      </c>
      <c r="I3137" t="s">
        <v>1284</v>
      </c>
      <c r="J3137" t="s">
        <v>649</v>
      </c>
      <c r="K3137" t="s">
        <v>56</v>
      </c>
      <c r="L3137" s="4">
        <v>43014</v>
      </c>
      <c r="M3137" s="4">
        <v>44840</v>
      </c>
      <c r="AE3137">
        <v>1</v>
      </c>
    </row>
    <row r="3138" spans="1:31" x14ac:dyDescent="0.2">
      <c r="A3138" s="27">
        <v>2006895</v>
      </c>
      <c r="C3138" t="s">
        <v>7573</v>
      </c>
      <c r="D3138" t="s">
        <v>7574</v>
      </c>
      <c r="E3138" t="s">
        <v>5534</v>
      </c>
      <c r="F3138" t="s">
        <v>5534</v>
      </c>
      <c r="G3138" t="s">
        <v>641</v>
      </c>
      <c r="H3138" t="s">
        <v>641</v>
      </c>
      <c r="I3138" t="s">
        <v>1284</v>
      </c>
      <c r="J3138" t="s">
        <v>649</v>
      </c>
      <c r="K3138" t="s">
        <v>55</v>
      </c>
      <c r="L3138" s="4">
        <v>43010</v>
      </c>
      <c r="M3138" s="4">
        <v>44836</v>
      </c>
      <c r="Q3138">
        <v>90</v>
      </c>
      <c r="R3138">
        <v>4.5999999046325684</v>
      </c>
      <c r="AE3138">
        <v>1</v>
      </c>
    </row>
    <row r="3139" spans="1:31" x14ac:dyDescent="0.2">
      <c r="A3139" s="27">
        <v>2008071</v>
      </c>
      <c r="C3139" t="s">
        <v>7575</v>
      </c>
      <c r="D3139" t="s">
        <v>7576</v>
      </c>
      <c r="E3139" t="s">
        <v>7438</v>
      </c>
      <c r="F3139" t="s">
        <v>7438</v>
      </c>
      <c r="G3139" t="s">
        <v>641</v>
      </c>
      <c r="H3139" t="s">
        <v>641</v>
      </c>
      <c r="I3139" t="s">
        <v>1284</v>
      </c>
      <c r="J3139" t="s">
        <v>649</v>
      </c>
      <c r="K3139" t="s">
        <v>55</v>
      </c>
      <c r="L3139" s="4">
        <v>43010</v>
      </c>
      <c r="M3139" s="4">
        <v>44836</v>
      </c>
      <c r="Q3139">
        <v>46.5</v>
      </c>
      <c r="R3139">
        <v>1</v>
      </c>
      <c r="AE3139">
        <v>1</v>
      </c>
    </row>
    <row r="3140" spans="1:31" x14ac:dyDescent="0.2">
      <c r="A3140" s="27">
        <v>2000486</v>
      </c>
      <c r="B3140">
        <v>821</v>
      </c>
      <c r="C3140" t="s">
        <v>7577</v>
      </c>
      <c r="D3140" t="s">
        <v>3740</v>
      </c>
      <c r="E3140" t="s">
        <v>7578</v>
      </c>
      <c r="F3140" t="s">
        <v>7578</v>
      </c>
      <c r="G3140" t="s">
        <v>641</v>
      </c>
      <c r="H3140" t="s">
        <v>686</v>
      </c>
      <c r="I3140" t="s">
        <v>2734</v>
      </c>
      <c r="J3140" t="s">
        <v>696</v>
      </c>
      <c r="K3140" t="s">
        <v>55</v>
      </c>
      <c r="L3140" s="4">
        <v>2</v>
      </c>
      <c r="M3140" s="4">
        <v>44834</v>
      </c>
      <c r="N3140">
        <v>0.30000001192092896</v>
      </c>
      <c r="AC3140">
        <v>12.1</v>
      </c>
      <c r="AE3140">
        <v>1</v>
      </c>
    </row>
    <row r="3141" spans="1:31" x14ac:dyDescent="0.2">
      <c r="A3141" s="27">
        <v>2008214</v>
      </c>
      <c r="B3141">
        <v>4309</v>
      </c>
      <c r="C3141" t="s">
        <v>7579</v>
      </c>
      <c r="D3141" t="s">
        <v>7580</v>
      </c>
      <c r="E3141" t="s">
        <v>7581</v>
      </c>
      <c r="F3141" t="s">
        <v>7581</v>
      </c>
      <c r="G3141" t="s">
        <v>641</v>
      </c>
      <c r="H3141" t="s">
        <v>686</v>
      </c>
      <c r="I3141" t="s">
        <v>2734</v>
      </c>
      <c r="J3141" t="s">
        <v>696</v>
      </c>
      <c r="K3141" t="s">
        <v>55</v>
      </c>
      <c r="L3141" s="4">
        <v>2</v>
      </c>
      <c r="M3141" s="4">
        <v>44834</v>
      </c>
      <c r="N3141">
        <v>0.5</v>
      </c>
      <c r="AC3141">
        <v>21</v>
      </c>
      <c r="AE3141">
        <v>1</v>
      </c>
    </row>
    <row r="3142" spans="1:31" x14ac:dyDescent="0.2">
      <c r="A3142" s="27">
        <v>2008962</v>
      </c>
      <c r="C3142" t="s">
        <v>7582</v>
      </c>
      <c r="D3142" t="s">
        <v>1286</v>
      </c>
      <c r="E3142" t="s">
        <v>7583</v>
      </c>
      <c r="F3142" t="s">
        <v>7583</v>
      </c>
      <c r="G3142" t="s">
        <v>641</v>
      </c>
      <c r="H3142" t="s">
        <v>686</v>
      </c>
      <c r="I3142" t="s">
        <v>1284</v>
      </c>
      <c r="J3142" t="s">
        <v>688</v>
      </c>
      <c r="K3142" t="s">
        <v>55</v>
      </c>
      <c r="L3142" s="4">
        <v>42993</v>
      </c>
      <c r="M3142" s="4">
        <v>44819</v>
      </c>
      <c r="N3142">
        <v>0.30000001192092896</v>
      </c>
      <c r="P3142">
        <v>0.30000001192092896</v>
      </c>
      <c r="AC3142">
        <v>1.5</v>
      </c>
      <c r="AE3142">
        <v>1</v>
      </c>
    </row>
    <row r="3143" spans="1:31" x14ac:dyDescent="0.2">
      <c r="A3143" s="27">
        <v>2008963</v>
      </c>
      <c r="C3143" t="s">
        <v>7584</v>
      </c>
      <c r="D3143" t="s">
        <v>2811</v>
      </c>
      <c r="E3143" t="s">
        <v>7583</v>
      </c>
      <c r="F3143" t="s">
        <v>7583</v>
      </c>
      <c r="G3143" t="s">
        <v>641</v>
      </c>
      <c r="H3143" t="s">
        <v>686</v>
      </c>
      <c r="I3143" t="s">
        <v>1284</v>
      </c>
      <c r="J3143" t="s">
        <v>696</v>
      </c>
      <c r="K3143" t="s">
        <v>55</v>
      </c>
      <c r="L3143" s="4">
        <v>42993</v>
      </c>
      <c r="M3143" s="4">
        <v>44819</v>
      </c>
      <c r="N3143">
        <v>0.5</v>
      </c>
      <c r="P3143">
        <v>0.25</v>
      </c>
      <c r="AC3143">
        <v>1.5</v>
      </c>
      <c r="AE3143">
        <v>1</v>
      </c>
    </row>
    <row r="3144" spans="1:31" x14ac:dyDescent="0.2">
      <c r="A3144" s="27">
        <v>2009286</v>
      </c>
      <c r="C3144" t="s">
        <v>7585</v>
      </c>
      <c r="D3144" t="s">
        <v>7586</v>
      </c>
      <c r="E3144" t="s">
        <v>5494</v>
      </c>
      <c r="F3144" t="s">
        <v>5494</v>
      </c>
      <c r="G3144" t="s">
        <v>641</v>
      </c>
      <c r="H3144" t="s">
        <v>641</v>
      </c>
      <c r="I3144" t="s">
        <v>774</v>
      </c>
      <c r="J3144" t="s">
        <v>731</v>
      </c>
      <c r="K3144" t="s">
        <v>55</v>
      </c>
      <c r="L3144" s="4">
        <v>2</v>
      </c>
      <c r="M3144" s="4">
        <v>44804</v>
      </c>
      <c r="AE3144">
        <v>1</v>
      </c>
    </row>
    <row r="3145" spans="1:31" x14ac:dyDescent="0.2">
      <c r="A3145" s="27">
        <v>2009382</v>
      </c>
      <c r="C3145" t="s">
        <v>7587</v>
      </c>
      <c r="D3145" t="s">
        <v>7588</v>
      </c>
      <c r="E3145" t="s">
        <v>7589</v>
      </c>
      <c r="F3145" t="s">
        <v>5494</v>
      </c>
      <c r="G3145" t="s">
        <v>641</v>
      </c>
      <c r="H3145" t="s">
        <v>641</v>
      </c>
      <c r="I3145" t="s">
        <v>774</v>
      </c>
      <c r="J3145" t="s">
        <v>649</v>
      </c>
      <c r="K3145" t="s">
        <v>56</v>
      </c>
      <c r="L3145" s="4">
        <v>2</v>
      </c>
      <c r="M3145" s="4">
        <v>44804</v>
      </c>
      <c r="AE3145">
        <v>1</v>
      </c>
    </row>
    <row r="3146" spans="1:31" x14ac:dyDescent="0.2">
      <c r="A3146" s="27">
        <v>2010137</v>
      </c>
      <c r="C3146" t="s">
        <v>7590</v>
      </c>
      <c r="D3146" t="s">
        <v>7591</v>
      </c>
      <c r="E3146" t="s">
        <v>1041</v>
      </c>
      <c r="F3146" t="s">
        <v>7592</v>
      </c>
      <c r="G3146" t="s">
        <v>641</v>
      </c>
      <c r="H3146" t="s">
        <v>641</v>
      </c>
      <c r="I3146" t="s">
        <v>774</v>
      </c>
      <c r="J3146" t="s">
        <v>731</v>
      </c>
      <c r="K3146" t="s">
        <v>56</v>
      </c>
      <c r="L3146" s="4">
        <v>2</v>
      </c>
      <c r="M3146" s="4">
        <v>44804</v>
      </c>
      <c r="AE3146">
        <v>1</v>
      </c>
    </row>
    <row r="3147" spans="1:31" x14ac:dyDescent="0.2">
      <c r="A3147" s="27">
        <v>2006827</v>
      </c>
      <c r="C3147" t="s">
        <v>7593</v>
      </c>
      <c r="D3147" t="s">
        <v>1286</v>
      </c>
      <c r="E3147" t="s">
        <v>7594</v>
      </c>
      <c r="F3147" t="s">
        <v>7594</v>
      </c>
      <c r="G3147" t="s">
        <v>641</v>
      </c>
      <c r="H3147" t="s">
        <v>686</v>
      </c>
      <c r="I3147" t="s">
        <v>1284</v>
      </c>
      <c r="J3147" t="s">
        <v>688</v>
      </c>
      <c r="K3147" t="s">
        <v>55</v>
      </c>
      <c r="L3147" s="4">
        <v>42963</v>
      </c>
      <c r="M3147" s="4">
        <v>44789</v>
      </c>
      <c r="N3147">
        <v>0.30000001192092896</v>
      </c>
      <c r="AC3147">
        <v>65</v>
      </c>
      <c r="AE3147">
        <v>1</v>
      </c>
    </row>
    <row r="3148" spans="1:31" x14ac:dyDescent="0.2">
      <c r="A3148" s="27">
        <v>2008928</v>
      </c>
      <c r="C3148" t="s">
        <v>7595</v>
      </c>
      <c r="D3148" t="s">
        <v>4202</v>
      </c>
      <c r="E3148" t="s">
        <v>7596</v>
      </c>
      <c r="F3148" t="s">
        <v>7596</v>
      </c>
      <c r="G3148" t="s">
        <v>641</v>
      </c>
      <c r="H3148" t="s">
        <v>686</v>
      </c>
      <c r="I3148" t="s">
        <v>1284</v>
      </c>
      <c r="J3148" t="s">
        <v>696</v>
      </c>
      <c r="K3148" t="s">
        <v>55</v>
      </c>
      <c r="L3148" s="4">
        <v>42958</v>
      </c>
      <c r="M3148" s="4">
        <v>44784</v>
      </c>
      <c r="N3148">
        <v>0.5</v>
      </c>
      <c r="AC3148">
        <v>75</v>
      </c>
      <c r="AE3148">
        <v>1</v>
      </c>
    </row>
    <row r="3149" spans="1:31" x14ac:dyDescent="0.2">
      <c r="A3149" s="27">
        <v>2006547</v>
      </c>
      <c r="C3149" t="s">
        <v>7597</v>
      </c>
      <c r="D3149" t="s">
        <v>7598</v>
      </c>
      <c r="E3149" t="s">
        <v>7596</v>
      </c>
      <c r="F3149" t="s">
        <v>7596</v>
      </c>
      <c r="G3149" t="s">
        <v>641</v>
      </c>
      <c r="H3149" t="s">
        <v>686</v>
      </c>
      <c r="I3149" t="s">
        <v>1284</v>
      </c>
      <c r="J3149" t="s">
        <v>688</v>
      </c>
      <c r="K3149" t="s">
        <v>56</v>
      </c>
      <c r="L3149" s="4">
        <v>42958</v>
      </c>
      <c r="M3149" s="4">
        <v>44784</v>
      </c>
      <c r="N3149">
        <v>0.15000000596046448</v>
      </c>
      <c r="P3149">
        <v>0.11999999731779099</v>
      </c>
      <c r="AC3149">
        <v>1.5</v>
      </c>
      <c r="AE3149">
        <v>1</v>
      </c>
    </row>
    <row r="3150" spans="1:31" x14ac:dyDescent="0.2">
      <c r="A3150" s="27">
        <v>2008910</v>
      </c>
      <c r="C3150" t="s">
        <v>7599</v>
      </c>
      <c r="D3150" t="s">
        <v>7600</v>
      </c>
      <c r="E3150" t="s">
        <v>3952</v>
      </c>
      <c r="F3150" t="s">
        <v>3952</v>
      </c>
      <c r="G3150" t="s">
        <v>641</v>
      </c>
      <c r="H3150" t="s">
        <v>641</v>
      </c>
      <c r="I3150" t="s">
        <v>1284</v>
      </c>
      <c r="J3150" t="s">
        <v>649</v>
      </c>
      <c r="K3150" t="s">
        <v>56</v>
      </c>
      <c r="L3150" s="4">
        <v>42950</v>
      </c>
      <c r="M3150" s="4">
        <v>44776</v>
      </c>
      <c r="AC3150">
        <v>15</v>
      </c>
      <c r="AE3150">
        <v>1</v>
      </c>
    </row>
    <row r="3151" spans="1:31" x14ac:dyDescent="0.2">
      <c r="A3151" s="27">
        <v>2009572</v>
      </c>
      <c r="B3151">
        <v>4858</v>
      </c>
      <c r="C3151" t="s">
        <v>7601</v>
      </c>
      <c r="D3151" t="s">
        <v>3536</v>
      </c>
      <c r="E3151" t="s">
        <v>7602</v>
      </c>
      <c r="F3151" t="s">
        <v>7602</v>
      </c>
      <c r="G3151" t="s">
        <v>641</v>
      </c>
      <c r="H3151" t="s">
        <v>686</v>
      </c>
      <c r="I3151" t="s">
        <v>2734</v>
      </c>
      <c r="J3151" t="s">
        <v>696</v>
      </c>
      <c r="K3151" t="s">
        <v>55</v>
      </c>
      <c r="L3151" s="4">
        <v>2</v>
      </c>
      <c r="M3151" s="4">
        <v>44773</v>
      </c>
      <c r="N3151">
        <v>0.40000000596046448</v>
      </c>
      <c r="AC3151">
        <v>15</v>
      </c>
      <c r="AE3151">
        <v>1</v>
      </c>
    </row>
    <row r="3152" spans="1:31" x14ac:dyDescent="0.2">
      <c r="A3152" s="27">
        <v>2006848</v>
      </c>
      <c r="B3152">
        <v>3770</v>
      </c>
      <c r="C3152" t="s">
        <v>7603</v>
      </c>
      <c r="D3152" t="s">
        <v>5855</v>
      </c>
      <c r="E3152" t="s">
        <v>7604</v>
      </c>
      <c r="F3152" t="s">
        <v>7604</v>
      </c>
      <c r="G3152" t="s">
        <v>641</v>
      </c>
      <c r="H3152" t="s">
        <v>686</v>
      </c>
      <c r="I3152" t="s">
        <v>2734</v>
      </c>
      <c r="J3152" t="s">
        <v>696</v>
      </c>
      <c r="K3152" t="s">
        <v>55</v>
      </c>
      <c r="L3152" s="4">
        <v>2</v>
      </c>
      <c r="M3152" s="4">
        <v>44773</v>
      </c>
      <c r="N3152">
        <v>0.30000001192092896</v>
      </c>
      <c r="AC3152">
        <v>13.1</v>
      </c>
      <c r="AE3152">
        <v>1</v>
      </c>
    </row>
    <row r="3153" spans="1:31" x14ac:dyDescent="0.2">
      <c r="A3153" s="27">
        <v>2008164</v>
      </c>
      <c r="B3153">
        <v>4282</v>
      </c>
      <c r="C3153" t="s">
        <v>7605</v>
      </c>
      <c r="D3153" t="s">
        <v>7606</v>
      </c>
      <c r="E3153" t="s">
        <v>2719</v>
      </c>
      <c r="F3153" t="s">
        <v>2719</v>
      </c>
      <c r="G3153" t="s">
        <v>641</v>
      </c>
      <c r="H3153" t="s">
        <v>686</v>
      </c>
      <c r="I3153" t="s">
        <v>2734</v>
      </c>
      <c r="J3153" t="s">
        <v>696</v>
      </c>
      <c r="K3153" t="s">
        <v>55</v>
      </c>
      <c r="L3153" s="4">
        <v>2</v>
      </c>
      <c r="M3153" s="4">
        <v>44773</v>
      </c>
      <c r="N3153">
        <v>0.30000001192092896</v>
      </c>
      <c r="AC3153">
        <v>11.9</v>
      </c>
      <c r="AE3153">
        <v>1</v>
      </c>
    </row>
    <row r="3154" spans="1:31" x14ac:dyDescent="0.2">
      <c r="A3154" s="27">
        <v>2006950</v>
      </c>
      <c r="C3154" t="s">
        <v>7607</v>
      </c>
      <c r="D3154" t="s">
        <v>7608</v>
      </c>
      <c r="E3154" t="s">
        <v>7609</v>
      </c>
      <c r="F3154" t="s">
        <v>7609</v>
      </c>
      <c r="G3154" t="s">
        <v>641</v>
      </c>
      <c r="H3154" t="s">
        <v>686</v>
      </c>
      <c r="I3154" t="s">
        <v>1284</v>
      </c>
      <c r="J3154" t="s">
        <v>688</v>
      </c>
      <c r="K3154" t="s">
        <v>55</v>
      </c>
      <c r="L3154" s="4">
        <v>42943</v>
      </c>
      <c r="M3154" s="4">
        <v>44769</v>
      </c>
      <c r="N3154">
        <v>0.30000001192092896</v>
      </c>
      <c r="AC3154">
        <v>50</v>
      </c>
      <c r="AE3154">
        <v>1</v>
      </c>
    </row>
    <row r="3155" spans="1:31" x14ac:dyDescent="0.2">
      <c r="A3155" s="27">
        <v>2008908</v>
      </c>
      <c r="C3155" t="s">
        <v>7610</v>
      </c>
      <c r="D3155" t="s">
        <v>7611</v>
      </c>
      <c r="E3155" t="s">
        <v>7609</v>
      </c>
      <c r="F3155" t="s">
        <v>7609</v>
      </c>
      <c r="G3155" t="s">
        <v>641</v>
      </c>
      <c r="H3155" t="s">
        <v>686</v>
      </c>
      <c r="I3155" t="s">
        <v>1284</v>
      </c>
      <c r="J3155" t="s">
        <v>696</v>
      </c>
      <c r="K3155" t="s">
        <v>55</v>
      </c>
      <c r="L3155" s="4">
        <v>42943</v>
      </c>
      <c r="M3155" s="4">
        <v>44769</v>
      </c>
      <c r="N3155">
        <v>0.5</v>
      </c>
      <c r="AC3155">
        <v>60</v>
      </c>
      <c r="AE3155">
        <v>1</v>
      </c>
    </row>
    <row r="3156" spans="1:31" x14ac:dyDescent="0.2">
      <c r="A3156" s="27">
        <v>2008904</v>
      </c>
      <c r="C3156" t="s">
        <v>7612</v>
      </c>
      <c r="D3156" t="s">
        <v>1286</v>
      </c>
      <c r="E3156" t="s">
        <v>7613</v>
      </c>
      <c r="F3156" t="s">
        <v>7613</v>
      </c>
      <c r="G3156" t="s">
        <v>641</v>
      </c>
      <c r="H3156" t="s">
        <v>686</v>
      </c>
      <c r="I3156" t="s">
        <v>1284</v>
      </c>
      <c r="J3156" t="s">
        <v>688</v>
      </c>
      <c r="K3156" t="s">
        <v>55</v>
      </c>
      <c r="L3156" s="4">
        <v>42942</v>
      </c>
      <c r="M3156" s="4">
        <v>44768</v>
      </c>
      <c r="N3156">
        <v>0.30000001192092896</v>
      </c>
      <c r="P3156">
        <v>0.30000001192092896</v>
      </c>
      <c r="AC3156">
        <v>70</v>
      </c>
      <c r="AE3156">
        <v>1</v>
      </c>
    </row>
    <row r="3157" spans="1:31" x14ac:dyDescent="0.2">
      <c r="A3157" s="27">
        <v>2008905</v>
      </c>
      <c r="C3157" t="s">
        <v>7614</v>
      </c>
      <c r="D3157" t="s">
        <v>1286</v>
      </c>
      <c r="E3157" t="s">
        <v>7615</v>
      </c>
      <c r="F3157" t="s">
        <v>7615</v>
      </c>
      <c r="G3157" t="s">
        <v>641</v>
      </c>
      <c r="H3157" t="s">
        <v>686</v>
      </c>
      <c r="I3157" t="s">
        <v>1284</v>
      </c>
      <c r="J3157" t="s">
        <v>688</v>
      </c>
      <c r="K3157" t="s">
        <v>55</v>
      </c>
      <c r="L3157" s="4">
        <v>42942</v>
      </c>
      <c r="M3157" s="4">
        <v>44768</v>
      </c>
      <c r="N3157">
        <v>0.30000001192092896</v>
      </c>
      <c r="O3157">
        <v>5.000000074505806E-2</v>
      </c>
      <c r="P3157">
        <v>0.30000001192092896</v>
      </c>
      <c r="AC3157">
        <v>60</v>
      </c>
      <c r="AE3157">
        <v>1</v>
      </c>
    </row>
    <row r="3158" spans="1:31" x14ac:dyDescent="0.2">
      <c r="A3158" s="27">
        <v>2008903</v>
      </c>
      <c r="C3158" t="s">
        <v>7619</v>
      </c>
      <c r="D3158" t="s">
        <v>7620</v>
      </c>
      <c r="E3158" t="s">
        <v>960</v>
      </c>
      <c r="F3158" t="s">
        <v>960</v>
      </c>
      <c r="G3158" t="s">
        <v>641</v>
      </c>
      <c r="H3158" t="s">
        <v>641</v>
      </c>
      <c r="I3158" t="s">
        <v>1284</v>
      </c>
      <c r="J3158" t="s">
        <v>643</v>
      </c>
      <c r="K3158" t="s">
        <v>55</v>
      </c>
      <c r="L3158" s="4">
        <v>42942</v>
      </c>
      <c r="M3158" s="4">
        <v>44768</v>
      </c>
      <c r="N3158">
        <v>33</v>
      </c>
      <c r="O3158">
        <v>20</v>
      </c>
      <c r="AE3158">
        <v>1</v>
      </c>
    </row>
    <row r="3159" spans="1:31" x14ac:dyDescent="0.2">
      <c r="A3159" s="27">
        <v>2008902</v>
      </c>
      <c r="C3159" t="s">
        <v>7621</v>
      </c>
      <c r="D3159" t="s">
        <v>7622</v>
      </c>
      <c r="E3159" t="s">
        <v>960</v>
      </c>
      <c r="F3159" t="s">
        <v>960</v>
      </c>
      <c r="G3159" t="s">
        <v>641</v>
      </c>
      <c r="H3159" t="s">
        <v>641</v>
      </c>
      <c r="I3159" t="s">
        <v>1284</v>
      </c>
      <c r="J3159" t="s">
        <v>643</v>
      </c>
      <c r="K3159" t="s">
        <v>55</v>
      </c>
      <c r="L3159" s="4">
        <v>42942</v>
      </c>
      <c r="M3159" s="4">
        <v>44768</v>
      </c>
      <c r="N3159">
        <v>40</v>
      </c>
      <c r="O3159">
        <v>10</v>
      </c>
      <c r="AE3159">
        <v>1</v>
      </c>
    </row>
    <row r="3160" spans="1:31" x14ac:dyDescent="0.2">
      <c r="A3160" s="27">
        <v>2008901</v>
      </c>
      <c r="C3160" t="s">
        <v>7623</v>
      </c>
      <c r="D3160" t="s">
        <v>7624</v>
      </c>
      <c r="E3160" t="s">
        <v>960</v>
      </c>
      <c r="F3160" t="s">
        <v>960</v>
      </c>
      <c r="G3160" t="s">
        <v>641</v>
      </c>
      <c r="H3160" t="s">
        <v>641</v>
      </c>
      <c r="I3160" t="s">
        <v>1284</v>
      </c>
      <c r="J3160" t="s">
        <v>643</v>
      </c>
      <c r="K3160" t="s">
        <v>55</v>
      </c>
      <c r="L3160" s="4">
        <v>42942</v>
      </c>
      <c r="M3160" s="4">
        <v>44768</v>
      </c>
      <c r="N3160">
        <v>30</v>
      </c>
      <c r="O3160">
        <v>15</v>
      </c>
      <c r="P3160">
        <v>8</v>
      </c>
      <c r="AE3160">
        <v>1</v>
      </c>
    </row>
    <row r="3161" spans="1:31" x14ac:dyDescent="0.2">
      <c r="A3161" s="27">
        <v>2006689</v>
      </c>
      <c r="C3161" t="s">
        <v>7626</v>
      </c>
      <c r="D3161" t="s">
        <v>651</v>
      </c>
      <c r="E3161" t="s">
        <v>2498</v>
      </c>
      <c r="F3161" t="s">
        <v>1328</v>
      </c>
      <c r="G3161" t="s">
        <v>641</v>
      </c>
      <c r="H3161" t="s">
        <v>641</v>
      </c>
      <c r="I3161" t="s">
        <v>1284</v>
      </c>
      <c r="J3161" t="s">
        <v>643</v>
      </c>
      <c r="K3161" t="s">
        <v>55</v>
      </c>
      <c r="L3161" s="4">
        <v>42940</v>
      </c>
      <c r="M3161" s="4">
        <v>44766</v>
      </c>
      <c r="N3161">
        <v>34</v>
      </c>
      <c r="AE3161">
        <v>1</v>
      </c>
    </row>
    <row r="3162" spans="1:31" x14ac:dyDescent="0.2">
      <c r="A3162" s="27">
        <v>2006690</v>
      </c>
      <c r="C3162" t="s">
        <v>7625</v>
      </c>
      <c r="D3162" t="s">
        <v>651</v>
      </c>
      <c r="E3162" t="s">
        <v>2498</v>
      </c>
      <c r="F3162" t="s">
        <v>1685</v>
      </c>
      <c r="G3162" t="s">
        <v>641</v>
      </c>
      <c r="H3162" t="s">
        <v>641</v>
      </c>
      <c r="I3162" t="s">
        <v>1284</v>
      </c>
      <c r="J3162" t="s">
        <v>643</v>
      </c>
      <c r="K3162" t="s">
        <v>55</v>
      </c>
      <c r="L3162" s="4">
        <v>42940</v>
      </c>
      <c r="M3162" s="4">
        <v>44766</v>
      </c>
      <c r="N3162">
        <v>34</v>
      </c>
      <c r="AE3162">
        <v>1</v>
      </c>
    </row>
    <row r="3163" spans="1:31" x14ac:dyDescent="0.2">
      <c r="A3163" s="27">
        <v>2008907</v>
      </c>
      <c r="C3163" t="s">
        <v>7627</v>
      </c>
      <c r="D3163" t="s">
        <v>7628</v>
      </c>
      <c r="E3163" t="s">
        <v>2813</v>
      </c>
      <c r="F3163" t="s">
        <v>2813</v>
      </c>
      <c r="G3163" t="s">
        <v>641</v>
      </c>
      <c r="H3163" t="s">
        <v>641</v>
      </c>
      <c r="I3163" t="s">
        <v>1284</v>
      </c>
      <c r="J3163" t="s">
        <v>649</v>
      </c>
      <c r="K3163" t="s">
        <v>56</v>
      </c>
      <c r="L3163" s="4">
        <v>42940</v>
      </c>
      <c r="M3163" s="4">
        <v>44766</v>
      </c>
      <c r="AC3163">
        <v>2</v>
      </c>
      <c r="AE3163">
        <v>1</v>
      </c>
    </row>
    <row r="3164" spans="1:31" x14ac:dyDescent="0.2">
      <c r="A3164" s="27">
        <v>2009752</v>
      </c>
      <c r="C3164" t="s">
        <v>7629</v>
      </c>
      <c r="D3164" t="s">
        <v>7630</v>
      </c>
      <c r="E3164" t="s">
        <v>5799</v>
      </c>
      <c r="F3164" t="s">
        <v>5799</v>
      </c>
      <c r="G3164" t="s">
        <v>641</v>
      </c>
      <c r="H3164" t="s">
        <v>641</v>
      </c>
      <c r="I3164" t="s">
        <v>774</v>
      </c>
      <c r="J3164" t="s">
        <v>731</v>
      </c>
      <c r="K3164" t="s">
        <v>56</v>
      </c>
      <c r="L3164" s="4">
        <v>2</v>
      </c>
      <c r="M3164" s="4">
        <v>44757</v>
      </c>
      <c r="AE3164">
        <v>1</v>
      </c>
    </row>
    <row r="3165" spans="1:31" x14ac:dyDescent="0.2">
      <c r="A3165" s="27">
        <v>2009756</v>
      </c>
      <c r="C3165" t="s">
        <v>7631</v>
      </c>
      <c r="D3165" t="s">
        <v>7632</v>
      </c>
      <c r="E3165" t="s">
        <v>5799</v>
      </c>
      <c r="F3165" t="s">
        <v>5799</v>
      </c>
      <c r="G3165" t="s">
        <v>641</v>
      </c>
      <c r="H3165" t="s">
        <v>641</v>
      </c>
      <c r="I3165" t="s">
        <v>774</v>
      </c>
      <c r="J3165" t="s">
        <v>731</v>
      </c>
      <c r="K3165" t="s">
        <v>56</v>
      </c>
      <c r="L3165" s="4">
        <v>2</v>
      </c>
      <c r="M3165" s="4">
        <v>44757</v>
      </c>
      <c r="AE3165">
        <v>1</v>
      </c>
    </row>
    <row r="3166" spans="1:31" x14ac:dyDescent="0.2">
      <c r="A3166" s="27">
        <v>2009753</v>
      </c>
      <c r="C3166" t="s">
        <v>7633</v>
      </c>
      <c r="D3166" t="s">
        <v>7634</v>
      </c>
      <c r="E3166" t="s">
        <v>5799</v>
      </c>
      <c r="F3166" t="s">
        <v>5799</v>
      </c>
      <c r="G3166" t="s">
        <v>641</v>
      </c>
      <c r="H3166" t="s">
        <v>641</v>
      </c>
      <c r="I3166" t="s">
        <v>774</v>
      </c>
      <c r="J3166" t="s">
        <v>731</v>
      </c>
      <c r="K3166" t="s">
        <v>56</v>
      </c>
      <c r="L3166" s="4">
        <v>2</v>
      </c>
      <c r="M3166" s="4">
        <v>44757</v>
      </c>
      <c r="AE3166">
        <v>1</v>
      </c>
    </row>
    <row r="3167" spans="1:31" x14ac:dyDescent="0.2">
      <c r="A3167" s="27">
        <v>2009755</v>
      </c>
      <c r="C3167" t="s">
        <v>7635</v>
      </c>
      <c r="D3167" t="s">
        <v>7636</v>
      </c>
      <c r="E3167" t="s">
        <v>5799</v>
      </c>
      <c r="F3167" t="s">
        <v>5799</v>
      </c>
      <c r="G3167" t="s">
        <v>641</v>
      </c>
      <c r="H3167" t="s">
        <v>641</v>
      </c>
      <c r="I3167" t="s">
        <v>774</v>
      </c>
      <c r="J3167" t="s">
        <v>731</v>
      </c>
      <c r="K3167" t="s">
        <v>56</v>
      </c>
      <c r="L3167" s="4">
        <v>2</v>
      </c>
      <c r="M3167" s="4">
        <v>44757</v>
      </c>
      <c r="AE3167">
        <v>1</v>
      </c>
    </row>
    <row r="3168" spans="1:31" x14ac:dyDescent="0.2">
      <c r="A3168" s="27">
        <v>2008887</v>
      </c>
      <c r="C3168" t="s">
        <v>7637</v>
      </c>
      <c r="D3168" t="s">
        <v>7638</v>
      </c>
      <c r="E3168" t="s">
        <v>2964</v>
      </c>
      <c r="F3168" t="s">
        <v>2964</v>
      </c>
      <c r="G3168" t="s">
        <v>641</v>
      </c>
      <c r="H3168" t="s">
        <v>641</v>
      </c>
      <c r="I3168" t="s">
        <v>1284</v>
      </c>
      <c r="J3168" t="s">
        <v>731</v>
      </c>
      <c r="K3168" t="s">
        <v>56</v>
      </c>
      <c r="L3168" s="4">
        <v>42926</v>
      </c>
      <c r="M3168" s="4">
        <v>44752</v>
      </c>
      <c r="AC3168">
        <v>13</v>
      </c>
      <c r="AE3168">
        <v>1</v>
      </c>
    </row>
    <row r="3169" spans="1:31" x14ac:dyDescent="0.2">
      <c r="A3169" s="27">
        <v>2007146</v>
      </c>
      <c r="C3169" t="s">
        <v>7639</v>
      </c>
      <c r="D3169" t="s">
        <v>1286</v>
      </c>
      <c r="E3169" t="s">
        <v>7640</v>
      </c>
      <c r="F3169" t="s">
        <v>7640</v>
      </c>
      <c r="G3169" t="s">
        <v>641</v>
      </c>
      <c r="H3169" t="s">
        <v>686</v>
      </c>
      <c r="I3169" t="s">
        <v>1284</v>
      </c>
      <c r="J3169" t="s">
        <v>688</v>
      </c>
      <c r="K3169" t="s">
        <v>55</v>
      </c>
      <c r="L3169" s="4">
        <v>42916</v>
      </c>
      <c r="M3169" s="4">
        <v>44742</v>
      </c>
      <c r="N3169">
        <v>7.0000000298023224E-2</v>
      </c>
      <c r="AC3169">
        <v>3.2</v>
      </c>
      <c r="AE3169">
        <v>1</v>
      </c>
    </row>
    <row r="3170" spans="1:31" x14ac:dyDescent="0.2">
      <c r="A3170" s="27">
        <v>2008882</v>
      </c>
      <c r="C3170" t="s">
        <v>7641</v>
      </c>
      <c r="D3170" t="s">
        <v>7642</v>
      </c>
      <c r="E3170" t="s">
        <v>7643</v>
      </c>
      <c r="F3170" t="s">
        <v>7643</v>
      </c>
      <c r="G3170" t="s">
        <v>641</v>
      </c>
      <c r="H3170" t="s">
        <v>641</v>
      </c>
      <c r="I3170" t="s">
        <v>774</v>
      </c>
      <c r="J3170" t="s">
        <v>731</v>
      </c>
      <c r="K3170" t="s">
        <v>56</v>
      </c>
      <c r="L3170" s="4">
        <v>2</v>
      </c>
      <c r="M3170" s="4">
        <v>44742</v>
      </c>
      <c r="AE3170">
        <v>1</v>
      </c>
    </row>
    <row r="3171" spans="1:31" x14ac:dyDescent="0.2">
      <c r="A3171" s="27">
        <v>2008881</v>
      </c>
      <c r="C3171" t="s">
        <v>7644</v>
      </c>
      <c r="D3171" t="s">
        <v>7645</v>
      </c>
      <c r="E3171" t="s">
        <v>7643</v>
      </c>
      <c r="F3171" t="s">
        <v>7643</v>
      </c>
      <c r="G3171" t="s">
        <v>641</v>
      </c>
      <c r="H3171" t="s">
        <v>641</v>
      </c>
      <c r="I3171" t="s">
        <v>774</v>
      </c>
      <c r="J3171" t="s">
        <v>731</v>
      </c>
      <c r="K3171" t="s">
        <v>56</v>
      </c>
      <c r="L3171" s="4">
        <v>2</v>
      </c>
      <c r="M3171" s="4">
        <v>44742</v>
      </c>
      <c r="AE3171">
        <v>1</v>
      </c>
    </row>
    <row r="3172" spans="1:31" x14ac:dyDescent="0.2">
      <c r="A3172" s="27">
        <v>2008883</v>
      </c>
      <c r="C3172" t="s">
        <v>7646</v>
      </c>
      <c r="D3172" t="s">
        <v>7647</v>
      </c>
      <c r="E3172" t="s">
        <v>7643</v>
      </c>
      <c r="F3172" t="s">
        <v>7643</v>
      </c>
      <c r="G3172" t="s">
        <v>641</v>
      </c>
      <c r="H3172" t="s">
        <v>641</v>
      </c>
      <c r="I3172" t="s">
        <v>774</v>
      </c>
      <c r="J3172" t="s">
        <v>731</v>
      </c>
      <c r="K3172" t="s">
        <v>56</v>
      </c>
      <c r="L3172" s="4">
        <v>2</v>
      </c>
      <c r="M3172" s="4">
        <v>44742</v>
      </c>
      <c r="AE3172">
        <v>1</v>
      </c>
    </row>
    <row r="3173" spans="1:31" x14ac:dyDescent="0.2">
      <c r="A3173" s="27">
        <v>2008884</v>
      </c>
      <c r="C3173" t="s">
        <v>7648</v>
      </c>
      <c r="D3173" t="s">
        <v>7649</v>
      </c>
      <c r="E3173" t="s">
        <v>7643</v>
      </c>
      <c r="F3173" t="s">
        <v>7643</v>
      </c>
      <c r="G3173" t="s">
        <v>641</v>
      </c>
      <c r="H3173" t="s">
        <v>641</v>
      </c>
      <c r="I3173" t="s">
        <v>774</v>
      </c>
      <c r="J3173" t="s">
        <v>731</v>
      </c>
      <c r="K3173" t="s">
        <v>56</v>
      </c>
      <c r="L3173" s="4">
        <v>2</v>
      </c>
      <c r="M3173" s="4">
        <v>44742</v>
      </c>
      <c r="AE3173">
        <v>1</v>
      </c>
    </row>
    <row r="3174" spans="1:31" x14ac:dyDescent="0.2">
      <c r="A3174" s="27">
        <v>2010552</v>
      </c>
      <c r="B3174">
        <v>5237</v>
      </c>
      <c r="C3174" t="s">
        <v>7650</v>
      </c>
      <c r="D3174" t="s">
        <v>7651</v>
      </c>
      <c r="E3174" t="s">
        <v>7652</v>
      </c>
      <c r="F3174" t="s">
        <v>7652</v>
      </c>
      <c r="G3174" t="s">
        <v>641</v>
      </c>
      <c r="H3174" t="s">
        <v>686</v>
      </c>
      <c r="I3174" t="s">
        <v>2734</v>
      </c>
      <c r="J3174" t="s">
        <v>696</v>
      </c>
      <c r="K3174" t="s">
        <v>55</v>
      </c>
      <c r="L3174" s="4">
        <v>2</v>
      </c>
      <c r="M3174" s="4">
        <v>44742</v>
      </c>
      <c r="N3174">
        <v>0.30000001192092896</v>
      </c>
      <c r="AC3174">
        <v>13.1</v>
      </c>
      <c r="AE3174">
        <v>1</v>
      </c>
    </row>
    <row r="3175" spans="1:31" x14ac:dyDescent="0.2">
      <c r="A3175" s="27">
        <v>2008886</v>
      </c>
      <c r="C3175" t="s">
        <v>7653</v>
      </c>
      <c r="D3175" t="s">
        <v>2811</v>
      </c>
      <c r="E3175" t="s">
        <v>7640</v>
      </c>
      <c r="F3175" t="s">
        <v>7640</v>
      </c>
      <c r="G3175" t="s">
        <v>641</v>
      </c>
      <c r="H3175" t="s">
        <v>686</v>
      </c>
      <c r="I3175" t="s">
        <v>1284</v>
      </c>
      <c r="J3175" t="s">
        <v>696</v>
      </c>
      <c r="K3175" t="s">
        <v>55</v>
      </c>
      <c r="L3175" s="4">
        <v>42916</v>
      </c>
      <c r="M3175" s="4">
        <v>44742</v>
      </c>
      <c r="N3175">
        <v>0.5</v>
      </c>
      <c r="AE3175">
        <v>1</v>
      </c>
    </row>
    <row r="3176" spans="1:31" x14ac:dyDescent="0.2">
      <c r="A3176" s="27">
        <v>2008880</v>
      </c>
      <c r="C3176" t="s">
        <v>7654</v>
      </c>
      <c r="D3176" t="s">
        <v>1286</v>
      </c>
      <c r="E3176" t="s">
        <v>7655</v>
      </c>
      <c r="F3176" t="s">
        <v>7655</v>
      </c>
      <c r="G3176" t="s">
        <v>641</v>
      </c>
      <c r="H3176" t="s">
        <v>686</v>
      </c>
      <c r="I3176" t="s">
        <v>1284</v>
      </c>
      <c r="J3176" t="s">
        <v>688</v>
      </c>
      <c r="K3176" t="s">
        <v>55</v>
      </c>
      <c r="L3176" s="4">
        <v>42906</v>
      </c>
      <c r="M3176" s="4">
        <v>44732</v>
      </c>
      <c r="N3176">
        <v>0.30000001192092896</v>
      </c>
      <c r="O3176">
        <v>5.000000074505806E-2</v>
      </c>
      <c r="P3176">
        <v>0.30000001192092896</v>
      </c>
      <c r="AC3176">
        <v>3</v>
      </c>
      <c r="AE3176">
        <v>1</v>
      </c>
    </row>
    <row r="3177" spans="1:31" x14ac:dyDescent="0.2">
      <c r="A3177" s="27">
        <v>2009130</v>
      </c>
      <c r="B3177">
        <v>4648</v>
      </c>
      <c r="C3177" t="s">
        <v>7658</v>
      </c>
      <c r="D3177" t="s">
        <v>7659</v>
      </c>
      <c r="E3177" t="s">
        <v>7660</v>
      </c>
      <c r="F3177" t="s">
        <v>7660</v>
      </c>
      <c r="G3177" t="s">
        <v>641</v>
      </c>
      <c r="H3177" t="s">
        <v>686</v>
      </c>
      <c r="I3177" t="s">
        <v>2734</v>
      </c>
      <c r="J3177" t="s">
        <v>696</v>
      </c>
      <c r="K3177" t="s">
        <v>55</v>
      </c>
      <c r="L3177" s="4">
        <v>2</v>
      </c>
      <c r="M3177" s="4">
        <v>44712</v>
      </c>
      <c r="N3177">
        <v>1.2999999523162842</v>
      </c>
      <c r="AC3177">
        <v>36.5</v>
      </c>
      <c r="AE3177">
        <v>1</v>
      </c>
    </row>
    <row r="3178" spans="1:31" x14ac:dyDescent="0.2">
      <c r="A3178" s="27">
        <v>2010227</v>
      </c>
      <c r="B3178">
        <v>5138</v>
      </c>
      <c r="C3178" t="s">
        <v>7661</v>
      </c>
      <c r="D3178" t="s">
        <v>7662</v>
      </c>
      <c r="E3178" t="s">
        <v>7663</v>
      </c>
      <c r="F3178" t="s">
        <v>7663</v>
      </c>
      <c r="G3178" t="s">
        <v>641</v>
      </c>
      <c r="H3178" t="s">
        <v>686</v>
      </c>
      <c r="I3178" t="s">
        <v>2734</v>
      </c>
      <c r="J3178" t="s">
        <v>696</v>
      </c>
      <c r="K3178" t="s">
        <v>55</v>
      </c>
      <c r="L3178" s="4">
        <v>2</v>
      </c>
      <c r="M3178" s="4">
        <v>44712</v>
      </c>
      <c r="N3178">
        <v>0.30000001192092896</v>
      </c>
      <c r="AC3178">
        <v>13.1</v>
      </c>
      <c r="AE3178">
        <v>1</v>
      </c>
    </row>
    <row r="3179" spans="1:31" x14ac:dyDescent="0.2">
      <c r="A3179" s="27">
        <v>2006118</v>
      </c>
      <c r="C3179" t="s">
        <v>7664</v>
      </c>
      <c r="D3179" t="s">
        <v>7665</v>
      </c>
      <c r="E3179" t="s">
        <v>879</v>
      </c>
      <c r="F3179" t="s">
        <v>880</v>
      </c>
      <c r="G3179" t="s">
        <v>641</v>
      </c>
      <c r="H3179" t="s">
        <v>686</v>
      </c>
      <c r="I3179" t="s">
        <v>774</v>
      </c>
      <c r="J3179" t="s">
        <v>696</v>
      </c>
      <c r="K3179" t="s">
        <v>55</v>
      </c>
      <c r="L3179" s="4">
        <v>2</v>
      </c>
      <c r="M3179" s="4">
        <v>44696</v>
      </c>
      <c r="N3179">
        <v>1</v>
      </c>
      <c r="O3179">
        <v>0.10000000149011612</v>
      </c>
      <c r="P3179">
        <v>16</v>
      </c>
      <c r="Q3179">
        <v>0.69929999113082886</v>
      </c>
      <c r="R3179">
        <v>6.6299997270107269E-2</v>
      </c>
      <c r="T3179">
        <v>1</v>
      </c>
      <c r="AC3179">
        <v>45</v>
      </c>
      <c r="AE3179">
        <v>1</v>
      </c>
    </row>
    <row r="3180" spans="1:31" x14ac:dyDescent="0.2">
      <c r="A3180" s="27">
        <v>2006756</v>
      </c>
      <c r="C3180" t="s">
        <v>7666</v>
      </c>
      <c r="D3180" t="s">
        <v>7667</v>
      </c>
      <c r="E3180" t="s">
        <v>879</v>
      </c>
      <c r="F3180" t="s">
        <v>880</v>
      </c>
      <c r="G3180" t="s">
        <v>641</v>
      </c>
      <c r="H3180" t="s">
        <v>641</v>
      </c>
      <c r="I3180" t="s">
        <v>774</v>
      </c>
      <c r="J3180" t="s">
        <v>643</v>
      </c>
      <c r="K3180" t="s">
        <v>56</v>
      </c>
      <c r="L3180" s="4">
        <v>2</v>
      </c>
      <c r="M3180" s="4">
        <v>44696</v>
      </c>
      <c r="N3180">
        <v>4</v>
      </c>
      <c r="V3180">
        <v>9.8999996185302734</v>
      </c>
      <c r="AE3180">
        <v>1.3</v>
      </c>
    </row>
    <row r="3181" spans="1:31" x14ac:dyDescent="0.2">
      <c r="A3181" s="27">
        <v>2006119</v>
      </c>
      <c r="C3181" t="s">
        <v>7668</v>
      </c>
      <c r="D3181" t="s">
        <v>7669</v>
      </c>
      <c r="E3181" t="s">
        <v>879</v>
      </c>
      <c r="F3181" t="s">
        <v>880</v>
      </c>
      <c r="G3181" t="s">
        <v>641</v>
      </c>
      <c r="H3181" t="s">
        <v>641</v>
      </c>
      <c r="I3181" t="s">
        <v>774</v>
      </c>
      <c r="J3181" t="s">
        <v>731</v>
      </c>
      <c r="K3181" t="s">
        <v>56</v>
      </c>
      <c r="L3181" s="4">
        <v>2</v>
      </c>
      <c r="M3181" s="4">
        <v>44696</v>
      </c>
      <c r="N3181">
        <v>5</v>
      </c>
      <c r="O3181">
        <v>4</v>
      </c>
      <c r="P3181">
        <v>3</v>
      </c>
      <c r="AC3181">
        <v>50</v>
      </c>
      <c r="AE3181">
        <v>1.1000000000000001</v>
      </c>
    </row>
    <row r="3182" spans="1:31" x14ac:dyDescent="0.2">
      <c r="A3182" s="27">
        <v>2010641</v>
      </c>
      <c r="C3182" t="s">
        <v>7670</v>
      </c>
      <c r="D3182" t="s">
        <v>7671</v>
      </c>
      <c r="E3182" t="s">
        <v>7672</v>
      </c>
      <c r="F3182" t="s">
        <v>7673</v>
      </c>
      <c r="G3182" t="s">
        <v>641</v>
      </c>
      <c r="H3182" t="s">
        <v>641</v>
      </c>
      <c r="I3182" t="s">
        <v>774</v>
      </c>
      <c r="J3182" t="s">
        <v>731</v>
      </c>
      <c r="K3182" t="s">
        <v>56</v>
      </c>
      <c r="L3182" s="4">
        <v>2</v>
      </c>
      <c r="M3182" s="4">
        <v>44681</v>
      </c>
      <c r="N3182">
        <v>6</v>
      </c>
      <c r="P3182">
        <v>0.11999999731779099</v>
      </c>
      <c r="R3182">
        <v>1.6599999666213989</v>
      </c>
      <c r="V3182">
        <v>0.5</v>
      </c>
      <c r="Z3182">
        <v>0.5</v>
      </c>
      <c r="AE3182">
        <v>1</v>
      </c>
    </row>
    <row r="3183" spans="1:31" x14ac:dyDescent="0.2">
      <c r="A3183" s="27">
        <v>2009294</v>
      </c>
      <c r="C3183" t="s">
        <v>7674</v>
      </c>
      <c r="D3183" t="s">
        <v>7675</v>
      </c>
      <c r="E3183" t="s">
        <v>7676</v>
      </c>
      <c r="F3183" t="s">
        <v>3222</v>
      </c>
      <c r="G3183" t="s">
        <v>641</v>
      </c>
      <c r="H3183" t="s">
        <v>641</v>
      </c>
      <c r="I3183" t="s">
        <v>774</v>
      </c>
      <c r="J3183" t="s">
        <v>649</v>
      </c>
      <c r="K3183" t="s">
        <v>55</v>
      </c>
      <c r="L3183" s="4">
        <v>2</v>
      </c>
      <c r="M3183" s="4">
        <v>44681</v>
      </c>
      <c r="Q3183">
        <v>20.399999618530273</v>
      </c>
      <c r="R3183">
        <v>13.699999809265137</v>
      </c>
      <c r="AE3183">
        <v>1</v>
      </c>
    </row>
    <row r="3184" spans="1:31" x14ac:dyDescent="0.2">
      <c r="A3184" s="27">
        <v>2008876</v>
      </c>
      <c r="C3184" t="s">
        <v>7677</v>
      </c>
      <c r="D3184" t="s">
        <v>7678</v>
      </c>
      <c r="E3184" t="s">
        <v>879</v>
      </c>
      <c r="F3184" t="s">
        <v>879</v>
      </c>
      <c r="G3184" t="s">
        <v>641</v>
      </c>
      <c r="H3184" t="s">
        <v>641</v>
      </c>
      <c r="I3184" t="s">
        <v>774</v>
      </c>
      <c r="J3184" t="s">
        <v>731</v>
      </c>
      <c r="K3184" t="s">
        <v>55</v>
      </c>
      <c r="L3184" s="4">
        <v>2</v>
      </c>
      <c r="M3184" s="4">
        <v>44681</v>
      </c>
      <c r="N3184">
        <v>0.5</v>
      </c>
      <c r="O3184">
        <v>3</v>
      </c>
      <c r="P3184">
        <v>18</v>
      </c>
      <c r="AE3184">
        <v>1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FC726-E460-4384-A3C5-2F7B7568E145}">
  <sheetPr>
    <tabColor theme="7" tint="0.79998168889431442"/>
  </sheetPr>
  <dimension ref="A1:AE3307"/>
  <sheetViews>
    <sheetView workbookViewId="0">
      <pane ySplit="1" topLeftCell="A179" activePane="bottomLeft" state="frozen"/>
      <selection pane="bottomLeft" activeCell="T197" sqref="T197"/>
    </sheetView>
  </sheetViews>
  <sheetFormatPr defaultRowHeight="12.75" x14ac:dyDescent="0.2"/>
  <cols>
    <col min="1" max="1" width="21.42578125" style="27" customWidth="1"/>
    <col min="2" max="2" width="21.42578125" customWidth="1"/>
    <col min="3" max="3" width="23.28515625" customWidth="1"/>
    <col min="4" max="6" width="30" customWidth="1"/>
    <col min="7" max="7" width="9.28515625" customWidth="1"/>
    <col min="8" max="8" width="19.5703125" customWidth="1"/>
    <col min="9" max="9" width="19.7109375" customWidth="1"/>
    <col min="10" max="10" width="30" customWidth="1"/>
    <col min="11" max="11" width="17.140625" customWidth="1"/>
    <col min="12" max="13" width="13.5703125" customWidth="1"/>
    <col min="14" max="14" width="6.28515625" customWidth="1"/>
    <col min="15" max="15" width="8.42578125" customWidth="1"/>
    <col min="16" max="16" width="7.28515625" customWidth="1"/>
    <col min="17" max="17" width="7.42578125" customWidth="1"/>
    <col min="18" max="18" width="8" customWidth="1"/>
    <col min="19" max="19" width="8.5703125" customWidth="1"/>
    <col min="20" max="20" width="6.28515625" customWidth="1"/>
    <col min="21" max="21" width="5.28515625" customWidth="1"/>
    <col min="22" max="27" width="7.42578125" customWidth="1"/>
    <col min="28" max="28" width="5.7109375" customWidth="1"/>
    <col min="29" max="29" width="13.7109375" customWidth="1"/>
    <col min="30" max="30" width="13.42578125" customWidth="1"/>
    <col min="31" max="31" width="15.28515625" customWidth="1"/>
  </cols>
  <sheetData>
    <row r="1" spans="1:31" x14ac:dyDescent="0.2">
      <c r="A1" s="27" t="s">
        <v>620</v>
      </c>
      <c r="B1" t="s">
        <v>766</v>
      </c>
      <c r="C1" t="s">
        <v>767</v>
      </c>
      <c r="D1" t="s">
        <v>37</v>
      </c>
      <c r="E1" t="s">
        <v>768</v>
      </c>
      <c r="F1" t="s">
        <v>769</v>
      </c>
      <c r="G1" t="s">
        <v>621</v>
      </c>
      <c r="H1" t="s">
        <v>622</v>
      </c>
      <c r="I1" t="s">
        <v>623</v>
      </c>
      <c r="J1" t="s">
        <v>624</v>
      </c>
      <c r="K1" t="s">
        <v>625</v>
      </c>
      <c r="L1" t="s">
        <v>626</v>
      </c>
      <c r="M1" t="s">
        <v>627</v>
      </c>
      <c r="N1" t="s">
        <v>4</v>
      </c>
      <c r="O1" t="s">
        <v>628</v>
      </c>
      <c r="P1" t="s">
        <v>629</v>
      </c>
      <c r="Q1" t="s">
        <v>6</v>
      </c>
      <c r="R1" t="s">
        <v>5</v>
      </c>
      <c r="S1" t="s">
        <v>630</v>
      </c>
      <c r="T1" t="s">
        <v>7</v>
      </c>
      <c r="U1" t="s">
        <v>631</v>
      </c>
      <c r="V1" t="s">
        <v>632</v>
      </c>
      <c r="W1" t="s">
        <v>633</v>
      </c>
      <c r="X1" t="s">
        <v>634</v>
      </c>
      <c r="Y1" t="s">
        <v>45</v>
      </c>
      <c r="Z1" t="s">
        <v>635</v>
      </c>
      <c r="AA1" t="s">
        <v>636</v>
      </c>
      <c r="AB1" t="s">
        <v>637</v>
      </c>
      <c r="AC1" t="s">
        <v>638</v>
      </c>
      <c r="AD1" t="s">
        <v>639</v>
      </c>
      <c r="AE1" t="s">
        <v>7872</v>
      </c>
    </row>
    <row r="2" spans="1:31" x14ac:dyDescent="0.2">
      <c r="A2" s="27">
        <v>2009343</v>
      </c>
      <c r="C2" t="s">
        <v>770</v>
      </c>
      <c r="D2" t="s">
        <v>771</v>
      </c>
      <c r="E2" t="s">
        <v>772</v>
      </c>
      <c r="F2" t="s">
        <v>773</v>
      </c>
      <c r="G2" t="s">
        <v>641</v>
      </c>
      <c r="H2" t="s">
        <v>641</v>
      </c>
      <c r="I2" t="s">
        <v>774</v>
      </c>
      <c r="J2" t="s">
        <v>731</v>
      </c>
      <c r="K2" t="s">
        <v>56</v>
      </c>
      <c r="L2" s="4">
        <v>2</v>
      </c>
      <c r="M2" s="4"/>
      <c r="AE2">
        <v>1.0940000000000001</v>
      </c>
    </row>
    <row r="3" spans="1:31" x14ac:dyDescent="0.2">
      <c r="A3" s="27">
        <v>2007702</v>
      </c>
      <c r="C3" t="s">
        <v>775</v>
      </c>
      <c r="D3" t="s">
        <v>776</v>
      </c>
      <c r="E3" t="s">
        <v>777</v>
      </c>
      <c r="F3" t="s">
        <v>778</v>
      </c>
      <c r="G3" t="s">
        <v>641</v>
      </c>
      <c r="H3" t="s">
        <v>641</v>
      </c>
      <c r="I3" t="s">
        <v>774</v>
      </c>
      <c r="J3" t="s">
        <v>731</v>
      </c>
      <c r="K3" t="s">
        <v>56</v>
      </c>
      <c r="L3" s="4">
        <v>2</v>
      </c>
      <c r="M3" s="4"/>
      <c r="AE3">
        <v>1</v>
      </c>
    </row>
    <row r="4" spans="1:31" x14ac:dyDescent="0.2">
      <c r="A4" s="27">
        <v>2007704</v>
      </c>
      <c r="C4" t="s">
        <v>779</v>
      </c>
      <c r="D4" t="s">
        <v>780</v>
      </c>
      <c r="E4" t="s">
        <v>777</v>
      </c>
      <c r="F4" t="s">
        <v>778</v>
      </c>
      <c r="G4" t="s">
        <v>641</v>
      </c>
      <c r="H4" t="s">
        <v>641</v>
      </c>
      <c r="I4" t="s">
        <v>774</v>
      </c>
      <c r="J4" t="s">
        <v>731</v>
      </c>
      <c r="K4" t="s">
        <v>56</v>
      </c>
      <c r="L4" s="4">
        <v>2</v>
      </c>
      <c r="M4" s="4"/>
      <c r="AE4">
        <v>0.9</v>
      </c>
    </row>
    <row r="5" spans="1:31" x14ac:dyDescent="0.2">
      <c r="A5" s="27">
        <v>2008117</v>
      </c>
      <c r="C5" t="s">
        <v>781</v>
      </c>
      <c r="D5" t="s">
        <v>782</v>
      </c>
      <c r="E5" t="s">
        <v>783</v>
      </c>
      <c r="F5" t="s">
        <v>784</v>
      </c>
      <c r="G5" t="s">
        <v>641</v>
      </c>
      <c r="H5" t="s">
        <v>641</v>
      </c>
      <c r="I5" t="s">
        <v>785</v>
      </c>
      <c r="J5" t="s">
        <v>649</v>
      </c>
      <c r="K5" t="s">
        <v>55</v>
      </c>
      <c r="L5" s="4">
        <v>42221</v>
      </c>
      <c r="M5" s="4"/>
      <c r="Z5">
        <v>27.899999618530273</v>
      </c>
      <c r="AE5">
        <v>1</v>
      </c>
    </row>
    <row r="6" spans="1:31" x14ac:dyDescent="0.2">
      <c r="A6" s="27">
        <v>2008898</v>
      </c>
      <c r="C6" t="s">
        <v>786</v>
      </c>
      <c r="D6" t="s">
        <v>787</v>
      </c>
      <c r="E6" t="s">
        <v>783</v>
      </c>
      <c r="F6" t="s">
        <v>784</v>
      </c>
      <c r="G6" t="s">
        <v>641</v>
      </c>
      <c r="H6" t="s">
        <v>641</v>
      </c>
      <c r="I6" t="s">
        <v>785</v>
      </c>
      <c r="J6" t="s">
        <v>649</v>
      </c>
      <c r="K6" t="s">
        <v>56</v>
      </c>
      <c r="L6" s="4">
        <v>42934</v>
      </c>
      <c r="M6" s="4"/>
      <c r="Z6">
        <v>28.5</v>
      </c>
      <c r="AE6">
        <v>1.94</v>
      </c>
    </row>
    <row r="7" spans="1:31" x14ac:dyDescent="0.2">
      <c r="A7" s="27">
        <v>2008120</v>
      </c>
      <c r="C7" t="s">
        <v>788</v>
      </c>
      <c r="D7" t="s">
        <v>789</v>
      </c>
      <c r="E7" t="s">
        <v>783</v>
      </c>
      <c r="F7" t="s">
        <v>784</v>
      </c>
      <c r="G7" t="s">
        <v>641</v>
      </c>
      <c r="H7" t="s">
        <v>641</v>
      </c>
      <c r="I7" t="s">
        <v>785</v>
      </c>
      <c r="J7" t="s">
        <v>649</v>
      </c>
      <c r="K7" t="s">
        <v>56</v>
      </c>
      <c r="L7" s="4">
        <v>42341</v>
      </c>
      <c r="M7" s="4"/>
      <c r="V7">
        <v>40.099998474121094</v>
      </c>
      <c r="AE7">
        <v>1.7</v>
      </c>
    </row>
    <row r="8" spans="1:31" x14ac:dyDescent="0.2">
      <c r="A8" s="27">
        <v>2010146</v>
      </c>
      <c r="C8" t="s">
        <v>790</v>
      </c>
      <c r="D8" t="s">
        <v>791</v>
      </c>
      <c r="E8" t="s">
        <v>792</v>
      </c>
      <c r="F8" t="s">
        <v>784</v>
      </c>
      <c r="G8" t="s">
        <v>641</v>
      </c>
      <c r="H8" t="s">
        <v>641</v>
      </c>
      <c r="I8" t="s">
        <v>774</v>
      </c>
      <c r="J8" t="s">
        <v>731</v>
      </c>
      <c r="K8" t="s">
        <v>56</v>
      </c>
      <c r="L8" s="4">
        <v>2</v>
      </c>
      <c r="M8" s="4"/>
      <c r="N8">
        <v>1.7000000476837158</v>
      </c>
      <c r="O8">
        <v>0.5</v>
      </c>
      <c r="P8">
        <v>0.75</v>
      </c>
      <c r="AE8">
        <v>1</v>
      </c>
    </row>
    <row r="9" spans="1:31" x14ac:dyDescent="0.2">
      <c r="A9" s="27">
        <v>2010432</v>
      </c>
      <c r="C9" t="s">
        <v>793</v>
      </c>
      <c r="D9" t="s">
        <v>794</v>
      </c>
      <c r="E9" t="s">
        <v>795</v>
      </c>
      <c r="F9" t="s">
        <v>795</v>
      </c>
      <c r="G9" t="s">
        <v>641</v>
      </c>
      <c r="H9" t="s">
        <v>641</v>
      </c>
      <c r="I9" t="s">
        <v>774</v>
      </c>
      <c r="J9" t="s">
        <v>731</v>
      </c>
      <c r="K9" t="s">
        <v>55</v>
      </c>
      <c r="L9" s="4">
        <v>2</v>
      </c>
      <c r="M9" s="4"/>
      <c r="AE9">
        <v>1</v>
      </c>
    </row>
    <row r="10" spans="1:31" x14ac:dyDescent="0.2">
      <c r="A10" s="27">
        <v>2007584</v>
      </c>
      <c r="C10" t="s">
        <v>796</v>
      </c>
      <c r="D10" t="s">
        <v>797</v>
      </c>
      <c r="E10" t="s">
        <v>798</v>
      </c>
      <c r="F10" t="s">
        <v>799</v>
      </c>
      <c r="G10" t="s">
        <v>641</v>
      </c>
      <c r="H10" t="s">
        <v>686</v>
      </c>
      <c r="I10" t="s">
        <v>774</v>
      </c>
      <c r="J10" t="s">
        <v>696</v>
      </c>
      <c r="K10" t="s">
        <v>55</v>
      </c>
      <c r="L10" s="4">
        <v>2</v>
      </c>
      <c r="M10" s="4"/>
      <c r="N10">
        <v>3</v>
      </c>
      <c r="O10">
        <v>2.5</v>
      </c>
      <c r="P10">
        <v>3</v>
      </c>
      <c r="R10">
        <v>0.80000001192092896</v>
      </c>
      <c r="AC10">
        <v>36.799999999999997</v>
      </c>
      <c r="AE10">
        <v>1</v>
      </c>
    </row>
    <row r="11" spans="1:31" x14ac:dyDescent="0.2">
      <c r="A11" s="27">
        <v>2009264</v>
      </c>
      <c r="C11" t="s">
        <v>800</v>
      </c>
      <c r="D11" t="s">
        <v>801</v>
      </c>
      <c r="E11" t="s">
        <v>802</v>
      </c>
      <c r="F11" t="s">
        <v>802</v>
      </c>
      <c r="G11" t="s">
        <v>641</v>
      </c>
      <c r="H11" t="s">
        <v>686</v>
      </c>
      <c r="I11" t="s">
        <v>774</v>
      </c>
      <c r="J11" t="s">
        <v>688</v>
      </c>
      <c r="K11" t="s">
        <v>55</v>
      </c>
      <c r="L11" s="4">
        <v>2</v>
      </c>
      <c r="M11" s="4"/>
      <c r="N11">
        <v>5.5</v>
      </c>
      <c r="O11">
        <v>2.5</v>
      </c>
      <c r="P11">
        <v>1.5</v>
      </c>
      <c r="AC11">
        <v>90</v>
      </c>
      <c r="AE11">
        <v>1</v>
      </c>
    </row>
    <row r="12" spans="1:31" x14ac:dyDescent="0.2">
      <c r="A12" s="27">
        <v>2007952</v>
      </c>
      <c r="C12" t="s">
        <v>803</v>
      </c>
      <c r="D12" t="s">
        <v>804</v>
      </c>
      <c r="E12" t="s">
        <v>805</v>
      </c>
      <c r="F12" t="s">
        <v>806</v>
      </c>
      <c r="G12" t="s">
        <v>641</v>
      </c>
      <c r="H12" t="s">
        <v>641</v>
      </c>
      <c r="I12" t="s">
        <v>774</v>
      </c>
      <c r="J12" t="s">
        <v>731</v>
      </c>
      <c r="K12" t="s">
        <v>56</v>
      </c>
      <c r="L12" s="4">
        <v>2</v>
      </c>
      <c r="M12" s="4"/>
      <c r="N12">
        <v>4.5</v>
      </c>
      <c r="O12">
        <v>1</v>
      </c>
      <c r="P12">
        <v>1</v>
      </c>
      <c r="AE12">
        <v>1.23</v>
      </c>
    </row>
    <row r="13" spans="1:31" x14ac:dyDescent="0.2">
      <c r="A13" s="27">
        <v>2010682</v>
      </c>
      <c r="C13" t="s">
        <v>807</v>
      </c>
      <c r="D13" t="s">
        <v>808</v>
      </c>
      <c r="E13" t="s">
        <v>809</v>
      </c>
      <c r="F13" t="s">
        <v>810</v>
      </c>
      <c r="G13" t="s">
        <v>641</v>
      </c>
      <c r="H13" t="s">
        <v>641</v>
      </c>
      <c r="I13" t="s">
        <v>785</v>
      </c>
      <c r="J13" t="s">
        <v>649</v>
      </c>
      <c r="K13" t="s">
        <v>55</v>
      </c>
      <c r="L13" s="4">
        <v>44511</v>
      </c>
      <c r="M13" s="4"/>
      <c r="Q13">
        <v>30</v>
      </c>
      <c r="R13">
        <v>16</v>
      </c>
      <c r="AE13">
        <v>1</v>
      </c>
    </row>
    <row r="14" spans="1:31" x14ac:dyDescent="0.2">
      <c r="A14" s="27">
        <v>2008287</v>
      </c>
      <c r="C14" t="s">
        <v>811</v>
      </c>
      <c r="D14" t="s">
        <v>812</v>
      </c>
      <c r="E14" t="s">
        <v>813</v>
      </c>
      <c r="F14" t="s">
        <v>814</v>
      </c>
      <c r="G14" t="s">
        <v>641</v>
      </c>
      <c r="H14" t="s">
        <v>641</v>
      </c>
      <c r="I14" t="s">
        <v>785</v>
      </c>
      <c r="J14" t="s">
        <v>643</v>
      </c>
      <c r="K14" t="s">
        <v>56</v>
      </c>
      <c r="L14" s="4">
        <v>42380</v>
      </c>
      <c r="M14" s="4"/>
      <c r="N14">
        <v>15</v>
      </c>
      <c r="AE14">
        <v>1</v>
      </c>
    </row>
    <row r="15" spans="1:31" x14ac:dyDescent="0.2">
      <c r="A15" s="27">
        <v>2008027</v>
      </c>
      <c r="C15" t="s">
        <v>815</v>
      </c>
      <c r="D15" t="s">
        <v>816</v>
      </c>
      <c r="E15" t="s">
        <v>817</v>
      </c>
      <c r="F15" t="s">
        <v>818</v>
      </c>
      <c r="G15" t="s">
        <v>641</v>
      </c>
      <c r="H15" t="s">
        <v>641</v>
      </c>
      <c r="I15" t="s">
        <v>785</v>
      </c>
      <c r="J15" t="s">
        <v>643</v>
      </c>
      <c r="K15" t="s">
        <v>55</v>
      </c>
      <c r="L15" s="4">
        <v>42096</v>
      </c>
      <c r="M15" s="4"/>
      <c r="N15">
        <v>1</v>
      </c>
      <c r="O15">
        <v>20</v>
      </c>
      <c r="AE15">
        <v>1</v>
      </c>
    </row>
    <row r="16" spans="1:31" x14ac:dyDescent="0.2">
      <c r="A16" s="27">
        <v>2005192</v>
      </c>
      <c r="C16" t="s">
        <v>819</v>
      </c>
      <c r="D16" t="s">
        <v>820</v>
      </c>
      <c r="E16" t="s">
        <v>821</v>
      </c>
      <c r="F16" t="s">
        <v>822</v>
      </c>
      <c r="G16" t="s">
        <v>641</v>
      </c>
      <c r="H16" t="s">
        <v>641</v>
      </c>
      <c r="I16" t="s">
        <v>774</v>
      </c>
      <c r="J16" t="s">
        <v>731</v>
      </c>
      <c r="K16" t="s">
        <v>55</v>
      </c>
      <c r="L16" s="4">
        <v>40305</v>
      </c>
      <c r="M16" s="4"/>
      <c r="AE16">
        <v>1</v>
      </c>
    </row>
    <row r="17" spans="1:31" x14ac:dyDescent="0.2">
      <c r="A17" s="27">
        <v>2005188</v>
      </c>
      <c r="C17" t="s">
        <v>823</v>
      </c>
      <c r="D17" t="s">
        <v>824</v>
      </c>
      <c r="E17" t="s">
        <v>821</v>
      </c>
      <c r="F17" t="s">
        <v>822</v>
      </c>
      <c r="G17" t="s">
        <v>641</v>
      </c>
      <c r="H17" t="s">
        <v>641</v>
      </c>
      <c r="I17" t="s">
        <v>774</v>
      </c>
      <c r="J17" t="s">
        <v>731</v>
      </c>
      <c r="K17" t="s">
        <v>55</v>
      </c>
      <c r="L17" s="4">
        <v>40305</v>
      </c>
      <c r="M17" s="4"/>
      <c r="AE17">
        <v>1</v>
      </c>
    </row>
    <row r="18" spans="1:31" x14ac:dyDescent="0.2">
      <c r="A18" s="27">
        <v>2005190</v>
      </c>
      <c r="C18" t="s">
        <v>825</v>
      </c>
      <c r="D18" t="s">
        <v>826</v>
      </c>
      <c r="E18" t="s">
        <v>821</v>
      </c>
      <c r="F18" t="s">
        <v>822</v>
      </c>
      <c r="G18" t="s">
        <v>641</v>
      </c>
      <c r="H18" t="s">
        <v>641</v>
      </c>
      <c r="I18" t="s">
        <v>774</v>
      </c>
      <c r="J18" t="s">
        <v>731</v>
      </c>
      <c r="K18" t="s">
        <v>55</v>
      </c>
      <c r="L18" s="4">
        <v>40305</v>
      </c>
      <c r="M18" s="4"/>
      <c r="AE18">
        <v>1</v>
      </c>
    </row>
    <row r="19" spans="1:31" x14ac:dyDescent="0.2">
      <c r="A19" s="27">
        <v>2005193</v>
      </c>
      <c r="C19" t="s">
        <v>827</v>
      </c>
      <c r="D19" t="s">
        <v>828</v>
      </c>
      <c r="E19" t="s">
        <v>821</v>
      </c>
      <c r="F19" t="s">
        <v>822</v>
      </c>
      <c r="G19" t="s">
        <v>641</v>
      </c>
      <c r="H19" t="s">
        <v>641</v>
      </c>
      <c r="I19" t="s">
        <v>774</v>
      </c>
      <c r="J19" t="s">
        <v>731</v>
      </c>
      <c r="K19" t="s">
        <v>55</v>
      </c>
      <c r="L19" s="4">
        <v>40305</v>
      </c>
      <c r="M19" s="4"/>
      <c r="AE19">
        <v>1</v>
      </c>
    </row>
    <row r="20" spans="1:31" x14ac:dyDescent="0.2">
      <c r="A20" s="27">
        <v>2005191</v>
      </c>
      <c r="C20" t="s">
        <v>829</v>
      </c>
      <c r="D20" t="s">
        <v>830</v>
      </c>
      <c r="E20" t="s">
        <v>821</v>
      </c>
      <c r="F20" t="s">
        <v>822</v>
      </c>
      <c r="G20" t="s">
        <v>641</v>
      </c>
      <c r="H20" t="s">
        <v>641</v>
      </c>
      <c r="I20" t="s">
        <v>774</v>
      </c>
      <c r="J20" t="s">
        <v>731</v>
      </c>
      <c r="K20" t="s">
        <v>55</v>
      </c>
      <c r="L20" s="4">
        <v>40305</v>
      </c>
      <c r="M20" s="4"/>
      <c r="AE20">
        <v>1</v>
      </c>
    </row>
    <row r="21" spans="1:31" x14ac:dyDescent="0.2">
      <c r="A21" s="27">
        <v>2005189</v>
      </c>
      <c r="C21" t="s">
        <v>831</v>
      </c>
      <c r="D21" t="s">
        <v>832</v>
      </c>
      <c r="E21" t="s">
        <v>821</v>
      </c>
      <c r="F21" t="s">
        <v>822</v>
      </c>
      <c r="G21" t="s">
        <v>641</v>
      </c>
      <c r="H21" t="s">
        <v>641</v>
      </c>
      <c r="I21" t="s">
        <v>774</v>
      </c>
      <c r="J21" t="s">
        <v>731</v>
      </c>
      <c r="K21" t="s">
        <v>55</v>
      </c>
      <c r="L21" s="4">
        <v>40305</v>
      </c>
      <c r="M21" s="4"/>
      <c r="AE21">
        <v>1</v>
      </c>
    </row>
    <row r="22" spans="1:31" x14ac:dyDescent="0.2">
      <c r="A22" s="27">
        <v>2009480</v>
      </c>
      <c r="C22" t="s">
        <v>833</v>
      </c>
      <c r="D22" t="s">
        <v>834</v>
      </c>
      <c r="E22" t="s">
        <v>835</v>
      </c>
      <c r="F22" t="s">
        <v>836</v>
      </c>
      <c r="G22" t="s">
        <v>641</v>
      </c>
      <c r="H22" t="s">
        <v>641</v>
      </c>
      <c r="I22" t="s">
        <v>774</v>
      </c>
      <c r="J22" t="s">
        <v>731</v>
      </c>
      <c r="K22" t="s">
        <v>56</v>
      </c>
      <c r="L22" s="4">
        <v>2</v>
      </c>
      <c r="M22" s="4"/>
      <c r="N22">
        <v>2</v>
      </c>
      <c r="AE22">
        <v>1.2</v>
      </c>
    </row>
    <row r="23" spans="1:31" x14ac:dyDescent="0.2">
      <c r="A23" s="27">
        <v>2010736</v>
      </c>
      <c r="C23" t="s">
        <v>837</v>
      </c>
      <c r="D23" t="s">
        <v>838</v>
      </c>
      <c r="E23" t="s">
        <v>835</v>
      </c>
      <c r="F23" t="s">
        <v>836</v>
      </c>
      <c r="G23" t="s">
        <v>641</v>
      </c>
      <c r="H23" t="s">
        <v>641</v>
      </c>
      <c r="I23" t="s">
        <v>774</v>
      </c>
      <c r="J23" t="s">
        <v>731</v>
      </c>
      <c r="K23" t="s">
        <v>56</v>
      </c>
      <c r="L23" s="4">
        <v>2</v>
      </c>
      <c r="M23" s="4"/>
      <c r="N23">
        <v>2.0999999046325684</v>
      </c>
      <c r="V23">
        <v>7.0000000298023224E-2</v>
      </c>
      <c r="Y23">
        <v>1.9999999552965164E-2</v>
      </c>
      <c r="Z23">
        <v>5.000000074505806E-2</v>
      </c>
      <c r="AE23">
        <v>1</v>
      </c>
    </row>
    <row r="24" spans="1:31" x14ac:dyDescent="0.2">
      <c r="A24" s="27">
        <v>2007989</v>
      </c>
      <c r="C24" t="s">
        <v>839</v>
      </c>
      <c r="D24" t="s">
        <v>840</v>
      </c>
      <c r="E24" t="s">
        <v>841</v>
      </c>
      <c r="F24" t="s">
        <v>842</v>
      </c>
      <c r="G24" t="s">
        <v>641</v>
      </c>
      <c r="H24" t="s">
        <v>641</v>
      </c>
      <c r="I24" t="s">
        <v>774</v>
      </c>
      <c r="J24" t="s">
        <v>649</v>
      </c>
      <c r="K24" t="s">
        <v>55</v>
      </c>
      <c r="L24" s="4">
        <v>2</v>
      </c>
      <c r="M24" s="4"/>
      <c r="AE24">
        <v>1</v>
      </c>
    </row>
    <row r="25" spans="1:31" x14ac:dyDescent="0.2">
      <c r="A25" s="27">
        <v>2007839</v>
      </c>
      <c r="C25" t="s">
        <v>843</v>
      </c>
      <c r="D25" t="s">
        <v>844</v>
      </c>
      <c r="E25" t="s">
        <v>841</v>
      </c>
      <c r="F25" t="s">
        <v>842</v>
      </c>
      <c r="G25" t="s">
        <v>641</v>
      </c>
      <c r="H25" t="s">
        <v>641</v>
      </c>
      <c r="I25" t="s">
        <v>774</v>
      </c>
      <c r="J25" t="s">
        <v>731</v>
      </c>
      <c r="K25" t="s">
        <v>55</v>
      </c>
      <c r="L25" s="4">
        <v>2</v>
      </c>
      <c r="M25" s="4"/>
      <c r="AE25">
        <v>1</v>
      </c>
    </row>
    <row r="26" spans="1:31" x14ac:dyDescent="0.2">
      <c r="A26" s="27">
        <v>2010077</v>
      </c>
      <c r="C26" t="s">
        <v>845</v>
      </c>
      <c r="D26" t="s">
        <v>846</v>
      </c>
      <c r="E26" t="s">
        <v>841</v>
      </c>
      <c r="F26" t="s">
        <v>842</v>
      </c>
      <c r="G26" t="s">
        <v>641</v>
      </c>
      <c r="H26" t="s">
        <v>641</v>
      </c>
      <c r="I26" t="s">
        <v>774</v>
      </c>
      <c r="J26" t="s">
        <v>649</v>
      </c>
      <c r="K26" t="s">
        <v>56</v>
      </c>
      <c r="L26" s="4">
        <v>2</v>
      </c>
      <c r="M26" s="4"/>
      <c r="T26">
        <v>51.299999237060547</v>
      </c>
      <c r="AE26">
        <v>1.3</v>
      </c>
    </row>
    <row r="27" spans="1:31" x14ac:dyDescent="0.2">
      <c r="A27" s="27">
        <v>2009532</v>
      </c>
      <c r="C27" t="s">
        <v>847</v>
      </c>
      <c r="D27" t="s">
        <v>848</v>
      </c>
      <c r="E27" t="s">
        <v>849</v>
      </c>
      <c r="F27" t="s">
        <v>849</v>
      </c>
      <c r="G27" t="s">
        <v>641</v>
      </c>
      <c r="H27" t="s">
        <v>641</v>
      </c>
      <c r="I27" t="s">
        <v>785</v>
      </c>
      <c r="J27" t="s">
        <v>643</v>
      </c>
      <c r="K27" t="s">
        <v>56</v>
      </c>
      <c r="L27" s="4">
        <v>43507</v>
      </c>
      <c r="M27" s="4"/>
      <c r="N27">
        <v>3</v>
      </c>
      <c r="O27">
        <v>15</v>
      </c>
      <c r="AE27">
        <v>1</v>
      </c>
    </row>
    <row r="28" spans="1:31" x14ac:dyDescent="0.2">
      <c r="A28" s="27">
        <v>2010027</v>
      </c>
      <c r="C28" t="s">
        <v>850</v>
      </c>
      <c r="D28" t="s">
        <v>851</v>
      </c>
      <c r="E28" t="s">
        <v>849</v>
      </c>
      <c r="F28" t="s">
        <v>849</v>
      </c>
      <c r="G28" t="s">
        <v>641</v>
      </c>
      <c r="H28" t="s">
        <v>641</v>
      </c>
      <c r="I28" t="s">
        <v>785</v>
      </c>
      <c r="J28" t="s">
        <v>643</v>
      </c>
      <c r="K28" t="s">
        <v>56</v>
      </c>
      <c r="L28" s="4">
        <v>43927</v>
      </c>
      <c r="M28" s="4"/>
      <c r="N28">
        <v>3</v>
      </c>
      <c r="O28">
        <v>15</v>
      </c>
      <c r="AE28">
        <v>1</v>
      </c>
    </row>
    <row r="29" spans="1:31" x14ac:dyDescent="0.2">
      <c r="A29" s="27">
        <v>2009974</v>
      </c>
      <c r="C29" t="s">
        <v>852</v>
      </c>
      <c r="D29" t="s">
        <v>853</v>
      </c>
      <c r="E29" t="s">
        <v>849</v>
      </c>
      <c r="F29" t="s">
        <v>854</v>
      </c>
      <c r="G29" t="s">
        <v>641</v>
      </c>
      <c r="H29" t="s">
        <v>641</v>
      </c>
      <c r="I29" t="s">
        <v>785</v>
      </c>
      <c r="J29" t="s">
        <v>649</v>
      </c>
      <c r="K29" t="s">
        <v>55</v>
      </c>
      <c r="L29" s="4">
        <v>43892</v>
      </c>
      <c r="M29" s="4"/>
      <c r="Q29">
        <v>54.799999237060547</v>
      </c>
      <c r="AE29">
        <v>1</v>
      </c>
    </row>
    <row r="30" spans="1:31" x14ac:dyDescent="0.2">
      <c r="A30" s="27">
        <v>2009537</v>
      </c>
      <c r="C30" t="s">
        <v>855</v>
      </c>
      <c r="D30" t="s">
        <v>856</v>
      </c>
      <c r="E30" t="s">
        <v>849</v>
      </c>
      <c r="F30" t="s">
        <v>849</v>
      </c>
      <c r="G30" t="s">
        <v>641</v>
      </c>
      <c r="H30" t="s">
        <v>641</v>
      </c>
      <c r="I30" t="s">
        <v>785</v>
      </c>
      <c r="J30" t="s">
        <v>649</v>
      </c>
      <c r="K30" t="s">
        <v>56</v>
      </c>
      <c r="L30" s="4">
        <v>43507</v>
      </c>
      <c r="M30" s="4"/>
      <c r="O30">
        <v>29</v>
      </c>
      <c r="P30">
        <v>19</v>
      </c>
      <c r="W30">
        <v>0.5</v>
      </c>
      <c r="AE30">
        <v>1.38</v>
      </c>
    </row>
    <row r="31" spans="1:31" x14ac:dyDescent="0.2">
      <c r="A31" s="27">
        <v>2010449</v>
      </c>
      <c r="C31" t="s">
        <v>857</v>
      </c>
      <c r="D31" t="s">
        <v>858</v>
      </c>
      <c r="E31" t="s">
        <v>849</v>
      </c>
      <c r="F31" t="s">
        <v>859</v>
      </c>
      <c r="G31" t="s">
        <v>641</v>
      </c>
      <c r="H31" t="s">
        <v>686</v>
      </c>
      <c r="I31" t="s">
        <v>774</v>
      </c>
      <c r="J31" t="s">
        <v>696</v>
      </c>
      <c r="K31" t="s">
        <v>56</v>
      </c>
      <c r="L31" s="4">
        <v>2</v>
      </c>
      <c r="M31" s="4"/>
      <c r="N31">
        <v>2.5</v>
      </c>
      <c r="P31">
        <v>2.2999999523162842</v>
      </c>
      <c r="V31">
        <v>0.46000000834465027</v>
      </c>
      <c r="Y31">
        <v>3</v>
      </c>
      <c r="Z31">
        <v>0.80000001192092896</v>
      </c>
      <c r="AC31">
        <v>35</v>
      </c>
      <c r="AE31">
        <v>1.23</v>
      </c>
    </row>
    <row r="32" spans="1:31" x14ac:dyDescent="0.2">
      <c r="A32" s="27">
        <v>2009533</v>
      </c>
      <c r="C32" t="s">
        <v>860</v>
      </c>
      <c r="D32" t="s">
        <v>861</v>
      </c>
      <c r="E32" t="s">
        <v>849</v>
      </c>
      <c r="F32" t="s">
        <v>862</v>
      </c>
      <c r="G32" t="s">
        <v>641</v>
      </c>
      <c r="H32" t="s">
        <v>641</v>
      </c>
      <c r="I32" t="s">
        <v>785</v>
      </c>
      <c r="J32" t="s">
        <v>649</v>
      </c>
      <c r="K32" t="s">
        <v>56</v>
      </c>
      <c r="L32" s="4">
        <v>43507</v>
      </c>
      <c r="M32" s="4"/>
      <c r="R32">
        <v>5</v>
      </c>
      <c r="T32">
        <v>57</v>
      </c>
      <c r="AE32">
        <v>1.4</v>
      </c>
    </row>
    <row r="33" spans="1:31" x14ac:dyDescent="0.2">
      <c r="A33" s="27">
        <v>2010448</v>
      </c>
      <c r="C33" t="s">
        <v>863</v>
      </c>
      <c r="D33" t="s">
        <v>864</v>
      </c>
      <c r="E33" t="s">
        <v>849</v>
      </c>
      <c r="F33" t="s">
        <v>859</v>
      </c>
      <c r="G33" t="s">
        <v>641</v>
      </c>
      <c r="H33" t="s">
        <v>686</v>
      </c>
      <c r="I33" t="s">
        <v>774</v>
      </c>
      <c r="J33" t="s">
        <v>696</v>
      </c>
      <c r="K33" t="s">
        <v>56</v>
      </c>
      <c r="L33" s="4">
        <v>2</v>
      </c>
      <c r="M33" s="4"/>
      <c r="N33">
        <v>2.4000000953674316</v>
      </c>
      <c r="V33">
        <v>0.5</v>
      </c>
      <c r="W33">
        <v>0.5</v>
      </c>
      <c r="X33">
        <v>1.2999999523162842</v>
      </c>
      <c r="Y33">
        <v>0.20000000298023224</v>
      </c>
      <c r="Z33">
        <v>0.5</v>
      </c>
      <c r="AA33">
        <v>1.9999999552965164E-2</v>
      </c>
      <c r="AC33">
        <v>70</v>
      </c>
      <c r="AE33">
        <v>1.1100000000000001</v>
      </c>
    </row>
    <row r="34" spans="1:31" x14ac:dyDescent="0.2">
      <c r="A34" s="27">
        <v>2009709</v>
      </c>
      <c r="C34" t="s">
        <v>865</v>
      </c>
      <c r="D34" t="s">
        <v>866</v>
      </c>
      <c r="E34" t="s">
        <v>849</v>
      </c>
      <c r="F34" t="s">
        <v>862</v>
      </c>
      <c r="G34" t="s">
        <v>641</v>
      </c>
      <c r="H34" t="s">
        <v>641</v>
      </c>
      <c r="I34" t="s">
        <v>785</v>
      </c>
      <c r="J34" t="s">
        <v>643</v>
      </c>
      <c r="K34" t="s">
        <v>56</v>
      </c>
      <c r="L34" s="4">
        <v>43670</v>
      </c>
      <c r="M34" s="4"/>
      <c r="N34">
        <v>12</v>
      </c>
      <c r="O34">
        <v>6</v>
      </c>
      <c r="Y34">
        <v>4.7239999771118164</v>
      </c>
      <c r="Z34">
        <v>2.0079998970031738</v>
      </c>
      <c r="AE34">
        <v>1.27</v>
      </c>
    </row>
    <row r="35" spans="1:31" x14ac:dyDescent="0.2">
      <c r="A35" s="27">
        <v>2009534</v>
      </c>
      <c r="C35" t="s">
        <v>867</v>
      </c>
      <c r="D35" t="s">
        <v>868</v>
      </c>
      <c r="E35" t="s">
        <v>849</v>
      </c>
      <c r="F35" t="s">
        <v>862</v>
      </c>
      <c r="G35" t="s">
        <v>641</v>
      </c>
      <c r="H35" t="s">
        <v>641</v>
      </c>
      <c r="I35" t="s">
        <v>785</v>
      </c>
      <c r="J35" t="s">
        <v>643</v>
      </c>
      <c r="K35" t="s">
        <v>56</v>
      </c>
      <c r="L35" s="4">
        <v>43507</v>
      </c>
      <c r="M35" s="4"/>
      <c r="N35">
        <v>14</v>
      </c>
      <c r="O35">
        <v>14</v>
      </c>
      <c r="P35">
        <v>14</v>
      </c>
      <c r="V35">
        <v>3.5000000149011612E-2</v>
      </c>
      <c r="W35">
        <v>4.5000001788139343E-2</v>
      </c>
      <c r="X35">
        <v>0.10000000149011612</v>
      </c>
      <c r="Y35">
        <v>3.5000000149011612E-2</v>
      </c>
      <c r="Z35">
        <v>1.4999999664723873E-2</v>
      </c>
      <c r="AA35">
        <v>7.0000002160668373E-3</v>
      </c>
      <c r="AE35">
        <v>1.33</v>
      </c>
    </row>
    <row r="36" spans="1:31" x14ac:dyDescent="0.2">
      <c r="A36" s="27">
        <v>2009973</v>
      </c>
      <c r="C36" t="s">
        <v>869</v>
      </c>
      <c r="D36" t="s">
        <v>870</v>
      </c>
      <c r="E36" t="s">
        <v>849</v>
      </c>
      <c r="F36" t="s">
        <v>862</v>
      </c>
      <c r="G36" t="s">
        <v>641</v>
      </c>
      <c r="H36" t="s">
        <v>641</v>
      </c>
      <c r="I36" t="s">
        <v>785</v>
      </c>
      <c r="J36" t="s">
        <v>696</v>
      </c>
      <c r="K36" t="s">
        <v>56</v>
      </c>
      <c r="L36" s="4">
        <v>43892</v>
      </c>
      <c r="M36" s="4"/>
      <c r="N36">
        <v>15</v>
      </c>
      <c r="O36">
        <v>14</v>
      </c>
      <c r="P36">
        <v>14</v>
      </c>
      <c r="V36">
        <v>3.5000000149011612E-2</v>
      </c>
      <c r="W36">
        <v>4.5000001788139343E-2</v>
      </c>
      <c r="X36">
        <v>0.10000000149011612</v>
      </c>
      <c r="Y36">
        <v>3.5000000149011612E-2</v>
      </c>
      <c r="Z36">
        <v>1.4999999664723873E-2</v>
      </c>
      <c r="AA36">
        <v>7.0000002160668373E-3</v>
      </c>
      <c r="AE36">
        <v>1.33</v>
      </c>
    </row>
    <row r="37" spans="1:31" x14ac:dyDescent="0.2">
      <c r="A37" s="27">
        <v>2009535</v>
      </c>
      <c r="C37" t="s">
        <v>871</v>
      </c>
      <c r="D37" t="s">
        <v>872</v>
      </c>
      <c r="E37" t="s">
        <v>849</v>
      </c>
      <c r="F37" t="s">
        <v>862</v>
      </c>
      <c r="G37" t="s">
        <v>641</v>
      </c>
      <c r="H37" t="s">
        <v>641</v>
      </c>
      <c r="I37" t="s">
        <v>785</v>
      </c>
      <c r="J37" t="s">
        <v>643</v>
      </c>
      <c r="K37" t="s">
        <v>56</v>
      </c>
      <c r="L37" s="4">
        <v>43507</v>
      </c>
      <c r="M37" s="4"/>
      <c r="N37">
        <v>8</v>
      </c>
      <c r="P37">
        <v>10</v>
      </c>
      <c r="R37">
        <v>3</v>
      </c>
      <c r="T37">
        <v>5</v>
      </c>
      <c r="V37">
        <v>1</v>
      </c>
      <c r="W37">
        <v>0.55000001192092896</v>
      </c>
      <c r="X37">
        <v>1</v>
      </c>
      <c r="Y37">
        <v>0.34999999403953552</v>
      </c>
      <c r="Z37">
        <v>1.5</v>
      </c>
      <c r="AA37">
        <v>9.9999997764825821E-3</v>
      </c>
      <c r="AE37">
        <v>1.45</v>
      </c>
    </row>
    <row r="38" spans="1:31" x14ac:dyDescent="0.2">
      <c r="A38" s="27">
        <v>2009536</v>
      </c>
      <c r="C38" t="s">
        <v>873</v>
      </c>
      <c r="D38" t="s">
        <v>874</v>
      </c>
      <c r="E38" t="s">
        <v>849</v>
      </c>
      <c r="F38" t="s">
        <v>862</v>
      </c>
      <c r="G38" t="s">
        <v>641</v>
      </c>
      <c r="H38" t="s">
        <v>641</v>
      </c>
      <c r="I38" t="s">
        <v>785</v>
      </c>
      <c r="J38" t="s">
        <v>643</v>
      </c>
      <c r="K38" t="s">
        <v>56</v>
      </c>
      <c r="L38" s="4">
        <v>43507</v>
      </c>
      <c r="M38" s="4"/>
      <c r="N38">
        <v>15</v>
      </c>
      <c r="T38">
        <v>52.5</v>
      </c>
      <c r="V38">
        <v>4.999999888241291E-3</v>
      </c>
      <c r="W38">
        <v>4.999999888241291E-3</v>
      </c>
      <c r="X38">
        <v>2.0999999716877937E-2</v>
      </c>
      <c r="Y38">
        <v>1.0999999940395355E-2</v>
      </c>
      <c r="Z38">
        <v>1.3000000268220901E-2</v>
      </c>
      <c r="AA38">
        <v>1.0000000474974513E-3</v>
      </c>
      <c r="AE38">
        <v>1.32</v>
      </c>
    </row>
    <row r="39" spans="1:31" x14ac:dyDescent="0.2">
      <c r="A39" s="27">
        <v>2009708</v>
      </c>
      <c r="C39" t="s">
        <v>875</v>
      </c>
      <c r="D39" t="s">
        <v>876</v>
      </c>
      <c r="E39" t="s">
        <v>849</v>
      </c>
      <c r="F39" t="s">
        <v>862</v>
      </c>
      <c r="G39" t="s">
        <v>641</v>
      </c>
      <c r="H39" t="s">
        <v>641</v>
      </c>
      <c r="I39" t="s">
        <v>785</v>
      </c>
      <c r="J39" t="s">
        <v>643</v>
      </c>
      <c r="K39" t="s">
        <v>56</v>
      </c>
      <c r="L39" s="4">
        <v>43670</v>
      </c>
      <c r="M39" s="4"/>
      <c r="N39">
        <v>8</v>
      </c>
      <c r="O39">
        <v>10</v>
      </c>
      <c r="T39">
        <v>5</v>
      </c>
      <c r="V39">
        <v>1.7000000476837158</v>
      </c>
      <c r="W39">
        <v>1.7699999809265137</v>
      </c>
      <c r="Z39">
        <v>0.75</v>
      </c>
      <c r="AA39">
        <v>0.30000001192092896</v>
      </c>
      <c r="AE39">
        <v>1.35</v>
      </c>
    </row>
    <row r="40" spans="1:31" x14ac:dyDescent="0.2">
      <c r="A40" s="27">
        <v>2006135</v>
      </c>
      <c r="C40" t="s">
        <v>877</v>
      </c>
      <c r="D40" t="s">
        <v>878</v>
      </c>
      <c r="E40" t="s">
        <v>879</v>
      </c>
      <c r="F40" t="s">
        <v>880</v>
      </c>
      <c r="G40" t="s">
        <v>641</v>
      </c>
      <c r="H40" t="s">
        <v>641</v>
      </c>
      <c r="I40" t="s">
        <v>774</v>
      </c>
      <c r="J40" t="s">
        <v>731</v>
      </c>
      <c r="K40" t="s">
        <v>56</v>
      </c>
      <c r="L40" s="4">
        <v>2</v>
      </c>
      <c r="M40" s="4"/>
      <c r="N40">
        <v>5</v>
      </c>
      <c r="O40">
        <v>4</v>
      </c>
      <c r="P40">
        <v>15</v>
      </c>
      <c r="AE40">
        <v>1.1000000000000001</v>
      </c>
    </row>
    <row r="41" spans="1:31" x14ac:dyDescent="0.2">
      <c r="A41" s="27">
        <v>2006136</v>
      </c>
      <c r="C41" t="s">
        <v>881</v>
      </c>
      <c r="D41" t="s">
        <v>882</v>
      </c>
      <c r="E41" t="s">
        <v>879</v>
      </c>
      <c r="F41" t="s">
        <v>880</v>
      </c>
      <c r="G41" t="s">
        <v>641</v>
      </c>
      <c r="H41" t="s">
        <v>641</v>
      </c>
      <c r="I41" t="s">
        <v>774</v>
      </c>
      <c r="J41" t="s">
        <v>731</v>
      </c>
      <c r="K41" t="s">
        <v>56</v>
      </c>
      <c r="L41" s="4">
        <v>2</v>
      </c>
      <c r="M41" s="4"/>
      <c r="N41">
        <v>5</v>
      </c>
      <c r="O41">
        <v>15</v>
      </c>
      <c r="P41">
        <v>4</v>
      </c>
      <c r="AE41">
        <v>1.1000000000000001</v>
      </c>
    </row>
    <row r="42" spans="1:31" x14ac:dyDescent="0.2">
      <c r="A42" s="27">
        <v>2008094</v>
      </c>
      <c r="C42" t="s">
        <v>883</v>
      </c>
      <c r="D42" t="s">
        <v>884</v>
      </c>
      <c r="E42" t="s">
        <v>885</v>
      </c>
      <c r="F42" t="s">
        <v>885</v>
      </c>
      <c r="G42" t="s">
        <v>641</v>
      </c>
      <c r="H42" t="s">
        <v>641</v>
      </c>
      <c r="I42" t="s">
        <v>774</v>
      </c>
      <c r="J42" t="s">
        <v>731</v>
      </c>
      <c r="K42" t="s">
        <v>56</v>
      </c>
      <c r="L42" s="4">
        <v>2</v>
      </c>
      <c r="M42" s="4"/>
      <c r="N42">
        <v>1</v>
      </c>
      <c r="O42">
        <v>0.34000000357627869</v>
      </c>
      <c r="P42">
        <v>2.9000000953674316</v>
      </c>
      <c r="Q42">
        <v>0.57999998331069946</v>
      </c>
      <c r="R42">
        <v>1</v>
      </c>
      <c r="S42">
        <v>9.8999996185302734</v>
      </c>
      <c r="T42">
        <v>1.6000000238418579</v>
      </c>
      <c r="U42">
        <v>4.9000000953674316</v>
      </c>
      <c r="AE42">
        <v>1.05</v>
      </c>
    </row>
    <row r="43" spans="1:31" x14ac:dyDescent="0.2">
      <c r="A43" s="27">
        <v>2006799</v>
      </c>
      <c r="C43" t="s">
        <v>886</v>
      </c>
      <c r="D43" t="s">
        <v>887</v>
      </c>
      <c r="E43" t="s">
        <v>888</v>
      </c>
      <c r="F43" t="s">
        <v>889</v>
      </c>
      <c r="G43" t="s">
        <v>641</v>
      </c>
      <c r="H43" t="s">
        <v>641</v>
      </c>
      <c r="I43" t="s">
        <v>774</v>
      </c>
      <c r="J43" t="s">
        <v>731</v>
      </c>
      <c r="K43" t="s">
        <v>56</v>
      </c>
      <c r="L43" s="4">
        <v>2</v>
      </c>
      <c r="M43" s="4"/>
      <c r="N43">
        <v>0.10000000149011612</v>
      </c>
      <c r="O43">
        <v>0.10000000149011612</v>
      </c>
      <c r="P43">
        <v>0.10000000149011612</v>
      </c>
      <c r="Q43">
        <v>0.2800000011920929</v>
      </c>
      <c r="R43">
        <v>0.17000000178813934</v>
      </c>
      <c r="AE43">
        <v>1.1000000000000001</v>
      </c>
    </row>
    <row r="44" spans="1:31" x14ac:dyDescent="0.2">
      <c r="A44" s="27">
        <v>2007527</v>
      </c>
      <c r="C44" t="s">
        <v>890</v>
      </c>
      <c r="D44" t="s">
        <v>891</v>
      </c>
      <c r="E44" t="s">
        <v>879</v>
      </c>
      <c r="F44" t="s">
        <v>880</v>
      </c>
      <c r="G44" t="s">
        <v>641</v>
      </c>
      <c r="H44" t="s">
        <v>686</v>
      </c>
      <c r="I44" t="s">
        <v>774</v>
      </c>
      <c r="J44" t="s">
        <v>696</v>
      </c>
      <c r="K44" t="s">
        <v>55</v>
      </c>
      <c r="L44" s="4">
        <v>2</v>
      </c>
      <c r="M44" s="4"/>
      <c r="N44">
        <v>2.4000000953674316</v>
      </c>
      <c r="O44">
        <v>1.7999999523162842</v>
      </c>
      <c r="P44">
        <v>1.7999999523162842</v>
      </c>
      <c r="AC44">
        <v>45</v>
      </c>
      <c r="AE44">
        <v>1</v>
      </c>
    </row>
    <row r="45" spans="1:31" x14ac:dyDescent="0.2">
      <c r="A45" s="27">
        <v>2006863</v>
      </c>
      <c r="C45" t="s">
        <v>892</v>
      </c>
      <c r="D45" t="s">
        <v>893</v>
      </c>
      <c r="E45" t="s">
        <v>879</v>
      </c>
      <c r="F45" t="s">
        <v>880</v>
      </c>
      <c r="G45" t="s">
        <v>641</v>
      </c>
      <c r="H45" t="s">
        <v>641</v>
      </c>
      <c r="I45" t="s">
        <v>774</v>
      </c>
      <c r="J45" t="s">
        <v>731</v>
      </c>
      <c r="K45" t="s">
        <v>56</v>
      </c>
      <c r="L45" s="4">
        <v>2</v>
      </c>
      <c r="M45" s="4"/>
      <c r="N45">
        <v>6</v>
      </c>
      <c r="R45">
        <v>6</v>
      </c>
      <c r="T45">
        <v>7</v>
      </c>
      <c r="AE45">
        <v>1.25</v>
      </c>
    </row>
    <row r="46" spans="1:31" x14ac:dyDescent="0.2">
      <c r="A46" s="27">
        <v>2009986</v>
      </c>
      <c r="C46" t="s">
        <v>894</v>
      </c>
      <c r="D46" t="s">
        <v>895</v>
      </c>
      <c r="E46" t="s">
        <v>783</v>
      </c>
      <c r="F46" t="s">
        <v>896</v>
      </c>
      <c r="G46" t="s">
        <v>641</v>
      </c>
      <c r="H46" t="s">
        <v>641</v>
      </c>
      <c r="I46" t="s">
        <v>785</v>
      </c>
      <c r="J46" t="s">
        <v>649</v>
      </c>
      <c r="K46" t="s">
        <v>55</v>
      </c>
      <c r="L46" s="4">
        <v>43907</v>
      </c>
      <c r="M46" s="4"/>
      <c r="W46">
        <v>25</v>
      </c>
      <c r="AE46">
        <v>1</v>
      </c>
    </row>
    <row r="47" spans="1:31" x14ac:dyDescent="0.2">
      <c r="A47" s="27">
        <v>2010434</v>
      </c>
      <c r="C47" t="s">
        <v>897</v>
      </c>
      <c r="D47" t="s">
        <v>898</v>
      </c>
      <c r="E47" t="s">
        <v>795</v>
      </c>
      <c r="F47" t="s">
        <v>795</v>
      </c>
      <c r="G47" t="s">
        <v>641</v>
      </c>
      <c r="H47" t="s">
        <v>641</v>
      </c>
      <c r="I47" t="s">
        <v>774</v>
      </c>
      <c r="J47" t="s">
        <v>731</v>
      </c>
      <c r="K47" t="s">
        <v>55</v>
      </c>
      <c r="L47" s="4">
        <v>2</v>
      </c>
      <c r="M47" s="4"/>
      <c r="AE47">
        <v>1</v>
      </c>
    </row>
    <row r="48" spans="1:31" x14ac:dyDescent="0.2">
      <c r="A48" s="27">
        <v>2008879</v>
      </c>
      <c r="C48" t="s">
        <v>899</v>
      </c>
      <c r="D48" t="s">
        <v>900</v>
      </c>
      <c r="E48" t="s">
        <v>901</v>
      </c>
      <c r="F48" t="s">
        <v>902</v>
      </c>
      <c r="G48" t="s">
        <v>641</v>
      </c>
      <c r="H48" t="s">
        <v>641</v>
      </c>
      <c r="I48" t="s">
        <v>774</v>
      </c>
      <c r="J48" t="s">
        <v>643</v>
      </c>
      <c r="K48" t="s">
        <v>55</v>
      </c>
      <c r="L48" s="4">
        <v>2</v>
      </c>
      <c r="M48" s="4"/>
      <c r="N48">
        <v>46.299999237060547</v>
      </c>
      <c r="AE48">
        <v>1</v>
      </c>
    </row>
    <row r="49" spans="1:31" x14ac:dyDescent="0.2">
      <c r="A49" s="27">
        <v>2007216</v>
      </c>
      <c r="C49" t="s">
        <v>903</v>
      </c>
      <c r="D49" t="s">
        <v>904</v>
      </c>
      <c r="E49" t="s">
        <v>901</v>
      </c>
      <c r="F49" t="s">
        <v>902</v>
      </c>
      <c r="G49" t="s">
        <v>641</v>
      </c>
      <c r="H49" t="s">
        <v>641</v>
      </c>
      <c r="I49" t="s">
        <v>785</v>
      </c>
      <c r="J49" t="s">
        <v>643</v>
      </c>
      <c r="K49" t="s">
        <v>55</v>
      </c>
      <c r="L49" s="4">
        <v>41431</v>
      </c>
      <c r="M49" s="4"/>
      <c r="N49">
        <v>46</v>
      </c>
      <c r="AE49">
        <v>1</v>
      </c>
    </row>
    <row r="50" spans="1:31" x14ac:dyDescent="0.2">
      <c r="A50" s="27">
        <v>2009933</v>
      </c>
      <c r="C50" t="s">
        <v>905</v>
      </c>
      <c r="D50" t="s">
        <v>906</v>
      </c>
      <c r="E50" t="s">
        <v>907</v>
      </c>
      <c r="F50" t="s">
        <v>908</v>
      </c>
      <c r="G50" t="s">
        <v>641</v>
      </c>
      <c r="H50" t="s">
        <v>641</v>
      </c>
      <c r="I50" t="s">
        <v>774</v>
      </c>
      <c r="J50" t="s">
        <v>731</v>
      </c>
      <c r="K50" t="s">
        <v>56</v>
      </c>
      <c r="L50" s="4">
        <v>2</v>
      </c>
      <c r="M50" s="4"/>
      <c r="N50">
        <v>3</v>
      </c>
      <c r="P50">
        <v>3</v>
      </c>
      <c r="AE50">
        <v>1</v>
      </c>
    </row>
    <row r="51" spans="1:31" x14ac:dyDescent="0.2">
      <c r="A51" s="27">
        <v>2007526</v>
      </c>
      <c r="C51" t="s">
        <v>909</v>
      </c>
      <c r="D51" t="s">
        <v>910</v>
      </c>
      <c r="E51" t="s">
        <v>879</v>
      </c>
      <c r="F51" t="s">
        <v>880</v>
      </c>
      <c r="G51" t="s">
        <v>641</v>
      </c>
      <c r="H51" t="s">
        <v>641</v>
      </c>
      <c r="I51" t="s">
        <v>774</v>
      </c>
      <c r="J51" t="s">
        <v>731</v>
      </c>
      <c r="K51" t="s">
        <v>56</v>
      </c>
      <c r="L51" s="4">
        <v>2</v>
      </c>
      <c r="M51" s="4"/>
      <c r="N51">
        <v>5</v>
      </c>
      <c r="Q51">
        <v>14</v>
      </c>
      <c r="AE51">
        <v>1.3</v>
      </c>
    </row>
    <row r="52" spans="1:31" x14ac:dyDescent="0.2">
      <c r="A52" s="27">
        <v>2007504</v>
      </c>
      <c r="C52" t="s">
        <v>911</v>
      </c>
      <c r="D52" t="s">
        <v>912</v>
      </c>
      <c r="E52" t="s">
        <v>913</v>
      </c>
      <c r="F52" t="s">
        <v>914</v>
      </c>
      <c r="G52" t="s">
        <v>641</v>
      </c>
      <c r="H52" t="s">
        <v>641</v>
      </c>
      <c r="I52" t="s">
        <v>774</v>
      </c>
      <c r="J52" t="s">
        <v>643</v>
      </c>
      <c r="K52" t="s">
        <v>56</v>
      </c>
      <c r="L52" s="4">
        <v>2</v>
      </c>
      <c r="M52" s="4"/>
      <c r="N52">
        <v>3</v>
      </c>
      <c r="O52">
        <v>1</v>
      </c>
      <c r="P52">
        <v>1</v>
      </c>
      <c r="AE52">
        <v>1.25</v>
      </c>
    </row>
    <row r="53" spans="1:31" x14ac:dyDescent="0.2">
      <c r="A53" s="27">
        <v>2009206</v>
      </c>
      <c r="C53" t="s">
        <v>915</v>
      </c>
      <c r="D53" t="s">
        <v>916</v>
      </c>
      <c r="E53" t="s">
        <v>917</v>
      </c>
      <c r="F53" t="s">
        <v>918</v>
      </c>
      <c r="G53" t="s">
        <v>641</v>
      </c>
      <c r="H53" t="s">
        <v>686</v>
      </c>
      <c r="I53" t="s">
        <v>774</v>
      </c>
      <c r="J53" t="s">
        <v>696</v>
      </c>
      <c r="K53" t="s">
        <v>56</v>
      </c>
      <c r="L53" s="4">
        <v>2</v>
      </c>
      <c r="M53" s="4"/>
      <c r="N53">
        <v>2</v>
      </c>
      <c r="X53">
        <v>5</v>
      </c>
      <c r="AE53">
        <v>1.25</v>
      </c>
    </row>
    <row r="54" spans="1:31" x14ac:dyDescent="0.2">
      <c r="A54" s="27">
        <v>2009207</v>
      </c>
      <c r="C54" t="s">
        <v>919</v>
      </c>
      <c r="D54" t="s">
        <v>920</v>
      </c>
      <c r="E54" t="s">
        <v>917</v>
      </c>
      <c r="F54" t="s">
        <v>918</v>
      </c>
      <c r="G54" t="s">
        <v>641</v>
      </c>
      <c r="H54" t="s">
        <v>686</v>
      </c>
      <c r="I54" t="s">
        <v>774</v>
      </c>
      <c r="J54" t="s">
        <v>696</v>
      </c>
      <c r="K54" t="s">
        <v>56</v>
      </c>
      <c r="L54" s="4">
        <v>2</v>
      </c>
      <c r="M54" s="4"/>
      <c r="N54">
        <v>1</v>
      </c>
      <c r="P54">
        <v>25</v>
      </c>
      <c r="AE54">
        <v>1.33</v>
      </c>
    </row>
    <row r="55" spans="1:31" x14ac:dyDescent="0.2">
      <c r="A55" s="27">
        <v>2009208</v>
      </c>
      <c r="C55" t="s">
        <v>921</v>
      </c>
      <c r="D55" t="s">
        <v>922</v>
      </c>
      <c r="E55" t="s">
        <v>917</v>
      </c>
      <c r="F55" t="s">
        <v>918</v>
      </c>
      <c r="G55" t="s">
        <v>641</v>
      </c>
      <c r="H55" t="s">
        <v>686</v>
      </c>
      <c r="I55" t="s">
        <v>774</v>
      </c>
      <c r="J55" t="s">
        <v>696</v>
      </c>
      <c r="K55" t="s">
        <v>56</v>
      </c>
      <c r="L55" s="4">
        <v>2</v>
      </c>
      <c r="M55" s="4"/>
      <c r="N55">
        <v>8</v>
      </c>
      <c r="R55">
        <v>10</v>
      </c>
      <c r="AE55">
        <v>1.4</v>
      </c>
    </row>
    <row r="56" spans="1:31" x14ac:dyDescent="0.2">
      <c r="A56" s="27">
        <v>2009214</v>
      </c>
      <c r="C56" t="s">
        <v>923</v>
      </c>
      <c r="D56" t="s">
        <v>924</v>
      </c>
      <c r="E56" t="s">
        <v>917</v>
      </c>
      <c r="F56" t="s">
        <v>918</v>
      </c>
      <c r="G56" t="s">
        <v>641</v>
      </c>
      <c r="H56" t="s">
        <v>686</v>
      </c>
      <c r="I56" t="s">
        <v>774</v>
      </c>
      <c r="J56" t="s">
        <v>696</v>
      </c>
      <c r="K56" t="s">
        <v>56</v>
      </c>
      <c r="L56" s="4">
        <v>2</v>
      </c>
      <c r="M56" s="4"/>
      <c r="N56">
        <v>2.7999999523162842</v>
      </c>
      <c r="R56">
        <v>0.80000001192092896</v>
      </c>
      <c r="V56">
        <v>1</v>
      </c>
      <c r="X56">
        <v>3</v>
      </c>
      <c r="Y56">
        <v>1.9999999552965164E-2</v>
      </c>
      <c r="Z56">
        <v>1</v>
      </c>
      <c r="AE56">
        <v>1.3</v>
      </c>
    </row>
    <row r="57" spans="1:31" x14ac:dyDescent="0.2">
      <c r="A57" s="27">
        <v>2009212</v>
      </c>
      <c r="C57" t="s">
        <v>925</v>
      </c>
      <c r="D57" t="s">
        <v>926</v>
      </c>
      <c r="E57" t="s">
        <v>917</v>
      </c>
      <c r="F57" t="s">
        <v>918</v>
      </c>
      <c r="G57" t="s">
        <v>641</v>
      </c>
      <c r="H57" t="s">
        <v>686</v>
      </c>
      <c r="I57" t="s">
        <v>774</v>
      </c>
      <c r="J57" t="s">
        <v>696</v>
      </c>
      <c r="K57" t="s">
        <v>56</v>
      </c>
      <c r="L57" s="4">
        <v>2</v>
      </c>
      <c r="M57" s="4"/>
      <c r="N57">
        <v>1</v>
      </c>
      <c r="Z57">
        <v>8</v>
      </c>
      <c r="AE57">
        <v>1.37</v>
      </c>
    </row>
    <row r="58" spans="1:31" x14ac:dyDescent="0.2">
      <c r="A58" s="27">
        <v>2009211</v>
      </c>
      <c r="C58" t="s">
        <v>927</v>
      </c>
      <c r="D58" t="s">
        <v>928</v>
      </c>
      <c r="E58" t="s">
        <v>917</v>
      </c>
      <c r="F58" t="s">
        <v>918</v>
      </c>
      <c r="G58" t="s">
        <v>641</v>
      </c>
      <c r="H58" t="s">
        <v>686</v>
      </c>
      <c r="I58" t="s">
        <v>774</v>
      </c>
      <c r="J58" t="s">
        <v>696</v>
      </c>
      <c r="K58" t="s">
        <v>56</v>
      </c>
      <c r="L58" s="4">
        <v>2</v>
      </c>
      <c r="M58" s="4"/>
      <c r="N58">
        <v>2</v>
      </c>
      <c r="V58">
        <v>7</v>
      </c>
      <c r="AE58">
        <v>1.27</v>
      </c>
    </row>
    <row r="59" spans="1:31" x14ac:dyDescent="0.2">
      <c r="A59" s="27">
        <v>2009213</v>
      </c>
      <c r="C59" t="s">
        <v>929</v>
      </c>
      <c r="D59" t="s">
        <v>930</v>
      </c>
      <c r="E59" t="s">
        <v>917</v>
      </c>
      <c r="F59" t="s">
        <v>918</v>
      </c>
      <c r="G59" t="s">
        <v>641</v>
      </c>
      <c r="H59" t="s">
        <v>686</v>
      </c>
      <c r="I59" t="s">
        <v>774</v>
      </c>
      <c r="J59" t="s">
        <v>696</v>
      </c>
      <c r="K59" t="s">
        <v>56</v>
      </c>
      <c r="L59" s="4">
        <v>2</v>
      </c>
      <c r="M59" s="4"/>
      <c r="N59">
        <v>2</v>
      </c>
      <c r="V59">
        <v>5</v>
      </c>
      <c r="Z59">
        <v>5</v>
      </c>
      <c r="AE59">
        <v>1.4</v>
      </c>
    </row>
    <row r="60" spans="1:31" x14ac:dyDescent="0.2">
      <c r="A60" s="27">
        <v>2008778</v>
      </c>
      <c r="C60" t="s">
        <v>931</v>
      </c>
      <c r="D60" t="s">
        <v>932</v>
      </c>
      <c r="E60" t="s">
        <v>933</v>
      </c>
      <c r="F60" t="s">
        <v>933</v>
      </c>
      <c r="G60" t="s">
        <v>641</v>
      </c>
      <c r="H60" t="s">
        <v>641</v>
      </c>
      <c r="I60" t="s">
        <v>785</v>
      </c>
      <c r="J60" t="s">
        <v>643</v>
      </c>
      <c r="K60" t="s">
        <v>56</v>
      </c>
      <c r="L60" s="4">
        <v>42800</v>
      </c>
      <c r="M60" s="4"/>
      <c r="N60">
        <v>24.200000762939453</v>
      </c>
      <c r="O60">
        <v>6.5999999046325684</v>
      </c>
      <c r="V60">
        <v>2.4000000208616257E-2</v>
      </c>
      <c r="Y60">
        <v>1.2000000104308128E-2</v>
      </c>
      <c r="Z60">
        <v>2.4000000208616257E-2</v>
      </c>
      <c r="AE60">
        <v>1.2</v>
      </c>
    </row>
    <row r="61" spans="1:31" x14ac:dyDescent="0.2">
      <c r="A61" s="27">
        <v>2007757</v>
      </c>
      <c r="C61" t="s">
        <v>934</v>
      </c>
      <c r="D61" t="s">
        <v>935</v>
      </c>
      <c r="E61" t="s">
        <v>933</v>
      </c>
      <c r="F61" t="s">
        <v>933</v>
      </c>
      <c r="G61" t="s">
        <v>641</v>
      </c>
      <c r="H61" t="s">
        <v>641</v>
      </c>
      <c r="I61" t="s">
        <v>785</v>
      </c>
      <c r="J61" t="s">
        <v>643</v>
      </c>
      <c r="K61" t="s">
        <v>56</v>
      </c>
      <c r="L61" s="4">
        <v>41913</v>
      </c>
      <c r="M61" s="4"/>
      <c r="N61">
        <v>19</v>
      </c>
      <c r="T61">
        <v>5</v>
      </c>
      <c r="AE61">
        <v>1.1000000000000001</v>
      </c>
    </row>
    <row r="62" spans="1:31" x14ac:dyDescent="0.2">
      <c r="A62" s="27">
        <v>2007756</v>
      </c>
      <c r="C62" t="s">
        <v>936</v>
      </c>
      <c r="D62" t="s">
        <v>937</v>
      </c>
      <c r="E62" t="s">
        <v>933</v>
      </c>
      <c r="F62" t="s">
        <v>933</v>
      </c>
      <c r="G62" t="s">
        <v>641</v>
      </c>
      <c r="H62" t="s">
        <v>641</v>
      </c>
      <c r="I62" t="s">
        <v>785</v>
      </c>
      <c r="J62" t="s">
        <v>643</v>
      </c>
      <c r="K62" t="s">
        <v>56</v>
      </c>
      <c r="L62" s="4">
        <v>41913</v>
      </c>
      <c r="M62" s="4"/>
      <c r="N62">
        <v>19</v>
      </c>
      <c r="T62">
        <v>5</v>
      </c>
      <c r="Y62">
        <v>0.41999998688697815</v>
      </c>
      <c r="AE62">
        <v>1.1000000000000001</v>
      </c>
    </row>
    <row r="63" spans="1:31" x14ac:dyDescent="0.2">
      <c r="A63" s="27">
        <v>2008779</v>
      </c>
      <c r="C63" t="s">
        <v>938</v>
      </c>
      <c r="D63" t="s">
        <v>939</v>
      </c>
      <c r="E63" t="s">
        <v>933</v>
      </c>
      <c r="F63" t="s">
        <v>933</v>
      </c>
      <c r="G63" t="s">
        <v>641</v>
      </c>
      <c r="H63" t="s">
        <v>641</v>
      </c>
      <c r="I63" t="s">
        <v>785</v>
      </c>
      <c r="J63" t="s">
        <v>643</v>
      </c>
      <c r="K63" t="s">
        <v>56</v>
      </c>
      <c r="L63" s="4">
        <v>42800</v>
      </c>
      <c r="M63" s="4"/>
      <c r="N63">
        <v>19</v>
      </c>
      <c r="T63">
        <v>5</v>
      </c>
      <c r="V63">
        <v>2.500000037252903E-2</v>
      </c>
      <c r="Z63">
        <v>2.500000037252903E-2</v>
      </c>
      <c r="AE63">
        <v>1.2</v>
      </c>
    </row>
    <row r="64" spans="1:31" x14ac:dyDescent="0.2">
      <c r="A64" s="27">
        <v>2009234</v>
      </c>
      <c r="C64" t="s">
        <v>943</v>
      </c>
      <c r="D64" t="s">
        <v>941</v>
      </c>
      <c r="E64" t="s">
        <v>901</v>
      </c>
      <c r="F64" t="s">
        <v>944</v>
      </c>
      <c r="G64" t="s">
        <v>641</v>
      </c>
      <c r="H64" t="s">
        <v>641</v>
      </c>
      <c r="I64" t="s">
        <v>785</v>
      </c>
      <c r="J64" t="s">
        <v>643</v>
      </c>
      <c r="K64" t="s">
        <v>55</v>
      </c>
      <c r="L64" s="4">
        <v>43185</v>
      </c>
      <c r="M64" s="4"/>
      <c r="N64">
        <v>12</v>
      </c>
      <c r="O64">
        <v>52</v>
      </c>
      <c r="AE64">
        <v>1</v>
      </c>
    </row>
    <row r="65" spans="1:31" x14ac:dyDescent="0.2">
      <c r="A65" s="27">
        <v>2008567</v>
      </c>
      <c r="C65" t="s">
        <v>949</v>
      </c>
      <c r="D65" t="s">
        <v>941</v>
      </c>
      <c r="E65" t="s">
        <v>950</v>
      </c>
      <c r="F65" t="s">
        <v>951</v>
      </c>
      <c r="G65" t="s">
        <v>641</v>
      </c>
      <c r="H65" t="s">
        <v>641</v>
      </c>
      <c r="I65" t="s">
        <v>785</v>
      </c>
      <c r="J65" t="s">
        <v>643</v>
      </c>
      <c r="K65" t="s">
        <v>55</v>
      </c>
      <c r="L65" s="4">
        <v>42614</v>
      </c>
      <c r="M65" s="4"/>
      <c r="N65">
        <v>11</v>
      </c>
      <c r="O65">
        <v>52</v>
      </c>
      <c r="AE65">
        <v>1</v>
      </c>
    </row>
    <row r="66" spans="1:31" x14ac:dyDescent="0.2">
      <c r="A66" s="27">
        <v>2008106</v>
      </c>
      <c r="C66" t="s">
        <v>940</v>
      </c>
      <c r="D66" t="s">
        <v>941</v>
      </c>
      <c r="E66" t="s">
        <v>901</v>
      </c>
      <c r="F66" t="s">
        <v>942</v>
      </c>
      <c r="G66" t="s">
        <v>641</v>
      </c>
      <c r="H66" t="s">
        <v>641</v>
      </c>
      <c r="I66" t="s">
        <v>785</v>
      </c>
      <c r="J66" t="s">
        <v>643</v>
      </c>
      <c r="K66" t="s">
        <v>55</v>
      </c>
      <c r="L66" s="4">
        <v>42188</v>
      </c>
      <c r="M66" s="4"/>
      <c r="N66">
        <v>11</v>
      </c>
      <c r="O66">
        <v>52</v>
      </c>
      <c r="AE66">
        <v>1</v>
      </c>
    </row>
    <row r="67" spans="1:31" x14ac:dyDescent="0.2">
      <c r="A67" s="27">
        <v>2007978</v>
      </c>
      <c r="C67" t="s">
        <v>947</v>
      </c>
      <c r="D67" t="s">
        <v>941</v>
      </c>
      <c r="E67" t="s">
        <v>901</v>
      </c>
      <c r="F67" t="s">
        <v>948</v>
      </c>
      <c r="G67" t="s">
        <v>641</v>
      </c>
      <c r="H67" t="s">
        <v>641</v>
      </c>
      <c r="I67" t="s">
        <v>785</v>
      </c>
      <c r="J67" t="s">
        <v>643</v>
      </c>
      <c r="K67" t="s">
        <v>55</v>
      </c>
      <c r="L67" s="4">
        <v>42076</v>
      </c>
      <c r="M67" s="4"/>
      <c r="N67">
        <v>12</v>
      </c>
      <c r="O67">
        <v>52</v>
      </c>
      <c r="AE67">
        <v>1</v>
      </c>
    </row>
    <row r="68" spans="1:31" x14ac:dyDescent="0.2">
      <c r="A68" s="27">
        <v>2007979</v>
      </c>
      <c r="C68" t="s">
        <v>945</v>
      </c>
      <c r="D68" t="s">
        <v>941</v>
      </c>
      <c r="E68" t="s">
        <v>901</v>
      </c>
      <c r="F68" t="s">
        <v>946</v>
      </c>
      <c r="G68" t="s">
        <v>641</v>
      </c>
      <c r="H68" t="s">
        <v>641</v>
      </c>
      <c r="I68" t="s">
        <v>785</v>
      </c>
      <c r="J68" t="s">
        <v>643</v>
      </c>
      <c r="K68" t="s">
        <v>55</v>
      </c>
      <c r="L68" s="4">
        <v>42076</v>
      </c>
      <c r="M68" s="4"/>
      <c r="N68">
        <v>11</v>
      </c>
      <c r="O68">
        <v>52</v>
      </c>
      <c r="AE68">
        <v>1</v>
      </c>
    </row>
    <row r="69" spans="1:31" x14ac:dyDescent="0.2">
      <c r="A69" s="27">
        <v>2008112</v>
      </c>
      <c r="C69" t="s">
        <v>952</v>
      </c>
      <c r="D69" t="s">
        <v>953</v>
      </c>
      <c r="E69" t="s">
        <v>901</v>
      </c>
      <c r="F69" t="s">
        <v>944</v>
      </c>
      <c r="G69" t="s">
        <v>641</v>
      </c>
      <c r="H69" t="s">
        <v>641</v>
      </c>
      <c r="I69" t="s">
        <v>785</v>
      </c>
      <c r="J69" t="s">
        <v>643</v>
      </c>
      <c r="K69" t="s">
        <v>55</v>
      </c>
      <c r="L69" s="4">
        <v>42200</v>
      </c>
      <c r="M69" s="4"/>
      <c r="N69">
        <v>11</v>
      </c>
      <c r="O69">
        <v>54</v>
      </c>
      <c r="AE69">
        <v>1</v>
      </c>
    </row>
    <row r="70" spans="1:31" x14ac:dyDescent="0.2">
      <c r="A70" s="27">
        <v>2007986</v>
      </c>
      <c r="C70" t="s">
        <v>954</v>
      </c>
      <c r="D70" t="s">
        <v>955</v>
      </c>
      <c r="E70" t="s">
        <v>901</v>
      </c>
      <c r="F70" t="s">
        <v>946</v>
      </c>
      <c r="G70" t="s">
        <v>641</v>
      </c>
      <c r="H70" t="s">
        <v>641</v>
      </c>
      <c r="I70" t="s">
        <v>785</v>
      </c>
      <c r="J70" t="s">
        <v>643</v>
      </c>
      <c r="K70" t="s">
        <v>55</v>
      </c>
      <c r="L70" s="4">
        <v>42079</v>
      </c>
      <c r="M70" s="4"/>
      <c r="N70">
        <v>12</v>
      </c>
      <c r="O70">
        <v>52</v>
      </c>
      <c r="AE70">
        <v>1</v>
      </c>
    </row>
    <row r="71" spans="1:31" x14ac:dyDescent="0.2">
      <c r="A71" s="27">
        <v>2009038</v>
      </c>
      <c r="C71" t="s">
        <v>964</v>
      </c>
      <c r="D71" t="s">
        <v>957</v>
      </c>
      <c r="E71" t="s">
        <v>901</v>
      </c>
      <c r="F71" t="s">
        <v>965</v>
      </c>
      <c r="G71" t="s">
        <v>641</v>
      </c>
      <c r="H71" t="s">
        <v>641</v>
      </c>
      <c r="I71" t="s">
        <v>785</v>
      </c>
      <c r="J71" t="s">
        <v>643</v>
      </c>
      <c r="K71" t="s">
        <v>55</v>
      </c>
      <c r="L71" s="4">
        <v>43048</v>
      </c>
      <c r="M71" s="4"/>
      <c r="N71">
        <v>12</v>
      </c>
      <c r="O71">
        <v>52</v>
      </c>
      <c r="AE71">
        <v>1</v>
      </c>
    </row>
    <row r="72" spans="1:31" x14ac:dyDescent="0.2">
      <c r="A72" s="27">
        <v>2008237</v>
      </c>
      <c r="C72" t="s">
        <v>966</v>
      </c>
      <c r="D72" t="s">
        <v>957</v>
      </c>
      <c r="E72" t="s">
        <v>901</v>
      </c>
      <c r="F72" t="s">
        <v>967</v>
      </c>
      <c r="G72" t="s">
        <v>641</v>
      </c>
      <c r="H72" t="s">
        <v>641</v>
      </c>
      <c r="I72" t="s">
        <v>785</v>
      </c>
      <c r="J72" t="s">
        <v>643</v>
      </c>
      <c r="K72" t="s">
        <v>55</v>
      </c>
      <c r="L72" s="4">
        <v>42333</v>
      </c>
      <c r="M72" s="4"/>
      <c r="N72">
        <v>12</v>
      </c>
      <c r="O72">
        <v>52</v>
      </c>
      <c r="AE72">
        <v>1</v>
      </c>
    </row>
    <row r="73" spans="1:31" x14ac:dyDescent="0.2">
      <c r="A73" s="27">
        <v>2008140</v>
      </c>
      <c r="C73" t="s">
        <v>963</v>
      </c>
      <c r="D73" t="s">
        <v>957</v>
      </c>
      <c r="E73" t="s">
        <v>901</v>
      </c>
      <c r="F73" t="s">
        <v>942</v>
      </c>
      <c r="G73" t="s">
        <v>641</v>
      </c>
      <c r="H73" t="s">
        <v>641</v>
      </c>
      <c r="I73" t="s">
        <v>785</v>
      </c>
      <c r="J73" t="s">
        <v>643</v>
      </c>
      <c r="K73" t="s">
        <v>55</v>
      </c>
      <c r="L73" s="4">
        <v>42221</v>
      </c>
      <c r="M73" s="4"/>
      <c r="N73">
        <v>12</v>
      </c>
      <c r="O73">
        <v>52</v>
      </c>
      <c r="AE73">
        <v>1</v>
      </c>
    </row>
    <row r="74" spans="1:31" x14ac:dyDescent="0.2">
      <c r="A74" s="27">
        <v>2006962</v>
      </c>
      <c r="C74" t="s">
        <v>961</v>
      </c>
      <c r="D74" t="s">
        <v>957</v>
      </c>
      <c r="E74" t="s">
        <v>950</v>
      </c>
      <c r="F74" t="s">
        <v>962</v>
      </c>
      <c r="G74" t="s">
        <v>641</v>
      </c>
      <c r="H74" t="s">
        <v>641</v>
      </c>
      <c r="I74" t="s">
        <v>785</v>
      </c>
      <c r="J74" t="s">
        <v>643</v>
      </c>
      <c r="K74" t="s">
        <v>55</v>
      </c>
      <c r="L74" s="4">
        <v>41253</v>
      </c>
      <c r="M74" s="4"/>
      <c r="N74">
        <v>12</v>
      </c>
      <c r="O74">
        <v>52</v>
      </c>
      <c r="AE74">
        <v>1</v>
      </c>
    </row>
    <row r="75" spans="1:31" x14ac:dyDescent="0.2">
      <c r="A75" s="27">
        <v>2009168</v>
      </c>
      <c r="C75" t="s">
        <v>959</v>
      </c>
      <c r="D75" t="s">
        <v>957</v>
      </c>
      <c r="E75" t="s">
        <v>960</v>
      </c>
      <c r="F75" t="s">
        <v>948</v>
      </c>
      <c r="G75" t="s">
        <v>641</v>
      </c>
      <c r="H75" t="s">
        <v>641</v>
      </c>
      <c r="I75" t="s">
        <v>785</v>
      </c>
      <c r="J75" t="s">
        <v>643</v>
      </c>
      <c r="K75" t="s">
        <v>55</v>
      </c>
      <c r="L75" s="4">
        <v>43137</v>
      </c>
      <c r="M75" s="4"/>
      <c r="N75">
        <v>12</v>
      </c>
      <c r="O75">
        <v>52</v>
      </c>
      <c r="AE75">
        <v>1</v>
      </c>
    </row>
    <row r="76" spans="1:31" x14ac:dyDescent="0.2">
      <c r="A76" s="27">
        <v>2007984</v>
      </c>
      <c r="C76" t="s">
        <v>956</v>
      </c>
      <c r="D76" t="s">
        <v>957</v>
      </c>
      <c r="E76" t="s">
        <v>901</v>
      </c>
      <c r="F76" t="s">
        <v>958</v>
      </c>
      <c r="G76" t="s">
        <v>641</v>
      </c>
      <c r="H76" t="s">
        <v>641</v>
      </c>
      <c r="I76" t="s">
        <v>785</v>
      </c>
      <c r="J76" t="s">
        <v>643</v>
      </c>
      <c r="K76" t="s">
        <v>55</v>
      </c>
      <c r="L76" s="4">
        <v>42076</v>
      </c>
      <c r="M76" s="4"/>
      <c r="N76">
        <v>12</v>
      </c>
      <c r="O76">
        <v>52</v>
      </c>
      <c r="AE76">
        <v>1</v>
      </c>
    </row>
    <row r="77" spans="1:31" x14ac:dyDescent="0.2">
      <c r="A77" s="27">
        <v>1000023</v>
      </c>
      <c r="D77" t="s">
        <v>640</v>
      </c>
      <c r="G77" t="s">
        <v>641</v>
      </c>
      <c r="H77" t="s">
        <v>641</v>
      </c>
      <c r="I77" t="s">
        <v>642</v>
      </c>
      <c r="J77" t="s">
        <v>643</v>
      </c>
      <c r="K77" t="s">
        <v>55</v>
      </c>
      <c r="L77" s="4">
        <v>40976</v>
      </c>
      <c r="M77" s="4"/>
      <c r="N77">
        <v>11</v>
      </c>
      <c r="O77">
        <v>49</v>
      </c>
      <c r="P77">
        <v>0</v>
      </c>
      <c r="Q77">
        <v>0</v>
      </c>
      <c r="R77">
        <v>0</v>
      </c>
      <c r="T77">
        <v>0</v>
      </c>
      <c r="AE77">
        <v>1</v>
      </c>
    </row>
    <row r="78" spans="1:31" x14ac:dyDescent="0.2">
      <c r="A78" s="27">
        <v>2007825</v>
      </c>
      <c r="C78" t="s">
        <v>968</v>
      </c>
      <c r="D78" t="s">
        <v>644</v>
      </c>
      <c r="E78" t="s">
        <v>969</v>
      </c>
      <c r="F78" t="s">
        <v>969</v>
      </c>
      <c r="G78" t="s">
        <v>641</v>
      </c>
      <c r="H78" t="s">
        <v>641</v>
      </c>
      <c r="I78" t="s">
        <v>785</v>
      </c>
      <c r="J78" t="s">
        <v>643</v>
      </c>
      <c r="K78" t="s">
        <v>55</v>
      </c>
      <c r="L78" s="4">
        <v>41876</v>
      </c>
      <c r="M78" s="4"/>
      <c r="N78">
        <v>12</v>
      </c>
      <c r="O78">
        <v>52</v>
      </c>
      <c r="AE78">
        <v>1</v>
      </c>
    </row>
    <row r="79" spans="1:31" x14ac:dyDescent="0.2">
      <c r="A79" s="27">
        <v>1000022</v>
      </c>
      <c r="D79" t="s">
        <v>644</v>
      </c>
      <c r="G79" t="s">
        <v>641</v>
      </c>
      <c r="H79" t="s">
        <v>641</v>
      </c>
      <c r="I79" t="s">
        <v>642</v>
      </c>
      <c r="J79" t="s">
        <v>643</v>
      </c>
      <c r="K79" t="s">
        <v>55</v>
      </c>
      <c r="L79" s="4">
        <v>40976</v>
      </c>
      <c r="M79" s="4"/>
      <c r="N79">
        <v>12</v>
      </c>
      <c r="O79">
        <v>52</v>
      </c>
      <c r="P79">
        <v>0</v>
      </c>
      <c r="Q79">
        <v>0</v>
      </c>
      <c r="R79">
        <v>0</v>
      </c>
      <c r="T79">
        <v>0</v>
      </c>
      <c r="AE79">
        <v>1</v>
      </c>
    </row>
    <row r="80" spans="1:31" x14ac:dyDescent="0.2">
      <c r="A80" s="27">
        <v>2010676</v>
      </c>
      <c r="C80" t="s">
        <v>970</v>
      </c>
      <c r="D80" t="s">
        <v>971</v>
      </c>
      <c r="E80" t="s">
        <v>783</v>
      </c>
      <c r="F80" t="s">
        <v>784</v>
      </c>
      <c r="G80" t="s">
        <v>641</v>
      </c>
      <c r="H80" t="s">
        <v>641</v>
      </c>
      <c r="I80" t="s">
        <v>774</v>
      </c>
      <c r="J80" t="s">
        <v>731</v>
      </c>
      <c r="K80" t="s">
        <v>56</v>
      </c>
      <c r="L80" s="4">
        <v>2</v>
      </c>
      <c r="M80" s="4"/>
      <c r="AE80">
        <v>1</v>
      </c>
    </row>
    <row r="81" spans="1:31" x14ac:dyDescent="0.2">
      <c r="A81" s="27">
        <v>2010824</v>
      </c>
      <c r="C81" t="s">
        <v>972</v>
      </c>
      <c r="D81" t="s">
        <v>973</v>
      </c>
      <c r="E81" t="s">
        <v>974</v>
      </c>
      <c r="F81" t="s">
        <v>975</v>
      </c>
      <c r="G81" t="s">
        <v>641</v>
      </c>
      <c r="H81" t="s">
        <v>641</v>
      </c>
      <c r="I81" t="s">
        <v>774</v>
      </c>
      <c r="J81" t="s">
        <v>731</v>
      </c>
      <c r="K81" t="s">
        <v>56</v>
      </c>
      <c r="L81" s="4">
        <v>2</v>
      </c>
      <c r="M81" s="4"/>
      <c r="AE81">
        <v>1</v>
      </c>
    </row>
    <row r="82" spans="1:31" x14ac:dyDescent="0.2">
      <c r="A82" s="27">
        <v>2010810</v>
      </c>
      <c r="C82" t="s">
        <v>976</v>
      </c>
      <c r="D82" t="s">
        <v>977</v>
      </c>
      <c r="E82" t="s">
        <v>974</v>
      </c>
      <c r="F82" t="s">
        <v>975</v>
      </c>
      <c r="G82" t="s">
        <v>641</v>
      </c>
      <c r="H82" t="s">
        <v>641</v>
      </c>
      <c r="I82" t="s">
        <v>774</v>
      </c>
      <c r="J82" t="s">
        <v>731</v>
      </c>
      <c r="K82" t="s">
        <v>56</v>
      </c>
      <c r="L82" s="4">
        <v>2</v>
      </c>
      <c r="M82" s="4"/>
      <c r="AE82">
        <v>1</v>
      </c>
    </row>
    <row r="83" spans="1:31" x14ac:dyDescent="0.2">
      <c r="A83" s="27">
        <v>2010752</v>
      </c>
      <c r="C83" t="s">
        <v>978</v>
      </c>
      <c r="D83" t="s">
        <v>979</v>
      </c>
      <c r="E83" t="s">
        <v>980</v>
      </c>
      <c r="F83" t="s">
        <v>981</v>
      </c>
      <c r="G83" t="s">
        <v>641</v>
      </c>
      <c r="H83" t="s">
        <v>641</v>
      </c>
      <c r="I83" t="s">
        <v>774</v>
      </c>
      <c r="J83" t="s">
        <v>731</v>
      </c>
      <c r="K83" t="s">
        <v>56</v>
      </c>
      <c r="L83" s="4">
        <v>2</v>
      </c>
      <c r="M83" s="4"/>
      <c r="N83">
        <v>4</v>
      </c>
      <c r="O83">
        <v>8</v>
      </c>
      <c r="P83">
        <v>4</v>
      </c>
      <c r="V83">
        <v>1.9999999552965164E-2</v>
      </c>
      <c r="X83">
        <v>0.10000000149011612</v>
      </c>
      <c r="Y83">
        <v>2.9999999329447746E-2</v>
      </c>
      <c r="AE83">
        <v>1</v>
      </c>
    </row>
    <row r="84" spans="1:31" x14ac:dyDescent="0.2">
      <c r="A84" s="27">
        <v>2007947</v>
      </c>
      <c r="C84" t="s">
        <v>982</v>
      </c>
      <c r="D84" t="s">
        <v>983</v>
      </c>
      <c r="E84" t="s">
        <v>913</v>
      </c>
      <c r="F84" t="s">
        <v>914</v>
      </c>
      <c r="G84" t="s">
        <v>641</v>
      </c>
      <c r="H84" t="s">
        <v>641</v>
      </c>
      <c r="I84" t="s">
        <v>785</v>
      </c>
      <c r="J84" t="s">
        <v>649</v>
      </c>
      <c r="K84" t="s">
        <v>55</v>
      </c>
      <c r="L84" s="4">
        <v>42067</v>
      </c>
      <c r="M84" s="4"/>
      <c r="V84">
        <v>5</v>
      </c>
      <c r="AE84">
        <v>1</v>
      </c>
    </row>
    <row r="85" spans="1:31" x14ac:dyDescent="0.2">
      <c r="A85" s="27">
        <v>2007994</v>
      </c>
      <c r="C85" t="s">
        <v>984</v>
      </c>
      <c r="D85" t="s">
        <v>985</v>
      </c>
      <c r="E85" t="s">
        <v>913</v>
      </c>
      <c r="F85" t="s">
        <v>914</v>
      </c>
      <c r="G85" t="s">
        <v>641</v>
      </c>
      <c r="H85" t="s">
        <v>641</v>
      </c>
      <c r="I85" t="s">
        <v>774</v>
      </c>
      <c r="J85" t="s">
        <v>649</v>
      </c>
      <c r="K85" t="s">
        <v>56</v>
      </c>
      <c r="L85" s="4">
        <v>2</v>
      </c>
      <c r="M85" s="4"/>
      <c r="P85">
        <v>20</v>
      </c>
      <c r="W85">
        <v>0.5</v>
      </c>
      <c r="AE85">
        <v>1.47</v>
      </c>
    </row>
    <row r="86" spans="1:31" x14ac:dyDescent="0.2">
      <c r="A86" s="27">
        <v>2009316</v>
      </c>
      <c r="C86" t="s">
        <v>986</v>
      </c>
      <c r="D86" t="s">
        <v>987</v>
      </c>
      <c r="E86" t="s">
        <v>913</v>
      </c>
      <c r="F86" t="s">
        <v>914</v>
      </c>
      <c r="G86" t="s">
        <v>641</v>
      </c>
      <c r="H86" t="s">
        <v>641</v>
      </c>
      <c r="I86" t="s">
        <v>774</v>
      </c>
      <c r="J86" t="s">
        <v>649</v>
      </c>
      <c r="K86" t="s">
        <v>56</v>
      </c>
      <c r="L86" s="4">
        <v>2</v>
      </c>
      <c r="M86" s="4"/>
      <c r="P86">
        <v>20</v>
      </c>
      <c r="AE86">
        <v>1</v>
      </c>
    </row>
    <row r="87" spans="1:31" x14ac:dyDescent="0.2">
      <c r="A87" s="27">
        <v>2007600</v>
      </c>
      <c r="C87" t="s">
        <v>988</v>
      </c>
      <c r="D87" t="s">
        <v>989</v>
      </c>
      <c r="E87" t="s">
        <v>990</v>
      </c>
      <c r="F87" t="s">
        <v>991</v>
      </c>
      <c r="G87" t="s">
        <v>641</v>
      </c>
      <c r="H87" t="s">
        <v>641</v>
      </c>
      <c r="I87" t="s">
        <v>774</v>
      </c>
      <c r="J87" t="s">
        <v>731</v>
      </c>
      <c r="K87" t="s">
        <v>56</v>
      </c>
      <c r="L87" s="4">
        <v>2</v>
      </c>
      <c r="M87" s="4"/>
      <c r="V87">
        <v>0.40000000596046448</v>
      </c>
      <c r="W87">
        <v>0.20000000298023224</v>
      </c>
      <c r="X87">
        <v>0.60000002384185791</v>
      </c>
      <c r="Y87">
        <v>0.40000000596046448</v>
      </c>
      <c r="Z87">
        <v>0.60000002384185791</v>
      </c>
      <c r="AE87">
        <v>1.1499999999999999</v>
      </c>
    </row>
    <row r="88" spans="1:31" x14ac:dyDescent="0.2">
      <c r="A88" s="27">
        <v>2007643</v>
      </c>
      <c r="C88" t="s">
        <v>992</v>
      </c>
      <c r="D88" t="s">
        <v>993</v>
      </c>
      <c r="E88" t="s">
        <v>841</v>
      </c>
      <c r="F88" t="s">
        <v>842</v>
      </c>
      <c r="G88" t="s">
        <v>641</v>
      </c>
      <c r="H88" t="s">
        <v>641</v>
      </c>
      <c r="I88" t="s">
        <v>774</v>
      </c>
      <c r="J88" t="s">
        <v>731</v>
      </c>
      <c r="K88" t="s">
        <v>55</v>
      </c>
      <c r="L88" s="4">
        <v>2</v>
      </c>
      <c r="M88" s="4"/>
      <c r="V88">
        <v>0.20000000298023224</v>
      </c>
      <c r="W88">
        <v>0.15999999642372131</v>
      </c>
      <c r="X88">
        <v>0.60000002384185791</v>
      </c>
      <c r="Z88">
        <v>0.15999999642372131</v>
      </c>
      <c r="AA88">
        <v>2.9999999329447746E-2</v>
      </c>
      <c r="AE88">
        <v>1</v>
      </c>
    </row>
    <row r="89" spans="1:31" x14ac:dyDescent="0.2">
      <c r="A89" s="27">
        <v>2009584</v>
      </c>
      <c r="C89" t="s">
        <v>994</v>
      </c>
      <c r="D89" t="s">
        <v>995</v>
      </c>
      <c r="E89" t="s">
        <v>841</v>
      </c>
      <c r="F89" t="s">
        <v>996</v>
      </c>
      <c r="G89" t="s">
        <v>641</v>
      </c>
      <c r="H89" t="s">
        <v>641</v>
      </c>
      <c r="I89" t="s">
        <v>774</v>
      </c>
      <c r="J89" t="s">
        <v>731</v>
      </c>
      <c r="K89" t="s">
        <v>56</v>
      </c>
      <c r="L89" s="4">
        <v>2</v>
      </c>
      <c r="M89" s="4"/>
      <c r="AE89">
        <v>1</v>
      </c>
    </row>
    <row r="90" spans="1:31" x14ac:dyDescent="0.2">
      <c r="A90" s="27">
        <v>2009596</v>
      </c>
      <c r="C90" t="s">
        <v>997</v>
      </c>
      <c r="D90" t="s">
        <v>998</v>
      </c>
      <c r="E90" t="s">
        <v>841</v>
      </c>
      <c r="F90" t="s">
        <v>996</v>
      </c>
      <c r="G90" t="s">
        <v>641</v>
      </c>
      <c r="H90" t="s">
        <v>641</v>
      </c>
      <c r="I90" t="s">
        <v>774</v>
      </c>
      <c r="J90" t="s">
        <v>731</v>
      </c>
      <c r="K90" t="s">
        <v>56</v>
      </c>
      <c r="L90" s="4">
        <v>2</v>
      </c>
      <c r="M90" s="4"/>
      <c r="AE90">
        <v>1</v>
      </c>
    </row>
    <row r="91" spans="1:31" x14ac:dyDescent="0.2">
      <c r="A91" s="27">
        <v>2007644</v>
      </c>
      <c r="C91" t="s">
        <v>999</v>
      </c>
      <c r="D91" t="s">
        <v>1000</v>
      </c>
      <c r="E91" t="s">
        <v>841</v>
      </c>
      <c r="F91" t="s">
        <v>842</v>
      </c>
      <c r="G91" t="s">
        <v>641</v>
      </c>
      <c r="H91" t="s">
        <v>641</v>
      </c>
      <c r="I91" t="s">
        <v>774</v>
      </c>
      <c r="J91" t="s">
        <v>731</v>
      </c>
      <c r="K91" t="s">
        <v>55</v>
      </c>
      <c r="L91" s="4">
        <v>2</v>
      </c>
      <c r="M91" s="4"/>
      <c r="V91">
        <v>0.20000000298023224</v>
      </c>
      <c r="W91">
        <v>0.15999999642372131</v>
      </c>
      <c r="AE91">
        <v>1</v>
      </c>
    </row>
    <row r="92" spans="1:31" x14ac:dyDescent="0.2">
      <c r="A92" s="27">
        <v>2010014</v>
      </c>
      <c r="C92" t="s">
        <v>1001</v>
      </c>
      <c r="D92" t="s">
        <v>1002</v>
      </c>
      <c r="E92" t="s">
        <v>1003</v>
      </c>
      <c r="F92" t="s">
        <v>1004</v>
      </c>
      <c r="G92" t="s">
        <v>641</v>
      </c>
      <c r="H92" t="s">
        <v>641</v>
      </c>
      <c r="I92" t="s">
        <v>774</v>
      </c>
      <c r="J92" t="s">
        <v>731</v>
      </c>
      <c r="K92" t="s">
        <v>55</v>
      </c>
      <c r="L92" s="4">
        <v>2</v>
      </c>
      <c r="M92" s="4"/>
      <c r="N92">
        <v>2.7999999523162842</v>
      </c>
      <c r="O92">
        <v>0.5</v>
      </c>
      <c r="P92">
        <v>2</v>
      </c>
      <c r="R92">
        <v>0.5</v>
      </c>
      <c r="AC92">
        <v>55</v>
      </c>
      <c r="AE92">
        <v>1</v>
      </c>
    </row>
    <row r="93" spans="1:31" x14ac:dyDescent="0.2">
      <c r="A93" s="27">
        <v>2010013</v>
      </c>
      <c r="C93" t="s">
        <v>1005</v>
      </c>
      <c r="D93" t="s">
        <v>1006</v>
      </c>
      <c r="E93" t="s">
        <v>1003</v>
      </c>
      <c r="F93" t="s">
        <v>1004</v>
      </c>
      <c r="G93" t="s">
        <v>641</v>
      </c>
      <c r="H93" t="s">
        <v>641</v>
      </c>
      <c r="I93" t="s">
        <v>774</v>
      </c>
      <c r="J93" t="s">
        <v>731</v>
      </c>
      <c r="K93" t="s">
        <v>55</v>
      </c>
      <c r="L93" s="4">
        <v>2</v>
      </c>
      <c r="M93" s="4"/>
      <c r="N93">
        <v>2</v>
      </c>
      <c r="O93">
        <v>0.5</v>
      </c>
      <c r="P93">
        <v>1.5</v>
      </c>
      <c r="R93">
        <v>0.5</v>
      </c>
      <c r="AC93">
        <v>50</v>
      </c>
      <c r="AE93">
        <v>1</v>
      </c>
    </row>
    <row r="94" spans="1:31" x14ac:dyDescent="0.2">
      <c r="A94" s="27">
        <v>2008953</v>
      </c>
      <c r="C94" t="s">
        <v>1007</v>
      </c>
      <c r="D94" t="s">
        <v>1008</v>
      </c>
      <c r="E94" t="s">
        <v>1009</v>
      </c>
      <c r="F94" t="s">
        <v>1010</v>
      </c>
      <c r="G94" t="s">
        <v>641</v>
      </c>
      <c r="H94" t="s">
        <v>641</v>
      </c>
      <c r="I94" t="s">
        <v>774</v>
      </c>
      <c r="J94" t="s">
        <v>649</v>
      </c>
      <c r="K94" t="s">
        <v>56</v>
      </c>
      <c r="L94" s="4">
        <v>2</v>
      </c>
      <c r="M94" s="4"/>
      <c r="AE94">
        <v>1</v>
      </c>
    </row>
    <row r="95" spans="1:31" x14ac:dyDescent="0.2">
      <c r="A95" s="27">
        <v>2010347</v>
      </c>
      <c r="C95" t="s">
        <v>1011</v>
      </c>
      <c r="D95" t="s">
        <v>1012</v>
      </c>
      <c r="E95" t="s">
        <v>1013</v>
      </c>
      <c r="F95" t="s">
        <v>1013</v>
      </c>
      <c r="G95" t="s">
        <v>641</v>
      </c>
      <c r="H95" t="s">
        <v>641</v>
      </c>
      <c r="I95" t="s">
        <v>774</v>
      </c>
      <c r="J95" t="s">
        <v>731</v>
      </c>
      <c r="K95" t="s">
        <v>56</v>
      </c>
      <c r="L95" s="4">
        <v>2</v>
      </c>
      <c r="M95" s="4"/>
      <c r="N95">
        <v>8</v>
      </c>
      <c r="AE95">
        <v>1</v>
      </c>
    </row>
    <row r="96" spans="1:31" x14ac:dyDescent="0.2">
      <c r="A96" s="27">
        <v>2008004</v>
      </c>
      <c r="C96" t="s">
        <v>1014</v>
      </c>
      <c r="D96" t="s">
        <v>1015</v>
      </c>
      <c r="E96" t="s">
        <v>817</v>
      </c>
      <c r="F96" t="s">
        <v>818</v>
      </c>
      <c r="G96" t="s">
        <v>641</v>
      </c>
      <c r="H96" t="s">
        <v>641</v>
      </c>
      <c r="I96" t="s">
        <v>785</v>
      </c>
      <c r="J96" t="s">
        <v>643</v>
      </c>
      <c r="K96" t="s">
        <v>55</v>
      </c>
      <c r="L96" s="4">
        <v>42093</v>
      </c>
      <c r="M96" s="4"/>
      <c r="N96">
        <v>15</v>
      </c>
      <c r="O96">
        <v>8</v>
      </c>
      <c r="P96">
        <v>12</v>
      </c>
      <c r="R96">
        <v>2</v>
      </c>
      <c r="T96">
        <v>8</v>
      </c>
      <c r="V96">
        <v>1.9999999552965164E-2</v>
      </c>
      <c r="W96">
        <v>5.000000074505806E-2</v>
      </c>
      <c r="X96">
        <v>0.40000000596046448</v>
      </c>
      <c r="Y96">
        <v>1.9999999552965164E-2</v>
      </c>
      <c r="Z96">
        <v>5.9999998658895493E-2</v>
      </c>
      <c r="AA96">
        <v>1.4999999664723873E-2</v>
      </c>
      <c r="AE96">
        <v>1</v>
      </c>
    </row>
    <row r="97" spans="1:31" x14ac:dyDescent="0.2">
      <c r="A97" s="27">
        <v>2008007</v>
      </c>
      <c r="C97" t="s">
        <v>1016</v>
      </c>
      <c r="D97" t="s">
        <v>1017</v>
      </c>
      <c r="E97" t="s">
        <v>817</v>
      </c>
      <c r="F97" t="s">
        <v>818</v>
      </c>
      <c r="G97" t="s">
        <v>641</v>
      </c>
      <c r="H97" t="s">
        <v>641</v>
      </c>
      <c r="I97" t="s">
        <v>785</v>
      </c>
      <c r="J97" t="s">
        <v>643</v>
      </c>
      <c r="K97" t="s">
        <v>55</v>
      </c>
      <c r="L97" s="4">
        <v>42093</v>
      </c>
      <c r="M97" s="4"/>
      <c r="N97">
        <v>16</v>
      </c>
      <c r="O97">
        <v>8</v>
      </c>
      <c r="P97">
        <v>12</v>
      </c>
      <c r="R97">
        <v>2</v>
      </c>
      <c r="T97">
        <v>8</v>
      </c>
      <c r="V97">
        <v>1.9999999552965164E-2</v>
      </c>
      <c r="W97">
        <v>5.000000074505806E-2</v>
      </c>
      <c r="X97">
        <v>0.40000000596046448</v>
      </c>
      <c r="Y97">
        <v>1.9999999552965164E-2</v>
      </c>
      <c r="Z97">
        <v>5.9999998658895493E-2</v>
      </c>
      <c r="AA97">
        <v>1.4999999664723873E-2</v>
      </c>
      <c r="AE97">
        <v>1</v>
      </c>
    </row>
    <row r="98" spans="1:31" x14ac:dyDescent="0.2">
      <c r="A98" s="27">
        <v>2008006</v>
      </c>
      <c r="C98" t="s">
        <v>1018</v>
      </c>
      <c r="D98" t="s">
        <v>1019</v>
      </c>
      <c r="E98" t="s">
        <v>817</v>
      </c>
      <c r="F98" t="s">
        <v>818</v>
      </c>
      <c r="G98" t="s">
        <v>641</v>
      </c>
      <c r="H98" t="s">
        <v>641</v>
      </c>
      <c r="I98" t="s">
        <v>785</v>
      </c>
      <c r="J98" t="s">
        <v>643</v>
      </c>
      <c r="K98" t="s">
        <v>55</v>
      </c>
      <c r="L98" s="4">
        <v>42093</v>
      </c>
      <c r="M98" s="4"/>
      <c r="N98">
        <v>16</v>
      </c>
      <c r="O98">
        <v>8</v>
      </c>
      <c r="P98">
        <v>12</v>
      </c>
      <c r="R98">
        <v>2</v>
      </c>
      <c r="T98">
        <v>8</v>
      </c>
      <c r="V98">
        <v>1.9999999552965164E-2</v>
      </c>
      <c r="W98">
        <v>5.000000074505806E-2</v>
      </c>
      <c r="X98">
        <v>0.40000000596046448</v>
      </c>
      <c r="Y98">
        <v>1.9999999552965164E-2</v>
      </c>
      <c r="Z98">
        <v>5.9999998658895493E-2</v>
      </c>
      <c r="AE98">
        <v>1</v>
      </c>
    </row>
    <row r="99" spans="1:31" x14ac:dyDescent="0.2">
      <c r="A99" s="27">
        <v>2008005</v>
      </c>
      <c r="C99" t="s">
        <v>1020</v>
      </c>
      <c r="D99" t="s">
        <v>1021</v>
      </c>
      <c r="E99" t="s">
        <v>817</v>
      </c>
      <c r="F99" t="s">
        <v>818</v>
      </c>
      <c r="G99" t="s">
        <v>641</v>
      </c>
      <c r="H99" t="s">
        <v>641</v>
      </c>
      <c r="I99" t="s">
        <v>785</v>
      </c>
      <c r="J99" t="s">
        <v>643</v>
      </c>
      <c r="K99" t="s">
        <v>55</v>
      </c>
      <c r="L99" s="4">
        <v>42093</v>
      </c>
      <c r="M99" s="4"/>
      <c r="N99">
        <v>16</v>
      </c>
      <c r="O99">
        <v>8</v>
      </c>
      <c r="P99">
        <v>12</v>
      </c>
      <c r="R99">
        <v>2</v>
      </c>
      <c r="T99">
        <v>8</v>
      </c>
      <c r="V99">
        <v>1.9999999552965164E-2</v>
      </c>
      <c r="W99">
        <v>5.000000074505806E-2</v>
      </c>
      <c r="X99">
        <v>0.40000000596046448</v>
      </c>
      <c r="Y99">
        <v>1.9999999552965164E-2</v>
      </c>
      <c r="Z99">
        <v>5.9999998658895493E-2</v>
      </c>
      <c r="AA99">
        <v>1.4999999664723873E-2</v>
      </c>
      <c r="AE99">
        <v>1</v>
      </c>
    </row>
    <row r="100" spans="1:31" x14ac:dyDescent="0.2">
      <c r="A100" s="27">
        <v>2008008</v>
      </c>
      <c r="C100" t="s">
        <v>1022</v>
      </c>
      <c r="D100" t="s">
        <v>1023</v>
      </c>
      <c r="E100" t="s">
        <v>817</v>
      </c>
      <c r="F100" t="s">
        <v>818</v>
      </c>
      <c r="G100" t="s">
        <v>641</v>
      </c>
      <c r="H100" t="s">
        <v>641</v>
      </c>
      <c r="I100" t="s">
        <v>785</v>
      </c>
      <c r="J100" t="s">
        <v>643</v>
      </c>
      <c r="K100" t="s">
        <v>55</v>
      </c>
      <c r="L100" s="4">
        <v>42094</v>
      </c>
      <c r="M100" s="4"/>
      <c r="N100">
        <v>20</v>
      </c>
      <c r="O100">
        <v>5</v>
      </c>
      <c r="P100">
        <v>10</v>
      </c>
      <c r="R100">
        <v>3</v>
      </c>
      <c r="T100">
        <v>5</v>
      </c>
      <c r="V100">
        <v>1.9999999552965164E-2</v>
      </c>
      <c r="X100">
        <v>0.30000001192092896</v>
      </c>
      <c r="Y100">
        <v>1.9999999552965164E-2</v>
      </c>
      <c r="AE100">
        <v>1</v>
      </c>
    </row>
    <row r="101" spans="1:31" x14ac:dyDescent="0.2">
      <c r="A101" s="27">
        <v>2007028</v>
      </c>
      <c r="C101" t="s">
        <v>1024</v>
      </c>
      <c r="D101" t="s">
        <v>1025</v>
      </c>
      <c r="E101" t="s">
        <v>1026</v>
      </c>
      <c r="F101" t="s">
        <v>1027</v>
      </c>
      <c r="G101" t="s">
        <v>641</v>
      </c>
      <c r="H101" t="s">
        <v>641</v>
      </c>
      <c r="I101" t="s">
        <v>774</v>
      </c>
      <c r="J101" t="s">
        <v>731</v>
      </c>
      <c r="K101" t="s">
        <v>56</v>
      </c>
      <c r="L101" s="4">
        <v>2</v>
      </c>
      <c r="M101" s="4"/>
      <c r="AC101">
        <v>10</v>
      </c>
      <c r="AE101">
        <v>1</v>
      </c>
    </row>
    <row r="102" spans="1:31" x14ac:dyDescent="0.2">
      <c r="A102" s="27">
        <v>2008831</v>
      </c>
      <c r="C102" t="s">
        <v>1028</v>
      </c>
      <c r="D102" t="s">
        <v>1029</v>
      </c>
      <c r="E102" t="s">
        <v>817</v>
      </c>
      <c r="F102" t="s">
        <v>818</v>
      </c>
      <c r="G102" t="s">
        <v>641</v>
      </c>
      <c r="H102" t="s">
        <v>641</v>
      </c>
      <c r="I102" t="s">
        <v>785</v>
      </c>
      <c r="J102" t="s">
        <v>649</v>
      </c>
      <c r="K102" t="s">
        <v>56</v>
      </c>
      <c r="L102" s="4">
        <v>42858</v>
      </c>
      <c r="M102" s="4"/>
      <c r="Y102">
        <v>11</v>
      </c>
      <c r="AE102">
        <v>1</v>
      </c>
    </row>
    <row r="103" spans="1:31" x14ac:dyDescent="0.2">
      <c r="A103" s="27">
        <v>2008021</v>
      </c>
      <c r="C103" t="s">
        <v>1030</v>
      </c>
      <c r="D103" t="s">
        <v>1031</v>
      </c>
      <c r="E103" t="s">
        <v>817</v>
      </c>
      <c r="F103" t="s">
        <v>818</v>
      </c>
      <c r="G103" t="s">
        <v>641</v>
      </c>
      <c r="H103" t="s">
        <v>641</v>
      </c>
      <c r="I103" t="s">
        <v>785</v>
      </c>
      <c r="J103" t="s">
        <v>643</v>
      </c>
      <c r="K103" t="s">
        <v>56</v>
      </c>
      <c r="L103" s="4">
        <v>42095</v>
      </c>
      <c r="M103" s="4"/>
      <c r="N103">
        <v>9</v>
      </c>
      <c r="Q103">
        <v>10.699999809265137</v>
      </c>
      <c r="V103">
        <v>9.9999997764825821E-3</v>
      </c>
      <c r="Y103">
        <v>0.20000000298023224</v>
      </c>
      <c r="Z103">
        <v>0.40000000596046448</v>
      </c>
      <c r="AE103">
        <v>1</v>
      </c>
    </row>
    <row r="104" spans="1:31" x14ac:dyDescent="0.2">
      <c r="A104" s="27">
        <v>2008009</v>
      </c>
      <c r="C104" t="s">
        <v>1032</v>
      </c>
      <c r="D104" t="s">
        <v>1033</v>
      </c>
      <c r="E104" t="s">
        <v>817</v>
      </c>
      <c r="F104" t="s">
        <v>818</v>
      </c>
      <c r="G104" t="s">
        <v>641</v>
      </c>
      <c r="H104" t="s">
        <v>641</v>
      </c>
      <c r="I104" t="s">
        <v>785</v>
      </c>
      <c r="J104" t="s">
        <v>643</v>
      </c>
      <c r="K104" t="s">
        <v>55</v>
      </c>
      <c r="L104" s="4">
        <v>42094</v>
      </c>
      <c r="M104" s="4"/>
      <c r="N104">
        <v>27</v>
      </c>
      <c r="R104">
        <v>3</v>
      </c>
      <c r="V104">
        <v>9.9999997764825821E-3</v>
      </c>
      <c r="W104">
        <v>0.20000000298023224</v>
      </c>
      <c r="X104">
        <v>1.9999999552965164E-2</v>
      </c>
      <c r="Y104">
        <v>1.9999999552965164E-2</v>
      </c>
      <c r="Z104">
        <v>1</v>
      </c>
      <c r="AA104">
        <v>4.999999888241291E-3</v>
      </c>
      <c r="AE104">
        <v>1</v>
      </c>
    </row>
    <row r="105" spans="1:31" x14ac:dyDescent="0.2">
      <c r="A105" s="27">
        <v>2010537</v>
      </c>
      <c r="C105" t="s">
        <v>1034</v>
      </c>
      <c r="D105" t="s">
        <v>1035</v>
      </c>
      <c r="E105" t="s">
        <v>1036</v>
      </c>
      <c r="F105" t="s">
        <v>896</v>
      </c>
      <c r="G105" t="s">
        <v>641</v>
      </c>
      <c r="H105" t="s">
        <v>641</v>
      </c>
      <c r="I105" t="s">
        <v>785</v>
      </c>
      <c r="J105" t="s">
        <v>649</v>
      </c>
      <c r="K105" t="s">
        <v>56</v>
      </c>
      <c r="L105" s="4">
        <v>44390</v>
      </c>
      <c r="M105" s="4"/>
      <c r="W105">
        <v>25</v>
      </c>
      <c r="AE105">
        <v>3.77</v>
      </c>
    </row>
    <row r="106" spans="1:31" x14ac:dyDescent="0.2">
      <c r="A106" s="27">
        <v>2010768</v>
      </c>
      <c r="C106" t="s">
        <v>1037</v>
      </c>
      <c r="D106" t="s">
        <v>1038</v>
      </c>
      <c r="E106" t="s">
        <v>849</v>
      </c>
      <c r="F106" t="s">
        <v>849</v>
      </c>
      <c r="G106" t="s">
        <v>641</v>
      </c>
      <c r="H106" t="s">
        <v>641</v>
      </c>
      <c r="I106" t="s">
        <v>785</v>
      </c>
      <c r="J106" t="s">
        <v>649</v>
      </c>
      <c r="K106" t="s">
        <v>55</v>
      </c>
      <c r="L106" s="4">
        <v>2</v>
      </c>
      <c r="M106" s="4"/>
      <c r="P106">
        <v>13.699999809265137</v>
      </c>
      <c r="Q106">
        <v>17.299999237060547</v>
      </c>
      <c r="R106">
        <v>5.4000000953674316</v>
      </c>
      <c r="S106">
        <v>4.5</v>
      </c>
      <c r="T106">
        <v>18.799999237060547</v>
      </c>
      <c r="AE106">
        <v>1</v>
      </c>
    </row>
    <row r="107" spans="1:31" x14ac:dyDescent="0.2">
      <c r="A107" s="27">
        <v>2010088</v>
      </c>
      <c r="C107" t="s">
        <v>1039</v>
      </c>
      <c r="D107" t="s">
        <v>1040</v>
      </c>
      <c r="E107" t="s">
        <v>1041</v>
      </c>
      <c r="F107" t="s">
        <v>1042</v>
      </c>
      <c r="G107" t="s">
        <v>641</v>
      </c>
      <c r="H107" t="s">
        <v>641</v>
      </c>
      <c r="I107" t="s">
        <v>774</v>
      </c>
      <c r="J107" t="s">
        <v>731</v>
      </c>
      <c r="K107" t="s">
        <v>55</v>
      </c>
      <c r="L107" s="4">
        <v>2</v>
      </c>
      <c r="M107" s="4"/>
      <c r="AE107">
        <v>1</v>
      </c>
    </row>
    <row r="108" spans="1:31" x14ac:dyDescent="0.2">
      <c r="A108" s="27">
        <v>2010039</v>
      </c>
      <c r="C108" t="s">
        <v>1043</v>
      </c>
      <c r="D108" t="s">
        <v>1044</v>
      </c>
      <c r="E108" t="s">
        <v>1041</v>
      </c>
      <c r="F108" t="s">
        <v>1045</v>
      </c>
      <c r="G108" t="s">
        <v>641</v>
      </c>
      <c r="H108" t="s">
        <v>641</v>
      </c>
      <c r="I108" t="s">
        <v>774</v>
      </c>
      <c r="J108" t="s">
        <v>649</v>
      </c>
      <c r="K108" t="s">
        <v>55</v>
      </c>
      <c r="L108" s="4">
        <v>2</v>
      </c>
      <c r="M108" s="4"/>
      <c r="Q108">
        <v>45</v>
      </c>
      <c r="AE108">
        <v>1</v>
      </c>
    </row>
    <row r="109" spans="1:31" x14ac:dyDescent="0.2">
      <c r="A109" s="27">
        <v>2010087</v>
      </c>
      <c r="C109" t="s">
        <v>1046</v>
      </c>
      <c r="D109" t="s">
        <v>1047</v>
      </c>
      <c r="E109" t="s">
        <v>1041</v>
      </c>
      <c r="F109" t="s">
        <v>1042</v>
      </c>
      <c r="G109" t="s">
        <v>641</v>
      </c>
      <c r="H109" t="s">
        <v>641</v>
      </c>
      <c r="I109" t="s">
        <v>774</v>
      </c>
      <c r="J109" t="s">
        <v>731</v>
      </c>
      <c r="K109" t="s">
        <v>55</v>
      </c>
      <c r="L109" s="4">
        <v>2</v>
      </c>
      <c r="M109" s="4"/>
      <c r="AE109">
        <v>1</v>
      </c>
    </row>
    <row r="110" spans="1:31" x14ac:dyDescent="0.2">
      <c r="A110" s="27">
        <v>2006838</v>
      </c>
      <c r="C110" t="s">
        <v>1048</v>
      </c>
      <c r="D110" t="s">
        <v>1049</v>
      </c>
      <c r="E110" t="s">
        <v>1050</v>
      </c>
      <c r="F110" t="s">
        <v>1051</v>
      </c>
      <c r="G110" t="s">
        <v>641</v>
      </c>
      <c r="H110" t="s">
        <v>641</v>
      </c>
      <c r="I110" t="s">
        <v>774</v>
      </c>
      <c r="J110" t="s">
        <v>731</v>
      </c>
      <c r="K110" t="s">
        <v>56</v>
      </c>
      <c r="L110" s="4">
        <v>2</v>
      </c>
      <c r="M110" s="4"/>
      <c r="AE110">
        <v>1</v>
      </c>
    </row>
    <row r="111" spans="1:31" x14ac:dyDescent="0.2">
      <c r="A111" s="27">
        <v>2006785</v>
      </c>
      <c r="C111" t="s">
        <v>1052</v>
      </c>
      <c r="D111" t="s">
        <v>1053</v>
      </c>
      <c r="E111" t="s">
        <v>1050</v>
      </c>
      <c r="F111" t="s">
        <v>1051</v>
      </c>
      <c r="G111" t="s">
        <v>641</v>
      </c>
      <c r="H111" t="s">
        <v>641</v>
      </c>
      <c r="I111" t="s">
        <v>774</v>
      </c>
      <c r="J111" t="s">
        <v>731</v>
      </c>
      <c r="K111" t="s">
        <v>56</v>
      </c>
      <c r="L111" s="4">
        <v>2</v>
      </c>
      <c r="M111" s="4"/>
      <c r="AE111">
        <v>1</v>
      </c>
    </row>
    <row r="112" spans="1:31" x14ac:dyDescent="0.2">
      <c r="A112" s="27">
        <v>2006779</v>
      </c>
      <c r="C112" t="s">
        <v>1054</v>
      </c>
      <c r="D112" t="s">
        <v>1055</v>
      </c>
      <c r="E112" t="s">
        <v>1050</v>
      </c>
      <c r="F112" t="s">
        <v>1051</v>
      </c>
      <c r="G112" t="s">
        <v>641</v>
      </c>
      <c r="H112" t="s">
        <v>641</v>
      </c>
      <c r="I112" t="s">
        <v>774</v>
      </c>
      <c r="J112" t="s">
        <v>731</v>
      </c>
      <c r="K112" t="s">
        <v>56</v>
      </c>
      <c r="L112" s="4">
        <v>2</v>
      </c>
      <c r="M112" s="4"/>
      <c r="AE112">
        <v>1</v>
      </c>
    </row>
    <row r="113" spans="1:31" x14ac:dyDescent="0.2">
      <c r="A113" s="27">
        <v>2006784</v>
      </c>
      <c r="C113" t="s">
        <v>1056</v>
      </c>
      <c r="D113" t="s">
        <v>1057</v>
      </c>
      <c r="E113" t="s">
        <v>1050</v>
      </c>
      <c r="F113" t="s">
        <v>1051</v>
      </c>
      <c r="G113" t="s">
        <v>641</v>
      </c>
      <c r="H113" t="s">
        <v>641</v>
      </c>
      <c r="I113" t="s">
        <v>774</v>
      </c>
      <c r="J113" t="s">
        <v>731</v>
      </c>
      <c r="K113" t="s">
        <v>56</v>
      </c>
      <c r="L113" s="4">
        <v>2</v>
      </c>
      <c r="M113" s="4"/>
      <c r="AE113">
        <v>1</v>
      </c>
    </row>
    <row r="114" spans="1:31" x14ac:dyDescent="0.2">
      <c r="A114" s="27">
        <v>2006780</v>
      </c>
      <c r="C114" t="s">
        <v>1058</v>
      </c>
      <c r="D114" t="s">
        <v>1059</v>
      </c>
      <c r="E114" t="s">
        <v>1050</v>
      </c>
      <c r="F114" t="s">
        <v>1051</v>
      </c>
      <c r="G114" t="s">
        <v>641</v>
      </c>
      <c r="H114" t="s">
        <v>641</v>
      </c>
      <c r="I114" t="s">
        <v>774</v>
      </c>
      <c r="J114" t="s">
        <v>731</v>
      </c>
      <c r="K114" t="s">
        <v>56</v>
      </c>
      <c r="L114" s="4">
        <v>2</v>
      </c>
      <c r="M114" s="4"/>
      <c r="AE114">
        <v>1</v>
      </c>
    </row>
    <row r="115" spans="1:31" x14ac:dyDescent="0.2">
      <c r="A115" s="27">
        <v>2006783</v>
      </c>
      <c r="C115" t="s">
        <v>1060</v>
      </c>
      <c r="D115" t="s">
        <v>1061</v>
      </c>
      <c r="E115" t="s">
        <v>1050</v>
      </c>
      <c r="F115" t="s">
        <v>1051</v>
      </c>
      <c r="G115" t="s">
        <v>641</v>
      </c>
      <c r="H115" t="s">
        <v>641</v>
      </c>
      <c r="I115" t="s">
        <v>774</v>
      </c>
      <c r="J115" t="s">
        <v>731</v>
      </c>
      <c r="K115" t="s">
        <v>56</v>
      </c>
      <c r="L115" s="4">
        <v>2</v>
      </c>
      <c r="M115" s="4"/>
      <c r="AE115">
        <v>1</v>
      </c>
    </row>
    <row r="116" spans="1:31" x14ac:dyDescent="0.2">
      <c r="A116" s="27">
        <v>2006788</v>
      </c>
      <c r="C116" t="s">
        <v>1062</v>
      </c>
      <c r="D116" t="s">
        <v>1063</v>
      </c>
      <c r="E116" t="s">
        <v>1050</v>
      </c>
      <c r="F116" t="s">
        <v>1051</v>
      </c>
      <c r="G116" t="s">
        <v>641</v>
      </c>
      <c r="H116" t="s">
        <v>641</v>
      </c>
      <c r="I116" t="s">
        <v>774</v>
      </c>
      <c r="J116" t="s">
        <v>731</v>
      </c>
      <c r="K116" t="s">
        <v>56</v>
      </c>
      <c r="L116" s="4">
        <v>2</v>
      </c>
      <c r="M116" s="4"/>
      <c r="AE116">
        <v>1</v>
      </c>
    </row>
    <row r="117" spans="1:31" x14ac:dyDescent="0.2">
      <c r="A117" s="27">
        <v>2006781</v>
      </c>
      <c r="C117" t="s">
        <v>1064</v>
      </c>
      <c r="D117" t="s">
        <v>1065</v>
      </c>
      <c r="E117" t="s">
        <v>1050</v>
      </c>
      <c r="F117" t="s">
        <v>1051</v>
      </c>
      <c r="G117" t="s">
        <v>641</v>
      </c>
      <c r="H117" t="s">
        <v>641</v>
      </c>
      <c r="I117" t="s">
        <v>774</v>
      </c>
      <c r="J117" t="s">
        <v>731</v>
      </c>
      <c r="K117" t="s">
        <v>56</v>
      </c>
      <c r="L117" s="4">
        <v>2</v>
      </c>
      <c r="M117" s="4"/>
      <c r="AE117">
        <v>1</v>
      </c>
    </row>
    <row r="118" spans="1:31" x14ac:dyDescent="0.2">
      <c r="A118" s="27">
        <v>2006787</v>
      </c>
      <c r="C118" t="s">
        <v>1066</v>
      </c>
      <c r="D118" t="s">
        <v>1067</v>
      </c>
      <c r="E118" t="s">
        <v>1050</v>
      </c>
      <c r="F118" t="s">
        <v>1051</v>
      </c>
      <c r="G118" t="s">
        <v>641</v>
      </c>
      <c r="H118" t="s">
        <v>641</v>
      </c>
      <c r="I118" t="s">
        <v>774</v>
      </c>
      <c r="J118" t="s">
        <v>731</v>
      </c>
      <c r="K118" t="s">
        <v>56</v>
      </c>
      <c r="L118" s="4">
        <v>2</v>
      </c>
      <c r="M118" s="4"/>
      <c r="AE118">
        <v>1</v>
      </c>
    </row>
    <row r="119" spans="1:31" x14ac:dyDescent="0.2">
      <c r="A119" s="27">
        <v>2006763</v>
      </c>
      <c r="C119" t="s">
        <v>1068</v>
      </c>
      <c r="D119" t="s">
        <v>1069</v>
      </c>
      <c r="E119" t="s">
        <v>1050</v>
      </c>
      <c r="F119" t="s">
        <v>1051</v>
      </c>
      <c r="G119" t="s">
        <v>641</v>
      </c>
      <c r="H119" t="s">
        <v>641</v>
      </c>
      <c r="I119" t="s">
        <v>774</v>
      </c>
      <c r="J119" t="s">
        <v>731</v>
      </c>
      <c r="K119" t="s">
        <v>56</v>
      </c>
      <c r="L119" s="4">
        <v>2</v>
      </c>
      <c r="M119" s="4"/>
      <c r="AE119">
        <v>1</v>
      </c>
    </row>
    <row r="120" spans="1:31" x14ac:dyDescent="0.2">
      <c r="A120" s="27">
        <v>2007154</v>
      </c>
      <c r="C120" t="s">
        <v>1070</v>
      </c>
      <c r="D120" t="s">
        <v>1071</v>
      </c>
      <c r="E120" t="s">
        <v>1050</v>
      </c>
      <c r="F120" t="s">
        <v>1051</v>
      </c>
      <c r="G120" t="s">
        <v>641</v>
      </c>
      <c r="H120" t="s">
        <v>641</v>
      </c>
      <c r="I120" t="s">
        <v>774</v>
      </c>
      <c r="J120" t="s">
        <v>731</v>
      </c>
      <c r="K120" t="s">
        <v>56</v>
      </c>
      <c r="L120" s="4">
        <v>2</v>
      </c>
      <c r="M120" s="4"/>
      <c r="AE120">
        <v>1.01</v>
      </c>
    </row>
    <row r="121" spans="1:31" x14ac:dyDescent="0.2">
      <c r="A121" s="27">
        <v>2006782</v>
      </c>
      <c r="C121" t="s">
        <v>1072</v>
      </c>
      <c r="D121" t="s">
        <v>1073</v>
      </c>
      <c r="E121" t="s">
        <v>1050</v>
      </c>
      <c r="F121" t="s">
        <v>1051</v>
      </c>
      <c r="G121" t="s">
        <v>641</v>
      </c>
      <c r="H121" t="s">
        <v>641</v>
      </c>
      <c r="I121" t="s">
        <v>774</v>
      </c>
      <c r="J121" t="s">
        <v>731</v>
      </c>
      <c r="K121" t="s">
        <v>56</v>
      </c>
      <c r="L121" s="4">
        <v>2</v>
      </c>
      <c r="M121" s="4"/>
      <c r="AE121">
        <v>1</v>
      </c>
    </row>
    <row r="122" spans="1:31" x14ac:dyDescent="0.2">
      <c r="A122" s="27">
        <v>2006786</v>
      </c>
      <c r="C122" t="s">
        <v>1074</v>
      </c>
      <c r="D122" t="s">
        <v>1075</v>
      </c>
      <c r="E122" t="s">
        <v>1050</v>
      </c>
      <c r="F122" t="s">
        <v>1051</v>
      </c>
      <c r="G122" t="s">
        <v>641</v>
      </c>
      <c r="H122" t="s">
        <v>641</v>
      </c>
      <c r="I122" t="s">
        <v>774</v>
      </c>
      <c r="J122" t="s">
        <v>731</v>
      </c>
      <c r="K122" t="s">
        <v>56</v>
      </c>
      <c r="L122" s="4">
        <v>2</v>
      </c>
      <c r="M122" s="4"/>
      <c r="AE122">
        <v>1</v>
      </c>
    </row>
    <row r="123" spans="1:31" x14ac:dyDescent="0.2">
      <c r="A123" s="27">
        <v>2008266</v>
      </c>
      <c r="C123" t="s">
        <v>1076</v>
      </c>
      <c r="D123" t="s">
        <v>1077</v>
      </c>
      <c r="E123" t="s">
        <v>1078</v>
      </c>
      <c r="F123" t="s">
        <v>1079</v>
      </c>
      <c r="G123" t="s">
        <v>641</v>
      </c>
      <c r="H123" t="s">
        <v>641</v>
      </c>
      <c r="I123" t="s">
        <v>774</v>
      </c>
      <c r="J123" t="s">
        <v>649</v>
      </c>
      <c r="K123" t="s">
        <v>56</v>
      </c>
      <c r="L123" s="4">
        <v>2</v>
      </c>
      <c r="M123" s="4"/>
      <c r="AE123">
        <v>1</v>
      </c>
    </row>
    <row r="124" spans="1:31" x14ac:dyDescent="0.2">
      <c r="A124" s="27">
        <v>2008025</v>
      </c>
      <c r="C124" t="s">
        <v>1080</v>
      </c>
      <c r="D124" t="s">
        <v>1081</v>
      </c>
      <c r="E124" t="s">
        <v>817</v>
      </c>
      <c r="F124" t="s">
        <v>818</v>
      </c>
      <c r="G124" t="s">
        <v>641</v>
      </c>
      <c r="H124" t="s">
        <v>641</v>
      </c>
      <c r="I124" t="s">
        <v>785</v>
      </c>
      <c r="J124" t="s">
        <v>643</v>
      </c>
      <c r="K124" t="s">
        <v>55</v>
      </c>
      <c r="L124" s="4">
        <v>42096</v>
      </c>
      <c r="M124" s="4"/>
      <c r="N124">
        <v>12</v>
      </c>
      <c r="O124">
        <v>8</v>
      </c>
      <c r="P124">
        <v>16</v>
      </c>
      <c r="R124">
        <v>3</v>
      </c>
      <c r="T124">
        <v>10</v>
      </c>
      <c r="V124">
        <v>9.9999997764825821E-3</v>
      </c>
      <c r="X124">
        <v>5.9999998658895493E-2</v>
      </c>
      <c r="Y124">
        <v>1.9999999552965164E-2</v>
      </c>
      <c r="AE124">
        <v>1</v>
      </c>
    </row>
    <row r="125" spans="1:31" x14ac:dyDescent="0.2">
      <c r="A125" s="27">
        <v>2008023</v>
      </c>
      <c r="C125" t="s">
        <v>1082</v>
      </c>
      <c r="D125" t="s">
        <v>1083</v>
      </c>
      <c r="E125" t="s">
        <v>817</v>
      </c>
      <c r="F125" t="s">
        <v>818</v>
      </c>
      <c r="G125" t="s">
        <v>641</v>
      </c>
      <c r="H125" t="s">
        <v>641</v>
      </c>
      <c r="I125" t="s">
        <v>785</v>
      </c>
      <c r="J125" t="s">
        <v>643</v>
      </c>
      <c r="K125" t="s">
        <v>55</v>
      </c>
      <c r="L125" s="4">
        <v>42096</v>
      </c>
      <c r="M125" s="4"/>
      <c r="N125">
        <v>24</v>
      </c>
      <c r="O125">
        <v>5</v>
      </c>
      <c r="P125">
        <v>5</v>
      </c>
      <c r="R125">
        <v>2</v>
      </c>
      <c r="V125">
        <v>9.9999997764825821E-3</v>
      </c>
      <c r="X125">
        <v>0.60000002384185791</v>
      </c>
      <c r="Y125">
        <v>1.9999999552965164E-2</v>
      </c>
      <c r="AE125">
        <v>1</v>
      </c>
    </row>
    <row r="126" spans="1:31" x14ac:dyDescent="0.2">
      <c r="A126" s="27">
        <v>2008011</v>
      </c>
      <c r="C126" t="s">
        <v>1084</v>
      </c>
      <c r="D126" t="s">
        <v>1085</v>
      </c>
      <c r="E126" t="s">
        <v>817</v>
      </c>
      <c r="F126" t="s">
        <v>818</v>
      </c>
      <c r="G126" t="s">
        <v>641</v>
      </c>
      <c r="H126" t="s">
        <v>641</v>
      </c>
      <c r="I126" t="s">
        <v>785</v>
      </c>
      <c r="J126" t="s">
        <v>643</v>
      </c>
      <c r="K126" t="s">
        <v>55</v>
      </c>
      <c r="L126" s="4">
        <v>42094</v>
      </c>
      <c r="M126" s="4"/>
      <c r="N126">
        <v>12</v>
      </c>
      <c r="O126">
        <v>12</v>
      </c>
      <c r="P126">
        <v>17</v>
      </c>
      <c r="Q126">
        <v>2</v>
      </c>
      <c r="T126">
        <v>6</v>
      </c>
      <c r="V126">
        <v>9.9999997764825821E-3</v>
      </c>
      <c r="X126">
        <v>5.9999998658895493E-2</v>
      </c>
      <c r="Y126">
        <v>1.9999999552965164E-2</v>
      </c>
      <c r="AE126">
        <v>1</v>
      </c>
    </row>
    <row r="127" spans="1:31" x14ac:dyDescent="0.2">
      <c r="A127" s="27">
        <v>2008024</v>
      </c>
      <c r="C127" t="s">
        <v>1086</v>
      </c>
      <c r="D127" t="s">
        <v>1087</v>
      </c>
      <c r="E127" t="s">
        <v>817</v>
      </c>
      <c r="F127" t="s">
        <v>818</v>
      </c>
      <c r="G127" t="s">
        <v>641</v>
      </c>
      <c r="H127" t="s">
        <v>641</v>
      </c>
      <c r="I127" t="s">
        <v>785</v>
      </c>
      <c r="J127" t="s">
        <v>643</v>
      </c>
      <c r="K127" t="s">
        <v>55</v>
      </c>
      <c r="L127" s="4">
        <v>42096</v>
      </c>
      <c r="M127" s="4"/>
      <c r="N127">
        <v>15</v>
      </c>
      <c r="O127">
        <v>3</v>
      </c>
      <c r="P127">
        <v>20</v>
      </c>
      <c r="R127">
        <v>3</v>
      </c>
      <c r="T127">
        <v>10</v>
      </c>
      <c r="V127">
        <v>9.9999997764825821E-3</v>
      </c>
      <c r="X127">
        <v>5.9999998658895493E-2</v>
      </c>
      <c r="Y127">
        <v>1.9999999552965164E-2</v>
      </c>
      <c r="AE127">
        <v>1</v>
      </c>
    </row>
    <row r="128" spans="1:31" x14ac:dyDescent="0.2">
      <c r="A128" s="27">
        <v>2008022</v>
      </c>
      <c r="C128" t="s">
        <v>1088</v>
      </c>
      <c r="D128" t="s">
        <v>1089</v>
      </c>
      <c r="E128" t="s">
        <v>817</v>
      </c>
      <c r="F128" t="s">
        <v>818</v>
      </c>
      <c r="G128" t="s">
        <v>641</v>
      </c>
      <c r="H128" t="s">
        <v>641</v>
      </c>
      <c r="I128" t="s">
        <v>785</v>
      </c>
      <c r="J128" t="s">
        <v>643</v>
      </c>
      <c r="K128" t="s">
        <v>55</v>
      </c>
      <c r="L128" s="4">
        <v>42095</v>
      </c>
      <c r="M128" s="4"/>
      <c r="N128">
        <v>21</v>
      </c>
      <c r="O128">
        <v>5</v>
      </c>
      <c r="P128">
        <v>10</v>
      </c>
      <c r="R128">
        <v>3</v>
      </c>
      <c r="T128">
        <v>6</v>
      </c>
      <c r="V128">
        <v>1.9999999552965164E-2</v>
      </c>
      <c r="X128">
        <v>0.30000001192092896</v>
      </c>
      <c r="Y128">
        <v>1.9999999552965164E-2</v>
      </c>
      <c r="AE128">
        <v>1</v>
      </c>
    </row>
    <row r="129" spans="1:31" x14ac:dyDescent="0.2">
      <c r="A129" s="27">
        <v>2008327</v>
      </c>
      <c r="C129" t="s">
        <v>1090</v>
      </c>
      <c r="D129" t="s">
        <v>1091</v>
      </c>
      <c r="E129" t="s">
        <v>913</v>
      </c>
      <c r="F129" t="s">
        <v>1092</v>
      </c>
      <c r="G129" t="s">
        <v>641</v>
      </c>
      <c r="H129" t="s">
        <v>641</v>
      </c>
      <c r="I129" t="s">
        <v>774</v>
      </c>
      <c r="J129" t="s">
        <v>731</v>
      </c>
      <c r="K129" t="s">
        <v>56</v>
      </c>
      <c r="L129" s="4">
        <v>2</v>
      </c>
      <c r="M129" s="4"/>
      <c r="N129">
        <v>1.7000000476837158</v>
      </c>
      <c r="AE129">
        <v>1.1000000000000001</v>
      </c>
    </row>
    <row r="130" spans="1:31" x14ac:dyDescent="0.2">
      <c r="A130" s="27">
        <v>2009791</v>
      </c>
      <c r="C130" t="s">
        <v>1093</v>
      </c>
      <c r="D130" t="s">
        <v>1094</v>
      </c>
      <c r="E130" t="s">
        <v>1095</v>
      </c>
      <c r="F130" t="s">
        <v>1095</v>
      </c>
      <c r="G130" t="s">
        <v>641</v>
      </c>
      <c r="H130" t="s">
        <v>641</v>
      </c>
      <c r="I130" t="s">
        <v>774</v>
      </c>
      <c r="J130" t="s">
        <v>731</v>
      </c>
      <c r="K130" t="s">
        <v>56</v>
      </c>
      <c r="L130" s="4">
        <v>2</v>
      </c>
      <c r="M130" s="4"/>
      <c r="N130">
        <v>4.5</v>
      </c>
      <c r="AE130">
        <v>1</v>
      </c>
    </row>
    <row r="131" spans="1:31" x14ac:dyDescent="0.2">
      <c r="A131" s="27">
        <v>2009983</v>
      </c>
      <c r="C131" t="s">
        <v>1096</v>
      </c>
      <c r="D131" t="s">
        <v>1097</v>
      </c>
      <c r="E131" t="s">
        <v>1013</v>
      </c>
      <c r="F131" t="s">
        <v>1013</v>
      </c>
      <c r="G131" t="s">
        <v>641</v>
      </c>
      <c r="H131" t="s">
        <v>641</v>
      </c>
      <c r="I131" t="s">
        <v>774</v>
      </c>
      <c r="J131" t="s">
        <v>731</v>
      </c>
      <c r="K131" t="s">
        <v>55</v>
      </c>
      <c r="L131" s="4">
        <v>2</v>
      </c>
      <c r="M131" s="4"/>
      <c r="AE131">
        <v>1</v>
      </c>
    </row>
    <row r="132" spans="1:31" x14ac:dyDescent="0.2">
      <c r="A132" s="27">
        <v>2010113</v>
      </c>
      <c r="C132" t="s">
        <v>1098</v>
      </c>
      <c r="D132" t="s">
        <v>1099</v>
      </c>
      <c r="E132" t="s">
        <v>1100</v>
      </c>
      <c r="F132" t="s">
        <v>1101</v>
      </c>
      <c r="G132" t="s">
        <v>641</v>
      </c>
      <c r="H132" t="s">
        <v>641</v>
      </c>
      <c r="I132" t="s">
        <v>774</v>
      </c>
      <c r="J132" t="s">
        <v>731</v>
      </c>
      <c r="K132" t="s">
        <v>56</v>
      </c>
      <c r="L132" s="4">
        <v>2</v>
      </c>
      <c r="M132" s="4"/>
      <c r="N132">
        <v>1.3700000047683716</v>
      </c>
      <c r="AE132">
        <v>1</v>
      </c>
    </row>
    <row r="133" spans="1:31" x14ac:dyDescent="0.2">
      <c r="A133" s="27">
        <v>2009686</v>
      </c>
      <c r="C133" t="s">
        <v>1102</v>
      </c>
      <c r="D133" t="s">
        <v>1103</v>
      </c>
      <c r="E133" t="s">
        <v>1104</v>
      </c>
      <c r="F133" t="s">
        <v>1104</v>
      </c>
      <c r="G133" t="s">
        <v>641</v>
      </c>
      <c r="H133" t="s">
        <v>641</v>
      </c>
      <c r="I133" t="s">
        <v>774</v>
      </c>
      <c r="J133" t="s">
        <v>731</v>
      </c>
      <c r="K133" t="s">
        <v>56</v>
      </c>
      <c r="L133" s="4">
        <v>2</v>
      </c>
      <c r="M133" s="4"/>
      <c r="N133">
        <v>5.000000074505806E-2</v>
      </c>
      <c r="O133">
        <v>9.9999997764825821E-3</v>
      </c>
      <c r="P133">
        <v>5.000000074505806E-2</v>
      </c>
      <c r="AE133">
        <v>1</v>
      </c>
    </row>
    <row r="134" spans="1:31" x14ac:dyDescent="0.2">
      <c r="A134" s="27">
        <v>2009690</v>
      </c>
      <c r="C134" t="s">
        <v>1105</v>
      </c>
      <c r="D134" t="s">
        <v>1106</v>
      </c>
      <c r="E134" t="s">
        <v>1104</v>
      </c>
      <c r="F134" t="s">
        <v>1104</v>
      </c>
      <c r="G134" t="s">
        <v>641</v>
      </c>
      <c r="H134" t="s">
        <v>641</v>
      </c>
      <c r="I134" t="s">
        <v>774</v>
      </c>
      <c r="J134" t="s">
        <v>731</v>
      </c>
      <c r="K134" t="s">
        <v>56</v>
      </c>
      <c r="L134" s="4">
        <v>2</v>
      </c>
      <c r="M134" s="4"/>
      <c r="N134">
        <v>2.9999999329447746E-2</v>
      </c>
      <c r="O134">
        <v>9.9999997764825821E-3</v>
      </c>
      <c r="P134">
        <v>5.000000074505806E-2</v>
      </c>
      <c r="AE134">
        <v>1</v>
      </c>
    </row>
    <row r="135" spans="1:31" x14ac:dyDescent="0.2">
      <c r="A135" s="27">
        <v>2009689</v>
      </c>
      <c r="C135" t="s">
        <v>1107</v>
      </c>
      <c r="D135" t="s">
        <v>1108</v>
      </c>
      <c r="E135" t="s">
        <v>1104</v>
      </c>
      <c r="F135" t="s">
        <v>1104</v>
      </c>
      <c r="G135" t="s">
        <v>641</v>
      </c>
      <c r="H135" t="s">
        <v>641</v>
      </c>
      <c r="I135" t="s">
        <v>774</v>
      </c>
      <c r="J135" t="s">
        <v>731</v>
      </c>
      <c r="K135" t="s">
        <v>56</v>
      </c>
      <c r="L135" s="4">
        <v>2</v>
      </c>
      <c r="M135" s="4"/>
      <c r="N135">
        <v>1.9999999552965164E-2</v>
      </c>
      <c r="O135">
        <v>9.9999997764825821E-3</v>
      </c>
      <c r="P135">
        <v>1.9999999552965164E-2</v>
      </c>
      <c r="AE135">
        <v>1</v>
      </c>
    </row>
    <row r="136" spans="1:31" x14ac:dyDescent="0.2">
      <c r="A136" s="27">
        <v>2009688</v>
      </c>
      <c r="C136" t="s">
        <v>1109</v>
      </c>
      <c r="D136" t="s">
        <v>1110</v>
      </c>
      <c r="E136" t="s">
        <v>1104</v>
      </c>
      <c r="F136" t="s">
        <v>1104</v>
      </c>
      <c r="G136" t="s">
        <v>641</v>
      </c>
      <c r="H136" t="s">
        <v>641</v>
      </c>
      <c r="I136" t="s">
        <v>774</v>
      </c>
      <c r="J136" t="s">
        <v>731</v>
      </c>
      <c r="K136" t="s">
        <v>56</v>
      </c>
      <c r="L136" s="4">
        <v>2</v>
      </c>
      <c r="M136" s="4"/>
      <c r="N136">
        <v>3.9999999105930328E-2</v>
      </c>
      <c r="O136">
        <v>9.9999997764825821E-3</v>
      </c>
      <c r="P136">
        <v>5.000000074505806E-2</v>
      </c>
      <c r="AE136">
        <v>1</v>
      </c>
    </row>
    <row r="137" spans="1:31" x14ac:dyDescent="0.2">
      <c r="A137" s="27">
        <v>2009687</v>
      </c>
      <c r="C137" t="s">
        <v>1111</v>
      </c>
      <c r="D137" t="s">
        <v>1112</v>
      </c>
      <c r="E137" t="s">
        <v>1104</v>
      </c>
      <c r="F137" t="s">
        <v>1104</v>
      </c>
      <c r="G137" t="s">
        <v>641</v>
      </c>
      <c r="H137" t="s">
        <v>641</v>
      </c>
      <c r="I137" t="s">
        <v>774</v>
      </c>
      <c r="J137" t="s">
        <v>731</v>
      </c>
      <c r="K137" t="s">
        <v>56</v>
      </c>
      <c r="L137" s="4">
        <v>2</v>
      </c>
      <c r="M137" s="4"/>
      <c r="N137">
        <v>1.9999999552965164E-2</v>
      </c>
      <c r="O137">
        <v>9.9999997764825821E-3</v>
      </c>
      <c r="P137">
        <v>5.000000074505806E-2</v>
      </c>
      <c r="AE137">
        <v>1</v>
      </c>
    </row>
    <row r="138" spans="1:31" x14ac:dyDescent="0.2">
      <c r="A138" s="27">
        <v>2009691</v>
      </c>
      <c r="C138" t="s">
        <v>1113</v>
      </c>
      <c r="D138" t="s">
        <v>1114</v>
      </c>
      <c r="E138" t="s">
        <v>1104</v>
      </c>
      <c r="F138" t="s">
        <v>1104</v>
      </c>
      <c r="G138" t="s">
        <v>641</v>
      </c>
      <c r="H138" t="s">
        <v>641</v>
      </c>
      <c r="I138" t="s">
        <v>774</v>
      </c>
      <c r="J138" t="s">
        <v>731</v>
      </c>
      <c r="K138" t="s">
        <v>56</v>
      </c>
      <c r="L138" s="4">
        <v>2</v>
      </c>
      <c r="M138" s="4"/>
      <c r="N138">
        <v>1.9999999552965164E-2</v>
      </c>
      <c r="O138">
        <v>3.9999999105930328E-2</v>
      </c>
      <c r="P138">
        <v>5.000000074505806E-2</v>
      </c>
      <c r="AE138">
        <v>1</v>
      </c>
    </row>
    <row r="139" spans="1:31" x14ac:dyDescent="0.2">
      <c r="A139" s="27">
        <v>2007758</v>
      </c>
      <c r="C139" t="s">
        <v>1115</v>
      </c>
      <c r="D139" t="s">
        <v>1116</v>
      </c>
      <c r="E139" t="s">
        <v>933</v>
      </c>
      <c r="F139" t="s">
        <v>933</v>
      </c>
      <c r="G139" t="s">
        <v>641</v>
      </c>
      <c r="H139" t="s">
        <v>641</v>
      </c>
      <c r="I139" t="s">
        <v>785</v>
      </c>
      <c r="J139" t="s">
        <v>649</v>
      </c>
      <c r="K139" t="s">
        <v>56</v>
      </c>
      <c r="L139" s="4">
        <v>41913</v>
      </c>
      <c r="M139" s="4"/>
      <c r="Y139">
        <v>11</v>
      </c>
      <c r="AE139">
        <v>1.1000000000000001</v>
      </c>
    </row>
    <row r="140" spans="1:31" x14ac:dyDescent="0.2">
      <c r="A140" s="27">
        <v>2007543</v>
      </c>
      <c r="C140" t="s">
        <v>1117</v>
      </c>
      <c r="D140" t="s">
        <v>1118</v>
      </c>
      <c r="E140" t="s">
        <v>913</v>
      </c>
      <c r="F140" t="s">
        <v>1119</v>
      </c>
      <c r="G140" t="s">
        <v>641</v>
      </c>
      <c r="H140" t="s">
        <v>641</v>
      </c>
      <c r="I140" t="s">
        <v>785</v>
      </c>
      <c r="J140" t="s">
        <v>649</v>
      </c>
      <c r="K140" t="s">
        <v>55</v>
      </c>
      <c r="L140" s="4">
        <v>41702</v>
      </c>
      <c r="M140" s="4"/>
      <c r="Y140">
        <v>20.799999237060547</v>
      </c>
      <c r="AE140">
        <v>1</v>
      </c>
    </row>
    <row r="141" spans="1:31" x14ac:dyDescent="0.2">
      <c r="A141" s="27">
        <v>2007073</v>
      </c>
      <c r="C141" t="s">
        <v>1120</v>
      </c>
      <c r="D141" t="s">
        <v>1121</v>
      </c>
      <c r="E141" t="s">
        <v>907</v>
      </c>
      <c r="F141" t="s">
        <v>908</v>
      </c>
      <c r="G141" t="s">
        <v>641</v>
      </c>
      <c r="H141" t="s">
        <v>641</v>
      </c>
      <c r="I141" t="s">
        <v>785</v>
      </c>
      <c r="J141" t="s">
        <v>649</v>
      </c>
      <c r="K141" t="s">
        <v>56</v>
      </c>
      <c r="L141" s="4">
        <v>41347</v>
      </c>
      <c r="M141" s="4"/>
      <c r="Y141">
        <v>11</v>
      </c>
      <c r="AE141">
        <v>1.1000000000000001</v>
      </c>
    </row>
    <row r="142" spans="1:31" x14ac:dyDescent="0.2">
      <c r="A142" s="27">
        <v>2008122</v>
      </c>
      <c r="C142" t="s">
        <v>1122</v>
      </c>
      <c r="D142" t="s">
        <v>1123</v>
      </c>
      <c r="E142" t="s">
        <v>783</v>
      </c>
      <c r="F142" t="s">
        <v>784</v>
      </c>
      <c r="G142" t="s">
        <v>641</v>
      </c>
      <c r="H142" t="s">
        <v>641</v>
      </c>
      <c r="I142" t="s">
        <v>785</v>
      </c>
      <c r="J142" t="s">
        <v>649</v>
      </c>
      <c r="K142" t="s">
        <v>56</v>
      </c>
      <c r="L142" s="4">
        <v>42221</v>
      </c>
      <c r="M142" s="4"/>
      <c r="Y142">
        <v>10.899999618530273</v>
      </c>
      <c r="AA142">
        <v>1.9999999552965164E-2</v>
      </c>
      <c r="AE142">
        <v>1.37</v>
      </c>
    </row>
    <row r="143" spans="1:31" x14ac:dyDescent="0.2">
      <c r="A143" s="27">
        <v>2008121</v>
      </c>
      <c r="C143" t="s">
        <v>1124</v>
      </c>
      <c r="D143" t="s">
        <v>1125</v>
      </c>
      <c r="E143" t="s">
        <v>783</v>
      </c>
      <c r="F143" t="s">
        <v>784</v>
      </c>
      <c r="G143" t="s">
        <v>641</v>
      </c>
      <c r="H143" t="s">
        <v>641</v>
      </c>
      <c r="I143" t="s">
        <v>785</v>
      </c>
      <c r="J143" t="s">
        <v>643</v>
      </c>
      <c r="K143" t="s">
        <v>56</v>
      </c>
      <c r="L143" s="4">
        <v>42221</v>
      </c>
      <c r="M143" s="4"/>
      <c r="N143">
        <v>4.3899998664855957</v>
      </c>
      <c r="Y143">
        <v>8.8999996185302734</v>
      </c>
      <c r="Z143">
        <v>0.10000000149011612</v>
      </c>
      <c r="AA143">
        <v>0.43999999761581421</v>
      </c>
      <c r="AE143">
        <v>1.34</v>
      </c>
    </row>
    <row r="144" spans="1:31" x14ac:dyDescent="0.2">
      <c r="A144" s="27">
        <v>2009571</v>
      </c>
      <c r="C144" t="s">
        <v>1126</v>
      </c>
      <c r="D144" t="s">
        <v>1127</v>
      </c>
      <c r="E144" t="s">
        <v>1128</v>
      </c>
      <c r="F144" t="s">
        <v>1129</v>
      </c>
      <c r="G144" t="s">
        <v>641</v>
      </c>
      <c r="H144" t="s">
        <v>641</v>
      </c>
      <c r="I144" t="s">
        <v>785</v>
      </c>
      <c r="J144" t="s">
        <v>649</v>
      </c>
      <c r="K144" t="s">
        <v>55</v>
      </c>
      <c r="L144" s="4">
        <v>43538</v>
      </c>
      <c r="M144" s="4"/>
      <c r="Q144">
        <v>90</v>
      </c>
      <c r="AE144">
        <v>1</v>
      </c>
    </row>
    <row r="145" spans="1:31" x14ac:dyDescent="0.2">
      <c r="A145" s="27">
        <v>2009985</v>
      </c>
      <c r="C145" t="s">
        <v>1130</v>
      </c>
      <c r="D145" t="s">
        <v>1131</v>
      </c>
      <c r="E145" t="s">
        <v>1132</v>
      </c>
      <c r="F145" t="s">
        <v>1133</v>
      </c>
      <c r="G145" t="s">
        <v>641</v>
      </c>
      <c r="H145" t="s">
        <v>641</v>
      </c>
      <c r="I145" t="s">
        <v>774</v>
      </c>
      <c r="J145" t="s">
        <v>731</v>
      </c>
      <c r="K145" t="s">
        <v>56</v>
      </c>
      <c r="L145" s="4">
        <v>2</v>
      </c>
      <c r="M145" s="4"/>
      <c r="AE145">
        <v>1</v>
      </c>
    </row>
    <row r="146" spans="1:31" x14ac:dyDescent="0.2">
      <c r="A146" s="27">
        <v>2007532</v>
      </c>
      <c r="C146" t="s">
        <v>1134</v>
      </c>
      <c r="D146" t="s">
        <v>1135</v>
      </c>
      <c r="E146" t="s">
        <v>879</v>
      </c>
      <c r="F146" t="s">
        <v>880</v>
      </c>
      <c r="G146" t="s">
        <v>641</v>
      </c>
      <c r="H146" t="s">
        <v>641</v>
      </c>
      <c r="I146" t="s">
        <v>785</v>
      </c>
      <c r="J146" t="s">
        <v>649</v>
      </c>
      <c r="K146" t="s">
        <v>56</v>
      </c>
      <c r="L146" s="4">
        <v>41688</v>
      </c>
      <c r="M146" s="4"/>
      <c r="P146">
        <v>1.1000000238418579</v>
      </c>
      <c r="Q146">
        <v>5.0999999046325684</v>
      </c>
      <c r="Y146">
        <v>1.1000000238418579</v>
      </c>
      <c r="AE146">
        <v>1.35</v>
      </c>
    </row>
    <row r="147" spans="1:31" x14ac:dyDescent="0.2">
      <c r="A147" s="27">
        <v>2010468</v>
      </c>
      <c r="C147" t="s">
        <v>1136</v>
      </c>
      <c r="D147" t="s">
        <v>1137</v>
      </c>
      <c r="E147" t="s">
        <v>980</v>
      </c>
      <c r="F147" t="s">
        <v>981</v>
      </c>
      <c r="G147" t="s">
        <v>641</v>
      </c>
      <c r="H147" t="s">
        <v>641</v>
      </c>
      <c r="I147" t="s">
        <v>774</v>
      </c>
      <c r="J147" t="s">
        <v>731</v>
      </c>
      <c r="K147" t="s">
        <v>56</v>
      </c>
      <c r="L147" s="4">
        <v>2</v>
      </c>
      <c r="M147" s="4"/>
      <c r="AE147">
        <v>1</v>
      </c>
    </row>
    <row r="148" spans="1:31" x14ac:dyDescent="0.2">
      <c r="A148" s="27">
        <v>2007760</v>
      </c>
      <c r="C148" t="s">
        <v>1138</v>
      </c>
      <c r="D148" t="s">
        <v>1139</v>
      </c>
      <c r="E148" t="s">
        <v>933</v>
      </c>
      <c r="F148" t="s">
        <v>933</v>
      </c>
      <c r="G148" t="s">
        <v>641</v>
      </c>
      <c r="H148" t="s">
        <v>641</v>
      </c>
      <c r="I148" t="s">
        <v>785</v>
      </c>
      <c r="J148" t="s">
        <v>643</v>
      </c>
      <c r="K148" t="s">
        <v>56</v>
      </c>
      <c r="L148" s="4">
        <v>41913</v>
      </c>
      <c r="M148" s="4"/>
      <c r="N148">
        <v>8</v>
      </c>
      <c r="O148">
        <v>10</v>
      </c>
      <c r="Z148">
        <v>0.40000000596046448</v>
      </c>
      <c r="AE148">
        <v>1.1000000000000001</v>
      </c>
    </row>
    <row r="149" spans="1:31" x14ac:dyDescent="0.2">
      <c r="A149" s="27">
        <v>2007762</v>
      </c>
      <c r="C149" t="s">
        <v>1140</v>
      </c>
      <c r="D149" t="s">
        <v>1141</v>
      </c>
      <c r="E149" t="s">
        <v>933</v>
      </c>
      <c r="F149" t="s">
        <v>933</v>
      </c>
      <c r="G149" t="s">
        <v>641</v>
      </c>
      <c r="H149" t="s">
        <v>641</v>
      </c>
      <c r="I149" t="s">
        <v>785</v>
      </c>
      <c r="J149" t="s">
        <v>643</v>
      </c>
      <c r="K149" t="s">
        <v>56</v>
      </c>
      <c r="L149" s="4">
        <v>41913</v>
      </c>
      <c r="M149" s="4"/>
      <c r="N149">
        <v>13</v>
      </c>
      <c r="P149">
        <v>11</v>
      </c>
      <c r="T149">
        <v>5.5999999046325684</v>
      </c>
      <c r="AE149">
        <v>1.1000000000000001</v>
      </c>
    </row>
    <row r="150" spans="1:31" x14ac:dyDescent="0.2">
      <c r="A150" s="27">
        <v>2007763</v>
      </c>
      <c r="C150" t="s">
        <v>1142</v>
      </c>
      <c r="D150" t="s">
        <v>1143</v>
      </c>
      <c r="E150" t="s">
        <v>933</v>
      </c>
      <c r="F150" t="s">
        <v>933</v>
      </c>
      <c r="G150" t="s">
        <v>641</v>
      </c>
      <c r="H150" t="s">
        <v>641</v>
      </c>
      <c r="I150" t="s">
        <v>785</v>
      </c>
      <c r="J150" t="s">
        <v>643</v>
      </c>
      <c r="K150" t="s">
        <v>56</v>
      </c>
      <c r="L150" s="4">
        <v>41913</v>
      </c>
      <c r="M150" s="4"/>
      <c r="N150">
        <v>10.5</v>
      </c>
      <c r="O150">
        <v>10.5</v>
      </c>
      <c r="AE150">
        <v>1.1000000000000001</v>
      </c>
    </row>
    <row r="151" spans="1:31" x14ac:dyDescent="0.2">
      <c r="A151" s="27">
        <v>2010720</v>
      </c>
      <c r="C151" t="s">
        <v>1144</v>
      </c>
      <c r="D151" t="s">
        <v>1145</v>
      </c>
      <c r="E151" t="s">
        <v>933</v>
      </c>
      <c r="F151" t="s">
        <v>933</v>
      </c>
      <c r="G151" t="s">
        <v>641</v>
      </c>
      <c r="H151" t="s">
        <v>641</v>
      </c>
      <c r="I151" t="s">
        <v>785</v>
      </c>
      <c r="J151" t="s">
        <v>649</v>
      </c>
      <c r="K151" t="s">
        <v>56</v>
      </c>
      <c r="L151" s="4">
        <v>44544</v>
      </c>
      <c r="M151" s="4"/>
      <c r="W151">
        <v>4.1999998092651367</v>
      </c>
      <c r="AE151">
        <v>1</v>
      </c>
    </row>
    <row r="152" spans="1:31" x14ac:dyDescent="0.2">
      <c r="A152" s="27">
        <v>2010719</v>
      </c>
      <c r="C152" t="s">
        <v>1146</v>
      </c>
      <c r="D152" t="s">
        <v>1147</v>
      </c>
      <c r="E152" t="s">
        <v>933</v>
      </c>
      <c r="F152" t="s">
        <v>933</v>
      </c>
      <c r="G152" t="s">
        <v>641</v>
      </c>
      <c r="H152" t="s">
        <v>641</v>
      </c>
      <c r="I152" t="s">
        <v>785</v>
      </c>
      <c r="J152" t="s">
        <v>649</v>
      </c>
      <c r="K152" t="s">
        <v>56</v>
      </c>
      <c r="L152" s="4">
        <v>44544</v>
      </c>
      <c r="M152" s="4"/>
      <c r="Z152">
        <v>5.4000000953674316</v>
      </c>
      <c r="AE152">
        <v>1</v>
      </c>
    </row>
    <row r="153" spans="1:31" x14ac:dyDescent="0.2">
      <c r="A153" s="27">
        <v>2010721</v>
      </c>
      <c r="C153" t="s">
        <v>1148</v>
      </c>
      <c r="D153" t="s">
        <v>1149</v>
      </c>
      <c r="E153" t="s">
        <v>933</v>
      </c>
      <c r="F153" t="s">
        <v>933</v>
      </c>
      <c r="G153" t="s">
        <v>641</v>
      </c>
      <c r="H153" t="s">
        <v>641</v>
      </c>
      <c r="I153" t="s">
        <v>785</v>
      </c>
      <c r="J153" t="s">
        <v>649</v>
      </c>
      <c r="K153" t="s">
        <v>56</v>
      </c>
      <c r="L153" s="4">
        <v>44544</v>
      </c>
      <c r="M153" s="4"/>
      <c r="V153">
        <v>5.5</v>
      </c>
      <c r="AE153">
        <v>1</v>
      </c>
    </row>
    <row r="154" spans="1:31" x14ac:dyDescent="0.2">
      <c r="A154" s="27">
        <v>2007764</v>
      </c>
      <c r="C154" t="s">
        <v>1150</v>
      </c>
      <c r="D154" t="s">
        <v>1151</v>
      </c>
      <c r="E154" t="s">
        <v>933</v>
      </c>
      <c r="F154" t="s">
        <v>933</v>
      </c>
      <c r="G154" t="s">
        <v>641</v>
      </c>
      <c r="H154" t="s">
        <v>641</v>
      </c>
      <c r="I154" t="s">
        <v>785</v>
      </c>
      <c r="J154" t="s">
        <v>643</v>
      </c>
      <c r="K154" t="s">
        <v>56</v>
      </c>
      <c r="L154" s="4">
        <v>41913</v>
      </c>
      <c r="M154" s="4"/>
      <c r="N154">
        <v>15</v>
      </c>
      <c r="R154">
        <v>3.5</v>
      </c>
      <c r="T154">
        <v>3</v>
      </c>
      <c r="AE154">
        <v>1.1000000000000001</v>
      </c>
    </row>
    <row r="155" spans="1:31" x14ac:dyDescent="0.2">
      <c r="A155" s="27">
        <v>2007765</v>
      </c>
      <c r="C155" t="s">
        <v>1152</v>
      </c>
      <c r="D155" t="s">
        <v>1153</v>
      </c>
      <c r="E155" t="s">
        <v>933</v>
      </c>
      <c r="F155" t="s">
        <v>933</v>
      </c>
      <c r="G155" t="s">
        <v>641</v>
      </c>
      <c r="H155" t="s">
        <v>641</v>
      </c>
      <c r="I155" t="s">
        <v>785</v>
      </c>
      <c r="J155" t="s">
        <v>643</v>
      </c>
      <c r="K155" t="s">
        <v>56</v>
      </c>
      <c r="L155" s="4">
        <v>41913</v>
      </c>
      <c r="M155" s="4"/>
      <c r="N155">
        <v>15</v>
      </c>
      <c r="R155">
        <v>2.5</v>
      </c>
      <c r="T155">
        <v>2</v>
      </c>
      <c r="Y155">
        <v>1.5</v>
      </c>
      <c r="AE155">
        <v>1.1000000000000001</v>
      </c>
    </row>
    <row r="156" spans="1:31" x14ac:dyDescent="0.2">
      <c r="A156" s="27">
        <v>2007766</v>
      </c>
      <c r="C156" t="s">
        <v>1154</v>
      </c>
      <c r="D156" t="s">
        <v>1155</v>
      </c>
      <c r="E156" t="s">
        <v>933</v>
      </c>
      <c r="F156" t="s">
        <v>933</v>
      </c>
      <c r="G156" t="s">
        <v>641</v>
      </c>
      <c r="H156" t="s">
        <v>641</v>
      </c>
      <c r="I156" t="s">
        <v>785</v>
      </c>
      <c r="J156" t="s">
        <v>643</v>
      </c>
      <c r="K156" t="s">
        <v>56</v>
      </c>
      <c r="L156" s="4">
        <v>41913</v>
      </c>
      <c r="M156" s="4"/>
      <c r="N156">
        <v>15</v>
      </c>
      <c r="R156">
        <v>2</v>
      </c>
      <c r="T156">
        <v>2</v>
      </c>
      <c r="X156">
        <v>0.89999997615814209</v>
      </c>
      <c r="AE156">
        <v>1.1000000000000001</v>
      </c>
    </row>
    <row r="157" spans="1:31" x14ac:dyDescent="0.2">
      <c r="A157" s="27">
        <v>2007767</v>
      </c>
      <c r="C157" t="s">
        <v>1156</v>
      </c>
      <c r="D157" t="s">
        <v>1157</v>
      </c>
      <c r="E157" t="s">
        <v>933</v>
      </c>
      <c r="F157" t="s">
        <v>933</v>
      </c>
      <c r="G157" t="s">
        <v>641</v>
      </c>
      <c r="H157" t="s">
        <v>641</v>
      </c>
      <c r="I157" t="s">
        <v>785</v>
      </c>
      <c r="J157" t="s">
        <v>643</v>
      </c>
      <c r="K157" t="s">
        <v>56</v>
      </c>
      <c r="L157" s="4">
        <v>41913</v>
      </c>
      <c r="M157" s="4"/>
      <c r="N157">
        <v>15</v>
      </c>
      <c r="R157">
        <v>3</v>
      </c>
      <c r="T157">
        <v>3</v>
      </c>
      <c r="Z157">
        <v>1.5</v>
      </c>
      <c r="AE157">
        <v>1.1000000000000001</v>
      </c>
    </row>
    <row r="158" spans="1:31" x14ac:dyDescent="0.2">
      <c r="A158" s="27">
        <v>2007768</v>
      </c>
      <c r="C158" t="s">
        <v>1158</v>
      </c>
      <c r="D158" t="s">
        <v>1159</v>
      </c>
      <c r="E158" t="s">
        <v>933</v>
      </c>
      <c r="F158" t="s">
        <v>933</v>
      </c>
      <c r="G158" t="s">
        <v>641</v>
      </c>
      <c r="H158" t="s">
        <v>641</v>
      </c>
      <c r="I158" t="s">
        <v>785</v>
      </c>
      <c r="J158" t="s">
        <v>643</v>
      </c>
      <c r="K158" t="s">
        <v>56</v>
      </c>
      <c r="L158" s="4">
        <v>41913</v>
      </c>
      <c r="M158" s="4"/>
      <c r="N158">
        <v>15</v>
      </c>
      <c r="R158">
        <v>3.5</v>
      </c>
      <c r="T158">
        <v>2.5</v>
      </c>
      <c r="V158">
        <v>1</v>
      </c>
      <c r="AE158">
        <v>1.1000000000000001</v>
      </c>
    </row>
    <row r="159" spans="1:31" x14ac:dyDescent="0.2">
      <c r="A159" s="27">
        <v>2007467</v>
      </c>
      <c r="C159" t="s">
        <v>1160</v>
      </c>
      <c r="D159" t="s">
        <v>1161</v>
      </c>
      <c r="E159" t="s">
        <v>792</v>
      </c>
      <c r="F159" t="s">
        <v>784</v>
      </c>
      <c r="G159" t="s">
        <v>641</v>
      </c>
      <c r="H159" t="s">
        <v>641</v>
      </c>
      <c r="I159" t="s">
        <v>785</v>
      </c>
      <c r="J159" t="s">
        <v>649</v>
      </c>
      <c r="K159" t="s">
        <v>56</v>
      </c>
      <c r="L159" s="4">
        <v>41774</v>
      </c>
      <c r="M159" s="4"/>
      <c r="O159">
        <v>29</v>
      </c>
      <c r="P159">
        <v>5</v>
      </c>
      <c r="R159">
        <v>6</v>
      </c>
      <c r="AE159">
        <v>1.49</v>
      </c>
    </row>
    <row r="160" spans="1:31" x14ac:dyDescent="0.2">
      <c r="A160" s="27">
        <v>2008123</v>
      </c>
      <c r="C160" t="s">
        <v>1162</v>
      </c>
      <c r="D160" t="s">
        <v>1163</v>
      </c>
      <c r="E160" t="s">
        <v>783</v>
      </c>
      <c r="F160" t="s">
        <v>784</v>
      </c>
      <c r="G160" t="s">
        <v>641</v>
      </c>
      <c r="H160" t="s">
        <v>641</v>
      </c>
      <c r="I160" t="s">
        <v>785</v>
      </c>
      <c r="J160" t="s">
        <v>643</v>
      </c>
      <c r="K160" t="s">
        <v>55</v>
      </c>
      <c r="L160" s="4">
        <v>42221</v>
      </c>
      <c r="M160" s="4"/>
      <c r="N160">
        <v>5.0399999618530273</v>
      </c>
      <c r="R160">
        <v>4.6500000953674316</v>
      </c>
      <c r="T160">
        <v>2.1800000667572021</v>
      </c>
      <c r="W160">
        <v>1.5499999523162842</v>
      </c>
      <c r="Z160">
        <v>2.2999999523162842</v>
      </c>
      <c r="AE160">
        <v>1</v>
      </c>
    </row>
    <row r="161" spans="1:31" x14ac:dyDescent="0.2">
      <c r="A161" s="27">
        <v>2009477</v>
      </c>
      <c r="C161" t="s">
        <v>1164</v>
      </c>
      <c r="D161" t="s">
        <v>1165</v>
      </c>
      <c r="E161" t="s">
        <v>784</v>
      </c>
      <c r="F161" t="s">
        <v>784</v>
      </c>
      <c r="G161" t="s">
        <v>641</v>
      </c>
      <c r="H161" t="s">
        <v>641</v>
      </c>
      <c r="I161" t="s">
        <v>785</v>
      </c>
      <c r="J161" t="s">
        <v>643</v>
      </c>
      <c r="K161" t="s">
        <v>56</v>
      </c>
      <c r="L161" s="4">
        <v>43447</v>
      </c>
      <c r="M161" s="4"/>
      <c r="N161">
        <v>3.4000000953674316</v>
      </c>
      <c r="R161">
        <v>15.899999618530273</v>
      </c>
      <c r="V161">
        <v>4.9000000953674316</v>
      </c>
      <c r="W161">
        <v>3</v>
      </c>
      <c r="Z161">
        <v>8</v>
      </c>
      <c r="AE161">
        <v>1.6</v>
      </c>
    </row>
    <row r="162" spans="1:31" x14ac:dyDescent="0.2">
      <c r="A162" s="27">
        <v>1000107</v>
      </c>
      <c r="D162" t="s">
        <v>645</v>
      </c>
      <c r="G162" t="s">
        <v>641</v>
      </c>
      <c r="H162" t="s">
        <v>641</v>
      </c>
      <c r="I162" t="s">
        <v>642</v>
      </c>
      <c r="J162" t="s">
        <v>643</v>
      </c>
      <c r="K162" t="s">
        <v>55</v>
      </c>
      <c r="L162" s="4">
        <v>43381</v>
      </c>
      <c r="M162" s="4"/>
      <c r="N162">
        <v>8</v>
      </c>
      <c r="O162">
        <v>13</v>
      </c>
      <c r="P162">
        <v>11</v>
      </c>
      <c r="R162">
        <v>15</v>
      </c>
      <c r="T162">
        <v>15</v>
      </c>
      <c r="V162">
        <v>2.4000000208616257E-2</v>
      </c>
      <c r="W162">
        <v>1.2000000104308128E-2</v>
      </c>
      <c r="Y162">
        <v>5.9999998658895493E-2</v>
      </c>
      <c r="AA162">
        <v>1.500000013038516E-3</v>
      </c>
      <c r="AE162">
        <v>1</v>
      </c>
    </row>
    <row r="163" spans="1:31" x14ac:dyDescent="0.2">
      <c r="A163" s="27">
        <v>2007889</v>
      </c>
      <c r="C163" t="s">
        <v>1166</v>
      </c>
      <c r="D163" t="s">
        <v>1167</v>
      </c>
      <c r="E163" t="s">
        <v>901</v>
      </c>
      <c r="F163" t="s">
        <v>1168</v>
      </c>
      <c r="G163" t="s">
        <v>641</v>
      </c>
      <c r="H163" t="s">
        <v>641</v>
      </c>
      <c r="I163" t="s">
        <v>785</v>
      </c>
      <c r="J163" t="s">
        <v>649</v>
      </c>
      <c r="K163" t="s">
        <v>55</v>
      </c>
      <c r="L163" s="4">
        <v>41967</v>
      </c>
      <c r="M163" s="4"/>
      <c r="P163">
        <v>59</v>
      </c>
      <c r="AE163">
        <v>1</v>
      </c>
    </row>
    <row r="164" spans="1:31" x14ac:dyDescent="0.2">
      <c r="A164" s="27">
        <v>2007834</v>
      </c>
      <c r="C164" t="s">
        <v>1169</v>
      </c>
      <c r="D164" t="s">
        <v>1170</v>
      </c>
      <c r="E164" t="s">
        <v>969</v>
      </c>
      <c r="F164" t="s">
        <v>969</v>
      </c>
      <c r="G164" t="s">
        <v>641</v>
      </c>
      <c r="H164" t="s">
        <v>641</v>
      </c>
      <c r="I164" t="s">
        <v>785</v>
      </c>
      <c r="J164" t="s">
        <v>649</v>
      </c>
      <c r="K164" t="s">
        <v>55</v>
      </c>
      <c r="L164" s="4">
        <v>41876</v>
      </c>
      <c r="M164" s="4"/>
      <c r="P164">
        <v>60</v>
      </c>
      <c r="AE164">
        <v>1</v>
      </c>
    </row>
    <row r="165" spans="1:31" x14ac:dyDescent="0.2">
      <c r="A165" s="27">
        <v>2008105</v>
      </c>
      <c r="C165" t="s">
        <v>1171</v>
      </c>
      <c r="D165" t="s">
        <v>1172</v>
      </c>
      <c r="E165" t="s">
        <v>901</v>
      </c>
      <c r="F165" t="s">
        <v>1173</v>
      </c>
      <c r="G165" t="s">
        <v>641</v>
      </c>
      <c r="H165" t="s">
        <v>641</v>
      </c>
      <c r="I165" t="s">
        <v>785</v>
      </c>
      <c r="J165" t="s">
        <v>649</v>
      </c>
      <c r="K165" t="s">
        <v>55</v>
      </c>
      <c r="L165" s="4">
        <v>42188</v>
      </c>
      <c r="M165" s="4"/>
      <c r="P165">
        <v>60</v>
      </c>
      <c r="AE165">
        <v>1</v>
      </c>
    </row>
    <row r="166" spans="1:31" x14ac:dyDescent="0.2">
      <c r="A166" s="27">
        <v>2007983</v>
      </c>
      <c r="C166" t="s">
        <v>1174</v>
      </c>
      <c r="D166" t="s">
        <v>1172</v>
      </c>
      <c r="E166" t="s">
        <v>901</v>
      </c>
      <c r="F166" t="s">
        <v>1175</v>
      </c>
      <c r="G166" t="s">
        <v>641</v>
      </c>
      <c r="H166" t="s">
        <v>641</v>
      </c>
      <c r="I166" t="s">
        <v>785</v>
      </c>
      <c r="J166" t="s">
        <v>649</v>
      </c>
      <c r="K166" t="s">
        <v>55</v>
      </c>
      <c r="L166" s="4">
        <v>42076</v>
      </c>
      <c r="M166" s="4"/>
      <c r="P166">
        <v>60</v>
      </c>
      <c r="AE166">
        <v>1</v>
      </c>
    </row>
    <row r="167" spans="1:31" x14ac:dyDescent="0.2">
      <c r="A167" s="27">
        <v>2006955</v>
      </c>
      <c r="C167" t="s">
        <v>1176</v>
      </c>
      <c r="D167" t="s">
        <v>1177</v>
      </c>
      <c r="E167" t="s">
        <v>950</v>
      </c>
      <c r="F167" t="s">
        <v>1178</v>
      </c>
      <c r="G167" t="s">
        <v>641</v>
      </c>
      <c r="H167" t="s">
        <v>641</v>
      </c>
      <c r="I167" t="s">
        <v>785</v>
      </c>
      <c r="J167" t="s">
        <v>649</v>
      </c>
      <c r="K167" t="s">
        <v>55</v>
      </c>
      <c r="L167" s="4">
        <v>41250</v>
      </c>
      <c r="M167" s="4"/>
      <c r="P167">
        <v>60</v>
      </c>
      <c r="AE167">
        <v>1</v>
      </c>
    </row>
    <row r="168" spans="1:31" x14ac:dyDescent="0.2">
      <c r="A168" s="27">
        <v>2007982</v>
      </c>
      <c r="C168" t="s">
        <v>1179</v>
      </c>
      <c r="D168" t="s">
        <v>1180</v>
      </c>
      <c r="E168" t="s">
        <v>901</v>
      </c>
      <c r="F168" t="s">
        <v>1181</v>
      </c>
      <c r="G168" t="s">
        <v>641</v>
      </c>
      <c r="H168" t="s">
        <v>641</v>
      </c>
      <c r="I168" t="s">
        <v>785</v>
      </c>
      <c r="J168" t="s">
        <v>649</v>
      </c>
      <c r="K168" t="s">
        <v>55</v>
      </c>
      <c r="L168" s="4">
        <v>42076</v>
      </c>
      <c r="M168" s="4"/>
      <c r="P168">
        <v>62</v>
      </c>
      <c r="AE168">
        <v>1</v>
      </c>
    </row>
    <row r="169" spans="1:31" x14ac:dyDescent="0.2">
      <c r="A169" s="27">
        <v>2010129</v>
      </c>
      <c r="C169" t="s">
        <v>1182</v>
      </c>
      <c r="D169" t="s">
        <v>1183</v>
      </c>
      <c r="E169" t="s">
        <v>1128</v>
      </c>
      <c r="F169" t="s">
        <v>1184</v>
      </c>
      <c r="G169" t="s">
        <v>641</v>
      </c>
      <c r="H169" t="s">
        <v>641</v>
      </c>
      <c r="I169" t="s">
        <v>774</v>
      </c>
      <c r="J169" t="s">
        <v>649</v>
      </c>
      <c r="K169" t="s">
        <v>55</v>
      </c>
      <c r="L169" s="4">
        <v>2</v>
      </c>
      <c r="M169" s="4"/>
      <c r="P169">
        <v>1</v>
      </c>
      <c r="Q169">
        <v>19</v>
      </c>
      <c r="R169">
        <v>11</v>
      </c>
      <c r="AE169">
        <v>1</v>
      </c>
    </row>
    <row r="170" spans="1:31" x14ac:dyDescent="0.2">
      <c r="A170" s="27">
        <v>2007601</v>
      </c>
      <c r="C170" t="s">
        <v>1185</v>
      </c>
      <c r="D170" t="s">
        <v>1186</v>
      </c>
      <c r="E170" t="s">
        <v>990</v>
      </c>
      <c r="F170" t="s">
        <v>991</v>
      </c>
      <c r="G170" t="s">
        <v>641</v>
      </c>
      <c r="H170" t="s">
        <v>641</v>
      </c>
      <c r="I170" t="s">
        <v>774</v>
      </c>
      <c r="J170" t="s">
        <v>731</v>
      </c>
      <c r="K170" t="s">
        <v>55</v>
      </c>
      <c r="L170" s="4">
        <v>2</v>
      </c>
      <c r="M170" s="4"/>
      <c r="AE170">
        <v>1</v>
      </c>
    </row>
    <row r="171" spans="1:31" x14ac:dyDescent="0.2">
      <c r="A171" s="27">
        <v>2006803</v>
      </c>
      <c r="C171" t="s">
        <v>1187</v>
      </c>
      <c r="D171" t="s">
        <v>1188</v>
      </c>
      <c r="E171" t="s">
        <v>888</v>
      </c>
      <c r="F171" t="s">
        <v>889</v>
      </c>
      <c r="G171" t="s">
        <v>641</v>
      </c>
      <c r="H171" t="s">
        <v>641</v>
      </c>
      <c r="I171" t="s">
        <v>774</v>
      </c>
      <c r="J171" t="s">
        <v>731</v>
      </c>
      <c r="K171" t="s">
        <v>56</v>
      </c>
      <c r="L171" s="4">
        <v>2</v>
      </c>
      <c r="M171" s="4"/>
      <c r="AC171">
        <v>92</v>
      </c>
      <c r="AE171">
        <v>1.1000000000000001</v>
      </c>
    </row>
    <row r="172" spans="1:31" x14ac:dyDescent="0.2">
      <c r="A172" s="27">
        <v>2010132</v>
      </c>
      <c r="C172" t="s">
        <v>1189</v>
      </c>
      <c r="D172" t="s">
        <v>1190</v>
      </c>
      <c r="E172" t="s">
        <v>1191</v>
      </c>
      <c r="F172" t="s">
        <v>1191</v>
      </c>
      <c r="G172" t="s">
        <v>641</v>
      </c>
      <c r="H172" t="s">
        <v>641</v>
      </c>
      <c r="I172" t="s">
        <v>774</v>
      </c>
      <c r="J172" t="s">
        <v>696</v>
      </c>
      <c r="K172" t="s">
        <v>56</v>
      </c>
      <c r="L172" s="4">
        <v>2</v>
      </c>
      <c r="M172" s="4"/>
      <c r="N172">
        <v>8</v>
      </c>
      <c r="O172">
        <v>11</v>
      </c>
      <c r="P172">
        <v>3</v>
      </c>
      <c r="R172">
        <v>0.30000001192092896</v>
      </c>
      <c r="V172">
        <v>0.51999998092651367</v>
      </c>
      <c r="Y172">
        <v>0.10999999940395355</v>
      </c>
      <c r="Z172">
        <v>0.75</v>
      </c>
      <c r="AE172">
        <v>1</v>
      </c>
    </row>
    <row r="173" spans="1:31" x14ac:dyDescent="0.2">
      <c r="A173" s="27">
        <v>2010131</v>
      </c>
      <c r="C173" t="s">
        <v>1192</v>
      </c>
      <c r="D173" t="s">
        <v>1193</v>
      </c>
      <c r="E173" t="s">
        <v>1191</v>
      </c>
      <c r="F173" t="s">
        <v>1191</v>
      </c>
      <c r="G173" t="s">
        <v>641</v>
      </c>
      <c r="H173" t="s">
        <v>641</v>
      </c>
      <c r="I173" t="s">
        <v>774</v>
      </c>
      <c r="J173" t="s">
        <v>696</v>
      </c>
      <c r="K173" t="s">
        <v>56</v>
      </c>
      <c r="L173" s="4">
        <v>2</v>
      </c>
      <c r="M173" s="4"/>
      <c r="N173">
        <v>5</v>
      </c>
      <c r="Y173">
        <v>5</v>
      </c>
      <c r="AA173">
        <v>0.17000000178813934</v>
      </c>
      <c r="AE173">
        <v>1</v>
      </c>
    </row>
    <row r="174" spans="1:31" x14ac:dyDescent="0.2">
      <c r="A174" s="27">
        <v>2010437</v>
      </c>
      <c r="C174" t="s">
        <v>1194</v>
      </c>
      <c r="D174" t="s">
        <v>1195</v>
      </c>
      <c r="E174" t="s">
        <v>795</v>
      </c>
      <c r="F174" t="s">
        <v>795</v>
      </c>
      <c r="G174" t="s">
        <v>641</v>
      </c>
      <c r="H174" t="s">
        <v>641</v>
      </c>
      <c r="I174" t="s">
        <v>774</v>
      </c>
      <c r="J174" t="s">
        <v>731</v>
      </c>
      <c r="K174" t="s">
        <v>55</v>
      </c>
      <c r="L174" s="4">
        <v>2</v>
      </c>
      <c r="M174" s="4"/>
      <c r="AE174">
        <v>1</v>
      </c>
    </row>
    <row r="175" spans="1:31" x14ac:dyDescent="0.2">
      <c r="A175" s="27">
        <v>2008586</v>
      </c>
      <c r="C175" t="s">
        <v>1196</v>
      </c>
      <c r="D175" t="s">
        <v>1197</v>
      </c>
      <c r="E175" t="s">
        <v>1198</v>
      </c>
      <c r="F175" t="s">
        <v>1199</v>
      </c>
      <c r="G175" t="s">
        <v>641</v>
      </c>
      <c r="H175" t="s">
        <v>641</v>
      </c>
      <c r="I175" t="s">
        <v>785</v>
      </c>
      <c r="J175" t="s">
        <v>649</v>
      </c>
      <c r="K175" t="s">
        <v>56</v>
      </c>
      <c r="L175" s="4">
        <v>42639</v>
      </c>
      <c r="M175" s="4"/>
      <c r="X175">
        <v>2.0999999046325684</v>
      </c>
      <c r="AE175">
        <v>1.1299999999999999</v>
      </c>
    </row>
    <row r="176" spans="1:31" x14ac:dyDescent="0.2">
      <c r="A176" s="27">
        <v>2007515</v>
      </c>
      <c r="C176" t="s">
        <v>1200</v>
      </c>
      <c r="D176" t="s">
        <v>1201</v>
      </c>
      <c r="E176" t="s">
        <v>901</v>
      </c>
      <c r="F176" t="s">
        <v>1202</v>
      </c>
      <c r="G176" t="s">
        <v>641</v>
      </c>
      <c r="H176" t="s">
        <v>641</v>
      </c>
      <c r="I176" t="s">
        <v>785</v>
      </c>
      <c r="J176" t="s">
        <v>643</v>
      </c>
      <c r="K176" t="s">
        <v>55</v>
      </c>
      <c r="L176" s="4">
        <v>41683</v>
      </c>
      <c r="M176" s="4"/>
      <c r="N176">
        <v>15</v>
      </c>
      <c r="O176">
        <v>15</v>
      </c>
      <c r="P176">
        <v>15</v>
      </c>
      <c r="T176">
        <v>3</v>
      </c>
      <c r="V176">
        <v>9.9999997764825821E-3</v>
      </c>
      <c r="AE176">
        <v>1</v>
      </c>
    </row>
    <row r="177" spans="1:31" x14ac:dyDescent="0.2">
      <c r="A177" s="27">
        <v>2007959</v>
      </c>
      <c r="C177" t="s">
        <v>1203</v>
      </c>
      <c r="D177" t="s">
        <v>1204</v>
      </c>
      <c r="E177" t="s">
        <v>1205</v>
      </c>
      <c r="F177" t="s">
        <v>1205</v>
      </c>
      <c r="G177" t="s">
        <v>641</v>
      </c>
      <c r="H177" t="s">
        <v>641</v>
      </c>
      <c r="I177" t="s">
        <v>774</v>
      </c>
      <c r="J177" t="s">
        <v>731</v>
      </c>
      <c r="K177" t="s">
        <v>56</v>
      </c>
      <c r="L177" s="4">
        <v>2</v>
      </c>
      <c r="M177" s="4"/>
      <c r="AE177">
        <v>0.8</v>
      </c>
    </row>
    <row r="178" spans="1:31" x14ac:dyDescent="0.2">
      <c r="A178" s="27">
        <v>2007963</v>
      </c>
      <c r="C178" t="s">
        <v>1206</v>
      </c>
      <c r="D178" t="s">
        <v>1207</v>
      </c>
      <c r="E178" t="s">
        <v>1205</v>
      </c>
      <c r="F178" t="s">
        <v>1205</v>
      </c>
      <c r="G178" t="s">
        <v>641</v>
      </c>
      <c r="H178" t="s">
        <v>641</v>
      </c>
      <c r="I178" t="s">
        <v>774</v>
      </c>
      <c r="J178" t="s">
        <v>731</v>
      </c>
      <c r="K178" t="s">
        <v>56</v>
      </c>
      <c r="L178" s="4">
        <v>2</v>
      </c>
      <c r="M178" s="4"/>
      <c r="AE178">
        <v>0.8</v>
      </c>
    </row>
    <row r="179" spans="1:31" x14ac:dyDescent="0.2">
      <c r="A179" s="27">
        <v>2007966</v>
      </c>
      <c r="C179" t="s">
        <v>1208</v>
      </c>
      <c r="D179" t="s">
        <v>1209</v>
      </c>
      <c r="E179" t="s">
        <v>1205</v>
      </c>
      <c r="F179" t="s">
        <v>1205</v>
      </c>
      <c r="G179" t="s">
        <v>641</v>
      </c>
      <c r="H179" t="s">
        <v>641</v>
      </c>
      <c r="I179" t="s">
        <v>774</v>
      </c>
      <c r="J179" t="s">
        <v>731</v>
      </c>
      <c r="K179" t="s">
        <v>56</v>
      </c>
      <c r="L179" s="4">
        <v>2</v>
      </c>
      <c r="M179" s="4"/>
      <c r="AE179">
        <v>0.9</v>
      </c>
    </row>
    <row r="180" spans="1:31" x14ac:dyDescent="0.2">
      <c r="A180" s="27">
        <v>2008475</v>
      </c>
      <c r="C180" t="s">
        <v>1210</v>
      </c>
      <c r="D180" t="s">
        <v>1211</v>
      </c>
      <c r="E180" t="s">
        <v>805</v>
      </c>
      <c r="F180" t="s">
        <v>806</v>
      </c>
      <c r="G180" t="s">
        <v>641</v>
      </c>
      <c r="H180" t="s">
        <v>641</v>
      </c>
      <c r="I180" t="s">
        <v>774</v>
      </c>
      <c r="J180" t="s">
        <v>731</v>
      </c>
      <c r="K180" t="s">
        <v>56</v>
      </c>
      <c r="L180" s="4">
        <v>2</v>
      </c>
      <c r="M180" s="4"/>
      <c r="P180">
        <v>7</v>
      </c>
      <c r="AE180">
        <v>1.3</v>
      </c>
    </row>
    <row r="181" spans="1:31" x14ac:dyDescent="0.2">
      <c r="A181" s="27">
        <v>2007222</v>
      </c>
      <c r="C181" t="s">
        <v>1212</v>
      </c>
      <c r="D181" t="s">
        <v>1213</v>
      </c>
      <c r="E181" t="s">
        <v>901</v>
      </c>
      <c r="F181" t="s">
        <v>1214</v>
      </c>
      <c r="G181" t="s">
        <v>641</v>
      </c>
      <c r="H181" t="s">
        <v>641</v>
      </c>
      <c r="I181" t="s">
        <v>785</v>
      </c>
      <c r="J181" t="s">
        <v>643</v>
      </c>
      <c r="K181" t="s">
        <v>55</v>
      </c>
      <c r="L181" s="4">
        <v>41431</v>
      </c>
      <c r="M181" s="4"/>
      <c r="N181">
        <v>15</v>
      </c>
      <c r="O181">
        <v>20</v>
      </c>
      <c r="P181">
        <v>10</v>
      </c>
      <c r="V181">
        <v>1.5</v>
      </c>
      <c r="AE181">
        <v>1</v>
      </c>
    </row>
    <row r="182" spans="1:31" x14ac:dyDescent="0.2">
      <c r="A182" s="27">
        <v>2010384</v>
      </c>
      <c r="C182" t="s">
        <v>1215</v>
      </c>
      <c r="D182" t="s">
        <v>1216</v>
      </c>
      <c r="E182" t="s">
        <v>990</v>
      </c>
      <c r="F182" t="s">
        <v>991</v>
      </c>
      <c r="G182" t="s">
        <v>641</v>
      </c>
      <c r="H182" t="s">
        <v>641</v>
      </c>
      <c r="I182" t="s">
        <v>774</v>
      </c>
      <c r="J182" t="s">
        <v>731</v>
      </c>
      <c r="K182" t="s">
        <v>55</v>
      </c>
      <c r="L182" s="4">
        <v>2</v>
      </c>
      <c r="M182" s="4"/>
      <c r="AC182">
        <v>20</v>
      </c>
      <c r="AE182">
        <v>1</v>
      </c>
    </row>
    <row r="183" spans="1:31" x14ac:dyDescent="0.2">
      <c r="A183" s="27">
        <v>2010104</v>
      </c>
      <c r="C183" t="s">
        <v>1217</v>
      </c>
      <c r="D183" t="s">
        <v>1218</v>
      </c>
      <c r="E183" t="s">
        <v>990</v>
      </c>
      <c r="F183" t="s">
        <v>991</v>
      </c>
      <c r="G183" t="s">
        <v>641</v>
      </c>
      <c r="H183" t="s">
        <v>641</v>
      </c>
      <c r="I183" t="s">
        <v>774</v>
      </c>
      <c r="J183" t="s">
        <v>731</v>
      </c>
      <c r="K183" t="s">
        <v>56</v>
      </c>
      <c r="L183" s="4">
        <v>2</v>
      </c>
      <c r="M183" s="4"/>
      <c r="AE183">
        <v>1</v>
      </c>
    </row>
    <row r="184" spans="1:31" x14ac:dyDescent="0.2">
      <c r="A184" s="27">
        <v>2009732</v>
      </c>
      <c r="C184" t="s">
        <v>1219</v>
      </c>
      <c r="D184" t="s">
        <v>1220</v>
      </c>
      <c r="E184" t="s">
        <v>990</v>
      </c>
      <c r="F184" t="s">
        <v>991</v>
      </c>
      <c r="G184" t="s">
        <v>641</v>
      </c>
      <c r="H184" t="s">
        <v>641</v>
      </c>
      <c r="I184" t="s">
        <v>774</v>
      </c>
      <c r="J184" t="s">
        <v>731</v>
      </c>
      <c r="K184" t="s">
        <v>56</v>
      </c>
      <c r="L184" s="4">
        <v>2</v>
      </c>
      <c r="M184" s="4"/>
      <c r="N184">
        <v>7</v>
      </c>
      <c r="AE184">
        <v>1</v>
      </c>
    </row>
    <row r="185" spans="1:31" x14ac:dyDescent="0.2">
      <c r="A185" s="27">
        <v>2010496</v>
      </c>
      <c r="C185" t="s">
        <v>1221</v>
      </c>
      <c r="D185" t="s">
        <v>1222</v>
      </c>
      <c r="E185" t="s">
        <v>1223</v>
      </c>
      <c r="F185" t="s">
        <v>1224</v>
      </c>
      <c r="G185" t="s">
        <v>641</v>
      </c>
      <c r="H185" t="s">
        <v>641</v>
      </c>
      <c r="I185" t="s">
        <v>785</v>
      </c>
      <c r="J185" t="s">
        <v>643</v>
      </c>
      <c r="K185" t="s">
        <v>55</v>
      </c>
      <c r="L185" s="4">
        <v>44370</v>
      </c>
      <c r="M185" s="4"/>
      <c r="N185">
        <v>12</v>
      </c>
      <c r="O185">
        <v>12</v>
      </c>
      <c r="P185">
        <v>17</v>
      </c>
      <c r="R185">
        <v>2</v>
      </c>
      <c r="V185">
        <v>9.9999997764825821E-3</v>
      </c>
      <c r="X185">
        <v>5.9999998658895493E-2</v>
      </c>
      <c r="Y185">
        <v>1.9999999552965164E-2</v>
      </c>
      <c r="AE185">
        <v>1</v>
      </c>
    </row>
    <row r="186" spans="1:31" x14ac:dyDescent="0.2">
      <c r="A186" s="27">
        <v>2010494</v>
      </c>
      <c r="C186" t="s">
        <v>1225</v>
      </c>
      <c r="D186" t="s">
        <v>1226</v>
      </c>
      <c r="E186" t="s">
        <v>1223</v>
      </c>
      <c r="F186" t="s">
        <v>1224</v>
      </c>
      <c r="G186" t="s">
        <v>641</v>
      </c>
      <c r="H186" t="s">
        <v>641</v>
      </c>
      <c r="I186" t="s">
        <v>785</v>
      </c>
      <c r="J186" t="s">
        <v>643</v>
      </c>
      <c r="K186" t="s">
        <v>55</v>
      </c>
      <c r="L186" s="4">
        <v>44369</v>
      </c>
      <c r="M186" s="4"/>
      <c r="N186">
        <v>26</v>
      </c>
      <c r="T186">
        <v>13</v>
      </c>
      <c r="AE186">
        <v>1</v>
      </c>
    </row>
    <row r="187" spans="1:31" x14ac:dyDescent="0.2">
      <c r="A187" s="27">
        <v>2010374</v>
      </c>
      <c r="C187" t="s">
        <v>1227</v>
      </c>
      <c r="D187" t="s">
        <v>1228</v>
      </c>
      <c r="E187" t="s">
        <v>1229</v>
      </c>
      <c r="F187" t="s">
        <v>1229</v>
      </c>
      <c r="G187" t="s">
        <v>641</v>
      </c>
      <c r="H187" t="s">
        <v>641</v>
      </c>
      <c r="I187" t="s">
        <v>785</v>
      </c>
      <c r="J187" t="s">
        <v>649</v>
      </c>
      <c r="K187" t="s">
        <v>55</v>
      </c>
      <c r="L187" s="4">
        <v>44266</v>
      </c>
      <c r="M187" s="4"/>
      <c r="Q187">
        <v>30</v>
      </c>
      <c r="AE187">
        <v>1</v>
      </c>
    </row>
    <row r="188" spans="1:31" x14ac:dyDescent="0.2">
      <c r="A188" s="27">
        <v>2010727</v>
      </c>
      <c r="C188" t="s">
        <v>1230</v>
      </c>
      <c r="D188" t="s">
        <v>1231</v>
      </c>
      <c r="E188" t="s">
        <v>974</v>
      </c>
      <c r="F188" t="s">
        <v>1232</v>
      </c>
      <c r="G188" t="s">
        <v>641</v>
      </c>
      <c r="H188" t="s">
        <v>686</v>
      </c>
      <c r="I188" t="s">
        <v>774</v>
      </c>
      <c r="J188" t="s">
        <v>688</v>
      </c>
      <c r="K188" t="s">
        <v>55</v>
      </c>
      <c r="L188" s="4">
        <v>2</v>
      </c>
      <c r="M188" s="4"/>
      <c r="N188">
        <v>16</v>
      </c>
      <c r="O188">
        <v>4</v>
      </c>
      <c r="P188">
        <v>8</v>
      </c>
      <c r="R188">
        <v>3</v>
      </c>
      <c r="X188">
        <v>1</v>
      </c>
      <c r="AC188">
        <v>30</v>
      </c>
      <c r="AE188">
        <v>1</v>
      </c>
    </row>
    <row r="189" spans="1:31" x14ac:dyDescent="0.2">
      <c r="A189" s="27">
        <v>2010724</v>
      </c>
      <c r="C189" t="s">
        <v>1233</v>
      </c>
      <c r="D189" t="s">
        <v>1234</v>
      </c>
      <c r="E189" t="s">
        <v>974</v>
      </c>
      <c r="F189" t="s">
        <v>1232</v>
      </c>
      <c r="G189" t="s">
        <v>641</v>
      </c>
      <c r="H189" t="s">
        <v>686</v>
      </c>
      <c r="I189" t="s">
        <v>774</v>
      </c>
      <c r="J189" t="s">
        <v>688</v>
      </c>
      <c r="K189" t="s">
        <v>55</v>
      </c>
      <c r="L189" s="4">
        <v>2</v>
      </c>
      <c r="M189" s="4"/>
      <c r="N189">
        <v>10</v>
      </c>
      <c r="P189">
        <v>15</v>
      </c>
      <c r="R189">
        <v>2</v>
      </c>
      <c r="T189">
        <v>3.2000000476837158</v>
      </c>
      <c r="AC189">
        <v>20</v>
      </c>
      <c r="AE189">
        <v>1</v>
      </c>
    </row>
    <row r="190" spans="1:31" x14ac:dyDescent="0.2">
      <c r="A190" s="27">
        <v>2010725</v>
      </c>
      <c r="C190" t="s">
        <v>1235</v>
      </c>
      <c r="D190" t="s">
        <v>1236</v>
      </c>
      <c r="E190" t="s">
        <v>974</v>
      </c>
      <c r="F190" t="s">
        <v>1232</v>
      </c>
      <c r="G190" t="s">
        <v>641</v>
      </c>
      <c r="H190" t="s">
        <v>686</v>
      </c>
      <c r="I190" t="s">
        <v>774</v>
      </c>
      <c r="J190" t="s">
        <v>688</v>
      </c>
      <c r="K190" t="s">
        <v>55</v>
      </c>
      <c r="L190" s="4">
        <v>2</v>
      </c>
      <c r="M190" s="4"/>
      <c r="N190">
        <v>16</v>
      </c>
      <c r="O190">
        <v>4</v>
      </c>
      <c r="P190">
        <v>8</v>
      </c>
      <c r="R190">
        <v>2</v>
      </c>
      <c r="T190">
        <v>2.7999999523162842</v>
      </c>
      <c r="X190">
        <v>0.5</v>
      </c>
      <c r="AC190">
        <v>30</v>
      </c>
      <c r="AE190">
        <v>1</v>
      </c>
    </row>
    <row r="191" spans="1:31" x14ac:dyDescent="0.2">
      <c r="A191" s="27">
        <v>2010723</v>
      </c>
      <c r="C191" t="s">
        <v>1237</v>
      </c>
      <c r="D191" t="s">
        <v>1238</v>
      </c>
      <c r="E191" t="s">
        <v>974</v>
      </c>
      <c r="F191" t="s">
        <v>1232</v>
      </c>
      <c r="G191" t="s">
        <v>641</v>
      </c>
      <c r="H191" t="s">
        <v>686</v>
      </c>
      <c r="I191" t="s">
        <v>774</v>
      </c>
      <c r="J191" t="s">
        <v>688</v>
      </c>
      <c r="K191" t="s">
        <v>55</v>
      </c>
      <c r="L191" s="4">
        <v>2</v>
      </c>
      <c r="M191" s="4"/>
      <c r="N191">
        <v>6</v>
      </c>
      <c r="P191">
        <v>20</v>
      </c>
      <c r="R191">
        <v>3</v>
      </c>
      <c r="T191">
        <v>4</v>
      </c>
      <c r="X191">
        <v>0.5</v>
      </c>
      <c r="AC191">
        <v>20</v>
      </c>
      <c r="AE191">
        <v>1</v>
      </c>
    </row>
    <row r="192" spans="1:31" x14ac:dyDescent="0.2">
      <c r="A192" s="27">
        <v>2010726</v>
      </c>
      <c r="C192" t="s">
        <v>1239</v>
      </c>
      <c r="D192" t="s">
        <v>1240</v>
      </c>
      <c r="E192" t="s">
        <v>974</v>
      </c>
      <c r="F192" t="s">
        <v>1232</v>
      </c>
      <c r="G192" t="s">
        <v>641</v>
      </c>
      <c r="H192" t="s">
        <v>686</v>
      </c>
      <c r="I192" t="s">
        <v>774</v>
      </c>
      <c r="J192" t="s">
        <v>688</v>
      </c>
      <c r="K192" t="s">
        <v>55</v>
      </c>
      <c r="L192" s="4">
        <v>2</v>
      </c>
      <c r="M192" s="4"/>
      <c r="N192">
        <v>10</v>
      </c>
      <c r="P192">
        <v>15</v>
      </c>
      <c r="R192">
        <v>2</v>
      </c>
      <c r="T192">
        <v>3.2000000476837158</v>
      </c>
      <c r="AC192">
        <v>20</v>
      </c>
      <c r="AE192">
        <v>1</v>
      </c>
    </row>
    <row r="193" spans="1:31" x14ac:dyDescent="0.2">
      <c r="A193" s="27">
        <v>2010728</v>
      </c>
      <c r="C193" t="s">
        <v>1241</v>
      </c>
      <c r="D193" t="s">
        <v>1242</v>
      </c>
      <c r="E193" t="s">
        <v>974</v>
      </c>
      <c r="F193" t="s">
        <v>1232</v>
      </c>
      <c r="G193" t="s">
        <v>641</v>
      </c>
      <c r="H193" t="s">
        <v>686</v>
      </c>
      <c r="I193" t="s">
        <v>774</v>
      </c>
      <c r="J193" t="s">
        <v>688</v>
      </c>
      <c r="K193" t="s">
        <v>55</v>
      </c>
      <c r="L193" s="4">
        <v>2</v>
      </c>
      <c r="M193" s="4"/>
      <c r="N193">
        <v>16</v>
      </c>
      <c r="O193">
        <v>4</v>
      </c>
      <c r="P193">
        <v>8</v>
      </c>
      <c r="R193">
        <v>3</v>
      </c>
      <c r="X193">
        <v>0.5</v>
      </c>
      <c r="AC193">
        <v>30</v>
      </c>
      <c r="AE193">
        <v>1</v>
      </c>
    </row>
    <row r="194" spans="1:31" x14ac:dyDescent="0.2">
      <c r="A194" s="27">
        <v>2009035</v>
      </c>
      <c r="C194" t="s">
        <v>1243</v>
      </c>
      <c r="D194" t="s">
        <v>1244</v>
      </c>
      <c r="E194" t="s">
        <v>1245</v>
      </c>
      <c r="F194" t="s">
        <v>1246</v>
      </c>
      <c r="G194" t="s">
        <v>641</v>
      </c>
      <c r="H194" t="s">
        <v>641</v>
      </c>
      <c r="I194" t="s">
        <v>785</v>
      </c>
      <c r="J194" t="s">
        <v>649</v>
      </c>
      <c r="K194" t="s">
        <v>56</v>
      </c>
      <c r="L194" s="4">
        <v>43047</v>
      </c>
      <c r="M194" s="4"/>
      <c r="V194">
        <v>1</v>
      </c>
      <c r="W194">
        <v>5.3000001907348633</v>
      </c>
      <c r="AE194">
        <v>1.1000000000000001</v>
      </c>
    </row>
    <row r="195" spans="1:31" x14ac:dyDescent="0.2">
      <c r="A195" s="27">
        <v>2007192</v>
      </c>
      <c r="C195" t="s">
        <v>1247</v>
      </c>
      <c r="D195" t="s">
        <v>646</v>
      </c>
      <c r="E195" t="s">
        <v>901</v>
      </c>
      <c r="F195" t="s">
        <v>1214</v>
      </c>
      <c r="G195" t="s">
        <v>641</v>
      </c>
      <c r="H195" t="s">
        <v>641</v>
      </c>
      <c r="I195" t="s">
        <v>785</v>
      </c>
      <c r="J195" t="s">
        <v>643</v>
      </c>
      <c r="K195" t="s">
        <v>56</v>
      </c>
      <c r="L195" s="4">
        <v>41401</v>
      </c>
      <c r="M195" s="4"/>
      <c r="N195">
        <v>30</v>
      </c>
      <c r="AE195">
        <v>1.1000000000000001</v>
      </c>
    </row>
    <row r="196" spans="1:31" x14ac:dyDescent="0.2">
      <c r="A196" s="27">
        <v>1000003</v>
      </c>
      <c r="D196" t="s">
        <v>646</v>
      </c>
      <c r="G196" t="s">
        <v>641</v>
      </c>
      <c r="H196" t="s">
        <v>641</v>
      </c>
      <c r="I196" t="s">
        <v>642</v>
      </c>
      <c r="J196" t="s">
        <v>643</v>
      </c>
      <c r="K196" t="s">
        <v>56</v>
      </c>
      <c r="L196" s="4">
        <v>2</v>
      </c>
      <c r="M196" s="4"/>
      <c r="N196">
        <v>30</v>
      </c>
      <c r="AE196">
        <v>1.3</v>
      </c>
    </row>
    <row r="197" spans="1:31" x14ac:dyDescent="0.2">
      <c r="A197" s="27">
        <v>2006960</v>
      </c>
      <c r="C197" t="s">
        <v>1248</v>
      </c>
      <c r="D197" t="s">
        <v>646</v>
      </c>
      <c r="E197" t="s">
        <v>950</v>
      </c>
      <c r="F197" t="s">
        <v>1214</v>
      </c>
      <c r="G197" t="s">
        <v>641</v>
      </c>
      <c r="H197" t="s">
        <v>641</v>
      </c>
      <c r="I197" t="s">
        <v>785</v>
      </c>
      <c r="J197" t="s">
        <v>643</v>
      </c>
      <c r="K197" t="s">
        <v>56</v>
      </c>
      <c r="L197" s="4">
        <v>41478</v>
      </c>
      <c r="M197" s="4"/>
      <c r="N197">
        <v>30</v>
      </c>
      <c r="AE197">
        <v>1.3</v>
      </c>
    </row>
    <row r="198" spans="1:31" x14ac:dyDescent="0.2">
      <c r="A198" s="27">
        <v>1000108</v>
      </c>
      <c r="D198" t="s">
        <v>647</v>
      </c>
      <c r="G198" t="s">
        <v>641</v>
      </c>
      <c r="H198" t="s">
        <v>641</v>
      </c>
      <c r="I198" t="s">
        <v>642</v>
      </c>
      <c r="J198" t="s">
        <v>643</v>
      </c>
      <c r="K198" t="s">
        <v>56</v>
      </c>
      <c r="L198" s="4">
        <v>43381</v>
      </c>
      <c r="M198" s="4"/>
      <c r="N198">
        <v>19</v>
      </c>
      <c r="R198">
        <v>4</v>
      </c>
      <c r="AE198">
        <v>1.32</v>
      </c>
    </row>
    <row r="199" spans="1:31" x14ac:dyDescent="0.2">
      <c r="A199" s="27">
        <v>2008283</v>
      </c>
      <c r="C199" t="s">
        <v>1253</v>
      </c>
      <c r="D199" t="s">
        <v>1250</v>
      </c>
      <c r="E199" t="s">
        <v>901</v>
      </c>
      <c r="F199" t="s">
        <v>1254</v>
      </c>
      <c r="G199" t="s">
        <v>641</v>
      </c>
      <c r="H199" t="s">
        <v>641</v>
      </c>
      <c r="I199" t="s">
        <v>785</v>
      </c>
      <c r="J199" t="s">
        <v>643</v>
      </c>
      <c r="K199" t="s">
        <v>55</v>
      </c>
      <c r="L199" s="4">
        <v>42380</v>
      </c>
      <c r="M199" s="4"/>
      <c r="N199">
        <v>18</v>
      </c>
      <c r="O199">
        <v>46</v>
      </c>
      <c r="T199">
        <v>2.5</v>
      </c>
      <c r="AE199">
        <v>1</v>
      </c>
    </row>
    <row r="200" spans="1:31" x14ac:dyDescent="0.2">
      <c r="A200" s="27">
        <v>2008284</v>
      </c>
      <c r="C200" t="s">
        <v>1249</v>
      </c>
      <c r="D200" t="s">
        <v>1250</v>
      </c>
      <c r="E200" t="s">
        <v>901</v>
      </c>
      <c r="F200" t="s">
        <v>1251</v>
      </c>
      <c r="G200" t="s">
        <v>641</v>
      </c>
      <c r="H200" t="s">
        <v>641</v>
      </c>
      <c r="I200" t="s">
        <v>785</v>
      </c>
      <c r="J200" t="s">
        <v>643</v>
      </c>
      <c r="K200" t="s">
        <v>55</v>
      </c>
      <c r="L200" s="4">
        <v>42380</v>
      </c>
      <c r="M200" s="4"/>
      <c r="N200">
        <v>18</v>
      </c>
      <c r="O200">
        <v>46</v>
      </c>
      <c r="T200">
        <v>2</v>
      </c>
      <c r="AE200">
        <v>1</v>
      </c>
    </row>
    <row r="201" spans="1:31" x14ac:dyDescent="0.2">
      <c r="A201" s="27">
        <v>2008285</v>
      </c>
      <c r="C201" t="s">
        <v>1252</v>
      </c>
      <c r="D201" t="s">
        <v>1250</v>
      </c>
      <c r="E201" t="s">
        <v>901</v>
      </c>
      <c r="F201" t="s">
        <v>967</v>
      </c>
      <c r="G201" t="s">
        <v>641</v>
      </c>
      <c r="H201" t="s">
        <v>641</v>
      </c>
      <c r="I201" t="s">
        <v>785</v>
      </c>
      <c r="J201" t="s">
        <v>643</v>
      </c>
      <c r="K201" t="s">
        <v>55</v>
      </c>
      <c r="L201" s="4">
        <v>42380</v>
      </c>
      <c r="M201" s="4"/>
      <c r="N201">
        <v>18</v>
      </c>
      <c r="O201">
        <v>46</v>
      </c>
      <c r="T201">
        <v>2</v>
      </c>
      <c r="AE201">
        <v>1</v>
      </c>
    </row>
    <row r="202" spans="1:31" x14ac:dyDescent="0.2">
      <c r="A202" s="27">
        <v>2007829</v>
      </c>
      <c r="C202" t="s">
        <v>1260</v>
      </c>
      <c r="D202" t="s">
        <v>1256</v>
      </c>
      <c r="E202" t="s">
        <v>969</v>
      </c>
      <c r="F202" t="s">
        <v>969</v>
      </c>
      <c r="G202" t="s">
        <v>641</v>
      </c>
      <c r="H202" t="s">
        <v>641</v>
      </c>
      <c r="I202" t="s">
        <v>785</v>
      </c>
      <c r="J202" t="s">
        <v>643</v>
      </c>
      <c r="K202" t="s">
        <v>55</v>
      </c>
      <c r="L202" s="4">
        <v>41876</v>
      </c>
      <c r="M202" s="4"/>
      <c r="N202">
        <v>18</v>
      </c>
      <c r="O202">
        <v>46</v>
      </c>
      <c r="AE202">
        <v>1</v>
      </c>
    </row>
    <row r="203" spans="1:31" x14ac:dyDescent="0.2">
      <c r="A203" s="27">
        <v>2009036</v>
      </c>
      <c r="C203" t="s">
        <v>1255</v>
      </c>
      <c r="D203" t="s">
        <v>1256</v>
      </c>
      <c r="E203" t="s">
        <v>901</v>
      </c>
      <c r="F203" t="s">
        <v>965</v>
      </c>
      <c r="G203" t="s">
        <v>641</v>
      </c>
      <c r="H203" t="s">
        <v>641</v>
      </c>
      <c r="I203" t="s">
        <v>785</v>
      </c>
      <c r="J203" t="s">
        <v>643</v>
      </c>
      <c r="K203" t="s">
        <v>55</v>
      </c>
      <c r="L203" s="4">
        <v>43048</v>
      </c>
      <c r="M203" s="4"/>
      <c r="N203">
        <v>18</v>
      </c>
      <c r="O203">
        <v>46</v>
      </c>
      <c r="T203">
        <v>7</v>
      </c>
      <c r="AE203">
        <v>1</v>
      </c>
    </row>
    <row r="204" spans="1:31" x14ac:dyDescent="0.2">
      <c r="A204" s="27">
        <v>2008939</v>
      </c>
      <c r="C204" t="s">
        <v>1258</v>
      </c>
      <c r="D204" t="s">
        <v>1256</v>
      </c>
      <c r="E204" t="s">
        <v>901</v>
      </c>
      <c r="F204" t="s">
        <v>1259</v>
      </c>
      <c r="G204" t="s">
        <v>641</v>
      </c>
      <c r="H204" t="s">
        <v>641</v>
      </c>
      <c r="I204" t="s">
        <v>785</v>
      </c>
      <c r="J204" t="s">
        <v>643</v>
      </c>
      <c r="K204" t="s">
        <v>55</v>
      </c>
      <c r="L204" s="4">
        <v>42991</v>
      </c>
      <c r="M204" s="4"/>
      <c r="N204">
        <v>18</v>
      </c>
      <c r="O204">
        <v>46</v>
      </c>
      <c r="T204">
        <v>7</v>
      </c>
      <c r="AE204">
        <v>1</v>
      </c>
    </row>
    <row r="205" spans="1:31" x14ac:dyDescent="0.2">
      <c r="A205" s="27">
        <v>2008938</v>
      </c>
      <c r="C205" t="s">
        <v>1257</v>
      </c>
      <c r="D205" t="s">
        <v>1256</v>
      </c>
      <c r="E205" t="s">
        <v>901</v>
      </c>
      <c r="F205" t="s">
        <v>948</v>
      </c>
      <c r="G205" t="s">
        <v>641</v>
      </c>
      <c r="H205" t="s">
        <v>641</v>
      </c>
      <c r="I205" t="s">
        <v>785</v>
      </c>
      <c r="J205" t="s">
        <v>643</v>
      </c>
      <c r="K205" t="s">
        <v>55</v>
      </c>
      <c r="L205" s="4">
        <v>42991</v>
      </c>
      <c r="M205" s="4"/>
      <c r="N205">
        <v>18</v>
      </c>
      <c r="O205">
        <v>46</v>
      </c>
      <c r="T205">
        <v>7</v>
      </c>
      <c r="AE205">
        <v>1</v>
      </c>
    </row>
    <row r="206" spans="1:31" x14ac:dyDescent="0.2">
      <c r="A206" s="27">
        <v>2007210</v>
      </c>
      <c r="C206" t="s">
        <v>1263</v>
      </c>
      <c r="D206" t="s">
        <v>1262</v>
      </c>
      <c r="E206" t="s">
        <v>901</v>
      </c>
      <c r="F206" t="s">
        <v>1214</v>
      </c>
      <c r="G206" t="s">
        <v>641</v>
      </c>
      <c r="H206" t="s">
        <v>641</v>
      </c>
      <c r="I206" t="s">
        <v>785</v>
      </c>
      <c r="J206" t="s">
        <v>643</v>
      </c>
      <c r="K206" t="s">
        <v>55</v>
      </c>
      <c r="L206" s="4">
        <v>41430</v>
      </c>
      <c r="M206" s="4"/>
      <c r="N206">
        <v>26</v>
      </c>
      <c r="T206">
        <v>13</v>
      </c>
      <c r="AE206">
        <v>1</v>
      </c>
    </row>
    <row r="207" spans="1:31" x14ac:dyDescent="0.2">
      <c r="A207" s="27">
        <v>2006954</v>
      </c>
      <c r="C207" t="s">
        <v>1261</v>
      </c>
      <c r="D207" t="s">
        <v>1262</v>
      </c>
      <c r="E207" t="s">
        <v>950</v>
      </c>
      <c r="F207" t="s">
        <v>1214</v>
      </c>
      <c r="G207" t="s">
        <v>641</v>
      </c>
      <c r="H207" t="s">
        <v>641</v>
      </c>
      <c r="I207" t="s">
        <v>785</v>
      </c>
      <c r="J207" t="s">
        <v>643</v>
      </c>
      <c r="K207" t="s">
        <v>55</v>
      </c>
      <c r="L207" s="4">
        <v>41250</v>
      </c>
      <c r="M207" s="4"/>
      <c r="N207">
        <v>26</v>
      </c>
      <c r="T207">
        <v>13</v>
      </c>
      <c r="AE207">
        <v>1</v>
      </c>
    </row>
    <row r="208" spans="1:31" x14ac:dyDescent="0.2">
      <c r="A208" s="27">
        <v>2008680</v>
      </c>
      <c r="C208" t="s">
        <v>1264</v>
      </c>
      <c r="D208" t="s">
        <v>1265</v>
      </c>
      <c r="E208" t="s">
        <v>1266</v>
      </c>
      <c r="F208" t="s">
        <v>1267</v>
      </c>
      <c r="G208" t="s">
        <v>641</v>
      </c>
      <c r="H208" t="s">
        <v>641</v>
      </c>
      <c r="I208" t="s">
        <v>785</v>
      </c>
      <c r="J208" t="s">
        <v>649</v>
      </c>
      <c r="K208" t="s">
        <v>55</v>
      </c>
      <c r="L208" s="4">
        <v>42716</v>
      </c>
      <c r="M208" s="4"/>
      <c r="O208">
        <v>12</v>
      </c>
      <c r="P208">
        <v>20</v>
      </c>
      <c r="T208">
        <v>8</v>
      </c>
      <c r="AE208">
        <v>1</v>
      </c>
    </row>
    <row r="209" spans="1:31" x14ac:dyDescent="0.2">
      <c r="A209" s="27">
        <v>2009875</v>
      </c>
      <c r="C209" t="s">
        <v>1268</v>
      </c>
      <c r="D209" t="s">
        <v>1269</v>
      </c>
      <c r="E209" t="s">
        <v>1223</v>
      </c>
      <c r="F209" t="s">
        <v>1270</v>
      </c>
      <c r="G209" t="s">
        <v>641</v>
      </c>
      <c r="H209" t="s">
        <v>641</v>
      </c>
      <c r="I209" t="s">
        <v>774</v>
      </c>
      <c r="J209" t="s">
        <v>731</v>
      </c>
      <c r="K209" t="s">
        <v>56</v>
      </c>
      <c r="L209" s="4">
        <v>2</v>
      </c>
      <c r="M209" s="4"/>
      <c r="AE209">
        <v>1.1000000000000001</v>
      </c>
    </row>
    <row r="210" spans="1:31" x14ac:dyDescent="0.2">
      <c r="A210" s="27">
        <v>2009288</v>
      </c>
      <c r="C210" t="s">
        <v>1271</v>
      </c>
      <c r="D210" t="s">
        <v>1272</v>
      </c>
      <c r="E210" t="s">
        <v>1223</v>
      </c>
      <c r="F210" t="s">
        <v>1270</v>
      </c>
      <c r="G210" t="s">
        <v>641</v>
      </c>
      <c r="H210" t="s">
        <v>641</v>
      </c>
      <c r="I210" t="s">
        <v>785</v>
      </c>
      <c r="J210" t="s">
        <v>643</v>
      </c>
      <c r="K210" t="s">
        <v>55</v>
      </c>
      <c r="L210" s="4">
        <v>43244</v>
      </c>
      <c r="M210" s="4"/>
      <c r="N210">
        <v>12</v>
      </c>
      <c r="O210">
        <v>12</v>
      </c>
      <c r="P210">
        <v>17</v>
      </c>
      <c r="R210">
        <v>2</v>
      </c>
      <c r="T210">
        <v>20</v>
      </c>
      <c r="V210">
        <v>9.9999997764825821E-3</v>
      </c>
      <c r="Y210">
        <v>1.9999999552965164E-2</v>
      </c>
      <c r="AE210">
        <v>1</v>
      </c>
    </row>
    <row r="211" spans="1:31" x14ac:dyDescent="0.2">
      <c r="A211" s="27">
        <v>2009987</v>
      </c>
      <c r="C211" t="s">
        <v>1273</v>
      </c>
      <c r="D211" t="s">
        <v>1274</v>
      </c>
      <c r="E211" t="s">
        <v>1223</v>
      </c>
      <c r="F211" t="s">
        <v>1270</v>
      </c>
      <c r="G211" t="s">
        <v>641</v>
      </c>
      <c r="H211" t="s">
        <v>641</v>
      </c>
      <c r="I211" t="s">
        <v>785</v>
      </c>
      <c r="J211" t="s">
        <v>643</v>
      </c>
      <c r="K211" t="s">
        <v>55</v>
      </c>
      <c r="L211" s="4">
        <v>43908</v>
      </c>
      <c r="M211" s="4"/>
      <c r="N211">
        <v>26</v>
      </c>
      <c r="T211">
        <v>32.5</v>
      </c>
      <c r="AE211">
        <v>1</v>
      </c>
    </row>
    <row r="212" spans="1:31" x14ac:dyDescent="0.2">
      <c r="A212" s="27">
        <v>2009920</v>
      </c>
      <c r="C212" t="s">
        <v>1275</v>
      </c>
      <c r="D212" t="s">
        <v>1276</v>
      </c>
      <c r="E212" t="s">
        <v>1223</v>
      </c>
      <c r="F212" t="s">
        <v>1270</v>
      </c>
      <c r="G212" t="s">
        <v>641</v>
      </c>
      <c r="H212" t="s">
        <v>641</v>
      </c>
      <c r="I212" t="s">
        <v>774</v>
      </c>
      <c r="J212" t="s">
        <v>731</v>
      </c>
      <c r="K212" t="s">
        <v>56</v>
      </c>
      <c r="L212" s="4">
        <v>2</v>
      </c>
      <c r="M212" s="4"/>
      <c r="AE212">
        <v>1.02</v>
      </c>
    </row>
    <row r="213" spans="1:31" x14ac:dyDescent="0.2">
      <c r="A213" s="27">
        <v>2009307</v>
      </c>
      <c r="C213" t="s">
        <v>1277</v>
      </c>
      <c r="D213" t="s">
        <v>1278</v>
      </c>
      <c r="E213" t="s">
        <v>1223</v>
      </c>
      <c r="F213" t="s">
        <v>1270</v>
      </c>
      <c r="G213" t="s">
        <v>641</v>
      </c>
      <c r="H213" t="s">
        <v>641</v>
      </c>
      <c r="I213" t="s">
        <v>785</v>
      </c>
      <c r="J213" t="s">
        <v>649</v>
      </c>
      <c r="K213" t="s">
        <v>56</v>
      </c>
      <c r="L213" s="4">
        <v>43283</v>
      </c>
      <c r="M213" s="4"/>
      <c r="Y213">
        <v>11</v>
      </c>
      <c r="AE213">
        <v>1.37</v>
      </c>
    </row>
    <row r="214" spans="1:31" x14ac:dyDescent="0.2">
      <c r="A214" s="27">
        <v>2007501</v>
      </c>
      <c r="C214" t="s">
        <v>1279</v>
      </c>
      <c r="D214" t="s">
        <v>1280</v>
      </c>
      <c r="E214" t="s">
        <v>901</v>
      </c>
      <c r="F214" t="s">
        <v>942</v>
      </c>
      <c r="G214" t="s">
        <v>641</v>
      </c>
      <c r="H214" t="s">
        <v>641</v>
      </c>
      <c r="I214" t="s">
        <v>785</v>
      </c>
      <c r="J214" t="s">
        <v>643</v>
      </c>
      <c r="K214" t="s">
        <v>55</v>
      </c>
      <c r="L214" s="4">
        <v>41662</v>
      </c>
      <c r="M214" s="4"/>
      <c r="N214">
        <v>18</v>
      </c>
      <c r="O214">
        <v>46</v>
      </c>
      <c r="AE214">
        <v>1</v>
      </c>
    </row>
    <row r="215" spans="1:31" x14ac:dyDescent="0.2">
      <c r="A215" s="27">
        <v>2010831</v>
      </c>
      <c r="C215" t="s">
        <v>1281</v>
      </c>
      <c r="D215" t="s">
        <v>1282</v>
      </c>
      <c r="E215" t="s">
        <v>1283</v>
      </c>
      <c r="F215" t="s">
        <v>1283</v>
      </c>
      <c r="G215" t="s">
        <v>641</v>
      </c>
      <c r="H215" t="s">
        <v>686</v>
      </c>
      <c r="I215" t="s">
        <v>1284</v>
      </c>
      <c r="J215" t="s">
        <v>688</v>
      </c>
      <c r="K215" t="s">
        <v>56</v>
      </c>
      <c r="L215" s="4">
        <v>2</v>
      </c>
      <c r="M215" s="4"/>
      <c r="AC215">
        <v>2</v>
      </c>
    </row>
    <row r="216" spans="1:31" x14ac:dyDescent="0.2">
      <c r="A216" s="27">
        <v>2010794</v>
      </c>
      <c r="C216" t="s">
        <v>1285</v>
      </c>
      <c r="D216" t="s">
        <v>1286</v>
      </c>
      <c r="E216" t="s">
        <v>1287</v>
      </c>
      <c r="F216" t="s">
        <v>1287</v>
      </c>
      <c r="G216" t="s">
        <v>641</v>
      </c>
      <c r="H216" t="s">
        <v>686</v>
      </c>
      <c r="I216" t="s">
        <v>1284</v>
      </c>
      <c r="J216" t="s">
        <v>688</v>
      </c>
      <c r="K216" t="s">
        <v>56</v>
      </c>
      <c r="L216" s="4">
        <v>2</v>
      </c>
      <c r="M216" s="4"/>
      <c r="N216">
        <v>0.30000001192092896</v>
      </c>
      <c r="O216">
        <v>0.10000000149011612</v>
      </c>
      <c r="P216">
        <v>0.30000001192092896</v>
      </c>
      <c r="AC216">
        <v>2</v>
      </c>
      <c r="AE216">
        <v>1</v>
      </c>
    </row>
    <row r="217" spans="1:31" x14ac:dyDescent="0.2">
      <c r="A217" s="27">
        <v>2010792</v>
      </c>
      <c r="C217" t="s">
        <v>1288</v>
      </c>
      <c r="D217" t="s">
        <v>1286</v>
      </c>
      <c r="E217" t="s">
        <v>1289</v>
      </c>
      <c r="F217" t="s">
        <v>1289</v>
      </c>
      <c r="G217" t="s">
        <v>641</v>
      </c>
      <c r="H217" t="s">
        <v>686</v>
      </c>
      <c r="I217" t="s">
        <v>1284</v>
      </c>
      <c r="J217" t="s">
        <v>688</v>
      </c>
      <c r="K217" t="s">
        <v>56</v>
      </c>
      <c r="L217" s="4">
        <v>2</v>
      </c>
      <c r="M217" s="4"/>
      <c r="N217">
        <v>0.30000001192092896</v>
      </c>
      <c r="O217">
        <v>0.10000000149011612</v>
      </c>
      <c r="P217">
        <v>0.30000001192092896</v>
      </c>
      <c r="AC217">
        <v>2</v>
      </c>
      <c r="AE217">
        <v>1</v>
      </c>
    </row>
    <row r="218" spans="1:31" x14ac:dyDescent="0.2">
      <c r="A218" s="27">
        <v>5007</v>
      </c>
      <c r="D218" t="s">
        <v>685</v>
      </c>
      <c r="G218" t="s">
        <v>641</v>
      </c>
      <c r="H218" t="s">
        <v>686</v>
      </c>
      <c r="I218" t="s">
        <v>687</v>
      </c>
      <c r="J218" t="s">
        <v>688</v>
      </c>
      <c r="K218" t="s">
        <v>56</v>
      </c>
      <c r="L218" s="4">
        <v>41640</v>
      </c>
      <c r="M218" s="4"/>
      <c r="N218">
        <v>0.52999997138977051</v>
      </c>
      <c r="O218">
        <v>0.15999999642372131</v>
      </c>
      <c r="P218">
        <v>0.34999999403953552</v>
      </c>
      <c r="AE218">
        <v>1</v>
      </c>
    </row>
    <row r="219" spans="1:31" x14ac:dyDescent="0.2">
      <c r="A219" s="27">
        <v>2010829</v>
      </c>
      <c r="C219" t="s">
        <v>1290</v>
      </c>
      <c r="D219" t="s">
        <v>1291</v>
      </c>
      <c r="E219" t="s">
        <v>1292</v>
      </c>
      <c r="F219" t="s">
        <v>1292</v>
      </c>
      <c r="G219" t="s">
        <v>641</v>
      </c>
      <c r="H219" t="s">
        <v>686</v>
      </c>
      <c r="I219" t="s">
        <v>1284</v>
      </c>
      <c r="J219" t="s">
        <v>688</v>
      </c>
      <c r="K219" t="s">
        <v>56</v>
      </c>
      <c r="L219" s="4">
        <v>2</v>
      </c>
      <c r="M219" s="4"/>
      <c r="N219">
        <v>0.30000001192092896</v>
      </c>
      <c r="O219">
        <v>0.10000000149011612</v>
      </c>
      <c r="P219">
        <v>0.30000001192092896</v>
      </c>
      <c r="AC219">
        <v>2</v>
      </c>
      <c r="AE219">
        <v>1</v>
      </c>
    </row>
    <row r="220" spans="1:31" x14ac:dyDescent="0.2">
      <c r="A220" s="27">
        <v>2010828</v>
      </c>
      <c r="C220" t="s">
        <v>1293</v>
      </c>
      <c r="D220" t="s">
        <v>1294</v>
      </c>
      <c r="E220" t="s">
        <v>1292</v>
      </c>
      <c r="F220" t="s">
        <v>1295</v>
      </c>
      <c r="G220" t="s">
        <v>641</v>
      </c>
      <c r="H220" t="s">
        <v>686</v>
      </c>
      <c r="I220" t="s">
        <v>1284</v>
      </c>
      <c r="J220" t="s">
        <v>688</v>
      </c>
      <c r="K220" t="s">
        <v>56</v>
      </c>
      <c r="L220" s="4">
        <v>2</v>
      </c>
      <c r="M220" s="4"/>
      <c r="N220">
        <v>0.30000001192092896</v>
      </c>
      <c r="O220">
        <v>0.10000000149011612</v>
      </c>
      <c r="P220">
        <v>0.30000001192092896</v>
      </c>
      <c r="AC220">
        <v>2</v>
      </c>
      <c r="AE220">
        <v>1</v>
      </c>
    </row>
    <row r="221" spans="1:31" x14ac:dyDescent="0.2">
      <c r="A221" s="27">
        <v>2010793</v>
      </c>
      <c r="C221" t="s">
        <v>1296</v>
      </c>
      <c r="D221" t="s">
        <v>1297</v>
      </c>
      <c r="E221" t="s">
        <v>1287</v>
      </c>
      <c r="F221" t="s">
        <v>1287</v>
      </c>
      <c r="G221" t="s">
        <v>641</v>
      </c>
      <c r="H221" t="s">
        <v>686</v>
      </c>
      <c r="I221" t="s">
        <v>1284</v>
      </c>
      <c r="J221" t="s">
        <v>696</v>
      </c>
      <c r="K221" t="s">
        <v>55</v>
      </c>
      <c r="L221" s="4">
        <v>2</v>
      </c>
      <c r="M221" s="4"/>
      <c r="N221">
        <v>0.5</v>
      </c>
      <c r="O221">
        <v>0.20000000298023224</v>
      </c>
      <c r="P221">
        <v>0.30000001192092896</v>
      </c>
      <c r="AC221">
        <v>10</v>
      </c>
      <c r="AE221">
        <v>1</v>
      </c>
    </row>
    <row r="222" spans="1:31" x14ac:dyDescent="0.2">
      <c r="A222" s="27">
        <v>2007602</v>
      </c>
      <c r="C222" t="s">
        <v>1298</v>
      </c>
      <c r="D222" t="s">
        <v>1299</v>
      </c>
      <c r="E222" t="s">
        <v>990</v>
      </c>
      <c r="F222" t="s">
        <v>991</v>
      </c>
      <c r="G222" t="s">
        <v>641</v>
      </c>
      <c r="H222" t="s">
        <v>686</v>
      </c>
      <c r="I222" t="s">
        <v>774</v>
      </c>
      <c r="J222" t="s">
        <v>688</v>
      </c>
      <c r="K222" t="s">
        <v>55</v>
      </c>
      <c r="L222" s="4">
        <v>2</v>
      </c>
      <c r="M222" s="4"/>
      <c r="N222">
        <v>10</v>
      </c>
      <c r="O222">
        <v>3</v>
      </c>
      <c r="P222">
        <v>3</v>
      </c>
      <c r="AC222">
        <v>72</v>
      </c>
      <c r="AE222">
        <v>1</v>
      </c>
    </row>
    <row r="223" spans="1:31" x14ac:dyDescent="0.2">
      <c r="A223" s="27">
        <v>2009220</v>
      </c>
      <c r="C223" t="s">
        <v>1300</v>
      </c>
      <c r="D223" t="s">
        <v>1301</v>
      </c>
      <c r="E223" t="s">
        <v>901</v>
      </c>
      <c r="F223" t="s">
        <v>1302</v>
      </c>
      <c r="G223" t="s">
        <v>641</v>
      </c>
      <c r="H223" t="s">
        <v>641</v>
      </c>
      <c r="I223" t="s">
        <v>785</v>
      </c>
      <c r="J223" t="s">
        <v>649</v>
      </c>
      <c r="K223" t="s">
        <v>55</v>
      </c>
      <c r="L223" s="4">
        <v>43173</v>
      </c>
      <c r="M223" s="4"/>
      <c r="Q223">
        <v>33.599998474121094</v>
      </c>
      <c r="R223">
        <v>14.300000190734863</v>
      </c>
      <c r="AE223">
        <v>1</v>
      </c>
    </row>
    <row r="224" spans="1:31" x14ac:dyDescent="0.2">
      <c r="A224" s="27">
        <v>1000109</v>
      </c>
      <c r="D224" t="s">
        <v>648</v>
      </c>
      <c r="G224" t="s">
        <v>641</v>
      </c>
      <c r="H224" t="s">
        <v>641</v>
      </c>
      <c r="I224" t="s">
        <v>642</v>
      </c>
      <c r="J224" t="s">
        <v>649</v>
      </c>
      <c r="K224" t="s">
        <v>55</v>
      </c>
      <c r="L224" s="4">
        <v>43381</v>
      </c>
      <c r="M224" s="4"/>
      <c r="Q224">
        <v>30</v>
      </c>
      <c r="R224">
        <v>19</v>
      </c>
      <c r="AE224">
        <v>1</v>
      </c>
    </row>
    <row r="225" spans="1:31" x14ac:dyDescent="0.2">
      <c r="A225" s="27">
        <v>1000036</v>
      </c>
      <c r="D225" t="s">
        <v>27</v>
      </c>
      <c r="G225" t="s">
        <v>641</v>
      </c>
      <c r="H225" t="s">
        <v>641</v>
      </c>
      <c r="I225" t="s">
        <v>642</v>
      </c>
      <c r="J225" t="s">
        <v>649</v>
      </c>
      <c r="K225" t="s">
        <v>55</v>
      </c>
      <c r="L225" s="4">
        <v>40976</v>
      </c>
      <c r="M225" s="4"/>
      <c r="O225">
        <v>0</v>
      </c>
      <c r="P225">
        <v>0</v>
      </c>
      <c r="Q225">
        <v>45.099998474121094</v>
      </c>
      <c r="R225">
        <v>2.2000000476837158</v>
      </c>
      <c r="T225">
        <v>0</v>
      </c>
      <c r="AE225">
        <v>1</v>
      </c>
    </row>
    <row r="226" spans="1:31" x14ac:dyDescent="0.2">
      <c r="A226" s="27">
        <v>2009860</v>
      </c>
      <c r="C226" t="s">
        <v>1303</v>
      </c>
      <c r="D226" t="s">
        <v>27</v>
      </c>
      <c r="E226" t="s">
        <v>1304</v>
      </c>
      <c r="F226" t="s">
        <v>1304</v>
      </c>
      <c r="G226" t="s">
        <v>641</v>
      </c>
      <c r="H226" t="s">
        <v>641</v>
      </c>
      <c r="I226" t="s">
        <v>785</v>
      </c>
      <c r="J226" t="s">
        <v>649</v>
      </c>
      <c r="K226" t="s">
        <v>56</v>
      </c>
      <c r="L226" s="4">
        <v>43809</v>
      </c>
      <c r="M226" s="4"/>
      <c r="R226">
        <v>20</v>
      </c>
      <c r="AE226">
        <v>1</v>
      </c>
    </row>
    <row r="227" spans="1:31" x14ac:dyDescent="0.2">
      <c r="A227" s="27">
        <v>2009570</v>
      </c>
      <c r="C227" t="s">
        <v>1305</v>
      </c>
      <c r="D227" t="s">
        <v>1306</v>
      </c>
      <c r="E227" t="s">
        <v>1128</v>
      </c>
      <c r="F227" t="s">
        <v>1302</v>
      </c>
      <c r="G227" t="s">
        <v>641</v>
      </c>
      <c r="H227" t="s">
        <v>641</v>
      </c>
      <c r="I227" t="s">
        <v>785</v>
      </c>
      <c r="J227" t="s">
        <v>649</v>
      </c>
      <c r="K227" t="s">
        <v>55</v>
      </c>
      <c r="L227" s="4">
        <v>43538</v>
      </c>
      <c r="M227" s="4"/>
      <c r="O227">
        <v>26</v>
      </c>
      <c r="AE227">
        <v>1</v>
      </c>
    </row>
    <row r="228" spans="1:31" x14ac:dyDescent="0.2">
      <c r="A228" s="27">
        <v>2007212</v>
      </c>
      <c r="C228" t="s">
        <v>1307</v>
      </c>
      <c r="D228" t="s">
        <v>1308</v>
      </c>
      <c r="E228" t="s">
        <v>901</v>
      </c>
      <c r="F228" t="s">
        <v>1214</v>
      </c>
      <c r="G228" t="s">
        <v>641</v>
      </c>
      <c r="H228" t="s">
        <v>641</v>
      </c>
      <c r="I228" t="s">
        <v>785</v>
      </c>
      <c r="J228" t="s">
        <v>643</v>
      </c>
      <c r="K228" t="s">
        <v>55</v>
      </c>
      <c r="L228" s="4">
        <v>41430</v>
      </c>
      <c r="M228" s="4"/>
      <c r="N228">
        <v>15</v>
      </c>
      <c r="O228">
        <v>10</v>
      </c>
      <c r="P228">
        <v>10</v>
      </c>
      <c r="R228">
        <v>5.8000001907348633</v>
      </c>
      <c r="AE228">
        <v>1</v>
      </c>
    </row>
    <row r="229" spans="1:31" x14ac:dyDescent="0.2">
      <c r="A229" s="27">
        <v>2009792</v>
      </c>
      <c r="C229" t="s">
        <v>1309</v>
      </c>
      <c r="D229" t="s">
        <v>1310</v>
      </c>
      <c r="E229" t="s">
        <v>1095</v>
      </c>
      <c r="F229" t="s">
        <v>1095</v>
      </c>
      <c r="G229" t="s">
        <v>641</v>
      </c>
      <c r="H229" t="s">
        <v>641</v>
      </c>
      <c r="I229" t="s">
        <v>774</v>
      </c>
      <c r="J229" t="s">
        <v>731</v>
      </c>
      <c r="K229" t="s">
        <v>56</v>
      </c>
      <c r="L229" s="4">
        <v>2</v>
      </c>
      <c r="M229" s="4"/>
      <c r="V229">
        <v>0.30000001192092896</v>
      </c>
      <c r="W229">
        <v>0.20000000298023224</v>
      </c>
      <c r="X229">
        <v>0.5</v>
      </c>
      <c r="Y229">
        <v>0.5</v>
      </c>
      <c r="Z229">
        <v>0.30000001192092896</v>
      </c>
      <c r="AA229">
        <v>0.20000000298023224</v>
      </c>
      <c r="AE229">
        <v>1</v>
      </c>
    </row>
    <row r="230" spans="1:31" x14ac:dyDescent="0.2">
      <c r="A230" s="27">
        <v>1000015</v>
      </c>
      <c r="D230" t="s">
        <v>29</v>
      </c>
      <c r="G230" t="s">
        <v>641</v>
      </c>
      <c r="H230" t="s">
        <v>641</v>
      </c>
      <c r="I230" t="s">
        <v>642</v>
      </c>
      <c r="J230" t="s">
        <v>649</v>
      </c>
      <c r="K230" t="s">
        <v>55</v>
      </c>
      <c r="L230" s="4">
        <v>40976</v>
      </c>
      <c r="M230" s="4"/>
      <c r="P230">
        <v>60</v>
      </c>
      <c r="Q230">
        <v>0</v>
      </c>
      <c r="R230">
        <v>0</v>
      </c>
      <c r="T230">
        <v>0</v>
      </c>
      <c r="AE230">
        <v>1</v>
      </c>
    </row>
    <row r="231" spans="1:31" x14ac:dyDescent="0.2">
      <c r="A231" s="27">
        <v>2009831</v>
      </c>
      <c r="C231" t="s">
        <v>1313</v>
      </c>
      <c r="D231" t="s">
        <v>1312</v>
      </c>
      <c r="E231" t="s">
        <v>1314</v>
      </c>
      <c r="F231" t="s">
        <v>901</v>
      </c>
      <c r="G231" t="s">
        <v>641</v>
      </c>
      <c r="H231" t="s">
        <v>641</v>
      </c>
      <c r="I231" t="s">
        <v>785</v>
      </c>
      <c r="J231" t="s">
        <v>649</v>
      </c>
      <c r="K231" t="s">
        <v>55</v>
      </c>
      <c r="L231" s="4">
        <v>43780</v>
      </c>
      <c r="M231" s="4"/>
      <c r="P231">
        <v>60</v>
      </c>
      <c r="AE231">
        <v>1</v>
      </c>
    </row>
    <row r="232" spans="1:31" x14ac:dyDescent="0.2">
      <c r="A232" s="27">
        <v>2007185</v>
      </c>
      <c r="C232" t="s">
        <v>1311</v>
      </c>
      <c r="D232" t="s">
        <v>1312</v>
      </c>
      <c r="E232" t="s">
        <v>901</v>
      </c>
      <c r="F232" t="s">
        <v>1178</v>
      </c>
      <c r="G232" t="s">
        <v>641</v>
      </c>
      <c r="H232" t="s">
        <v>641</v>
      </c>
      <c r="I232" t="s">
        <v>785</v>
      </c>
      <c r="J232" t="s">
        <v>649</v>
      </c>
      <c r="K232" t="s">
        <v>55</v>
      </c>
      <c r="L232" s="4">
        <v>41401</v>
      </c>
      <c r="M232" s="4"/>
      <c r="P232">
        <v>60</v>
      </c>
      <c r="AE232">
        <v>1</v>
      </c>
    </row>
    <row r="233" spans="1:31" x14ac:dyDescent="0.2">
      <c r="A233" s="27">
        <v>9200</v>
      </c>
      <c r="D233" t="s">
        <v>689</v>
      </c>
      <c r="G233" t="s">
        <v>641</v>
      </c>
      <c r="H233" t="s">
        <v>686</v>
      </c>
      <c r="I233" t="s">
        <v>687</v>
      </c>
      <c r="J233" t="s">
        <v>688</v>
      </c>
      <c r="K233" t="s">
        <v>55</v>
      </c>
      <c r="L233" s="4">
        <v>41640</v>
      </c>
      <c r="M233" s="4"/>
      <c r="N233">
        <v>1.8500000238418579</v>
      </c>
      <c r="O233">
        <v>1.2799999713897705</v>
      </c>
      <c r="P233">
        <v>0.88999998569488525</v>
      </c>
      <c r="AE233">
        <v>0.85</v>
      </c>
    </row>
    <row r="234" spans="1:31" x14ac:dyDescent="0.2">
      <c r="A234" s="27">
        <v>9160</v>
      </c>
      <c r="D234" t="s">
        <v>690</v>
      </c>
      <c r="G234" t="s">
        <v>641</v>
      </c>
      <c r="H234" t="s">
        <v>686</v>
      </c>
      <c r="I234" t="s">
        <v>687</v>
      </c>
      <c r="J234" t="s">
        <v>688</v>
      </c>
      <c r="K234" t="s">
        <v>55</v>
      </c>
      <c r="L234" s="4">
        <v>41640</v>
      </c>
      <c r="M234" s="4"/>
      <c r="N234">
        <v>2.0399999618530273</v>
      </c>
      <c r="O234">
        <v>1.8799999952316284</v>
      </c>
      <c r="P234">
        <v>1.5199999809265137</v>
      </c>
      <c r="AE234">
        <v>0.85</v>
      </c>
    </row>
    <row r="235" spans="1:31" x14ac:dyDescent="0.2">
      <c r="A235" s="27">
        <v>9170</v>
      </c>
      <c r="D235" t="s">
        <v>691</v>
      </c>
      <c r="G235" t="s">
        <v>641</v>
      </c>
      <c r="H235" t="s">
        <v>686</v>
      </c>
      <c r="I235" t="s">
        <v>687</v>
      </c>
      <c r="J235" t="s">
        <v>688</v>
      </c>
      <c r="K235" t="s">
        <v>55</v>
      </c>
      <c r="L235" s="4">
        <v>41640</v>
      </c>
      <c r="M235" s="4"/>
      <c r="N235">
        <v>3.5</v>
      </c>
      <c r="O235">
        <v>3.3299999237060547</v>
      </c>
      <c r="P235">
        <v>2.3199999332427979</v>
      </c>
      <c r="AE235">
        <v>0.85</v>
      </c>
    </row>
    <row r="236" spans="1:31" x14ac:dyDescent="0.2">
      <c r="A236" s="27">
        <v>9280</v>
      </c>
      <c r="D236" t="s">
        <v>692</v>
      </c>
      <c r="G236" t="s">
        <v>641</v>
      </c>
      <c r="H236" t="s">
        <v>686</v>
      </c>
      <c r="I236" t="s">
        <v>687</v>
      </c>
      <c r="J236" t="s">
        <v>688</v>
      </c>
      <c r="K236" t="s">
        <v>55</v>
      </c>
      <c r="L236" s="4">
        <v>41640</v>
      </c>
      <c r="M236" s="4"/>
      <c r="N236">
        <v>1.8999999761581421</v>
      </c>
      <c r="O236">
        <v>1.4600000381469727</v>
      </c>
      <c r="P236">
        <v>1.0199999809265137</v>
      </c>
      <c r="AE236">
        <v>0.85</v>
      </c>
    </row>
    <row r="237" spans="1:31" x14ac:dyDescent="0.2">
      <c r="A237" s="27">
        <v>2007585</v>
      </c>
      <c r="C237" t="s">
        <v>1315</v>
      </c>
      <c r="D237" t="s">
        <v>1316</v>
      </c>
      <c r="E237" t="s">
        <v>990</v>
      </c>
      <c r="F237" t="s">
        <v>991</v>
      </c>
      <c r="G237" t="s">
        <v>641</v>
      </c>
      <c r="H237" t="s">
        <v>686</v>
      </c>
      <c r="I237" t="s">
        <v>774</v>
      </c>
      <c r="J237" t="s">
        <v>688</v>
      </c>
      <c r="K237" t="s">
        <v>55</v>
      </c>
      <c r="L237" s="4">
        <v>2</v>
      </c>
      <c r="M237" s="4"/>
      <c r="N237">
        <v>5</v>
      </c>
      <c r="O237">
        <v>5</v>
      </c>
      <c r="P237">
        <v>8</v>
      </c>
      <c r="R237">
        <v>2</v>
      </c>
      <c r="AC237">
        <v>60</v>
      </c>
      <c r="AE237">
        <v>1</v>
      </c>
    </row>
    <row r="238" spans="1:31" x14ac:dyDescent="0.2">
      <c r="A238" s="27">
        <v>1000110</v>
      </c>
      <c r="D238" t="s">
        <v>650</v>
      </c>
      <c r="G238" t="s">
        <v>641</v>
      </c>
      <c r="H238" t="s">
        <v>641</v>
      </c>
      <c r="I238" t="s">
        <v>642</v>
      </c>
      <c r="J238" t="s">
        <v>643</v>
      </c>
      <c r="K238" t="s">
        <v>56</v>
      </c>
      <c r="L238" s="4">
        <v>43381</v>
      </c>
      <c r="M238" s="4"/>
      <c r="N238">
        <v>10</v>
      </c>
      <c r="R238">
        <v>8</v>
      </c>
      <c r="AE238">
        <v>1.36</v>
      </c>
    </row>
    <row r="239" spans="1:31" x14ac:dyDescent="0.2">
      <c r="A239" s="27">
        <v>2010115</v>
      </c>
      <c r="C239" t="s">
        <v>1317</v>
      </c>
      <c r="D239" t="s">
        <v>1318</v>
      </c>
      <c r="E239" t="s">
        <v>1319</v>
      </c>
      <c r="F239" t="s">
        <v>1320</v>
      </c>
      <c r="G239" t="s">
        <v>641</v>
      </c>
      <c r="H239" t="s">
        <v>641</v>
      </c>
      <c r="I239" t="s">
        <v>774</v>
      </c>
      <c r="J239" t="s">
        <v>649</v>
      </c>
      <c r="K239" t="s">
        <v>55</v>
      </c>
      <c r="L239" s="4">
        <v>2</v>
      </c>
      <c r="M239" s="4"/>
      <c r="Q239">
        <v>3</v>
      </c>
      <c r="R239">
        <v>12</v>
      </c>
      <c r="T239">
        <v>10</v>
      </c>
      <c r="V239">
        <v>0.10000000149011612</v>
      </c>
      <c r="Y239">
        <v>1</v>
      </c>
      <c r="AE239">
        <v>1</v>
      </c>
    </row>
    <row r="240" spans="1:31" x14ac:dyDescent="0.2">
      <c r="A240" s="27">
        <v>2010116</v>
      </c>
      <c r="C240" t="s">
        <v>1321</v>
      </c>
      <c r="D240" t="s">
        <v>1322</v>
      </c>
      <c r="E240" t="s">
        <v>1319</v>
      </c>
      <c r="F240" t="s">
        <v>1320</v>
      </c>
      <c r="G240" t="s">
        <v>641</v>
      </c>
      <c r="H240" t="s">
        <v>641</v>
      </c>
      <c r="I240" t="s">
        <v>774</v>
      </c>
      <c r="J240" t="s">
        <v>643</v>
      </c>
      <c r="K240" t="s">
        <v>55</v>
      </c>
      <c r="L240" s="4">
        <v>2</v>
      </c>
      <c r="M240" s="4"/>
      <c r="N240">
        <v>6</v>
      </c>
      <c r="Q240">
        <v>4</v>
      </c>
      <c r="R240">
        <v>14</v>
      </c>
      <c r="T240">
        <v>14</v>
      </c>
      <c r="V240">
        <v>0.10000000149011612</v>
      </c>
      <c r="Z240">
        <v>0.10000000149011612</v>
      </c>
      <c r="AE240">
        <v>1</v>
      </c>
    </row>
    <row r="241" spans="1:31" x14ac:dyDescent="0.2">
      <c r="A241" s="27">
        <v>2008037</v>
      </c>
      <c r="C241" t="s">
        <v>1323</v>
      </c>
      <c r="D241" t="s">
        <v>1324</v>
      </c>
      <c r="E241" t="s">
        <v>817</v>
      </c>
      <c r="F241" t="s">
        <v>818</v>
      </c>
      <c r="G241" t="s">
        <v>641</v>
      </c>
      <c r="H241" t="s">
        <v>641</v>
      </c>
      <c r="I241" t="s">
        <v>785</v>
      </c>
      <c r="J241" t="s">
        <v>643</v>
      </c>
      <c r="K241" t="s">
        <v>55</v>
      </c>
      <c r="L241" s="4">
        <v>42114</v>
      </c>
      <c r="M241" s="4"/>
      <c r="N241">
        <v>22</v>
      </c>
      <c r="O241">
        <v>16</v>
      </c>
      <c r="P241">
        <v>3</v>
      </c>
      <c r="R241">
        <v>1.3999999761581421</v>
      </c>
      <c r="T241">
        <v>3.5</v>
      </c>
      <c r="V241">
        <v>9.9999997764825821E-3</v>
      </c>
      <c r="W241">
        <v>1.4999999664723873E-2</v>
      </c>
      <c r="X241">
        <v>5.9999998658895493E-2</v>
      </c>
      <c r="Y241">
        <v>1.4000000432133675E-2</v>
      </c>
      <c r="Z241">
        <v>9.9999997764825821E-3</v>
      </c>
      <c r="AA241">
        <v>4.999999888241291E-3</v>
      </c>
      <c r="AE241">
        <v>1</v>
      </c>
    </row>
    <row r="242" spans="1:31" x14ac:dyDescent="0.2">
      <c r="A242" s="27">
        <v>2008039</v>
      </c>
      <c r="C242" t="s">
        <v>1325</v>
      </c>
      <c r="D242" t="s">
        <v>1326</v>
      </c>
      <c r="E242" t="s">
        <v>817</v>
      </c>
      <c r="F242" t="s">
        <v>818</v>
      </c>
      <c r="G242" t="s">
        <v>641</v>
      </c>
      <c r="H242" t="s">
        <v>641</v>
      </c>
      <c r="I242" t="s">
        <v>785</v>
      </c>
      <c r="J242" t="s">
        <v>643</v>
      </c>
      <c r="K242" t="s">
        <v>55</v>
      </c>
      <c r="L242" s="4">
        <v>42114</v>
      </c>
      <c r="M242" s="4"/>
      <c r="N242">
        <v>24</v>
      </c>
      <c r="O242">
        <v>5</v>
      </c>
      <c r="P242">
        <v>5</v>
      </c>
      <c r="R242">
        <v>2</v>
      </c>
      <c r="T242">
        <v>5</v>
      </c>
      <c r="V242">
        <v>9.9999997764825821E-3</v>
      </c>
      <c r="X242">
        <v>5.9999998658895493E-2</v>
      </c>
      <c r="Y242">
        <v>1.9999999552965164E-2</v>
      </c>
      <c r="AE242">
        <v>1</v>
      </c>
    </row>
    <row r="243" spans="1:31" x14ac:dyDescent="0.2">
      <c r="A243" s="27">
        <v>2007320</v>
      </c>
      <c r="C243" t="s">
        <v>1327</v>
      </c>
      <c r="D243" t="s">
        <v>651</v>
      </c>
      <c r="E243" t="s">
        <v>950</v>
      </c>
      <c r="F243" t="s">
        <v>1328</v>
      </c>
      <c r="G243" t="s">
        <v>641</v>
      </c>
      <c r="H243" t="s">
        <v>641</v>
      </c>
      <c r="I243" t="s">
        <v>785</v>
      </c>
      <c r="J243" t="s">
        <v>643</v>
      </c>
      <c r="K243" t="s">
        <v>55</v>
      </c>
      <c r="L243" s="4">
        <v>41512</v>
      </c>
      <c r="M243" s="4"/>
      <c r="N243">
        <v>34</v>
      </c>
      <c r="AE243">
        <v>1</v>
      </c>
    </row>
    <row r="244" spans="1:31" x14ac:dyDescent="0.2">
      <c r="A244" s="27">
        <v>1000002</v>
      </c>
      <c r="D244" t="s">
        <v>651</v>
      </c>
      <c r="G244" t="s">
        <v>641</v>
      </c>
      <c r="H244" t="s">
        <v>641</v>
      </c>
      <c r="I244" t="s">
        <v>642</v>
      </c>
      <c r="J244" t="s">
        <v>643</v>
      </c>
      <c r="K244" t="s">
        <v>55</v>
      </c>
      <c r="L244" s="4">
        <v>40976</v>
      </c>
      <c r="M244" s="4"/>
      <c r="N244">
        <v>34.400001525878906</v>
      </c>
      <c r="Q244">
        <v>0</v>
      </c>
      <c r="R244">
        <v>0</v>
      </c>
      <c r="T244">
        <v>0</v>
      </c>
      <c r="AE244">
        <v>1</v>
      </c>
    </row>
    <row r="245" spans="1:31" x14ac:dyDescent="0.2">
      <c r="A245" s="27">
        <v>2007828</v>
      </c>
      <c r="C245" t="s">
        <v>1329</v>
      </c>
      <c r="D245" t="s">
        <v>651</v>
      </c>
      <c r="E245" t="s">
        <v>969</v>
      </c>
      <c r="F245" t="s">
        <v>969</v>
      </c>
      <c r="G245" t="s">
        <v>641</v>
      </c>
      <c r="H245" t="s">
        <v>641</v>
      </c>
      <c r="I245" t="s">
        <v>785</v>
      </c>
      <c r="J245" t="s">
        <v>643</v>
      </c>
      <c r="K245" t="s">
        <v>55</v>
      </c>
      <c r="L245" s="4">
        <v>41876</v>
      </c>
      <c r="M245" s="4"/>
      <c r="N245">
        <v>34.400001525878906</v>
      </c>
      <c r="AE245">
        <v>1</v>
      </c>
    </row>
    <row r="246" spans="1:31" x14ac:dyDescent="0.2">
      <c r="A246" s="27">
        <v>2008818</v>
      </c>
      <c r="C246" t="s">
        <v>1330</v>
      </c>
      <c r="D246" t="s">
        <v>1331</v>
      </c>
      <c r="E246" t="s">
        <v>913</v>
      </c>
      <c r="F246" t="s">
        <v>913</v>
      </c>
      <c r="G246" t="s">
        <v>641</v>
      </c>
      <c r="H246" t="s">
        <v>641</v>
      </c>
      <c r="I246" t="s">
        <v>785</v>
      </c>
      <c r="J246" t="s">
        <v>688</v>
      </c>
      <c r="K246" t="s">
        <v>55</v>
      </c>
      <c r="L246" s="4">
        <v>42846</v>
      </c>
      <c r="M246" s="4"/>
      <c r="N246">
        <v>13</v>
      </c>
      <c r="P246">
        <v>46</v>
      </c>
      <c r="AE246">
        <v>1</v>
      </c>
    </row>
    <row r="247" spans="1:31" x14ac:dyDescent="0.2">
      <c r="A247" s="27">
        <v>2008585</v>
      </c>
      <c r="C247" t="s">
        <v>1332</v>
      </c>
      <c r="D247" t="s">
        <v>652</v>
      </c>
      <c r="E247" t="s">
        <v>1333</v>
      </c>
      <c r="F247" t="s">
        <v>1334</v>
      </c>
      <c r="G247" t="s">
        <v>641</v>
      </c>
      <c r="H247" t="s">
        <v>641</v>
      </c>
      <c r="I247" t="s">
        <v>785</v>
      </c>
      <c r="J247" t="s">
        <v>643</v>
      </c>
      <c r="K247" t="s">
        <v>55</v>
      </c>
      <c r="L247" s="4">
        <v>42639</v>
      </c>
      <c r="M247" s="4"/>
      <c r="N247">
        <v>18</v>
      </c>
      <c r="Q247">
        <v>50</v>
      </c>
      <c r="AE247">
        <v>1</v>
      </c>
    </row>
    <row r="248" spans="1:31" x14ac:dyDescent="0.2">
      <c r="A248" s="27">
        <v>1000111</v>
      </c>
      <c r="D248" t="s">
        <v>652</v>
      </c>
      <c r="G248" t="s">
        <v>641</v>
      </c>
      <c r="H248" t="s">
        <v>641</v>
      </c>
      <c r="I248" t="s">
        <v>642</v>
      </c>
      <c r="J248" t="s">
        <v>643</v>
      </c>
      <c r="K248" t="s">
        <v>55</v>
      </c>
      <c r="L248" s="4">
        <v>43381</v>
      </c>
      <c r="M248" s="4"/>
      <c r="N248">
        <v>19.799999237060547</v>
      </c>
      <c r="Q248">
        <v>50</v>
      </c>
      <c r="AE248">
        <v>1</v>
      </c>
    </row>
    <row r="249" spans="1:31" x14ac:dyDescent="0.2">
      <c r="A249" s="27">
        <v>2007214</v>
      </c>
      <c r="C249" t="s">
        <v>1335</v>
      </c>
      <c r="D249" t="s">
        <v>1336</v>
      </c>
      <c r="E249" t="s">
        <v>901</v>
      </c>
      <c r="F249" t="s">
        <v>1214</v>
      </c>
      <c r="G249" t="s">
        <v>641</v>
      </c>
      <c r="H249" t="s">
        <v>641</v>
      </c>
      <c r="I249" t="s">
        <v>785</v>
      </c>
      <c r="J249" t="s">
        <v>643</v>
      </c>
      <c r="K249" t="s">
        <v>55</v>
      </c>
      <c r="L249" s="4">
        <v>41431</v>
      </c>
      <c r="M249" s="4"/>
      <c r="N249">
        <v>14</v>
      </c>
      <c r="O249">
        <v>10</v>
      </c>
      <c r="P249">
        <v>20</v>
      </c>
      <c r="T249">
        <v>7</v>
      </c>
      <c r="AE249">
        <v>1</v>
      </c>
    </row>
    <row r="250" spans="1:31" x14ac:dyDescent="0.2">
      <c r="A250" s="27">
        <v>2007211</v>
      </c>
      <c r="C250" t="s">
        <v>1337</v>
      </c>
      <c r="D250" t="s">
        <v>1338</v>
      </c>
      <c r="E250" t="s">
        <v>901</v>
      </c>
      <c r="F250" t="s">
        <v>1214</v>
      </c>
      <c r="G250" t="s">
        <v>641</v>
      </c>
      <c r="H250" t="s">
        <v>641</v>
      </c>
      <c r="I250" t="s">
        <v>785</v>
      </c>
      <c r="J250" t="s">
        <v>643</v>
      </c>
      <c r="K250" t="s">
        <v>55</v>
      </c>
      <c r="L250" s="4">
        <v>41430</v>
      </c>
      <c r="M250" s="4"/>
      <c r="N250">
        <v>20</v>
      </c>
      <c r="O250">
        <v>20</v>
      </c>
      <c r="R250">
        <v>3.2999999523162842</v>
      </c>
      <c r="AE250">
        <v>1</v>
      </c>
    </row>
    <row r="251" spans="1:31" x14ac:dyDescent="0.2">
      <c r="A251" s="27">
        <v>2007499</v>
      </c>
      <c r="C251" t="s">
        <v>1339</v>
      </c>
      <c r="D251" t="s">
        <v>1340</v>
      </c>
      <c r="E251" t="s">
        <v>901</v>
      </c>
      <c r="F251" t="s">
        <v>1214</v>
      </c>
      <c r="G251" t="s">
        <v>641</v>
      </c>
      <c r="H251" t="s">
        <v>641</v>
      </c>
      <c r="I251" t="s">
        <v>785</v>
      </c>
      <c r="J251" t="s">
        <v>643</v>
      </c>
      <c r="K251" t="s">
        <v>55</v>
      </c>
      <c r="L251" s="4">
        <v>41662</v>
      </c>
      <c r="M251" s="4"/>
      <c r="N251">
        <v>15</v>
      </c>
      <c r="O251">
        <v>15</v>
      </c>
      <c r="P251">
        <v>15</v>
      </c>
      <c r="R251">
        <v>2.7000000476837158</v>
      </c>
      <c r="AE251">
        <v>1</v>
      </c>
    </row>
    <row r="252" spans="1:31" x14ac:dyDescent="0.2">
      <c r="A252" s="27">
        <v>2008035</v>
      </c>
      <c r="C252" t="s">
        <v>1341</v>
      </c>
      <c r="D252" t="s">
        <v>1342</v>
      </c>
      <c r="E252" t="s">
        <v>817</v>
      </c>
      <c r="F252" t="s">
        <v>818</v>
      </c>
      <c r="G252" t="s">
        <v>641</v>
      </c>
      <c r="H252" t="s">
        <v>641</v>
      </c>
      <c r="I252" t="s">
        <v>785</v>
      </c>
      <c r="J252" t="s">
        <v>643</v>
      </c>
      <c r="K252" t="s">
        <v>55</v>
      </c>
      <c r="L252" s="4">
        <v>42114</v>
      </c>
      <c r="M252" s="4"/>
      <c r="N252">
        <v>12</v>
      </c>
      <c r="O252">
        <v>12</v>
      </c>
      <c r="P252">
        <v>17</v>
      </c>
      <c r="R252">
        <v>3</v>
      </c>
      <c r="T252">
        <v>10</v>
      </c>
      <c r="V252">
        <v>1.9999999552965164E-2</v>
      </c>
      <c r="X252">
        <v>0.30000001192092896</v>
      </c>
      <c r="Y252">
        <v>2.0000000949949026E-3</v>
      </c>
      <c r="AE252">
        <v>1</v>
      </c>
    </row>
    <row r="253" spans="1:31" x14ac:dyDescent="0.2">
      <c r="A253" s="27">
        <v>2008036</v>
      </c>
      <c r="C253" t="s">
        <v>1343</v>
      </c>
      <c r="D253" t="s">
        <v>1344</v>
      </c>
      <c r="E253" t="s">
        <v>817</v>
      </c>
      <c r="F253" t="s">
        <v>818</v>
      </c>
      <c r="G253" t="s">
        <v>641</v>
      </c>
      <c r="H253" t="s">
        <v>641</v>
      </c>
      <c r="I253" t="s">
        <v>785</v>
      </c>
      <c r="J253" t="s">
        <v>643</v>
      </c>
      <c r="K253" t="s">
        <v>55</v>
      </c>
      <c r="L253" s="4">
        <v>42114</v>
      </c>
      <c r="M253" s="4"/>
      <c r="N253">
        <v>18</v>
      </c>
      <c r="O253">
        <v>5</v>
      </c>
      <c r="P253">
        <v>10</v>
      </c>
      <c r="R253">
        <v>2.5</v>
      </c>
      <c r="T253">
        <v>13</v>
      </c>
      <c r="V253">
        <v>9.9999997764825821E-3</v>
      </c>
      <c r="X253">
        <v>0.30000001192092896</v>
      </c>
      <c r="Y253">
        <v>1.9999999552965164E-2</v>
      </c>
      <c r="AE253">
        <v>1</v>
      </c>
    </row>
    <row r="254" spans="1:31" x14ac:dyDescent="0.2">
      <c r="A254" s="27">
        <v>2010463</v>
      </c>
      <c r="C254" t="s">
        <v>1345</v>
      </c>
      <c r="D254" t="s">
        <v>1346</v>
      </c>
      <c r="E254" t="s">
        <v>980</v>
      </c>
      <c r="F254" t="s">
        <v>981</v>
      </c>
      <c r="G254" t="s">
        <v>641</v>
      </c>
      <c r="H254" t="s">
        <v>641</v>
      </c>
      <c r="I254" t="s">
        <v>774</v>
      </c>
      <c r="J254" t="s">
        <v>731</v>
      </c>
      <c r="K254" t="s">
        <v>56</v>
      </c>
      <c r="L254" s="4">
        <v>2</v>
      </c>
      <c r="M254" s="4"/>
      <c r="AE254">
        <v>1</v>
      </c>
    </row>
    <row r="255" spans="1:31" x14ac:dyDescent="0.2">
      <c r="A255" s="27">
        <v>2007213</v>
      </c>
      <c r="C255" t="s">
        <v>1347</v>
      </c>
      <c r="D255" t="s">
        <v>1348</v>
      </c>
      <c r="E255" t="s">
        <v>901</v>
      </c>
      <c r="F255" t="s">
        <v>1214</v>
      </c>
      <c r="G255" t="s">
        <v>641</v>
      </c>
      <c r="H255" t="s">
        <v>641</v>
      </c>
      <c r="I255" t="s">
        <v>785</v>
      </c>
      <c r="J255" t="s">
        <v>643</v>
      </c>
      <c r="K255" t="s">
        <v>55</v>
      </c>
      <c r="L255" s="4">
        <v>41430</v>
      </c>
      <c r="M255" s="4"/>
      <c r="N255">
        <v>26</v>
      </c>
      <c r="T255">
        <v>13</v>
      </c>
      <c r="AE255">
        <v>1</v>
      </c>
    </row>
    <row r="256" spans="1:31" x14ac:dyDescent="0.2">
      <c r="A256" s="27">
        <v>2008229</v>
      </c>
      <c r="C256" t="s">
        <v>1349</v>
      </c>
      <c r="D256" t="s">
        <v>1350</v>
      </c>
      <c r="E256" t="s">
        <v>817</v>
      </c>
      <c r="F256" t="s">
        <v>965</v>
      </c>
      <c r="G256" t="s">
        <v>641</v>
      </c>
      <c r="H256" t="s">
        <v>641</v>
      </c>
      <c r="I256" t="s">
        <v>785</v>
      </c>
      <c r="J256" t="s">
        <v>643</v>
      </c>
      <c r="K256" t="s">
        <v>55</v>
      </c>
      <c r="L256" s="4">
        <v>42321</v>
      </c>
      <c r="M256" s="4"/>
      <c r="N256">
        <v>15</v>
      </c>
      <c r="O256">
        <v>5</v>
      </c>
      <c r="P256">
        <v>20</v>
      </c>
      <c r="R256">
        <v>2</v>
      </c>
      <c r="T256">
        <v>8</v>
      </c>
      <c r="V256">
        <v>9.9999997764825821E-3</v>
      </c>
      <c r="Y256">
        <v>1.9999999552965164E-2</v>
      </c>
      <c r="AE256">
        <v>1</v>
      </c>
    </row>
    <row r="257" spans="1:31" x14ac:dyDescent="0.2">
      <c r="A257" s="27">
        <v>2009187</v>
      </c>
      <c r="C257" t="s">
        <v>1351</v>
      </c>
      <c r="D257" t="s">
        <v>1352</v>
      </c>
      <c r="E257" t="s">
        <v>913</v>
      </c>
      <c r="F257" t="s">
        <v>965</v>
      </c>
      <c r="G257" t="s">
        <v>641</v>
      </c>
      <c r="H257" t="s">
        <v>641</v>
      </c>
      <c r="I257" t="s">
        <v>785</v>
      </c>
      <c r="J257" t="s">
        <v>643</v>
      </c>
      <c r="K257" t="s">
        <v>55</v>
      </c>
      <c r="L257" s="4">
        <v>43147</v>
      </c>
      <c r="M257" s="4"/>
      <c r="N257">
        <v>14</v>
      </c>
      <c r="O257">
        <v>7</v>
      </c>
      <c r="P257">
        <v>17</v>
      </c>
      <c r="R257">
        <v>2</v>
      </c>
      <c r="T257">
        <v>9</v>
      </c>
      <c r="V257">
        <v>9.9999997764825821E-3</v>
      </c>
      <c r="Y257">
        <v>1.9999999552965164E-2</v>
      </c>
      <c r="AE257">
        <v>1</v>
      </c>
    </row>
    <row r="258" spans="1:31" x14ac:dyDescent="0.2">
      <c r="A258" s="27">
        <v>2008003</v>
      </c>
      <c r="C258" t="s">
        <v>1353</v>
      </c>
      <c r="D258" t="s">
        <v>1354</v>
      </c>
      <c r="E258" t="s">
        <v>817</v>
      </c>
      <c r="F258" t="s">
        <v>1355</v>
      </c>
      <c r="G258" t="s">
        <v>641</v>
      </c>
      <c r="H258" t="s">
        <v>641</v>
      </c>
      <c r="I258" t="s">
        <v>785</v>
      </c>
      <c r="J258" t="s">
        <v>643</v>
      </c>
      <c r="K258" t="s">
        <v>55</v>
      </c>
      <c r="L258" s="4">
        <v>42093</v>
      </c>
      <c r="M258" s="4"/>
      <c r="N258">
        <v>14</v>
      </c>
      <c r="O258">
        <v>7</v>
      </c>
      <c r="P258">
        <v>17</v>
      </c>
      <c r="R258">
        <v>2</v>
      </c>
      <c r="T258">
        <v>9</v>
      </c>
      <c r="V258">
        <v>9.9999997764825821E-3</v>
      </c>
      <c r="Y258">
        <v>1.9999999552965164E-2</v>
      </c>
      <c r="AE258">
        <v>1</v>
      </c>
    </row>
    <row r="259" spans="1:31" x14ac:dyDescent="0.2">
      <c r="A259" s="27">
        <v>2008026</v>
      </c>
      <c r="C259" t="s">
        <v>1356</v>
      </c>
      <c r="D259" t="s">
        <v>1357</v>
      </c>
      <c r="E259" t="s">
        <v>817</v>
      </c>
      <c r="F259" t="s">
        <v>1355</v>
      </c>
      <c r="G259" t="s">
        <v>641</v>
      </c>
      <c r="H259" t="s">
        <v>641</v>
      </c>
      <c r="I259" t="s">
        <v>785</v>
      </c>
      <c r="J259" t="s">
        <v>643</v>
      </c>
      <c r="K259" t="s">
        <v>55</v>
      </c>
      <c r="L259" s="4">
        <v>42096</v>
      </c>
      <c r="M259" s="4"/>
      <c r="N259">
        <v>26</v>
      </c>
      <c r="T259">
        <v>13</v>
      </c>
      <c r="AE259">
        <v>1</v>
      </c>
    </row>
    <row r="260" spans="1:31" x14ac:dyDescent="0.2">
      <c r="A260" s="27">
        <v>2009812</v>
      </c>
      <c r="C260" t="s">
        <v>1358</v>
      </c>
      <c r="D260" t="s">
        <v>1359</v>
      </c>
      <c r="E260" t="s">
        <v>913</v>
      </c>
      <c r="F260" t="s">
        <v>965</v>
      </c>
      <c r="G260" t="s">
        <v>641</v>
      </c>
      <c r="H260" t="s">
        <v>641</v>
      </c>
      <c r="I260" t="s">
        <v>785</v>
      </c>
      <c r="J260" t="s">
        <v>643</v>
      </c>
      <c r="K260" t="s">
        <v>55</v>
      </c>
      <c r="L260" s="4">
        <v>43769</v>
      </c>
      <c r="M260" s="4"/>
      <c r="N260">
        <v>26</v>
      </c>
      <c r="T260">
        <v>13</v>
      </c>
      <c r="AE260">
        <v>1</v>
      </c>
    </row>
    <row r="261" spans="1:31" x14ac:dyDescent="0.2">
      <c r="A261" s="27">
        <v>2006902</v>
      </c>
      <c r="C261" t="s">
        <v>1360</v>
      </c>
      <c r="D261" t="s">
        <v>1361</v>
      </c>
      <c r="E261" t="s">
        <v>1362</v>
      </c>
      <c r="F261" t="s">
        <v>1363</v>
      </c>
      <c r="G261" t="s">
        <v>641</v>
      </c>
      <c r="H261" t="s">
        <v>641</v>
      </c>
      <c r="I261" t="s">
        <v>774</v>
      </c>
      <c r="J261" t="s">
        <v>731</v>
      </c>
      <c r="K261" t="s">
        <v>56</v>
      </c>
      <c r="L261" s="4">
        <v>2</v>
      </c>
      <c r="M261" s="4"/>
      <c r="N261">
        <v>1.5</v>
      </c>
      <c r="AE261">
        <v>1.2</v>
      </c>
    </row>
    <row r="262" spans="1:31" x14ac:dyDescent="0.2">
      <c r="A262" s="27">
        <v>2009465</v>
      </c>
      <c r="C262" t="s">
        <v>1364</v>
      </c>
      <c r="D262" t="s">
        <v>1365</v>
      </c>
      <c r="E262" t="s">
        <v>1366</v>
      </c>
      <c r="F262" t="s">
        <v>1367</v>
      </c>
      <c r="G262" t="s">
        <v>641</v>
      </c>
      <c r="H262" t="s">
        <v>641</v>
      </c>
      <c r="I262" t="s">
        <v>774</v>
      </c>
      <c r="J262" t="s">
        <v>731</v>
      </c>
      <c r="K262" t="s">
        <v>56</v>
      </c>
      <c r="L262" s="4">
        <v>2</v>
      </c>
      <c r="M262" s="4"/>
      <c r="N262">
        <v>3</v>
      </c>
      <c r="P262">
        <v>3</v>
      </c>
      <c r="Z262">
        <v>2</v>
      </c>
      <c r="AA262">
        <v>0.5</v>
      </c>
      <c r="AC262">
        <v>30</v>
      </c>
      <c r="AE262">
        <v>1.25</v>
      </c>
    </row>
    <row r="263" spans="1:31" x14ac:dyDescent="0.2">
      <c r="A263" s="27">
        <v>2010444</v>
      </c>
      <c r="C263" t="s">
        <v>1368</v>
      </c>
      <c r="D263" t="s">
        <v>1369</v>
      </c>
      <c r="E263" t="s">
        <v>1370</v>
      </c>
      <c r="F263" t="s">
        <v>1371</v>
      </c>
      <c r="G263" t="s">
        <v>641</v>
      </c>
      <c r="H263" t="s">
        <v>641</v>
      </c>
      <c r="I263" t="s">
        <v>785</v>
      </c>
      <c r="J263" t="s">
        <v>649</v>
      </c>
      <c r="K263" t="s">
        <v>55</v>
      </c>
      <c r="L263" s="4">
        <v>44370</v>
      </c>
      <c r="M263" s="4"/>
      <c r="R263">
        <v>12.600000381469727</v>
      </c>
      <c r="T263">
        <v>10</v>
      </c>
      <c r="Y263">
        <v>4</v>
      </c>
      <c r="AE263">
        <v>1</v>
      </c>
    </row>
    <row r="264" spans="1:31" x14ac:dyDescent="0.2">
      <c r="A264" s="27">
        <v>2007184</v>
      </c>
      <c r="C264" t="s">
        <v>1372</v>
      </c>
      <c r="D264" t="s">
        <v>1373</v>
      </c>
      <c r="E264" t="s">
        <v>901</v>
      </c>
      <c r="F264" t="s">
        <v>1178</v>
      </c>
      <c r="G264" t="s">
        <v>641</v>
      </c>
      <c r="H264" t="s">
        <v>641</v>
      </c>
      <c r="I264" t="s">
        <v>785</v>
      </c>
      <c r="J264" t="s">
        <v>649</v>
      </c>
      <c r="K264" t="s">
        <v>55</v>
      </c>
      <c r="L264" s="4">
        <v>41401</v>
      </c>
      <c r="M264" s="4"/>
      <c r="R264">
        <v>15</v>
      </c>
      <c r="T264">
        <v>33</v>
      </c>
      <c r="AE264">
        <v>1</v>
      </c>
    </row>
    <row r="265" spans="1:31" x14ac:dyDescent="0.2">
      <c r="A265" s="27">
        <v>2009196</v>
      </c>
      <c r="C265" t="s">
        <v>1374</v>
      </c>
      <c r="D265" t="s">
        <v>1375</v>
      </c>
      <c r="E265" t="s">
        <v>917</v>
      </c>
      <c r="F265" t="s">
        <v>918</v>
      </c>
      <c r="G265" t="s">
        <v>641</v>
      </c>
      <c r="H265" t="s">
        <v>641</v>
      </c>
      <c r="I265" t="s">
        <v>774</v>
      </c>
      <c r="J265" t="s">
        <v>731</v>
      </c>
      <c r="K265" t="s">
        <v>56</v>
      </c>
      <c r="L265" s="4">
        <v>2</v>
      </c>
      <c r="M265" s="4"/>
      <c r="N265">
        <v>3.5</v>
      </c>
      <c r="P265">
        <v>2.5</v>
      </c>
      <c r="AE265">
        <v>1.19</v>
      </c>
    </row>
    <row r="266" spans="1:31" x14ac:dyDescent="0.2">
      <c r="A266" s="27">
        <v>2010118</v>
      </c>
      <c r="C266" t="s">
        <v>1376</v>
      </c>
      <c r="D266" t="s">
        <v>1377</v>
      </c>
      <c r="E266" t="s">
        <v>783</v>
      </c>
      <c r="F266" t="s">
        <v>1378</v>
      </c>
      <c r="G266" t="s">
        <v>641</v>
      </c>
      <c r="H266" t="s">
        <v>641</v>
      </c>
      <c r="I266" t="s">
        <v>774</v>
      </c>
      <c r="J266" t="s">
        <v>731</v>
      </c>
      <c r="K266" t="s">
        <v>56</v>
      </c>
      <c r="L266" s="4">
        <v>2</v>
      </c>
      <c r="M266" s="4"/>
      <c r="N266">
        <v>5</v>
      </c>
      <c r="Q266">
        <v>2</v>
      </c>
      <c r="AE266">
        <v>1</v>
      </c>
    </row>
    <row r="267" spans="1:31" x14ac:dyDescent="0.2">
      <c r="A267" s="27">
        <v>2010130</v>
      </c>
      <c r="C267" t="s">
        <v>1379</v>
      </c>
      <c r="D267" t="s">
        <v>1380</v>
      </c>
      <c r="E267" t="s">
        <v>1128</v>
      </c>
      <c r="F267" t="s">
        <v>1184</v>
      </c>
      <c r="G267" t="s">
        <v>641</v>
      </c>
      <c r="H267" t="s">
        <v>641</v>
      </c>
      <c r="I267" t="s">
        <v>774</v>
      </c>
      <c r="J267" t="s">
        <v>649</v>
      </c>
      <c r="K267" t="s">
        <v>55</v>
      </c>
      <c r="L267" s="4">
        <v>2</v>
      </c>
      <c r="M267" s="4"/>
      <c r="Q267">
        <v>22.5</v>
      </c>
      <c r="R267">
        <v>4.8000001907348633</v>
      </c>
      <c r="AE267">
        <v>1</v>
      </c>
    </row>
    <row r="268" spans="1:31" x14ac:dyDescent="0.2">
      <c r="A268" s="27">
        <v>2008739</v>
      </c>
      <c r="C268" t="s">
        <v>1381</v>
      </c>
      <c r="D268" t="s">
        <v>1382</v>
      </c>
      <c r="E268" t="s">
        <v>913</v>
      </c>
      <c r="F268" t="s">
        <v>913</v>
      </c>
      <c r="G268" t="s">
        <v>641</v>
      </c>
      <c r="H268" t="s">
        <v>641</v>
      </c>
      <c r="I268" t="s">
        <v>785</v>
      </c>
      <c r="J268" t="s">
        <v>643</v>
      </c>
      <c r="K268" t="s">
        <v>55</v>
      </c>
      <c r="L268" s="4">
        <v>42746</v>
      </c>
      <c r="M268" s="4"/>
      <c r="N268">
        <v>6</v>
      </c>
      <c r="O268">
        <v>16</v>
      </c>
      <c r="P268">
        <v>24</v>
      </c>
      <c r="T268">
        <v>18</v>
      </c>
      <c r="AE268">
        <v>1</v>
      </c>
    </row>
    <row r="269" spans="1:31" x14ac:dyDescent="0.2">
      <c r="A269" s="27">
        <v>2007581</v>
      </c>
      <c r="C269" t="s">
        <v>1383</v>
      </c>
      <c r="D269" t="s">
        <v>1384</v>
      </c>
      <c r="E269" t="s">
        <v>913</v>
      </c>
      <c r="F269" t="s">
        <v>1385</v>
      </c>
      <c r="G269" t="s">
        <v>641</v>
      </c>
      <c r="H269" t="s">
        <v>641</v>
      </c>
      <c r="I269" t="s">
        <v>774</v>
      </c>
      <c r="J269" t="s">
        <v>649</v>
      </c>
      <c r="K269" t="s">
        <v>55</v>
      </c>
      <c r="L269" s="4">
        <v>2</v>
      </c>
      <c r="M269" s="4"/>
      <c r="T269">
        <v>90</v>
      </c>
      <c r="AE269">
        <v>1</v>
      </c>
    </row>
    <row r="270" spans="1:31" x14ac:dyDescent="0.2">
      <c r="A270" s="27">
        <v>2007509</v>
      </c>
      <c r="C270" t="s">
        <v>1386</v>
      </c>
      <c r="D270" t="s">
        <v>1387</v>
      </c>
      <c r="E270" t="s">
        <v>913</v>
      </c>
      <c r="F270" t="s">
        <v>1385</v>
      </c>
      <c r="G270" t="s">
        <v>641</v>
      </c>
      <c r="H270" t="s">
        <v>641</v>
      </c>
      <c r="I270" t="s">
        <v>774</v>
      </c>
      <c r="J270" t="s">
        <v>649</v>
      </c>
      <c r="K270" t="s">
        <v>56</v>
      </c>
      <c r="L270" s="4">
        <v>2</v>
      </c>
      <c r="M270" s="4"/>
      <c r="T270">
        <v>55</v>
      </c>
      <c r="AE270">
        <v>1</v>
      </c>
    </row>
    <row r="271" spans="1:31" x14ac:dyDescent="0.2">
      <c r="A271" s="27">
        <v>2008063</v>
      </c>
      <c r="C271" t="s">
        <v>1388</v>
      </c>
      <c r="D271" t="s">
        <v>1389</v>
      </c>
      <c r="E271" t="s">
        <v>792</v>
      </c>
      <c r="F271" t="s">
        <v>784</v>
      </c>
      <c r="G271" t="s">
        <v>641</v>
      </c>
      <c r="H271" t="s">
        <v>641</v>
      </c>
      <c r="I271" t="s">
        <v>785</v>
      </c>
      <c r="J271" t="s">
        <v>643</v>
      </c>
      <c r="K271" t="s">
        <v>55</v>
      </c>
      <c r="L271" s="4">
        <v>42152</v>
      </c>
      <c r="M271" s="4"/>
      <c r="N271">
        <v>12</v>
      </c>
      <c r="O271">
        <v>43</v>
      </c>
      <c r="R271">
        <v>2</v>
      </c>
      <c r="T271">
        <v>4.4000000953674316</v>
      </c>
      <c r="AE271">
        <v>1</v>
      </c>
    </row>
    <row r="272" spans="1:31" x14ac:dyDescent="0.2">
      <c r="A272" s="27">
        <v>2008124</v>
      </c>
      <c r="C272" t="s">
        <v>1390</v>
      </c>
      <c r="D272" t="s">
        <v>1391</v>
      </c>
      <c r="E272" t="s">
        <v>783</v>
      </c>
      <c r="F272" t="s">
        <v>784</v>
      </c>
      <c r="G272" t="s">
        <v>641</v>
      </c>
      <c r="H272" t="s">
        <v>641</v>
      </c>
      <c r="I272" t="s">
        <v>785</v>
      </c>
      <c r="J272" t="s">
        <v>643</v>
      </c>
      <c r="K272" t="s">
        <v>56</v>
      </c>
      <c r="L272" s="4">
        <v>42221</v>
      </c>
      <c r="M272" s="4"/>
      <c r="N272">
        <v>8</v>
      </c>
      <c r="O272">
        <v>3</v>
      </c>
      <c r="P272">
        <v>7</v>
      </c>
      <c r="V272">
        <v>3.2999999821186066E-2</v>
      </c>
      <c r="W272">
        <v>1.0999999940395355E-2</v>
      </c>
      <c r="X272">
        <v>1.9999999552965164E-2</v>
      </c>
      <c r="Y272">
        <v>4.1000001132488251E-2</v>
      </c>
      <c r="Z272">
        <v>4.1000001132488251E-2</v>
      </c>
      <c r="AA272">
        <v>4.0000001899898052E-3</v>
      </c>
      <c r="AE272">
        <v>1.19</v>
      </c>
    </row>
    <row r="273" spans="1:31" x14ac:dyDescent="0.2">
      <c r="A273" s="27">
        <v>2009548</v>
      </c>
      <c r="C273" t="s">
        <v>1392</v>
      </c>
      <c r="D273" t="s">
        <v>1393</v>
      </c>
      <c r="E273" t="s">
        <v>783</v>
      </c>
      <c r="F273" t="s">
        <v>784</v>
      </c>
      <c r="G273" t="s">
        <v>641</v>
      </c>
      <c r="H273" t="s">
        <v>641</v>
      </c>
      <c r="I273" t="s">
        <v>785</v>
      </c>
      <c r="J273" t="s">
        <v>643</v>
      </c>
      <c r="K273" t="s">
        <v>56</v>
      </c>
      <c r="L273" s="4">
        <v>43536</v>
      </c>
      <c r="M273" s="4"/>
      <c r="N273">
        <v>7.5</v>
      </c>
      <c r="O273">
        <v>15</v>
      </c>
      <c r="P273">
        <v>7.5</v>
      </c>
      <c r="AE273">
        <v>1.31</v>
      </c>
    </row>
    <row r="274" spans="1:31" x14ac:dyDescent="0.2">
      <c r="A274" s="27">
        <v>2009549</v>
      </c>
      <c r="C274" t="s">
        <v>1394</v>
      </c>
      <c r="D274" t="s">
        <v>1395</v>
      </c>
      <c r="E274" t="s">
        <v>783</v>
      </c>
      <c r="F274" t="s">
        <v>784</v>
      </c>
      <c r="G274" t="s">
        <v>641</v>
      </c>
      <c r="H274" t="s">
        <v>641</v>
      </c>
      <c r="I274" t="s">
        <v>785</v>
      </c>
      <c r="J274" t="s">
        <v>643</v>
      </c>
      <c r="K274" t="s">
        <v>56</v>
      </c>
      <c r="L274" s="4">
        <v>43536</v>
      </c>
      <c r="M274" s="4"/>
      <c r="N274">
        <v>7</v>
      </c>
      <c r="O274">
        <v>14</v>
      </c>
      <c r="P274">
        <v>18.5</v>
      </c>
      <c r="AE274">
        <v>1.415</v>
      </c>
    </row>
    <row r="275" spans="1:31" x14ac:dyDescent="0.2">
      <c r="A275" s="27">
        <v>2009550</v>
      </c>
      <c r="C275" t="s">
        <v>1396</v>
      </c>
      <c r="D275" t="s">
        <v>1397</v>
      </c>
      <c r="E275" t="s">
        <v>783</v>
      </c>
      <c r="F275" t="s">
        <v>784</v>
      </c>
      <c r="G275" t="s">
        <v>641</v>
      </c>
      <c r="H275" t="s">
        <v>641</v>
      </c>
      <c r="I275" t="s">
        <v>785</v>
      </c>
      <c r="J275" t="s">
        <v>643</v>
      </c>
      <c r="K275" t="s">
        <v>56</v>
      </c>
      <c r="L275" s="4">
        <v>43536</v>
      </c>
      <c r="M275" s="4"/>
      <c r="N275">
        <v>9</v>
      </c>
      <c r="P275">
        <v>18</v>
      </c>
      <c r="AE275">
        <v>1.33</v>
      </c>
    </row>
    <row r="276" spans="1:31" x14ac:dyDescent="0.2">
      <c r="A276" s="27">
        <v>2009551</v>
      </c>
      <c r="C276" t="s">
        <v>1398</v>
      </c>
      <c r="D276" t="s">
        <v>1399</v>
      </c>
      <c r="E276" t="s">
        <v>783</v>
      </c>
      <c r="F276" t="s">
        <v>784</v>
      </c>
      <c r="G276" t="s">
        <v>641</v>
      </c>
      <c r="H276" t="s">
        <v>641</v>
      </c>
      <c r="I276" t="s">
        <v>785</v>
      </c>
      <c r="J276" t="s">
        <v>643</v>
      </c>
      <c r="K276" t="s">
        <v>56</v>
      </c>
      <c r="L276" s="4">
        <v>43536</v>
      </c>
      <c r="M276" s="4"/>
      <c r="N276">
        <v>9.6999998092651367</v>
      </c>
      <c r="O276">
        <v>5.5999999046325684</v>
      </c>
      <c r="P276">
        <v>5.5999999046325684</v>
      </c>
      <c r="AE276">
        <v>1.23</v>
      </c>
    </row>
    <row r="277" spans="1:31" x14ac:dyDescent="0.2">
      <c r="A277" s="27">
        <v>2009552</v>
      </c>
      <c r="C277" t="s">
        <v>1400</v>
      </c>
      <c r="D277" t="s">
        <v>1401</v>
      </c>
      <c r="E277" t="s">
        <v>783</v>
      </c>
      <c r="F277" t="s">
        <v>784</v>
      </c>
      <c r="G277" t="s">
        <v>641</v>
      </c>
      <c r="H277" t="s">
        <v>641</v>
      </c>
      <c r="I277" t="s">
        <v>785</v>
      </c>
      <c r="J277" t="s">
        <v>643</v>
      </c>
      <c r="K277" t="s">
        <v>56</v>
      </c>
      <c r="L277" s="4">
        <v>43536</v>
      </c>
      <c r="M277" s="4"/>
      <c r="N277">
        <v>30</v>
      </c>
      <c r="AE277">
        <v>1.3</v>
      </c>
    </row>
    <row r="278" spans="1:31" x14ac:dyDescent="0.2">
      <c r="A278" s="27">
        <v>2009547</v>
      </c>
      <c r="C278" t="s">
        <v>1402</v>
      </c>
      <c r="D278" t="s">
        <v>1403</v>
      </c>
      <c r="E278" t="s">
        <v>783</v>
      </c>
      <c r="F278" t="s">
        <v>784</v>
      </c>
      <c r="G278" t="s">
        <v>641</v>
      </c>
      <c r="H278" t="s">
        <v>641</v>
      </c>
      <c r="I278" t="s">
        <v>785</v>
      </c>
      <c r="J278" t="s">
        <v>643</v>
      </c>
      <c r="K278" t="s">
        <v>56</v>
      </c>
      <c r="L278" s="4">
        <v>43536</v>
      </c>
      <c r="M278" s="4"/>
      <c r="N278">
        <v>6.5</v>
      </c>
      <c r="O278">
        <v>4.4000000953674316</v>
      </c>
      <c r="P278">
        <v>19</v>
      </c>
      <c r="AE278">
        <v>1.36</v>
      </c>
    </row>
    <row r="279" spans="1:31" x14ac:dyDescent="0.2">
      <c r="A279" s="27">
        <v>2006948</v>
      </c>
      <c r="C279" t="s">
        <v>1404</v>
      </c>
      <c r="D279" t="s">
        <v>1405</v>
      </c>
      <c r="E279" t="s">
        <v>806</v>
      </c>
      <c r="F279" t="s">
        <v>806</v>
      </c>
      <c r="G279" t="s">
        <v>641</v>
      </c>
      <c r="H279" t="s">
        <v>641</v>
      </c>
      <c r="I279" t="s">
        <v>774</v>
      </c>
      <c r="J279" t="s">
        <v>731</v>
      </c>
      <c r="K279" t="s">
        <v>56</v>
      </c>
      <c r="L279" s="4">
        <v>2</v>
      </c>
      <c r="M279" s="4"/>
      <c r="N279">
        <v>5</v>
      </c>
      <c r="V279">
        <v>0.75</v>
      </c>
      <c r="W279">
        <v>0.10000000149011612</v>
      </c>
      <c r="X279">
        <v>0.10000000149011612</v>
      </c>
      <c r="Y279">
        <v>0.10000000149011612</v>
      </c>
      <c r="Z279">
        <v>0.5</v>
      </c>
      <c r="AA279">
        <v>1.9999999552965164E-2</v>
      </c>
      <c r="AC279">
        <v>40</v>
      </c>
      <c r="AE279">
        <v>1.1000000000000001</v>
      </c>
    </row>
    <row r="280" spans="1:31" x14ac:dyDescent="0.2">
      <c r="A280" s="27">
        <v>2007751</v>
      </c>
      <c r="C280" t="s">
        <v>1406</v>
      </c>
      <c r="D280" t="s">
        <v>1407</v>
      </c>
      <c r="E280" t="s">
        <v>805</v>
      </c>
      <c r="F280" t="s">
        <v>806</v>
      </c>
      <c r="G280" t="s">
        <v>641</v>
      </c>
      <c r="H280" t="s">
        <v>641</v>
      </c>
      <c r="I280" t="s">
        <v>774</v>
      </c>
      <c r="J280" t="s">
        <v>731</v>
      </c>
      <c r="K280" t="s">
        <v>56</v>
      </c>
      <c r="L280" s="4">
        <v>2</v>
      </c>
      <c r="M280" s="4"/>
      <c r="N280">
        <v>5</v>
      </c>
      <c r="V280">
        <v>0.75</v>
      </c>
      <c r="W280">
        <v>0.10000000149011612</v>
      </c>
      <c r="X280">
        <v>0.10000000149011612</v>
      </c>
      <c r="Y280">
        <v>0.10000000149011612</v>
      </c>
      <c r="Z280">
        <v>0.5</v>
      </c>
      <c r="AA280">
        <v>1.9999999552965164E-2</v>
      </c>
      <c r="AC280">
        <v>40</v>
      </c>
      <c r="AE280">
        <v>1.1000000000000001</v>
      </c>
    </row>
    <row r="281" spans="1:31" x14ac:dyDescent="0.2">
      <c r="A281" s="27">
        <v>2006949</v>
      </c>
      <c r="C281" t="s">
        <v>1408</v>
      </c>
      <c r="D281" t="s">
        <v>1409</v>
      </c>
      <c r="E281" t="s">
        <v>806</v>
      </c>
      <c r="F281" t="s">
        <v>806</v>
      </c>
      <c r="G281" t="s">
        <v>641</v>
      </c>
      <c r="H281" t="s">
        <v>641</v>
      </c>
      <c r="I281" t="s">
        <v>774</v>
      </c>
      <c r="J281" t="s">
        <v>731</v>
      </c>
      <c r="K281" t="s">
        <v>56</v>
      </c>
      <c r="L281" s="4">
        <v>2</v>
      </c>
      <c r="M281" s="4"/>
      <c r="N281">
        <v>3</v>
      </c>
      <c r="AC281">
        <v>30</v>
      </c>
      <c r="AE281">
        <v>1.1000000000000001</v>
      </c>
    </row>
    <row r="282" spans="1:31" x14ac:dyDescent="0.2">
      <c r="A282" s="27">
        <v>2007752</v>
      </c>
      <c r="C282" t="s">
        <v>1410</v>
      </c>
      <c r="D282" t="s">
        <v>1411</v>
      </c>
      <c r="E282" t="s">
        <v>805</v>
      </c>
      <c r="F282" t="s">
        <v>806</v>
      </c>
      <c r="G282" t="s">
        <v>641</v>
      </c>
      <c r="H282" t="s">
        <v>641</v>
      </c>
      <c r="I282" t="s">
        <v>774</v>
      </c>
      <c r="J282" t="s">
        <v>731</v>
      </c>
      <c r="K282" t="s">
        <v>56</v>
      </c>
      <c r="L282" s="4">
        <v>2</v>
      </c>
      <c r="M282" s="4"/>
      <c r="N282">
        <v>3</v>
      </c>
      <c r="AC282">
        <v>30</v>
      </c>
      <c r="AE282">
        <v>1.1000000000000001</v>
      </c>
    </row>
    <row r="283" spans="1:31" x14ac:dyDescent="0.2">
      <c r="A283" s="27">
        <v>2009186</v>
      </c>
      <c r="C283" t="s">
        <v>1412</v>
      </c>
      <c r="D283" t="s">
        <v>1413</v>
      </c>
      <c r="E283" t="s">
        <v>913</v>
      </c>
      <c r="F283" t="s">
        <v>913</v>
      </c>
      <c r="G283" t="s">
        <v>641</v>
      </c>
      <c r="H283" t="s">
        <v>641</v>
      </c>
      <c r="I283" t="s">
        <v>785</v>
      </c>
      <c r="J283" t="s">
        <v>643</v>
      </c>
      <c r="K283" t="s">
        <v>55</v>
      </c>
      <c r="L283" s="4">
        <v>43150</v>
      </c>
      <c r="M283" s="4"/>
      <c r="N283">
        <v>46</v>
      </c>
      <c r="AE283">
        <v>1</v>
      </c>
    </row>
    <row r="284" spans="1:31" x14ac:dyDescent="0.2">
      <c r="A284" s="27">
        <v>2010121</v>
      </c>
      <c r="C284" t="s">
        <v>1414</v>
      </c>
      <c r="D284" t="s">
        <v>1415</v>
      </c>
      <c r="E284" t="s">
        <v>792</v>
      </c>
      <c r="F284" t="s">
        <v>1416</v>
      </c>
      <c r="G284" t="s">
        <v>641</v>
      </c>
      <c r="H284" t="s">
        <v>641</v>
      </c>
      <c r="I284" t="s">
        <v>785</v>
      </c>
      <c r="J284" t="s">
        <v>643</v>
      </c>
      <c r="K284" t="s">
        <v>55</v>
      </c>
      <c r="L284" s="4">
        <v>44011</v>
      </c>
      <c r="M284" s="4"/>
      <c r="N284">
        <v>6</v>
      </c>
      <c r="O284">
        <v>25</v>
      </c>
      <c r="Q284">
        <v>6</v>
      </c>
      <c r="T284">
        <v>24</v>
      </c>
      <c r="Y284">
        <v>0.20000000298023224</v>
      </c>
      <c r="Z284">
        <v>0.15000000596046448</v>
      </c>
      <c r="AE284">
        <v>1</v>
      </c>
    </row>
    <row r="285" spans="1:31" x14ac:dyDescent="0.2">
      <c r="A285" s="27">
        <v>2009907</v>
      </c>
      <c r="C285" t="s">
        <v>1417</v>
      </c>
      <c r="D285" t="s">
        <v>1418</v>
      </c>
      <c r="E285" t="s">
        <v>792</v>
      </c>
      <c r="F285" t="s">
        <v>1416</v>
      </c>
      <c r="G285" t="s">
        <v>641</v>
      </c>
      <c r="H285" t="s">
        <v>641</v>
      </c>
      <c r="I285" t="s">
        <v>785</v>
      </c>
      <c r="J285" t="s">
        <v>643</v>
      </c>
      <c r="K285" t="s">
        <v>55</v>
      </c>
      <c r="L285" s="4">
        <v>43844</v>
      </c>
      <c r="M285" s="4"/>
      <c r="N285">
        <v>16</v>
      </c>
      <c r="O285">
        <v>20</v>
      </c>
      <c r="T285">
        <v>12</v>
      </c>
      <c r="V285">
        <v>9.9999997764825821E-3</v>
      </c>
      <c r="Y285">
        <v>5.000000074505806E-2</v>
      </c>
      <c r="AE285">
        <v>1</v>
      </c>
    </row>
    <row r="286" spans="1:31" x14ac:dyDescent="0.2">
      <c r="A286" s="27">
        <v>2010681</v>
      </c>
      <c r="C286" t="s">
        <v>1419</v>
      </c>
      <c r="D286" t="s">
        <v>1420</v>
      </c>
      <c r="E286" t="s">
        <v>792</v>
      </c>
      <c r="F286" t="s">
        <v>1416</v>
      </c>
      <c r="G286" t="s">
        <v>641</v>
      </c>
      <c r="H286" t="s">
        <v>641</v>
      </c>
      <c r="I286" t="s">
        <v>785</v>
      </c>
      <c r="J286" t="s">
        <v>643</v>
      </c>
      <c r="K286" t="s">
        <v>55</v>
      </c>
      <c r="L286" s="4">
        <v>44511</v>
      </c>
      <c r="M286" s="4"/>
      <c r="N286">
        <v>8</v>
      </c>
      <c r="O286">
        <v>15</v>
      </c>
      <c r="P286">
        <v>15</v>
      </c>
      <c r="Q286">
        <v>4</v>
      </c>
      <c r="T286">
        <v>9</v>
      </c>
      <c r="AE286">
        <v>1</v>
      </c>
    </row>
    <row r="287" spans="1:31" x14ac:dyDescent="0.2">
      <c r="A287" s="27">
        <v>2009906</v>
      </c>
      <c r="C287" t="s">
        <v>1421</v>
      </c>
      <c r="D287" t="s">
        <v>1422</v>
      </c>
      <c r="E287" t="s">
        <v>792</v>
      </c>
      <c r="F287" t="s">
        <v>1416</v>
      </c>
      <c r="G287" t="s">
        <v>641</v>
      </c>
      <c r="H287" t="s">
        <v>641</v>
      </c>
      <c r="I287" t="s">
        <v>785</v>
      </c>
      <c r="J287" t="s">
        <v>643</v>
      </c>
      <c r="K287" t="s">
        <v>55</v>
      </c>
      <c r="L287" s="4">
        <v>43844</v>
      </c>
      <c r="M287" s="4"/>
      <c r="N287">
        <v>6</v>
      </c>
      <c r="O287">
        <v>24</v>
      </c>
      <c r="P287">
        <v>12</v>
      </c>
      <c r="Q287">
        <v>2</v>
      </c>
      <c r="T287">
        <v>5</v>
      </c>
      <c r="W287">
        <v>5.000000074505806E-2</v>
      </c>
      <c r="AE287">
        <v>1</v>
      </c>
    </row>
    <row r="288" spans="1:31" x14ac:dyDescent="0.2">
      <c r="A288" s="27">
        <v>2009905</v>
      </c>
      <c r="C288" t="s">
        <v>1423</v>
      </c>
      <c r="D288" t="s">
        <v>1424</v>
      </c>
      <c r="E288" t="s">
        <v>792</v>
      </c>
      <c r="F288" t="s">
        <v>1416</v>
      </c>
      <c r="G288" t="s">
        <v>641</v>
      </c>
      <c r="H288" t="s">
        <v>641</v>
      </c>
      <c r="I288" t="s">
        <v>785</v>
      </c>
      <c r="J288" t="s">
        <v>643</v>
      </c>
      <c r="K288" t="s">
        <v>55</v>
      </c>
      <c r="L288" s="4">
        <v>43844</v>
      </c>
      <c r="M288" s="4"/>
      <c r="N288">
        <v>6</v>
      </c>
      <c r="O288">
        <v>12</v>
      </c>
      <c r="P288">
        <v>24</v>
      </c>
      <c r="T288">
        <v>6</v>
      </c>
      <c r="AE288">
        <v>1</v>
      </c>
    </row>
    <row r="289" spans="1:31" x14ac:dyDescent="0.2">
      <c r="A289" s="27">
        <v>2009904</v>
      </c>
      <c r="C289" t="s">
        <v>1425</v>
      </c>
      <c r="D289" t="s">
        <v>1426</v>
      </c>
      <c r="E289" t="s">
        <v>792</v>
      </c>
      <c r="F289" t="s">
        <v>1416</v>
      </c>
      <c r="G289" t="s">
        <v>641</v>
      </c>
      <c r="H289" t="s">
        <v>641</v>
      </c>
      <c r="I289" t="s">
        <v>785</v>
      </c>
      <c r="J289" t="s">
        <v>643</v>
      </c>
      <c r="K289" t="s">
        <v>55</v>
      </c>
      <c r="L289" s="4">
        <v>43844</v>
      </c>
      <c r="M289" s="4"/>
      <c r="N289">
        <v>10</v>
      </c>
      <c r="O289">
        <v>40</v>
      </c>
      <c r="Q289">
        <v>2</v>
      </c>
      <c r="T289">
        <v>4</v>
      </c>
      <c r="V289">
        <v>0.10000000149011612</v>
      </c>
      <c r="AE289">
        <v>1</v>
      </c>
    </row>
    <row r="290" spans="1:31" x14ac:dyDescent="0.2">
      <c r="A290" s="27">
        <v>2010320</v>
      </c>
      <c r="C290" t="s">
        <v>1427</v>
      </c>
      <c r="D290" t="s">
        <v>1428</v>
      </c>
      <c r="E290" t="s">
        <v>792</v>
      </c>
      <c r="F290" t="s">
        <v>1416</v>
      </c>
      <c r="G290" t="s">
        <v>641</v>
      </c>
      <c r="H290" t="s">
        <v>641</v>
      </c>
      <c r="I290" t="s">
        <v>785</v>
      </c>
      <c r="J290" t="s">
        <v>643</v>
      </c>
      <c r="K290" t="s">
        <v>55</v>
      </c>
      <c r="L290" s="4">
        <v>44225</v>
      </c>
      <c r="M290" s="4"/>
      <c r="N290">
        <v>20</v>
      </c>
      <c r="O290">
        <v>5</v>
      </c>
      <c r="R290">
        <v>2</v>
      </c>
      <c r="T290">
        <v>19</v>
      </c>
      <c r="W290">
        <v>1.9999999552965164E-2</v>
      </c>
      <c r="AE290">
        <v>1</v>
      </c>
    </row>
    <row r="291" spans="1:31" x14ac:dyDescent="0.2">
      <c r="A291" s="27">
        <v>2009903</v>
      </c>
      <c r="C291" t="s">
        <v>1429</v>
      </c>
      <c r="D291" t="s">
        <v>1430</v>
      </c>
      <c r="E291" t="s">
        <v>792</v>
      </c>
      <c r="F291" t="s">
        <v>1416</v>
      </c>
      <c r="G291" t="s">
        <v>641</v>
      </c>
      <c r="H291" t="s">
        <v>641</v>
      </c>
      <c r="I291" t="s">
        <v>785</v>
      </c>
      <c r="J291" t="s">
        <v>643</v>
      </c>
      <c r="K291" t="s">
        <v>55</v>
      </c>
      <c r="L291" s="4">
        <v>43844</v>
      </c>
      <c r="M291" s="4"/>
      <c r="N291">
        <v>20</v>
      </c>
      <c r="T291">
        <v>24</v>
      </c>
      <c r="AE291">
        <v>1</v>
      </c>
    </row>
    <row r="292" spans="1:31" x14ac:dyDescent="0.2">
      <c r="A292" s="27">
        <v>2010438</v>
      </c>
      <c r="C292" t="s">
        <v>1431</v>
      </c>
      <c r="D292" t="s">
        <v>1432</v>
      </c>
      <c r="E292" t="s">
        <v>795</v>
      </c>
      <c r="F292" t="s">
        <v>795</v>
      </c>
      <c r="G292" t="s">
        <v>641</v>
      </c>
      <c r="H292" t="s">
        <v>641</v>
      </c>
      <c r="I292" t="s">
        <v>774</v>
      </c>
      <c r="J292" t="s">
        <v>731</v>
      </c>
      <c r="K292" t="s">
        <v>55</v>
      </c>
      <c r="L292" s="4">
        <v>2</v>
      </c>
      <c r="M292" s="4"/>
      <c r="AE292">
        <v>1</v>
      </c>
    </row>
    <row r="293" spans="1:31" x14ac:dyDescent="0.2">
      <c r="A293" s="27">
        <v>2008012</v>
      </c>
      <c r="C293" t="s">
        <v>1433</v>
      </c>
      <c r="D293" t="s">
        <v>1434</v>
      </c>
      <c r="E293" t="s">
        <v>817</v>
      </c>
      <c r="F293" t="s">
        <v>818</v>
      </c>
      <c r="G293" t="s">
        <v>641</v>
      </c>
      <c r="H293" t="s">
        <v>641</v>
      </c>
      <c r="I293" t="s">
        <v>785</v>
      </c>
      <c r="J293" t="s">
        <v>649</v>
      </c>
      <c r="K293" t="s">
        <v>55</v>
      </c>
      <c r="L293" s="4">
        <v>42094</v>
      </c>
      <c r="M293" s="4"/>
      <c r="X293">
        <v>13</v>
      </c>
      <c r="AE293">
        <v>1</v>
      </c>
    </row>
    <row r="294" spans="1:31" x14ac:dyDescent="0.2">
      <c r="A294" s="27">
        <v>2007549</v>
      </c>
      <c r="C294" t="s">
        <v>1435</v>
      </c>
      <c r="D294" t="s">
        <v>1436</v>
      </c>
      <c r="E294" t="s">
        <v>913</v>
      </c>
      <c r="F294" t="s">
        <v>914</v>
      </c>
      <c r="G294" t="s">
        <v>641</v>
      </c>
      <c r="H294" t="s">
        <v>641</v>
      </c>
      <c r="I294" t="s">
        <v>774</v>
      </c>
      <c r="J294" t="s">
        <v>731</v>
      </c>
      <c r="K294" t="s">
        <v>56</v>
      </c>
      <c r="L294" s="4">
        <v>2</v>
      </c>
      <c r="M294" s="4"/>
      <c r="N294">
        <v>5.5</v>
      </c>
      <c r="O294">
        <v>3</v>
      </c>
      <c r="P294">
        <v>3.5</v>
      </c>
      <c r="Y294">
        <v>0.34999999403953552</v>
      </c>
      <c r="AA294">
        <v>0.20000000298023224</v>
      </c>
      <c r="AE294">
        <v>1.18</v>
      </c>
    </row>
    <row r="295" spans="1:31" x14ac:dyDescent="0.2">
      <c r="A295" s="27">
        <v>2008126</v>
      </c>
      <c r="C295" t="s">
        <v>1437</v>
      </c>
      <c r="D295" t="s">
        <v>1438</v>
      </c>
      <c r="E295" t="s">
        <v>783</v>
      </c>
      <c r="F295" t="s">
        <v>784</v>
      </c>
      <c r="G295" t="s">
        <v>641</v>
      </c>
      <c r="H295" t="s">
        <v>641</v>
      </c>
      <c r="I295" t="s">
        <v>785</v>
      </c>
      <c r="J295" t="s">
        <v>643</v>
      </c>
      <c r="K295" t="s">
        <v>55</v>
      </c>
      <c r="L295" s="4">
        <v>42221</v>
      </c>
      <c r="M295" s="4"/>
      <c r="N295">
        <v>6.369999885559082</v>
      </c>
      <c r="R295">
        <v>9.1000003814697266</v>
      </c>
      <c r="AE295">
        <v>1</v>
      </c>
    </row>
    <row r="296" spans="1:31" x14ac:dyDescent="0.2">
      <c r="A296" s="27">
        <v>2008127</v>
      </c>
      <c r="C296" t="s">
        <v>1439</v>
      </c>
      <c r="D296" t="s">
        <v>1440</v>
      </c>
      <c r="E296" t="s">
        <v>783</v>
      </c>
      <c r="F296" t="s">
        <v>784</v>
      </c>
      <c r="G296" t="s">
        <v>641</v>
      </c>
      <c r="H296" t="s">
        <v>641</v>
      </c>
      <c r="I296" t="s">
        <v>785</v>
      </c>
      <c r="J296" t="s">
        <v>649</v>
      </c>
      <c r="K296" t="s">
        <v>56</v>
      </c>
      <c r="L296" s="4">
        <v>42221</v>
      </c>
      <c r="M296" s="4"/>
      <c r="T296">
        <v>13</v>
      </c>
      <c r="Z296">
        <v>9.1000003814697266</v>
      </c>
      <c r="AE296">
        <v>1.3</v>
      </c>
    </row>
    <row r="297" spans="1:31" x14ac:dyDescent="0.2">
      <c r="A297" s="27">
        <v>2008128</v>
      </c>
      <c r="C297" t="s">
        <v>1441</v>
      </c>
      <c r="D297" t="s">
        <v>1442</v>
      </c>
      <c r="E297" t="s">
        <v>783</v>
      </c>
      <c r="F297" t="s">
        <v>784</v>
      </c>
      <c r="G297" t="s">
        <v>641</v>
      </c>
      <c r="H297" t="s">
        <v>641</v>
      </c>
      <c r="I297" t="s">
        <v>785</v>
      </c>
      <c r="J297" t="s">
        <v>649</v>
      </c>
      <c r="K297" t="s">
        <v>55</v>
      </c>
      <c r="L297" s="4">
        <v>42221</v>
      </c>
      <c r="M297" s="4"/>
      <c r="T297">
        <v>4.5999999046325684</v>
      </c>
      <c r="V297">
        <v>9.1999998092651367</v>
      </c>
      <c r="AE297">
        <v>1</v>
      </c>
    </row>
    <row r="298" spans="1:31" x14ac:dyDescent="0.2">
      <c r="A298" s="27">
        <v>2007142</v>
      </c>
      <c r="C298" t="s">
        <v>1443</v>
      </c>
      <c r="D298" t="s">
        <v>1444</v>
      </c>
      <c r="E298" t="s">
        <v>1445</v>
      </c>
      <c r="F298" t="s">
        <v>1446</v>
      </c>
      <c r="G298" t="s">
        <v>641</v>
      </c>
      <c r="H298" t="s">
        <v>641</v>
      </c>
      <c r="I298" t="s">
        <v>774</v>
      </c>
      <c r="J298" t="s">
        <v>731</v>
      </c>
      <c r="K298" t="s">
        <v>56</v>
      </c>
      <c r="L298" s="4">
        <v>2</v>
      </c>
      <c r="M298" s="4"/>
      <c r="AE298">
        <v>1.3</v>
      </c>
    </row>
    <row r="299" spans="1:31" x14ac:dyDescent="0.2">
      <c r="A299" s="27">
        <v>2008013</v>
      </c>
      <c r="C299" t="s">
        <v>1447</v>
      </c>
      <c r="D299" t="s">
        <v>1448</v>
      </c>
      <c r="E299" t="s">
        <v>817</v>
      </c>
      <c r="F299" t="s">
        <v>818</v>
      </c>
      <c r="G299" t="s">
        <v>641</v>
      </c>
      <c r="H299" t="s">
        <v>641</v>
      </c>
      <c r="I299" t="s">
        <v>785</v>
      </c>
      <c r="J299" t="s">
        <v>643</v>
      </c>
      <c r="K299" t="s">
        <v>55</v>
      </c>
      <c r="L299" s="4">
        <v>42094</v>
      </c>
      <c r="M299" s="4"/>
      <c r="N299">
        <v>14</v>
      </c>
      <c r="P299">
        <v>19</v>
      </c>
      <c r="R299">
        <v>3</v>
      </c>
      <c r="AE299">
        <v>1</v>
      </c>
    </row>
    <row r="300" spans="1:31" x14ac:dyDescent="0.2">
      <c r="A300" s="27">
        <v>2008017</v>
      </c>
      <c r="C300" t="s">
        <v>1449</v>
      </c>
      <c r="D300" t="s">
        <v>1450</v>
      </c>
      <c r="E300" t="s">
        <v>817</v>
      </c>
      <c r="F300" t="s">
        <v>818</v>
      </c>
      <c r="G300" t="s">
        <v>641</v>
      </c>
      <c r="H300" t="s">
        <v>641</v>
      </c>
      <c r="I300" t="s">
        <v>785</v>
      </c>
      <c r="J300" t="s">
        <v>643</v>
      </c>
      <c r="K300" t="s">
        <v>55</v>
      </c>
      <c r="L300" s="4">
        <v>42095</v>
      </c>
      <c r="M300" s="4"/>
      <c r="N300">
        <v>15</v>
      </c>
      <c r="O300">
        <v>9</v>
      </c>
      <c r="P300">
        <v>15</v>
      </c>
      <c r="R300">
        <v>2</v>
      </c>
      <c r="V300">
        <v>2.0000000949949026E-3</v>
      </c>
      <c r="W300">
        <v>2.0000000949949026E-3</v>
      </c>
      <c r="X300">
        <v>0.5</v>
      </c>
      <c r="Y300">
        <v>9.9999997764825821E-3</v>
      </c>
      <c r="Z300">
        <v>9.9999997764825821E-3</v>
      </c>
      <c r="AE300">
        <v>1</v>
      </c>
    </row>
    <row r="301" spans="1:31" x14ac:dyDescent="0.2">
      <c r="A301" s="27">
        <v>2008834</v>
      </c>
      <c r="C301" t="s">
        <v>1451</v>
      </c>
      <c r="D301" t="s">
        <v>1452</v>
      </c>
      <c r="E301" t="s">
        <v>1453</v>
      </c>
      <c r="F301" t="s">
        <v>1454</v>
      </c>
      <c r="G301" t="s">
        <v>641</v>
      </c>
      <c r="H301" t="s">
        <v>641</v>
      </c>
      <c r="I301" t="s">
        <v>774</v>
      </c>
      <c r="J301" t="s">
        <v>731</v>
      </c>
      <c r="K301" t="s">
        <v>56</v>
      </c>
      <c r="L301" s="4">
        <v>2</v>
      </c>
      <c r="M301" s="4"/>
      <c r="AE301">
        <v>1</v>
      </c>
    </row>
    <row r="302" spans="1:31" x14ac:dyDescent="0.2">
      <c r="A302" s="27">
        <v>2008832</v>
      </c>
      <c r="C302" t="s">
        <v>1455</v>
      </c>
      <c r="D302" t="s">
        <v>1456</v>
      </c>
      <c r="E302" t="s">
        <v>1453</v>
      </c>
      <c r="F302" t="s">
        <v>1454</v>
      </c>
      <c r="G302" t="s">
        <v>641</v>
      </c>
      <c r="H302" t="s">
        <v>641</v>
      </c>
      <c r="I302" t="s">
        <v>774</v>
      </c>
      <c r="J302" t="s">
        <v>731</v>
      </c>
      <c r="K302" t="s">
        <v>56</v>
      </c>
      <c r="L302" s="4">
        <v>2</v>
      </c>
      <c r="M302" s="4"/>
      <c r="AE302">
        <v>1</v>
      </c>
    </row>
    <row r="303" spans="1:31" x14ac:dyDescent="0.2">
      <c r="A303" s="27">
        <v>2008835</v>
      </c>
      <c r="C303" t="s">
        <v>1457</v>
      </c>
      <c r="D303" t="s">
        <v>1458</v>
      </c>
      <c r="E303" t="s">
        <v>1453</v>
      </c>
      <c r="F303" t="s">
        <v>1454</v>
      </c>
      <c r="G303" t="s">
        <v>641</v>
      </c>
      <c r="H303" t="s">
        <v>641</v>
      </c>
      <c r="I303" t="s">
        <v>774</v>
      </c>
      <c r="J303" t="s">
        <v>731</v>
      </c>
      <c r="K303" t="s">
        <v>56</v>
      </c>
      <c r="L303" s="4">
        <v>2</v>
      </c>
      <c r="M303" s="4"/>
      <c r="AE303">
        <v>1</v>
      </c>
    </row>
    <row r="304" spans="1:31" x14ac:dyDescent="0.2">
      <c r="A304" s="27">
        <v>2007548</v>
      </c>
      <c r="C304" t="s">
        <v>1459</v>
      </c>
      <c r="D304" t="s">
        <v>1460</v>
      </c>
      <c r="E304" t="s">
        <v>913</v>
      </c>
      <c r="F304" t="s">
        <v>914</v>
      </c>
      <c r="G304" t="s">
        <v>641</v>
      </c>
      <c r="H304" t="s">
        <v>641</v>
      </c>
      <c r="I304" t="s">
        <v>774</v>
      </c>
      <c r="J304" t="s">
        <v>731</v>
      </c>
      <c r="K304" t="s">
        <v>56</v>
      </c>
      <c r="L304" s="4">
        <v>2</v>
      </c>
      <c r="M304" s="4"/>
      <c r="N304">
        <v>1</v>
      </c>
      <c r="O304">
        <v>10</v>
      </c>
      <c r="P304">
        <v>10</v>
      </c>
      <c r="Y304">
        <v>0.25</v>
      </c>
      <c r="AA304">
        <v>0.20000000298023224</v>
      </c>
      <c r="AE304">
        <v>1.26</v>
      </c>
    </row>
    <row r="305" spans="1:31" x14ac:dyDescent="0.2">
      <c r="A305" s="27">
        <v>2010420</v>
      </c>
      <c r="C305" t="s">
        <v>1461</v>
      </c>
      <c r="D305" t="s">
        <v>1462</v>
      </c>
      <c r="E305" t="s">
        <v>980</v>
      </c>
      <c r="F305" t="s">
        <v>1463</v>
      </c>
      <c r="G305" t="s">
        <v>641</v>
      </c>
      <c r="H305" t="s">
        <v>686</v>
      </c>
      <c r="I305" t="s">
        <v>774</v>
      </c>
      <c r="J305" t="s">
        <v>649</v>
      </c>
      <c r="K305" t="s">
        <v>56</v>
      </c>
      <c r="L305" s="4">
        <v>2</v>
      </c>
      <c r="M305" s="4"/>
      <c r="P305">
        <v>0</v>
      </c>
      <c r="Y305">
        <v>2</v>
      </c>
      <c r="AA305">
        <v>0.40000000596046448</v>
      </c>
      <c r="AC305">
        <v>2.2000000000000002</v>
      </c>
      <c r="AE305">
        <v>1.0900000000000001</v>
      </c>
    </row>
    <row r="306" spans="1:31" x14ac:dyDescent="0.2">
      <c r="A306" s="27">
        <v>2010421</v>
      </c>
      <c r="C306" t="s">
        <v>1464</v>
      </c>
      <c r="D306" t="s">
        <v>1465</v>
      </c>
      <c r="E306" t="s">
        <v>980</v>
      </c>
      <c r="F306" t="s">
        <v>1463</v>
      </c>
      <c r="G306" t="s">
        <v>641</v>
      </c>
      <c r="H306" t="s">
        <v>686</v>
      </c>
      <c r="I306" t="s">
        <v>774</v>
      </c>
      <c r="J306" t="s">
        <v>649</v>
      </c>
      <c r="K306" t="s">
        <v>56</v>
      </c>
      <c r="L306" s="4">
        <v>2</v>
      </c>
      <c r="M306" s="4"/>
      <c r="P306">
        <v>0</v>
      </c>
      <c r="V306">
        <v>1.6000000238418579</v>
      </c>
      <c r="Z306">
        <v>1.6000000238418579</v>
      </c>
      <c r="AC306">
        <v>2.2000000000000002</v>
      </c>
      <c r="AE306">
        <v>1.1599999999999999</v>
      </c>
    </row>
    <row r="307" spans="1:31" x14ac:dyDescent="0.2">
      <c r="A307" s="27">
        <v>2010729</v>
      </c>
      <c r="C307" t="s">
        <v>1466</v>
      </c>
      <c r="D307" t="s">
        <v>1467</v>
      </c>
      <c r="E307" t="s">
        <v>974</v>
      </c>
      <c r="F307" t="s">
        <v>1468</v>
      </c>
      <c r="G307" t="s">
        <v>641</v>
      </c>
      <c r="H307" t="s">
        <v>641</v>
      </c>
      <c r="I307" t="s">
        <v>774</v>
      </c>
      <c r="J307" t="s">
        <v>731</v>
      </c>
      <c r="K307" t="s">
        <v>56</v>
      </c>
      <c r="L307" s="4">
        <v>2</v>
      </c>
      <c r="M307" s="4"/>
      <c r="V307">
        <v>9.9999997764825821E-3</v>
      </c>
      <c r="W307">
        <v>4.0000001899898052E-3</v>
      </c>
      <c r="Z307">
        <v>3.0000001424923539E-4</v>
      </c>
      <c r="AE307">
        <v>1</v>
      </c>
    </row>
    <row r="308" spans="1:31" x14ac:dyDescent="0.2">
      <c r="A308" s="27">
        <v>2008685</v>
      </c>
      <c r="C308" t="s">
        <v>1469</v>
      </c>
      <c r="D308" t="s">
        <v>1470</v>
      </c>
      <c r="E308" t="s">
        <v>1471</v>
      </c>
      <c r="F308" t="s">
        <v>1472</v>
      </c>
      <c r="G308" t="s">
        <v>641</v>
      </c>
      <c r="H308" t="s">
        <v>641</v>
      </c>
      <c r="I308" t="s">
        <v>785</v>
      </c>
      <c r="J308" t="s">
        <v>649</v>
      </c>
      <c r="K308" t="s">
        <v>56</v>
      </c>
      <c r="L308" s="4">
        <v>42717</v>
      </c>
      <c r="M308" s="4"/>
      <c r="Y308">
        <v>11</v>
      </c>
      <c r="AE308">
        <v>1</v>
      </c>
    </row>
    <row r="309" spans="1:31" x14ac:dyDescent="0.2">
      <c r="A309" s="27">
        <v>2008681</v>
      </c>
      <c r="C309" t="s">
        <v>1473</v>
      </c>
      <c r="D309" t="s">
        <v>1474</v>
      </c>
      <c r="E309" t="s">
        <v>1471</v>
      </c>
      <c r="F309" t="s">
        <v>1472</v>
      </c>
      <c r="G309" t="s">
        <v>641</v>
      </c>
      <c r="H309" t="s">
        <v>641</v>
      </c>
      <c r="I309" t="s">
        <v>785</v>
      </c>
      <c r="J309" t="s">
        <v>643</v>
      </c>
      <c r="K309" t="s">
        <v>56</v>
      </c>
      <c r="L309" s="4">
        <v>42716</v>
      </c>
      <c r="M309" s="4"/>
      <c r="N309">
        <v>10</v>
      </c>
      <c r="Q309">
        <v>17</v>
      </c>
      <c r="AE309">
        <v>1</v>
      </c>
    </row>
    <row r="310" spans="1:31" x14ac:dyDescent="0.2">
      <c r="A310" s="27">
        <v>2008684</v>
      </c>
      <c r="C310" t="s">
        <v>1475</v>
      </c>
      <c r="D310" t="s">
        <v>1476</v>
      </c>
      <c r="E310" t="s">
        <v>1471</v>
      </c>
      <c r="F310" t="s">
        <v>1472</v>
      </c>
      <c r="G310" t="s">
        <v>641</v>
      </c>
      <c r="H310" t="s">
        <v>641</v>
      </c>
      <c r="I310" t="s">
        <v>785</v>
      </c>
      <c r="J310" t="s">
        <v>643</v>
      </c>
      <c r="K310" t="s">
        <v>56</v>
      </c>
      <c r="L310" s="4">
        <v>42717</v>
      </c>
      <c r="M310" s="4"/>
      <c r="N310">
        <v>3</v>
      </c>
      <c r="P310">
        <v>27</v>
      </c>
      <c r="AE310">
        <v>1</v>
      </c>
    </row>
    <row r="311" spans="1:31" x14ac:dyDescent="0.2">
      <c r="A311" s="27">
        <v>2008682</v>
      </c>
      <c r="C311" t="s">
        <v>1477</v>
      </c>
      <c r="D311" t="s">
        <v>1478</v>
      </c>
      <c r="E311" t="s">
        <v>1471</v>
      </c>
      <c r="F311" t="s">
        <v>1472</v>
      </c>
      <c r="G311" t="s">
        <v>641</v>
      </c>
      <c r="H311" t="s">
        <v>641</v>
      </c>
      <c r="I311" t="s">
        <v>785</v>
      </c>
      <c r="J311" t="s">
        <v>643</v>
      </c>
      <c r="K311" t="s">
        <v>56</v>
      </c>
      <c r="L311" s="4">
        <v>42717</v>
      </c>
      <c r="M311" s="4"/>
      <c r="N311">
        <v>5</v>
      </c>
      <c r="O311">
        <v>35</v>
      </c>
      <c r="AE311">
        <v>1</v>
      </c>
    </row>
    <row r="312" spans="1:31" x14ac:dyDescent="0.2">
      <c r="A312" s="27">
        <v>2008683</v>
      </c>
      <c r="C312" t="s">
        <v>1479</v>
      </c>
      <c r="D312" t="s">
        <v>1480</v>
      </c>
      <c r="E312" t="s">
        <v>1471</v>
      </c>
      <c r="F312" t="s">
        <v>1472</v>
      </c>
      <c r="G312" t="s">
        <v>641</v>
      </c>
      <c r="H312" t="s">
        <v>641</v>
      </c>
      <c r="I312" t="s">
        <v>785</v>
      </c>
      <c r="J312" t="s">
        <v>643</v>
      </c>
      <c r="K312" t="s">
        <v>56</v>
      </c>
      <c r="L312" s="4">
        <v>42717</v>
      </c>
      <c r="M312" s="4"/>
      <c r="N312">
        <v>15</v>
      </c>
      <c r="T312">
        <v>24</v>
      </c>
      <c r="AE312">
        <v>1</v>
      </c>
    </row>
    <row r="313" spans="1:31" x14ac:dyDescent="0.2">
      <c r="A313" s="27">
        <v>2009143</v>
      </c>
      <c r="C313" t="s">
        <v>1481</v>
      </c>
      <c r="D313" t="s">
        <v>1482</v>
      </c>
      <c r="E313" t="s">
        <v>933</v>
      </c>
      <c r="F313" t="s">
        <v>933</v>
      </c>
      <c r="G313" t="s">
        <v>641</v>
      </c>
      <c r="H313" t="s">
        <v>641</v>
      </c>
      <c r="I313" t="s">
        <v>785</v>
      </c>
      <c r="J313" t="s">
        <v>643</v>
      </c>
      <c r="K313" t="s">
        <v>56</v>
      </c>
      <c r="L313" s="4">
        <v>43122</v>
      </c>
      <c r="M313" s="4"/>
      <c r="N313">
        <v>18.600000381469727</v>
      </c>
      <c r="R313">
        <v>5.5999999046325684</v>
      </c>
      <c r="V313">
        <v>0.37000000476837158</v>
      </c>
      <c r="W313">
        <v>0.18999999761581421</v>
      </c>
      <c r="Y313">
        <v>0.18999999761581421</v>
      </c>
      <c r="Z313">
        <v>0.37000000476837158</v>
      </c>
      <c r="AE313">
        <v>1.35</v>
      </c>
    </row>
    <row r="314" spans="1:31" x14ac:dyDescent="0.2">
      <c r="A314" s="27">
        <v>2009141</v>
      </c>
      <c r="C314" t="s">
        <v>1483</v>
      </c>
      <c r="D314" t="s">
        <v>1484</v>
      </c>
      <c r="E314" t="s">
        <v>933</v>
      </c>
      <c r="F314" t="s">
        <v>933</v>
      </c>
      <c r="G314" t="s">
        <v>641</v>
      </c>
      <c r="H314" t="s">
        <v>641</v>
      </c>
      <c r="I314" t="s">
        <v>785</v>
      </c>
      <c r="J314" t="s">
        <v>643</v>
      </c>
      <c r="K314" t="s">
        <v>56</v>
      </c>
      <c r="L314" s="4">
        <v>43122</v>
      </c>
      <c r="M314" s="4"/>
      <c r="N314">
        <v>17.899999618530273</v>
      </c>
      <c r="R314">
        <v>4.1999998092651367</v>
      </c>
      <c r="V314">
        <v>0.37000000476837158</v>
      </c>
      <c r="Y314">
        <v>1.1100000143051147</v>
      </c>
      <c r="Z314">
        <v>0.37000000476837158</v>
      </c>
      <c r="AA314">
        <v>0.37000000476837158</v>
      </c>
      <c r="AE314">
        <v>1.35</v>
      </c>
    </row>
    <row r="315" spans="1:31" x14ac:dyDescent="0.2">
      <c r="A315" s="27">
        <v>2009142</v>
      </c>
      <c r="C315" t="s">
        <v>1485</v>
      </c>
      <c r="D315" t="s">
        <v>1486</v>
      </c>
      <c r="E315" t="s">
        <v>933</v>
      </c>
      <c r="F315" t="s">
        <v>933</v>
      </c>
      <c r="G315" t="s">
        <v>641</v>
      </c>
      <c r="H315" t="s">
        <v>641</v>
      </c>
      <c r="I315" t="s">
        <v>785</v>
      </c>
      <c r="J315" t="s">
        <v>643</v>
      </c>
      <c r="K315" t="s">
        <v>56</v>
      </c>
      <c r="L315" s="4">
        <v>43122</v>
      </c>
      <c r="M315" s="4"/>
      <c r="N315">
        <v>7.6999998092651367</v>
      </c>
      <c r="O315">
        <v>11.600000381469727</v>
      </c>
      <c r="P315">
        <v>5.8000001907348633</v>
      </c>
      <c r="Y315">
        <v>0.5</v>
      </c>
      <c r="AE315">
        <v>1.25</v>
      </c>
    </row>
    <row r="316" spans="1:31" x14ac:dyDescent="0.2">
      <c r="A316" s="27">
        <v>2010766</v>
      </c>
      <c r="C316" t="s">
        <v>1487</v>
      </c>
      <c r="D316" t="s">
        <v>1488</v>
      </c>
      <c r="E316" t="s">
        <v>1489</v>
      </c>
      <c r="F316" t="s">
        <v>1489</v>
      </c>
      <c r="G316" t="s">
        <v>641</v>
      </c>
      <c r="H316" t="s">
        <v>641</v>
      </c>
      <c r="I316" t="s">
        <v>785</v>
      </c>
      <c r="J316" t="s">
        <v>643</v>
      </c>
      <c r="K316" t="s">
        <v>55</v>
      </c>
      <c r="L316" s="4">
        <v>2</v>
      </c>
      <c r="M316" s="4"/>
      <c r="N316">
        <v>10</v>
      </c>
      <c r="O316">
        <v>47</v>
      </c>
      <c r="P316">
        <v>10</v>
      </c>
      <c r="V316">
        <v>1.4999999664723873E-2</v>
      </c>
      <c r="W316">
        <v>1.0999999940395355E-2</v>
      </c>
      <c r="X316">
        <v>0.10000000149011612</v>
      </c>
      <c r="Y316">
        <v>1.9999999552965164E-2</v>
      </c>
      <c r="Z316">
        <v>5.000000074505806E-2</v>
      </c>
      <c r="AA316">
        <v>7.0000002160668373E-3</v>
      </c>
      <c r="AE316">
        <v>1</v>
      </c>
    </row>
    <row r="317" spans="1:31" x14ac:dyDescent="0.2">
      <c r="A317" s="27">
        <v>2009583</v>
      </c>
      <c r="C317" t="s">
        <v>1490</v>
      </c>
      <c r="D317" t="s">
        <v>1491</v>
      </c>
      <c r="E317" t="s">
        <v>841</v>
      </c>
      <c r="F317" t="s">
        <v>996</v>
      </c>
      <c r="G317" t="s">
        <v>641</v>
      </c>
      <c r="H317" t="s">
        <v>641</v>
      </c>
      <c r="I317" t="s">
        <v>774</v>
      </c>
      <c r="J317" t="s">
        <v>731</v>
      </c>
      <c r="K317" t="s">
        <v>56</v>
      </c>
      <c r="L317" s="4">
        <v>2</v>
      </c>
      <c r="M317" s="4"/>
      <c r="AE317">
        <v>1</v>
      </c>
    </row>
    <row r="318" spans="1:31" x14ac:dyDescent="0.2">
      <c r="A318" s="27">
        <v>2007514</v>
      </c>
      <c r="C318" t="s">
        <v>1492</v>
      </c>
      <c r="D318" t="s">
        <v>1493</v>
      </c>
      <c r="E318" t="s">
        <v>901</v>
      </c>
      <c r="F318" t="s">
        <v>1494</v>
      </c>
      <c r="G318" t="s">
        <v>641</v>
      </c>
      <c r="H318" t="s">
        <v>641</v>
      </c>
      <c r="I318" t="s">
        <v>785</v>
      </c>
      <c r="J318" t="s">
        <v>649</v>
      </c>
      <c r="K318" t="s">
        <v>55</v>
      </c>
      <c r="L318" s="4">
        <v>41683</v>
      </c>
      <c r="M318" s="4"/>
      <c r="O318">
        <v>48</v>
      </c>
      <c r="P318">
        <v>30</v>
      </c>
      <c r="AE318">
        <v>1</v>
      </c>
    </row>
    <row r="319" spans="1:31" x14ac:dyDescent="0.2">
      <c r="A319" s="27">
        <v>1000013</v>
      </c>
      <c r="D319" t="s">
        <v>653</v>
      </c>
      <c r="G319" t="s">
        <v>641</v>
      </c>
      <c r="H319" t="s">
        <v>641</v>
      </c>
      <c r="I319" t="s">
        <v>642</v>
      </c>
      <c r="J319" t="s">
        <v>649</v>
      </c>
      <c r="K319" t="s">
        <v>55</v>
      </c>
      <c r="L319" s="4">
        <v>40976</v>
      </c>
      <c r="M319" s="4"/>
      <c r="O319">
        <v>25</v>
      </c>
      <c r="Q319">
        <v>36</v>
      </c>
      <c r="R319">
        <v>2</v>
      </c>
      <c r="T319">
        <v>7</v>
      </c>
      <c r="AE319">
        <v>1</v>
      </c>
    </row>
    <row r="320" spans="1:31" x14ac:dyDescent="0.2">
      <c r="A320" s="27">
        <v>2010832</v>
      </c>
      <c r="C320" t="s">
        <v>1495</v>
      </c>
      <c r="D320" t="s">
        <v>1496</v>
      </c>
      <c r="E320" t="s">
        <v>1497</v>
      </c>
      <c r="F320" t="s">
        <v>1497</v>
      </c>
      <c r="G320" t="s">
        <v>641</v>
      </c>
      <c r="H320" t="s">
        <v>686</v>
      </c>
      <c r="I320" t="s">
        <v>1284</v>
      </c>
      <c r="J320" t="s">
        <v>688</v>
      </c>
      <c r="K320" t="s">
        <v>56</v>
      </c>
      <c r="L320" s="4">
        <v>2</v>
      </c>
      <c r="M320" s="4"/>
      <c r="AC320">
        <v>1</v>
      </c>
    </row>
    <row r="321" spans="1:31" x14ac:dyDescent="0.2">
      <c r="A321" s="27">
        <v>5004</v>
      </c>
      <c r="D321" t="s">
        <v>693</v>
      </c>
      <c r="G321" t="s">
        <v>641</v>
      </c>
      <c r="H321" t="s">
        <v>686</v>
      </c>
      <c r="I321" t="s">
        <v>687</v>
      </c>
      <c r="J321" t="s">
        <v>688</v>
      </c>
      <c r="K321" t="s">
        <v>56</v>
      </c>
      <c r="L321" s="4">
        <v>41640</v>
      </c>
      <c r="M321" s="4"/>
      <c r="N321">
        <v>0.50999999046325684</v>
      </c>
      <c r="O321">
        <v>0.14000000059604645</v>
      </c>
      <c r="P321">
        <v>0.34000000357627869</v>
      </c>
      <c r="AE321">
        <v>1.03</v>
      </c>
    </row>
    <row r="322" spans="1:31" x14ac:dyDescent="0.2">
      <c r="A322" s="27">
        <v>6021</v>
      </c>
      <c r="D322" t="s">
        <v>694</v>
      </c>
      <c r="G322" t="s">
        <v>641</v>
      </c>
      <c r="H322" t="s">
        <v>686</v>
      </c>
      <c r="I322" t="s">
        <v>687</v>
      </c>
      <c r="J322" t="s">
        <v>688</v>
      </c>
      <c r="K322" t="s">
        <v>56</v>
      </c>
      <c r="L322" s="4">
        <v>40973</v>
      </c>
      <c r="M322" s="4"/>
      <c r="N322">
        <v>0.30000001192092896</v>
      </c>
      <c r="O322">
        <v>0.12999999523162842</v>
      </c>
      <c r="P322">
        <v>0.47999998927116394</v>
      </c>
      <c r="AE322">
        <v>1.03</v>
      </c>
    </row>
    <row r="323" spans="1:31" x14ac:dyDescent="0.2">
      <c r="A323" s="27">
        <v>2007603</v>
      </c>
      <c r="C323" t="s">
        <v>1498</v>
      </c>
      <c r="D323" t="s">
        <v>1499</v>
      </c>
      <c r="E323" t="s">
        <v>990</v>
      </c>
      <c r="F323" t="s">
        <v>991</v>
      </c>
      <c r="G323" t="s">
        <v>641</v>
      </c>
      <c r="H323" t="s">
        <v>686</v>
      </c>
      <c r="I323" t="s">
        <v>774</v>
      </c>
      <c r="J323" t="s">
        <v>688</v>
      </c>
      <c r="K323" t="s">
        <v>55</v>
      </c>
      <c r="L323" s="4">
        <v>2</v>
      </c>
      <c r="M323" s="4"/>
      <c r="N323">
        <v>3</v>
      </c>
      <c r="O323">
        <v>6</v>
      </c>
      <c r="P323">
        <v>12</v>
      </c>
      <c r="R323">
        <v>4</v>
      </c>
      <c r="AC323">
        <v>51</v>
      </c>
      <c r="AE323">
        <v>1</v>
      </c>
    </row>
    <row r="324" spans="1:31" x14ac:dyDescent="0.2">
      <c r="A324" s="27">
        <v>2008047</v>
      </c>
      <c r="C324" t="s">
        <v>1500</v>
      </c>
      <c r="D324" t="s">
        <v>1501</v>
      </c>
      <c r="E324" t="s">
        <v>1502</v>
      </c>
      <c r="F324" t="s">
        <v>1502</v>
      </c>
      <c r="G324" t="s">
        <v>641</v>
      </c>
      <c r="H324" t="s">
        <v>641</v>
      </c>
      <c r="I324" t="s">
        <v>785</v>
      </c>
      <c r="J324" t="s">
        <v>649</v>
      </c>
      <c r="K324" t="s">
        <v>55</v>
      </c>
      <c r="L324" s="4">
        <v>42135</v>
      </c>
      <c r="M324" s="4"/>
      <c r="O324">
        <v>9.5799999237060547</v>
      </c>
      <c r="P324">
        <v>10.020000457763672</v>
      </c>
      <c r="AE324">
        <v>1</v>
      </c>
    </row>
    <row r="325" spans="1:31" x14ac:dyDescent="0.2">
      <c r="A325" s="27">
        <v>2008641</v>
      </c>
      <c r="C325" t="s">
        <v>1503</v>
      </c>
      <c r="D325" t="s">
        <v>1504</v>
      </c>
      <c r="E325" t="s">
        <v>1198</v>
      </c>
      <c r="F325" t="s">
        <v>1199</v>
      </c>
      <c r="G325" t="s">
        <v>641</v>
      </c>
      <c r="H325" t="s">
        <v>641</v>
      </c>
      <c r="I325" t="s">
        <v>785</v>
      </c>
      <c r="J325" t="s">
        <v>649</v>
      </c>
      <c r="K325" t="s">
        <v>56</v>
      </c>
      <c r="L325" s="4">
        <v>42689</v>
      </c>
      <c r="M325" s="4"/>
      <c r="X325">
        <v>2.0999999046325684</v>
      </c>
      <c r="AE325">
        <v>1.1000000000000001</v>
      </c>
    </row>
    <row r="326" spans="1:31" x14ac:dyDescent="0.2">
      <c r="A326" s="27">
        <v>2009916</v>
      </c>
      <c r="C326" t="s">
        <v>1505</v>
      </c>
      <c r="D326" t="s">
        <v>1506</v>
      </c>
      <c r="E326" t="s">
        <v>783</v>
      </c>
      <c r="F326" t="s">
        <v>784</v>
      </c>
      <c r="G326" t="s">
        <v>641</v>
      </c>
      <c r="H326" t="s">
        <v>641</v>
      </c>
      <c r="I326" t="s">
        <v>785</v>
      </c>
      <c r="J326" t="s">
        <v>649</v>
      </c>
      <c r="K326" t="s">
        <v>56</v>
      </c>
      <c r="L326" s="4">
        <v>43851</v>
      </c>
      <c r="M326" s="4"/>
      <c r="W326">
        <v>6</v>
      </c>
      <c r="AE326">
        <v>1.3</v>
      </c>
    </row>
    <row r="327" spans="1:31" x14ac:dyDescent="0.2">
      <c r="A327" s="27">
        <v>2006764</v>
      </c>
      <c r="C327" t="s">
        <v>1507</v>
      </c>
      <c r="D327" t="s">
        <v>1508</v>
      </c>
      <c r="E327" t="s">
        <v>1509</v>
      </c>
      <c r="F327" t="s">
        <v>1027</v>
      </c>
      <c r="G327" t="s">
        <v>641</v>
      </c>
      <c r="H327" t="s">
        <v>641</v>
      </c>
      <c r="I327" t="s">
        <v>774</v>
      </c>
      <c r="J327" t="s">
        <v>731</v>
      </c>
      <c r="K327" t="s">
        <v>56</v>
      </c>
      <c r="L327" s="4">
        <v>2</v>
      </c>
      <c r="M327" s="4"/>
      <c r="N327">
        <v>18</v>
      </c>
      <c r="AE327">
        <v>1.2</v>
      </c>
    </row>
    <row r="328" spans="1:31" x14ac:dyDescent="0.2">
      <c r="A328" s="27">
        <v>2006540</v>
      </c>
      <c r="C328" t="s">
        <v>1510</v>
      </c>
      <c r="D328" t="s">
        <v>1511</v>
      </c>
      <c r="E328" t="s">
        <v>1512</v>
      </c>
      <c r="F328" t="s">
        <v>1512</v>
      </c>
      <c r="G328" t="s">
        <v>641</v>
      </c>
      <c r="H328" t="s">
        <v>641</v>
      </c>
      <c r="I328" t="s">
        <v>774</v>
      </c>
      <c r="J328" t="s">
        <v>731</v>
      </c>
      <c r="K328" t="s">
        <v>55</v>
      </c>
      <c r="L328" s="4">
        <v>2</v>
      </c>
      <c r="M328" s="4"/>
      <c r="AC328">
        <v>35</v>
      </c>
      <c r="AE328">
        <v>1</v>
      </c>
    </row>
    <row r="329" spans="1:31" x14ac:dyDescent="0.2">
      <c r="A329" s="27">
        <v>2006542</v>
      </c>
      <c r="C329" t="s">
        <v>1513</v>
      </c>
      <c r="D329" t="s">
        <v>1514</v>
      </c>
      <c r="E329" t="s">
        <v>1512</v>
      </c>
      <c r="F329" t="s">
        <v>1512</v>
      </c>
      <c r="G329" t="s">
        <v>641</v>
      </c>
      <c r="H329" t="s">
        <v>641</v>
      </c>
      <c r="I329" t="s">
        <v>774</v>
      </c>
      <c r="J329" t="s">
        <v>731</v>
      </c>
      <c r="K329" t="s">
        <v>55</v>
      </c>
      <c r="L329" s="4">
        <v>2</v>
      </c>
      <c r="M329" s="4"/>
      <c r="AC329">
        <v>40</v>
      </c>
      <c r="AE329">
        <v>1</v>
      </c>
    </row>
    <row r="330" spans="1:31" x14ac:dyDescent="0.2">
      <c r="A330" s="27">
        <v>2006652</v>
      </c>
      <c r="C330" t="s">
        <v>1515</v>
      </c>
      <c r="D330" t="s">
        <v>1516</v>
      </c>
      <c r="E330" t="s">
        <v>1512</v>
      </c>
      <c r="F330" t="s">
        <v>1512</v>
      </c>
      <c r="G330" t="s">
        <v>641</v>
      </c>
      <c r="H330" t="s">
        <v>641</v>
      </c>
      <c r="I330" t="s">
        <v>774</v>
      </c>
      <c r="J330" t="s">
        <v>731</v>
      </c>
      <c r="K330" t="s">
        <v>55</v>
      </c>
      <c r="L330" s="4">
        <v>2</v>
      </c>
      <c r="M330" s="4"/>
      <c r="AC330">
        <v>35</v>
      </c>
      <c r="AE330">
        <v>1</v>
      </c>
    </row>
    <row r="331" spans="1:31" x14ac:dyDescent="0.2">
      <c r="A331" s="27">
        <v>2006655</v>
      </c>
      <c r="C331" t="s">
        <v>1517</v>
      </c>
      <c r="D331" t="s">
        <v>1518</v>
      </c>
      <c r="E331" t="s">
        <v>1512</v>
      </c>
      <c r="F331" t="s">
        <v>1512</v>
      </c>
      <c r="G331" t="s">
        <v>641</v>
      </c>
      <c r="H331" t="s">
        <v>641</v>
      </c>
      <c r="I331" t="s">
        <v>774</v>
      </c>
      <c r="J331" t="s">
        <v>731</v>
      </c>
      <c r="K331" t="s">
        <v>55</v>
      </c>
      <c r="L331" s="4">
        <v>2</v>
      </c>
      <c r="M331" s="4"/>
      <c r="AE331">
        <v>1</v>
      </c>
    </row>
    <row r="332" spans="1:31" x14ac:dyDescent="0.2">
      <c r="A332" s="27">
        <v>2007412</v>
      </c>
      <c r="C332" t="s">
        <v>1519</v>
      </c>
      <c r="D332" t="s">
        <v>1520</v>
      </c>
      <c r="E332" t="s">
        <v>1512</v>
      </c>
      <c r="F332" t="s">
        <v>1512</v>
      </c>
      <c r="G332" t="s">
        <v>641</v>
      </c>
      <c r="H332" t="s">
        <v>641</v>
      </c>
      <c r="I332" t="s">
        <v>774</v>
      </c>
      <c r="J332" t="s">
        <v>731</v>
      </c>
      <c r="K332" t="s">
        <v>55</v>
      </c>
      <c r="L332" s="4">
        <v>2</v>
      </c>
      <c r="M332" s="4"/>
      <c r="AC332">
        <v>90</v>
      </c>
      <c r="AE332">
        <v>1</v>
      </c>
    </row>
    <row r="333" spans="1:31" x14ac:dyDescent="0.2">
      <c r="A333" s="27">
        <v>2006539</v>
      </c>
      <c r="C333" t="s">
        <v>1521</v>
      </c>
      <c r="D333" t="s">
        <v>1522</v>
      </c>
      <c r="E333" t="s">
        <v>1512</v>
      </c>
      <c r="F333" t="s">
        <v>1512</v>
      </c>
      <c r="G333" t="s">
        <v>641</v>
      </c>
      <c r="H333" t="s">
        <v>641</v>
      </c>
      <c r="I333" t="s">
        <v>774</v>
      </c>
      <c r="J333" t="s">
        <v>731</v>
      </c>
      <c r="K333" t="s">
        <v>55</v>
      </c>
      <c r="L333" s="4">
        <v>2</v>
      </c>
      <c r="M333" s="4"/>
      <c r="AC333">
        <v>25</v>
      </c>
      <c r="AE333">
        <v>1</v>
      </c>
    </row>
    <row r="334" spans="1:31" x14ac:dyDescent="0.2">
      <c r="A334" s="27">
        <v>2006653</v>
      </c>
      <c r="C334" t="s">
        <v>1523</v>
      </c>
      <c r="D334" t="s">
        <v>1524</v>
      </c>
      <c r="E334" t="s">
        <v>1512</v>
      </c>
      <c r="F334" t="s">
        <v>1512</v>
      </c>
      <c r="G334" t="s">
        <v>641</v>
      </c>
      <c r="H334" t="s">
        <v>641</v>
      </c>
      <c r="I334" t="s">
        <v>774</v>
      </c>
      <c r="J334" t="s">
        <v>731</v>
      </c>
      <c r="K334" t="s">
        <v>55</v>
      </c>
      <c r="L334" s="4">
        <v>2</v>
      </c>
      <c r="M334" s="4"/>
      <c r="AC334">
        <v>40</v>
      </c>
      <c r="AE334">
        <v>1</v>
      </c>
    </row>
    <row r="335" spans="1:31" x14ac:dyDescent="0.2">
      <c r="A335" s="27">
        <v>2006538</v>
      </c>
      <c r="C335" t="s">
        <v>1525</v>
      </c>
      <c r="D335" t="s">
        <v>1526</v>
      </c>
      <c r="E335" t="s">
        <v>1512</v>
      </c>
      <c r="F335" t="s">
        <v>1512</v>
      </c>
      <c r="G335" t="s">
        <v>641</v>
      </c>
      <c r="H335" t="s">
        <v>641</v>
      </c>
      <c r="I335" t="s">
        <v>774</v>
      </c>
      <c r="J335" t="s">
        <v>731</v>
      </c>
      <c r="K335" t="s">
        <v>55</v>
      </c>
      <c r="L335" s="4">
        <v>2</v>
      </c>
      <c r="M335" s="4"/>
      <c r="AC335">
        <v>60</v>
      </c>
      <c r="AE335">
        <v>1</v>
      </c>
    </row>
    <row r="336" spans="1:31" x14ac:dyDescent="0.2">
      <c r="A336" s="27">
        <v>2006537</v>
      </c>
      <c r="C336" t="s">
        <v>1527</v>
      </c>
      <c r="D336" t="s">
        <v>1528</v>
      </c>
      <c r="E336" t="s">
        <v>1512</v>
      </c>
      <c r="F336" t="s">
        <v>1512</v>
      </c>
      <c r="G336" t="s">
        <v>641</v>
      </c>
      <c r="H336" t="s">
        <v>641</v>
      </c>
      <c r="I336" t="s">
        <v>774</v>
      </c>
      <c r="J336" t="s">
        <v>731</v>
      </c>
      <c r="K336" t="s">
        <v>55</v>
      </c>
      <c r="L336" s="4">
        <v>2</v>
      </c>
      <c r="M336" s="4"/>
      <c r="AC336">
        <v>60</v>
      </c>
      <c r="AE336">
        <v>1</v>
      </c>
    </row>
    <row r="337" spans="1:31" x14ac:dyDescent="0.2">
      <c r="A337" s="27">
        <v>2006536</v>
      </c>
      <c r="C337" t="s">
        <v>1529</v>
      </c>
      <c r="D337" t="s">
        <v>1530</v>
      </c>
      <c r="E337" t="s">
        <v>1512</v>
      </c>
      <c r="F337" t="s">
        <v>1512</v>
      </c>
      <c r="G337" t="s">
        <v>641</v>
      </c>
      <c r="H337" t="s">
        <v>641</v>
      </c>
      <c r="I337" t="s">
        <v>774</v>
      </c>
      <c r="J337" t="s">
        <v>731</v>
      </c>
      <c r="K337" t="s">
        <v>55</v>
      </c>
      <c r="L337" s="4">
        <v>2</v>
      </c>
      <c r="M337" s="4"/>
      <c r="AC337">
        <v>40</v>
      </c>
      <c r="AE337">
        <v>1</v>
      </c>
    </row>
    <row r="338" spans="1:31" x14ac:dyDescent="0.2">
      <c r="A338" s="27">
        <v>2006541</v>
      </c>
      <c r="C338" t="s">
        <v>1531</v>
      </c>
      <c r="D338" t="s">
        <v>1532</v>
      </c>
      <c r="E338" t="s">
        <v>1512</v>
      </c>
      <c r="F338" t="s">
        <v>1512</v>
      </c>
      <c r="G338" t="s">
        <v>641</v>
      </c>
      <c r="H338" t="s">
        <v>641</v>
      </c>
      <c r="I338" t="s">
        <v>774</v>
      </c>
      <c r="J338" t="s">
        <v>731</v>
      </c>
      <c r="K338" t="s">
        <v>55</v>
      </c>
      <c r="L338" s="4">
        <v>2</v>
      </c>
      <c r="M338" s="4"/>
      <c r="AC338">
        <v>40</v>
      </c>
      <c r="AE338">
        <v>1</v>
      </c>
    </row>
    <row r="339" spans="1:31" x14ac:dyDescent="0.2">
      <c r="A339" s="27">
        <v>2009144</v>
      </c>
      <c r="C339" t="s">
        <v>1533</v>
      </c>
      <c r="D339" t="s">
        <v>1534</v>
      </c>
      <c r="E339" t="s">
        <v>1535</v>
      </c>
      <c r="F339" t="s">
        <v>1536</v>
      </c>
      <c r="G339" t="s">
        <v>641</v>
      </c>
      <c r="H339" t="s">
        <v>686</v>
      </c>
      <c r="I339" t="s">
        <v>774</v>
      </c>
      <c r="J339" t="s">
        <v>696</v>
      </c>
      <c r="K339" t="s">
        <v>55</v>
      </c>
      <c r="L339" s="4">
        <v>2</v>
      </c>
      <c r="M339" s="4"/>
      <c r="N339">
        <v>4</v>
      </c>
      <c r="O339">
        <v>3</v>
      </c>
      <c r="P339">
        <v>2.5</v>
      </c>
      <c r="Q339">
        <v>9</v>
      </c>
      <c r="R339">
        <v>1.2000000476837158</v>
      </c>
      <c r="AC339">
        <v>60</v>
      </c>
      <c r="AE339">
        <v>1</v>
      </c>
    </row>
    <row r="340" spans="1:31" x14ac:dyDescent="0.2">
      <c r="A340" s="27">
        <v>2009407</v>
      </c>
      <c r="C340" t="s">
        <v>1537</v>
      </c>
      <c r="D340" t="s">
        <v>1538</v>
      </c>
      <c r="E340" t="s">
        <v>913</v>
      </c>
      <c r="F340" t="s">
        <v>1539</v>
      </c>
      <c r="G340" t="s">
        <v>641</v>
      </c>
      <c r="H340" t="s">
        <v>641</v>
      </c>
      <c r="I340" t="s">
        <v>785</v>
      </c>
      <c r="J340" t="s">
        <v>649</v>
      </c>
      <c r="K340" t="s">
        <v>55</v>
      </c>
      <c r="L340" s="4">
        <v>43376</v>
      </c>
      <c r="M340" s="4"/>
      <c r="Q340">
        <v>53</v>
      </c>
      <c r="AE340">
        <v>1</v>
      </c>
    </row>
    <row r="341" spans="1:31" x14ac:dyDescent="0.2">
      <c r="A341" s="27">
        <v>2007207</v>
      </c>
      <c r="C341" t="s">
        <v>1540</v>
      </c>
      <c r="D341" t="s">
        <v>1541</v>
      </c>
      <c r="E341" t="s">
        <v>901</v>
      </c>
      <c r="F341" t="s">
        <v>1542</v>
      </c>
      <c r="G341" t="s">
        <v>641</v>
      </c>
      <c r="H341" t="s">
        <v>641</v>
      </c>
      <c r="I341" t="s">
        <v>785</v>
      </c>
      <c r="J341" t="s">
        <v>643</v>
      </c>
      <c r="K341" t="s">
        <v>55</v>
      </c>
      <c r="L341" s="4">
        <v>41430</v>
      </c>
      <c r="M341" s="4"/>
      <c r="N341">
        <v>15</v>
      </c>
      <c r="O341">
        <v>5</v>
      </c>
      <c r="Q341">
        <v>8</v>
      </c>
      <c r="T341">
        <v>20</v>
      </c>
      <c r="AE341">
        <v>1</v>
      </c>
    </row>
    <row r="342" spans="1:31" x14ac:dyDescent="0.2">
      <c r="A342" s="27">
        <v>2007209</v>
      </c>
      <c r="C342" t="s">
        <v>1543</v>
      </c>
      <c r="D342" t="s">
        <v>1544</v>
      </c>
      <c r="E342" t="s">
        <v>901</v>
      </c>
      <c r="F342" t="s">
        <v>1542</v>
      </c>
      <c r="G342" t="s">
        <v>641</v>
      </c>
      <c r="H342" t="s">
        <v>641</v>
      </c>
      <c r="I342" t="s">
        <v>785</v>
      </c>
      <c r="J342" t="s">
        <v>643</v>
      </c>
      <c r="K342" t="s">
        <v>55</v>
      </c>
      <c r="L342" s="4">
        <v>41430</v>
      </c>
      <c r="M342" s="4"/>
      <c r="N342">
        <v>11</v>
      </c>
      <c r="O342">
        <v>7</v>
      </c>
      <c r="P342">
        <v>7</v>
      </c>
      <c r="T342">
        <v>15</v>
      </c>
      <c r="AE342">
        <v>1</v>
      </c>
    </row>
    <row r="343" spans="1:31" x14ac:dyDescent="0.2">
      <c r="A343" s="27">
        <v>2007208</v>
      </c>
      <c r="C343" t="s">
        <v>1545</v>
      </c>
      <c r="D343" t="s">
        <v>1546</v>
      </c>
      <c r="E343" t="s">
        <v>901</v>
      </c>
      <c r="F343" t="s">
        <v>1542</v>
      </c>
      <c r="G343" t="s">
        <v>641</v>
      </c>
      <c r="H343" t="s">
        <v>641</v>
      </c>
      <c r="I343" t="s">
        <v>785</v>
      </c>
      <c r="J343" t="s">
        <v>643</v>
      </c>
      <c r="K343" t="s">
        <v>55</v>
      </c>
      <c r="L343" s="4">
        <v>41430</v>
      </c>
      <c r="M343" s="4"/>
      <c r="N343">
        <v>9</v>
      </c>
      <c r="O343">
        <v>14</v>
      </c>
      <c r="P343">
        <v>14</v>
      </c>
      <c r="T343">
        <v>10</v>
      </c>
      <c r="AE343">
        <v>1</v>
      </c>
    </row>
    <row r="344" spans="1:31" x14ac:dyDescent="0.2">
      <c r="A344" s="27">
        <v>2007204</v>
      </c>
      <c r="C344" t="s">
        <v>1547</v>
      </c>
      <c r="D344" t="s">
        <v>1548</v>
      </c>
      <c r="E344" t="s">
        <v>901</v>
      </c>
      <c r="F344" t="s">
        <v>1542</v>
      </c>
      <c r="G344" t="s">
        <v>641</v>
      </c>
      <c r="H344" t="s">
        <v>641</v>
      </c>
      <c r="I344" t="s">
        <v>785</v>
      </c>
      <c r="J344" t="s">
        <v>643</v>
      </c>
      <c r="K344" t="s">
        <v>55</v>
      </c>
      <c r="L344" s="4">
        <v>41430</v>
      </c>
      <c r="M344" s="4"/>
      <c r="N344">
        <v>10</v>
      </c>
      <c r="O344">
        <v>10</v>
      </c>
      <c r="P344">
        <v>10</v>
      </c>
      <c r="T344">
        <v>13</v>
      </c>
      <c r="AE344">
        <v>1</v>
      </c>
    </row>
    <row r="345" spans="1:31" x14ac:dyDescent="0.2">
      <c r="A345" s="27">
        <v>2007588</v>
      </c>
      <c r="C345" t="s">
        <v>1549</v>
      </c>
      <c r="D345" t="s">
        <v>1550</v>
      </c>
      <c r="E345" t="s">
        <v>990</v>
      </c>
      <c r="F345" t="s">
        <v>991</v>
      </c>
      <c r="G345" t="s">
        <v>641</v>
      </c>
      <c r="H345" t="s">
        <v>686</v>
      </c>
      <c r="I345" t="s">
        <v>774</v>
      </c>
      <c r="J345" t="s">
        <v>688</v>
      </c>
      <c r="K345" t="s">
        <v>55</v>
      </c>
      <c r="L345" s="4">
        <v>2</v>
      </c>
      <c r="M345" s="4"/>
      <c r="N345">
        <v>6</v>
      </c>
      <c r="O345">
        <v>15</v>
      </c>
      <c r="P345">
        <v>2</v>
      </c>
      <c r="Q345">
        <v>10</v>
      </c>
      <c r="R345">
        <v>2</v>
      </c>
      <c r="AC345">
        <v>55</v>
      </c>
      <c r="AE345">
        <v>1</v>
      </c>
    </row>
    <row r="346" spans="1:31" x14ac:dyDescent="0.2">
      <c r="A346" s="27">
        <v>2008234</v>
      </c>
      <c r="C346" t="s">
        <v>1551</v>
      </c>
      <c r="D346" t="s">
        <v>1552</v>
      </c>
      <c r="E346" t="s">
        <v>817</v>
      </c>
      <c r="F346" t="s">
        <v>818</v>
      </c>
      <c r="G346" t="s">
        <v>641</v>
      </c>
      <c r="H346" t="s">
        <v>641</v>
      </c>
      <c r="I346" t="s">
        <v>785</v>
      </c>
      <c r="J346" t="s">
        <v>643</v>
      </c>
      <c r="K346" t="s">
        <v>55</v>
      </c>
      <c r="L346" s="4">
        <v>42341</v>
      </c>
      <c r="M346" s="4"/>
      <c r="N346">
        <v>3</v>
      </c>
      <c r="O346">
        <v>15</v>
      </c>
      <c r="P346">
        <v>36</v>
      </c>
      <c r="R346">
        <v>4</v>
      </c>
      <c r="V346">
        <v>1.9999999552965164E-2</v>
      </c>
      <c r="W346">
        <v>1.9999999552965164E-2</v>
      </c>
      <c r="X346">
        <v>0.20000000298023224</v>
      </c>
      <c r="Y346">
        <v>1.9999999552965164E-2</v>
      </c>
      <c r="Z346">
        <v>5.000000074505806E-2</v>
      </c>
      <c r="AA346">
        <v>1.0000000474974513E-3</v>
      </c>
      <c r="AE346">
        <v>1</v>
      </c>
    </row>
    <row r="347" spans="1:31" x14ac:dyDescent="0.2">
      <c r="A347" s="27">
        <v>2008236</v>
      </c>
      <c r="C347" t="s">
        <v>1553</v>
      </c>
      <c r="D347" t="s">
        <v>1554</v>
      </c>
      <c r="E347" t="s">
        <v>817</v>
      </c>
      <c r="F347" t="s">
        <v>818</v>
      </c>
      <c r="G347" t="s">
        <v>641</v>
      </c>
      <c r="H347" t="s">
        <v>641</v>
      </c>
      <c r="I347" t="s">
        <v>785</v>
      </c>
      <c r="J347" t="s">
        <v>643</v>
      </c>
      <c r="K347" t="s">
        <v>55</v>
      </c>
      <c r="L347" s="4">
        <v>42331</v>
      </c>
      <c r="M347" s="4"/>
      <c r="N347">
        <v>15</v>
      </c>
      <c r="O347">
        <v>10</v>
      </c>
      <c r="P347">
        <v>15</v>
      </c>
      <c r="R347">
        <v>2</v>
      </c>
      <c r="V347">
        <v>1.9999999552965164E-2</v>
      </c>
      <c r="W347">
        <v>1.9999999552965164E-2</v>
      </c>
      <c r="X347">
        <v>5.000000074505806E-2</v>
      </c>
      <c r="Y347">
        <v>9.9999997764825821E-3</v>
      </c>
      <c r="Z347">
        <v>5.000000074505806E-2</v>
      </c>
      <c r="AA347">
        <v>1.0000000474974513E-3</v>
      </c>
      <c r="AE347">
        <v>1</v>
      </c>
    </row>
    <row r="348" spans="1:31" x14ac:dyDescent="0.2">
      <c r="A348" s="27">
        <v>2008233</v>
      </c>
      <c r="C348" t="s">
        <v>1555</v>
      </c>
      <c r="D348" t="s">
        <v>1556</v>
      </c>
      <c r="E348" t="s">
        <v>817</v>
      </c>
      <c r="F348" t="s">
        <v>818</v>
      </c>
      <c r="G348" t="s">
        <v>641</v>
      </c>
      <c r="H348" t="s">
        <v>641</v>
      </c>
      <c r="I348" t="s">
        <v>785</v>
      </c>
      <c r="J348" t="s">
        <v>643</v>
      </c>
      <c r="K348" t="s">
        <v>55</v>
      </c>
      <c r="L348" s="4">
        <v>42331</v>
      </c>
      <c r="M348" s="4"/>
      <c r="N348">
        <v>20</v>
      </c>
      <c r="O348">
        <v>5</v>
      </c>
      <c r="P348">
        <v>10</v>
      </c>
      <c r="R348">
        <v>2</v>
      </c>
      <c r="V348">
        <v>1.9999999552965164E-2</v>
      </c>
      <c r="W348">
        <v>1.9999999552965164E-2</v>
      </c>
      <c r="X348">
        <v>5.000000074505806E-2</v>
      </c>
      <c r="Y348">
        <v>9.9999997764825821E-3</v>
      </c>
      <c r="Z348">
        <v>5.000000074505806E-2</v>
      </c>
      <c r="AA348">
        <v>1.0000000474974513E-3</v>
      </c>
      <c r="AE348">
        <v>1</v>
      </c>
    </row>
    <row r="349" spans="1:31" x14ac:dyDescent="0.2">
      <c r="A349" s="27">
        <v>2008235</v>
      </c>
      <c r="C349" t="s">
        <v>1557</v>
      </c>
      <c r="D349" t="s">
        <v>1558</v>
      </c>
      <c r="E349" t="s">
        <v>817</v>
      </c>
      <c r="F349" t="s">
        <v>818</v>
      </c>
      <c r="G349" t="s">
        <v>641</v>
      </c>
      <c r="H349" t="s">
        <v>641</v>
      </c>
      <c r="I349" t="s">
        <v>785</v>
      </c>
      <c r="J349" t="s">
        <v>643</v>
      </c>
      <c r="K349" t="s">
        <v>55</v>
      </c>
      <c r="L349" s="4">
        <v>42331</v>
      </c>
      <c r="M349" s="4"/>
      <c r="N349">
        <v>8</v>
      </c>
      <c r="O349">
        <v>12</v>
      </c>
      <c r="P349">
        <v>24</v>
      </c>
      <c r="R349">
        <v>4</v>
      </c>
      <c r="V349">
        <v>2.0000000949949026E-3</v>
      </c>
      <c r="W349">
        <v>1.9999999552965164E-2</v>
      </c>
      <c r="X349">
        <v>5.000000074505806E-2</v>
      </c>
      <c r="Y349">
        <v>9.9999997764825821E-3</v>
      </c>
      <c r="Z349">
        <v>5.000000074505806E-2</v>
      </c>
      <c r="AA349">
        <v>1.0000000474974513E-3</v>
      </c>
      <c r="AE349">
        <v>1</v>
      </c>
    </row>
    <row r="350" spans="1:31" x14ac:dyDescent="0.2">
      <c r="A350" s="27">
        <v>2006802</v>
      </c>
      <c r="C350" t="s">
        <v>1559</v>
      </c>
      <c r="D350" t="s">
        <v>1560</v>
      </c>
      <c r="E350" t="s">
        <v>888</v>
      </c>
      <c r="F350" t="s">
        <v>889</v>
      </c>
      <c r="G350" t="s">
        <v>641</v>
      </c>
      <c r="H350" t="s">
        <v>641</v>
      </c>
      <c r="I350" t="s">
        <v>774</v>
      </c>
      <c r="J350" t="s">
        <v>731</v>
      </c>
      <c r="K350" t="s">
        <v>56</v>
      </c>
      <c r="L350" s="4">
        <v>2</v>
      </c>
      <c r="M350" s="4"/>
      <c r="N350">
        <v>0.9100000262260437</v>
      </c>
      <c r="O350">
        <v>0.18000000715255737</v>
      </c>
      <c r="P350">
        <v>0.23999999463558197</v>
      </c>
      <c r="Q350">
        <v>0.38999998569488525</v>
      </c>
      <c r="R350">
        <v>0.33000001311302185</v>
      </c>
      <c r="V350">
        <v>2.0000000949949026E-3</v>
      </c>
      <c r="Y350">
        <v>1.7999999225139618E-2</v>
      </c>
      <c r="AE350">
        <v>1.1000000000000001</v>
      </c>
    </row>
    <row r="351" spans="1:31" x14ac:dyDescent="0.2">
      <c r="A351" s="27">
        <v>2010730</v>
      </c>
      <c r="C351" t="s">
        <v>1561</v>
      </c>
      <c r="D351" t="s">
        <v>1562</v>
      </c>
      <c r="E351" t="s">
        <v>974</v>
      </c>
      <c r="F351" t="s">
        <v>1468</v>
      </c>
      <c r="G351" t="s">
        <v>641</v>
      </c>
      <c r="H351" t="s">
        <v>641</v>
      </c>
      <c r="I351" t="s">
        <v>774</v>
      </c>
      <c r="J351" t="s">
        <v>731</v>
      </c>
      <c r="K351" t="s">
        <v>56</v>
      </c>
      <c r="L351" s="4">
        <v>2</v>
      </c>
      <c r="M351" s="4"/>
      <c r="T351">
        <v>0.34999999403953552</v>
      </c>
      <c r="V351">
        <v>9.9999997764825821E-3</v>
      </c>
      <c r="W351">
        <v>0.10999999940395355</v>
      </c>
      <c r="AE351">
        <v>1</v>
      </c>
    </row>
    <row r="352" spans="1:31" x14ac:dyDescent="0.2">
      <c r="A352" s="27">
        <v>2010731</v>
      </c>
      <c r="C352" t="s">
        <v>1563</v>
      </c>
      <c r="D352" t="s">
        <v>1564</v>
      </c>
      <c r="E352" t="s">
        <v>974</v>
      </c>
      <c r="F352" t="s">
        <v>1468</v>
      </c>
      <c r="G352" t="s">
        <v>641</v>
      </c>
      <c r="H352" t="s">
        <v>641</v>
      </c>
      <c r="I352" t="s">
        <v>774</v>
      </c>
      <c r="J352" t="s">
        <v>731</v>
      </c>
      <c r="K352" t="s">
        <v>56</v>
      </c>
      <c r="L352" s="4">
        <v>2</v>
      </c>
      <c r="M352" s="4"/>
      <c r="AE352">
        <v>1</v>
      </c>
    </row>
    <row r="353" spans="1:31" x14ac:dyDescent="0.2">
      <c r="A353" s="27">
        <v>2006918</v>
      </c>
      <c r="C353" t="s">
        <v>1565</v>
      </c>
      <c r="D353" t="s">
        <v>1566</v>
      </c>
      <c r="E353" t="s">
        <v>1567</v>
      </c>
      <c r="F353" t="s">
        <v>1202</v>
      </c>
      <c r="G353" t="s">
        <v>641</v>
      </c>
      <c r="H353" t="s">
        <v>641</v>
      </c>
      <c r="I353" t="s">
        <v>785</v>
      </c>
      <c r="J353" t="s">
        <v>643</v>
      </c>
      <c r="K353" t="s">
        <v>55</v>
      </c>
      <c r="L353" s="4">
        <v>41236</v>
      </c>
      <c r="M353" s="4"/>
      <c r="N353">
        <v>12</v>
      </c>
      <c r="O353">
        <v>12</v>
      </c>
      <c r="P353">
        <v>17</v>
      </c>
      <c r="R353">
        <v>2</v>
      </c>
      <c r="T353">
        <v>5</v>
      </c>
      <c r="V353">
        <v>1.4999999664723873E-2</v>
      </c>
      <c r="Y353">
        <v>5.000000074505806E-2</v>
      </c>
      <c r="AE353">
        <v>1</v>
      </c>
    </row>
    <row r="354" spans="1:31" x14ac:dyDescent="0.2">
      <c r="A354" s="27">
        <v>2006919</v>
      </c>
      <c r="C354" t="s">
        <v>1568</v>
      </c>
      <c r="D354" t="s">
        <v>1569</v>
      </c>
      <c r="E354" t="s">
        <v>1567</v>
      </c>
      <c r="F354" t="s">
        <v>1202</v>
      </c>
      <c r="G354" t="s">
        <v>641</v>
      </c>
      <c r="H354" t="s">
        <v>641</v>
      </c>
      <c r="I354" t="s">
        <v>785</v>
      </c>
      <c r="J354" t="s">
        <v>643</v>
      </c>
      <c r="K354" t="s">
        <v>55</v>
      </c>
      <c r="L354" s="4">
        <v>41236</v>
      </c>
      <c r="M354" s="4"/>
      <c r="N354">
        <v>20</v>
      </c>
      <c r="O354">
        <v>8</v>
      </c>
      <c r="P354">
        <v>8</v>
      </c>
      <c r="R354">
        <v>3</v>
      </c>
      <c r="T354">
        <v>4</v>
      </c>
      <c r="AE354">
        <v>1</v>
      </c>
    </row>
    <row r="355" spans="1:31" x14ac:dyDescent="0.2">
      <c r="A355" s="27">
        <v>2008633</v>
      </c>
      <c r="C355" t="s">
        <v>1570</v>
      </c>
      <c r="D355" t="s">
        <v>1571</v>
      </c>
      <c r="E355" t="s">
        <v>901</v>
      </c>
      <c r="F355" t="s">
        <v>948</v>
      </c>
      <c r="G355" t="s">
        <v>641</v>
      </c>
      <c r="H355" t="s">
        <v>641</v>
      </c>
      <c r="I355" t="s">
        <v>785</v>
      </c>
      <c r="J355" t="s">
        <v>643</v>
      </c>
      <c r="K355" t="s">
        <v>55</v>
      </c>
      <c r="L355" s="4">
        <v>42683</v>
      </c>
      <c r="M355" s="4"/>
      <c r="N355">
        <v>15</v>
      </c>
      <c r="O355">
        <v>15</v>
      </c>
      <c r="P355">
        <v>15</v>
      </c>
      <c r="T355">
        <v>11</v>
      </c>
      <c r="AE355">
        <v>1</v>
      </c>
    </row>
    <row r="356" spans="1:31" x14ac:dyDescent="0.2">
      <c r="A356" s="27">
        <v>2008814</v>
      </c>
      <c r="C356" t="s">
        <v>1572</v>
      </c>
      <c r="D356" t="s">
        <v>1573</v>
      </c>
      <c r="E356" t="s">
        <v>901</v>
      </c>
      <c r="F356" t="s">
        <v>944</v>
      </c>
      <c r="G356" t="s">
        <v>641</v>
      </c>
      <c r="H356" t="s">
        <v>641</v>
      </c>
      <c r="I356" t="s">
        <v>785</v>
      </c>
      <c r="J356" t="s">
        <v>643</v>
      </c>
      <c r="K356" t="s">
        <v>55</v>
      </c>
      <c r="L356" s="4">
        <v>42835</v>
      </c>
      <c r="M356" s="4"/>
      <c r="N356">
        <v>15</v>
      </c>
      <c r="O356">
        <v>15</v>
      </c>
      <c r="P356">
        <v>15</v>
      </c>
      <c r="T356">
        <v>12</v>
      </c>
      <c r="AE356">
        <v>1</v>
      </c>
    </row>
    <row r="357" spans="1:31" x14ac:dyDescent="0.2">
      <c r="A357" s="27">
        <v>1000028</v>
      </c>
      <c r="D357" t="s">
        <v>654</v>
      </c>
      <c r="G357" t="s">
        <v>641</v>
      </c>
      <c r="H357" t="s">
        <v>641</v>
      </c>
      <c r="I357" t="s">
        <v>642</v>
      </c>
      <c r="J357" t="s">
        <v>649</v>
      </c>
      <c r="K357" t="s">
        <v>55</v>
      </c>
      <c r="L357" s="4">
        <v>40976</v>
      </c>
      <c r="M357" s="4"/>
      <c r="O357">
        <v>15</v>
      </c>
      <c r="P357">
        <v>25</v>
      </c>
      <c r="Q357">
        <v>0</v>
      </c>
      <c r="R357">
        <v>0</v>
      </c>
      <c r="T357">
        <v>0</v>
      </c>
      <c r="AE357">
        <v>1</v>
      </c>
    </row>
    <row r="358" spans="1:31" x14ac:dyDescent="0.2">
      <c r="A358" s="27">
        <v>1000029</v>
      </c>
      <c r="D358" t="s">
        <v>655</v>
      </c>
      <c r="G358" t="s">
        <v>641</v>
      </c>
      <c r="H358" t="s">
        <v>641</v>
      </c>
      <c r="I358" t="s">
        <v>642</v>
      </c>
      <c r="J358" t="s">
        <v>649</v>
      </c>
      <c r="K358" t="s">
        <v>55</v>
      </c>
      <c r="L358" s="4">
        <v>40976</v>
      </c>
      <c r="M358" s="4"/>
      <c r="O358">
        <v>22</v>
      </c>
      <c r="P358">
        <v>11</v>
      </c>
      <c r="Q358">
        <v>0</v>
      </c>
      <c r="R358">
        <v>0</v>
      </c>
      <c r="T358">
        <v>0</v>
      </c>
      <c r="AE358">
        <v>1</v>
      </c>
    </row>
    <row r="359" spans="1:31" x14ac:dyDescent="0.2">
      <c r="A359" s="27">
        <v>9090</v>
      </c>
      <c r="D359" t="s">
        <v>695</v>
      </c>
      <c r="G359" t="s">
        <v>641</v>
      </c>
      <c r="H359" t="s">
        <v>686</v>
      </c>
      <c r="I359" t="s">
        <v>687</v>
      </c>
      <c r="J359" t="s">
        <v>696</v>
      </c>
      <c r="K359" t="s">
        <v>55</v>
      </c>
      <c r="L359" s="4">
        <v>41640</v>
      </c>
      <c r="M359" s="4"/>
      <c r="N359">
        <v>0.51999998092651367</v>
      </c>
      <c r="O359">
        <v>0.34999999403953552</v>
      </c>
      <c r="P359">
        <v>0.87000000476837158</v>
      </c>
      <c r="AE359">
        <v>0.85</v>
      </c>
    </row>
    <row r="360" spans="1:31" x14ac:dyDescent="0.2">
      <c r="A360" s="27">
        <v>9111</v>
      </c>
      <c r="D360" t="s">
        <v>697</v>
      </c>
      <c r="G360" t="s">
        <v>641</v>
      </c>
      <c r="H360" t="s">
        <v>686</v>
      </c>
      <c r="I360" t="s">
        <v>687</v>
      </c>
      <c r="J360" t="s">
        <v>696</v>
      </c>
      <c r="K360" t="s">
        <v>55</v>
      </c>
      <c r="L360" s="4">
        <v>41640</v>
      </c>
      <c r="M360" s="4"/>
      <c r="N360">
        <v>0.55000001192092896</v>
      </c>
      <c r="O360">
        <v>0.87999999523162842</v>
      </c>
      <c r="P360">
        <v>0.69999998807907104</v>
      </c>
      <c r="AE360">
        <v>0.85</v>
      </c>
    </row>
    <row r="361" spans="1:31" x14ac:dyDescent="0.2">
      <c r="A361" s="27">
        <v>9112</v>
      </c>
      <c r="D361" t="s">
        <v>698</v>
      </c>
      <c r="G361" t="s">
        <v>641</v>
      </c>
      <c r="H361" t="s">
        <v>686</v>
      </c>
      <c r="I361" t="s">
        <v>687</v>
      </c>
      <c r="J361" t="s">
        <v>696</v>
      </c>
      <c r="K361" t="s">
        <v>55</v>
      </c>
      <c r="L361" s="4">
        <v>41640</v>
      </c>
      <c r="M361" s="4"/>
      <c r="N361">
        <v>0.85000002384185791</v>
      </c>
      <c r="O361">
        <v>0.87999999523162842</v>
      </c>
      <c r="P361">
        <v>0.69999998807907104</v>
      </c>
      <c r="AE361">
        <v>0.85</v>
      </c>
    </row>
    <row r="362" spans="1:31" x14ac:dyDescent="0.2">
      <c r="A362" s="27">
        <v>9102</v>
      </c>
      <c r="D362" t="s">
        <v>699</v>
      </c>
      <c r="G362" t="s">
        <v>641</v>
      </c>
      <c r="H362" t="s">
        <v>686</v>
      </c>
      <c r="I362" t="s">
        <v>687</v>
      </c>
      <c r="J362" t="s">
        <v>696</v>
      </c>
      <c r="K362" t="s">
        <v>55</v>
      </c>
      <c r="L362" s="4">
        <v>41640</v>
      </c>
      <c r="M362" s="4"/>
      <c r="N362">
        <v>0.68999999761581421</v>
      </c>
      <c r="O362">
        <v>0.40000000596046448</v>
      </c>
      <c r="P362">
        <v>0.75999999046325684</v>
      </c>
      <c r="AE362">
        <v>0.85</v>
      </c>
    </row>
    <row r="363" spans="1:31" x14ac:dyDescent="0.2">
      <c r="A363" s="27">
        <v>9103</v>
      </c>
      <c r="D363" t="s">
        <v>700</v>
      </c>
      <c r="G363" t="s">
        <v>641</v>
      </c>
      <c r="H363" t="s">
        <v>686</v>
      </c>
      <c r="I363" t="s">
        <v>687</v>
      </c>
      <c r="J363" t="s">
        <v>696</v>
      </c>
      <c r="K363" t="s">
        <v>55</v>
      </c>
      <c r="L363" s="4">
        <v>41640</v>
      </c>
      <c r="M363" s="4"/>
      <c r="N363">
        <v>0.56000000238418579</v>
      </c>
      <c r="O363">
        <v>0.20999999344348907</v>
      </c>
      <c r="P363">
        <v>0.56999999284744263</v>
      </c>
      <c r="AE363">
        <v>0.85</v>
      </c>
    </row>
    <row r="364" spans="1:31" x14ac:dyDescent="0.2">
      <c r="A364" s="27">
        <v>9101</v>
      </c>
      <c r="D364" t="s">
        <v>701</v>
      </c>
      <c r="G364" t="s">
        <v>641</v>
      </c>
      <c r="H364" t="s">
        <v>686</v>
      </c>
      <c r="I364" t="s">
        <v>687</v>
      </c>
      <c r="J364" t="s">
        <v>696</v>
      </c>
      <c r="K364" t="s">
        <v>55</v>
      </c>
      <c r="L364" s="4">
        <v>41640</v>
      </c>
      <c r="M364" s="4"/>
      <c r="N364">
        <v>0.64999997615814209</v>
      </c>
      <c r="O364">
        <v>0.40000000596046448</v>
      </c>
      <c r="P364">
        <v>0.75999999046325684</v>
      </c>
      <c r="AE364">
        <v>0.85</v>
      </c>
    </row>
    <row r="365" spans="1:31" x14ac:dyDescent="0.2">
      <c r="A365" s="27">
        <v>2008447</v>
      </c>
      <c r="C365" t="s">
        <v>1574</v>
      </c>
      <c r="D365" t="s">
        <v>1575</v>
      </c>
      <c r="E365" t="s">
        <v>1576</v>
      </c>
      <c r="F365" t="s">
        <v>1577</v>
      </c>
      <c r="G365" t="s">
        <v>641</v>
      </c>
      <c r="H365" t="s">
        <v>641</v>
      </c>
      <c r="I365" t="s">
        <v>774</v>
      </c>
      <c r="J365" t="s">
        <v>731</v>
      </c>
      <c r="K365" t="s">
        <v>56</v>
      </c>
      <c r="L365" s="4">
        <v>2</v>
      </c>
      <c r="M365" s="4"/>
      <c r="N365">
        <v>9.0000003576278687E-2</v>
      </c>
      <c r="O365">
        <v>0.11999999731779099</v>
      </c>
      <c r="P365">
        <v>0.15000000596046448</v>
      </c>
      <c r="Q365">
        <v>0.18999999761581421</v>
      </c>
      <c r="R365">
        <v>0.17000000178813934</v>
      </c>
      <c r="AC365">
        <v>80</v>
      </c>
      <c r="AE365">
        <v>1</v>
      </c>
    </row>
    <row r="366" spans="1:31" x14ac:dyDescent="0.2">
      <c r="A366" s="27">
        <v>2008446</v>
      </c>
      <c r="C366" t="s">
        <v>1578</v>
      </c>
      <c r="D366" t="s">
        <v>1579</v>
      </c>
      <c r="E366" t="s">
        <v>1576</v>
      </c>
      <c r="F366" t="s">
        <v>1577</v>
      </c>
      <c r="G366" t="s">
        <v>641</v>
      </c>
      <c r="H366" t="s">
        <v>641</v>
      </c>
      <c r="I366" t="s">
        <v>774</v>
      </c>
      <c r="J366" t="s">
        <v>731</v>
      </c>
      <c r="K366" t="s">
        <v>56</v>
      </c>
      <c r="L366" s="4">
        <v>2</v>
      </c>
      <c r="M366" s="4"/>
      <c r="N366">
        <v>9.0000003576278687E-2</v>
      </c>
      <c r="O366">
        <v>0.11999999731779099</v>
      </c>
      <c r="P366">
        <v>0.15000000596046448</v>
      </c>
      <c r="Q366">
        <v>0.18999999761581421</v>
      </c>
      <c r="R366">
        <v>0.17000000178813934</v>
      </c>
      <c r="AC366">
        <v>80</v>
      </c>
      <c r="AE366">
        <v>1</v>
      </c>
    </row>
    <row r="367" spans="1:31" x14ac:dyDescent="0.2">
      <c r="A367" s="27">
        <v>2008989</v>
      </c>
      <c r="C367" t="s">
        <v>1580</v>
      </c>
      <c r="D367" t="s">
        <v>1581</v>
      </c>
      <c r="E367" t="s">
        <v>1582</v>
      </c>
      <c r="F367" t="s">
        <v>1583</v>
      </c>
      <c r="G367" t="s">
        <v>641</v>
      </c>
      <c r="H367" t="s">
        <v>641</v>
      </c>
      <c r="I367" t="s">
        <v>785</v>
      </c>
      <c r="J367" t="s">
        <v>643</v>
      </c>
      <c r="K367" t="s">
        <v>55</v>
      </c>
      <c r="L367" s="4">
        <v>43010</v>
      </c>
      <c r="M367" s="4"/>
      <c r="N367">
        <v>9</v>
      </c>
      <c r="O367">
        <v>7.5</v>
      </c>
      <c r="P367">
        <v>38</v>
      </c>
      <c r="V367">
        <v>8.999999612569809E-3</v>
      </c>
      <c r="W367">
        <v>2.0000000949949026E-3</v>
      </c>
      <c r="X367">
        <v>0.34000000357627869</v>
      </c>
      <c r="Y367">
        <v>0.10000000149011612</v>
      </c>
      <c r="Z367">
        <v>0.10000000149011612</v>
      </c>
      <c r="AA367">
        <v>2.0000000949949026E-3</v>
      </c>
      <c r="AE367">
        <v>1</v>
      </c>
    </row>
    <row r="368" spans="1:31" x14ac:dyDescent="0.2">
      <c r="A368" s="27">
        <v>2007769</v>
      </c>
      <c r="C368" t="s">
        <v>1584</v>
      </c>
      <c r="D368" t="s">
        <v>1585</v>
      </c>
      <c r="E368" t="s">
        <v>933</v>
      </c>
      <c r="F368" t="s">
        <v>933</v>
      </c>
      <c r="G368" t="s">
        <v>641</v>
      </c>
      <c r="H368" t="s">
        <v>641</v>
      </c>
      <c r="I368" t="s">
        <v>785</v>
      </c>
      <c r="J368" t="s">
        <v>643</v>
      </c>
      <c r="K368" t="s">
        <v>56</v>
      </c>
      <c r="L368" s="4">
        <v>41913</v>
      </c>
      <c r="M368" s="4"/>
      <c r="N368">
        <v>7</v>
      </c>
      <c r="R368">
        <v>10</v>
      </c>
      <c r="AE368">
        <v>1.1000000000000001</v>
      </c>
    </row>
    <row r="369" spans="1:31" x14ac:dyDescent="0.2">
      <c r="A369" s="27">
        <v>1000020</v>
      </c>
      <c r="D369" t="s">
        <v>18</v>
      </c>
      <c r="G369" t="s">
        <v>641</v>
      </c>
      <c r="H369" t="s">
        <v>641</v>
      </c>
      <c r="I369" t="s">
        <v>642</v>
      </c>
      <c r="J369" t="s">
        <v>649</v>
      </c>
      <c r="K369" t="s">
        <v>55</v>
      </c>
      <c r="L369" s="4">
        <v>40976</v>
      </c>
      <c r="M369" s="4"/>
      <c r="O369">
        <v>0</v>
      </c>
      <c r="P369">
        <v>0</v>
      </c>
      <c r="Q369">
        <v>0</v>
      </c>
      <c r="R369">
        <v>16</v>
      </c>
      <c r="T369">
        <v>11.199999809265137</v>
      </c>
      <c r="AE369">
        <v>1</v>
      </c>
    </row>
    <row r="370" spans="1:31" x14ac:dyDescent="0.2">
      <c r="A370" s="27">
        <v>2008356</v>
      </c>
      <c r="C370" t="s">
        <v>1586</v>
      </c>
      <c r="D370" t="s">
        <v>1587</v>
      </c>
      <c r="E370" t="s">
        <v>913</v>
      </c>
      <c r="F370" t="s">
        <v>914</v>
      </c>
      <c r="G370" t="s">
        <v>641</v>
      </c>
      <c r="H370" t="s">
        <v>641</v>
      </c>
      <c r="I370" t="s">
        <v>774</v>
      </c>
      <c r="J370" t="s">
        <v>731</v>
      </c>
      <c r="K370" t="s">
        <v>56</v>
      </c>
      <c r="L370" s="4">
        <v>2</v>
      </c>
      <c r="M370" s="4"/>
      <c r="N370">
        <v>4.5</v>
      </c>
      <c r="AE370">
        <v>1.1000000000000001</v>
      </c>
    </row>
    <row r="371" spans="1:31" x14ac:dyDescent="0.2">
      <c r="A371" s="27">
        <v>2006811</v>
      </c>
      <c r="C371" t="s">
        <v>1588</v>
      </c>
      <c r="D371" t="s">
        <v>1589</v>
      </c>
      <c r="E371" t="s">
        <v>1590</v>
      </c>
      <c r="F371" t="s">
        <v>1590</v>
      </c>
      <c r="G371" t="s">
        <v>641</v>
      </c>
      <c r="H371" t="s">
        <v>641</v>
      </c>
      <c r="I371" t="s">
        <v>774</v>
      </c>
      <c r="J371" t="s">
        <v>731</v>
      </c>
      <c r="K371" t="s">
        <v>56</v>
      </c>
      <c r="L371" s="4">
        <v>2</v>
      </c>
      <c r="M371" s="4"/>
      <c r="AE371">
        <v>1.1000000000000001</v>
      </c>
    </row>
    <row r="372" spans="1:31" x14ac:dyDescent="0.2">
      <c r="A372" s="27">
        <v>2006810</v>
      </c>
      <c r="C372" t="s">
        <v>1591</v>
      </c>
      <c r="D372" t="s">
        <v>1592</v>
      </c>
      <c r="E372" t="s">
        <v>1590</v>
      </c>
      <c r="F372" t="s">
        <v>1590</v>
      </c>
      <c r="G372" t="s">
        <v>641</v>
      </c>
      <c r="H372" t="s">
        <v>641</v>
      </c>
      <c r="I372" t="s">
        <v>774</v>
      </c>
      <c r="J372" t="s">
        <v>731</v>
      </c>
      <c r="K372" t="s">
        <v>55</v>
      </c>
      <c r="L372" s="4">
        <v>2</v>
      </c>
      <c r="M372" s="4"/>
      <c r="AE372">
        <v>1</v>
      </c>
    </row>
    <row r="373" spans="1:31" x14ac:dyDescent="0.2">
      <c r="A373" s="27">
        <v>2008324</v>
      </c>
      <c r="C373" t="s">
        <v>1593</v>
      </c>
      <c r="D373" t="s">
        <v>1594</v>
      </c>
      <c r="E373" t="s">
        <v>913</v>
      </c>
      <c r="F373" t="s">
        <v>1092</v>
      </c>
      <c r="G373" t="s">
        <v>641</v>
      </c>
      <c r="H373" t="s">
        <v>641</v>
      </c>
      <c r="I373" t="s">
        <v>774</v>
      </c>
      <c r="J373" t="s">
        <v>731</v>
      </c>
      <c r="K373" t="s">
        <v>56</v>
      </c>
      <c r="L373" s="4">
        <v>2</v>
      </c>
      <c r="M373" s="4"/>
      <c r="N373">
        <v>1.1000000238418579</v>
      </c>
      <c r="AE373">
        <v>1</v>
      </c>
    </row>
    <row r="374" spans="1:31" x14ac:dyDescent="0.2">
      <c r="A374" s="27">
        <v>1000014</v>
      </c>
      <c r="D374" t="s">
        <v>656</v>
      </c>
      <c r="G374" t="s">
        <v>641</v>
      </c>
      <c r="H374" t="s">
        <v>641</v>
      </c>
      <c r="I374" t="s">
        <v>642</v>
      </c>
      <c r="J374" t="s">
        <v>649</v>
      </c>
      <c r="K374" t="s">
        <v>55</v>
      </c>
      <c r="L374" s="4">
        <v>40976</v>
      </c>
      <c r="M374" s="4"/>
      <c r="O374">
        <v>26</v>
      </c>
      <c r="Q374">
        <v>0</v>
      </c>
      <c r="R374">
        <v>2</v>
      </c>
      <c r="T374">
        <v>0</v>
      </c>
      <c r="AE374">
        <v>1</v>
      </c>
    </row>
    <row r="375" spans="1:31" x14ac:dyDescent="0.2">
      <c r="A375" s="27">
        <v>2009197</v>
      </c>
      <c r="C375" t="s">
        <v>1595</v>
      </c>
      <c r="D375" t="s">
        <v>1596</v>
      </c>
      <c r="E375" t="s">
        <v>917</v>
      </c>
      <c r="F375" t="s">
        <v>918</v>
      </c>
      <c r="G375" t="s">
        <v>641</v>
      </c>
      <c r="H375" t="s">
        <v>641</v>
      </c>
      <c r="I375" t="s">
        <v>774</v>
      </c>
      <c r="J375" t="s">
        <v>731</v>
      </c>
      <c r="K375" t="s">
        <v>56</v>
      </c>
      <c r="L375" s="4">
        <v>2</v>
      </c>
      <c r="M375" s="4"/>
      <c r="N375">
        <v>5.5</v>
      </c>
      <c r="O375">
        <v>5.5</v>
      </c>
      <c r="AC375">
        <v>40</v>
      </c>
      <c r="AE375">
        <v>1.25</v>
      </c>
    </row>
    <row r="376" spans="1:31" x14ac:dyDescent="0.2">
      <c r="A376" s="27">
        <v>2009321</v>
      </c>
      <c r="C376" t="s">
        <v>1597</v>
      </c>
      <c r="D376" t="s">
        <v>1598</v>
      </c>
      <c r="E376" t="s">
        <v>990</v>
      </c>
      <c r="F376" t="s">
        <v>991</v>
      </c>
      <c r="G376" t="s">
        <v>641</v>
      </c>
      <c r="H376" t="s">
        <v>686</v>
      </c>
      <c r="I376" t="s">
        <v>774</v>
      </c>
      <c r="J376" t="s">
        <v>688</v>
      </c>
      <c r="K376" t="s">
        <v>55</v>
      </c>
      <c r="L376" s="4">
        <v>2</v>
      </c>
      <c r="M376" s="4"/>
      <c r="N376">
        <v>12</v>
      </c>
      <c r="O376">
        <v>5</v>
      </c>
      <c r="P376">
        <v>15</v>
      </c>
      <c r="AE376">
        <v>1</v>
      </c>
    </row>
    <row r="377" spans="1:31" x14ac:dyDescent="0.2">
      <c r="A377" s="27">
        <v>2009322</v>
      </c>
      <c r="C377" t="s">
        <v>1599</v>
      </c>
      <c r="D377" t="s">
        <v>1600</v>
      </c>
      <c r="E377" t="s">
        <v>990</v>
      </c>
      <c r="F377" t="s">
        <v>991</v>
      </c>
      <c r="G377" t="s">
        <v>641</v>
      </c>
      <c r="H377" t="s">
        <v>686</v>
      </c>
      <c r="I377" t="s">
        <v>774</v>
      </c>
      <c r="J377" t="s">
        <v>688</v>
      </c>
      <c r="K377" t="s">
        <v>55</v>
      </c>
      <c r="L377" s="4">
        <v>2</v>
      </c>
      <c r="M377" s="4"/>
      <c r="N377">
        <v>12</v>
      </c>
      <c r="O377">
        <v>5</v>
      </c>
      <c r="P377">
        <v>15</v>
      </c>
      <c r="AE377">
        <v>1</v>
      </c>
    </row>
    <row r="378" spans="1:31" x14ac:dyDescent="0.2">
      <c r="A378" s="27">
        <v>2010456</v>
      </c>
      <c r="C378" t="s">
        <v>1601</v>
      </c>
      <c r="D378" t="s">
        <v>1602</v>
      </c>
      <c r="E378" t="s">
        <v>1603</v>
      </c>
      <c r="F378" t="s">
        <v>1603</v>
      </c>
      <c r="G378" t="s">
        <v>641</v>
      </c>
      <c r="H378" t="s">
        <v>641</v>
      </c>
      <c r="I378" t="s">
        <v>785</v>
      </c>
      <c r="J378" t="s">
        <v>649</v>
      </c>
      <c r="K378" t="s">
        <v>55</v>
      </c>
      <c r="L378" s="4">
        <v>44335</v>
      </c>
      <c r="M378" s="4"/>
      <c r="Q378">
        <v>28</v>
      </c>
      <c r="R378">
        <v>18</v>
      </c>
      <c r="AE378">
        <v>1</v>
      </c>
    </row>
    <row r="379" spans="1:31" x14ac:dyDescent="0.2">
      <c r="A379" s="27">
        <v>6002</v>
      </c>
      <c r="D379" t="s">
        <v>702</v>
      </c>
      <c r="G379" t="s">
        <v>641</v>
      </c>
      <c r="H379" t="s">
        <v>686</v>
      </c>
      <c r="I379" t="s">
        <v>687</v>
      </c>
      <c r="J379" t="s">
        <v>696</v>
      </c>
      <c r="K379" t="s">
        <v>55</v>
      </c>
      <c r="L379" s="4">
        <v>36129</v>
      </c>
      <c r="M379" s="4"/>
      <c r="N379">
        <v>0</v>
      </c>
      <c r="O379">
        <v>0</v>
      </c>
      <c r="P379">
        <v>0</v>
      </c>
      <c r="AE379">
        <v>1</v>
      </c>
    </row>
    <row r="380" spans="1:31" x14ac:dyDescent="0.2">
      <c r="A380" s="27">
        <v>6001</v>
      </c>
      <c r="D380" t="s">
        <v>703</v>
      </c>
      <c r="G380" t="s">
        <v>641</v>
      </c>
      <c r="H380" t="s">
        <v>686</v>
      </c>
      <c r="I380" t="s">
        <v>687</v>
      </c>
      <c r="J380" t="s">
        <v>688</v>
      </c>
      <c r="K380" t="s">
        <v>56</v>
      </c>
      <c r="L380" s="4">
        <v>36129</v>
      </c>
      <c r="M380" s="4"/>
      <c r="N380">
        <v>0</v>
      </c>
      <c r="O380">
        <v>0</v>
      </c>
      <c r="P380">
        <v>0</v>
      </c>
      <c r="AE380">
        <v>1</v>
      </c>
    </row>
    <row r="381" spans="1:31" x14ac:dyDescent="0.2">
      <c r="A381" s="27">
        <v>2010258</v>
      </c>
      <c r="C381" t="s">
        <v>1604</v>
      </c>
      <c r="D381" t="s">
        <v>1605</v>
      </c>
      <c r="E381" t="s">
        <v>901</v>
      </c>
      <c r="F381" t="s">
        <v>1606</v>
      </c>
      <c r="G381" t="s">
        <v>641</v>
      </c>
      <c r="H381" t="s">
        <v>641</v>
      </c>
      <c r="I381" t="s">
        <v>785</v>
      </c>
      <c r="J381" t="s">
        <v>649</v>
      </c>
      <c r="K381" t="s">
        <v>55</v>
      </c>
      <c r="L381" s="4">
        <v>44165</v>
      </c>
      <c r="M381" s="4"/>
      <c r="Q381">
        <v>50</v>
      </c>
      <c r="AE381">
        <v>1</v>
      </c>
    </row>
    <row r="382" spans="1:31" x14ac:dyDescent="0.2">
      <c r="A382" s="27">
        <v>2007942</v>
      </c>
      <c r="C382" t="s">
        <v>1607</v>
      </c>
      <c r="D382" t="s">
        <v>1608</v>
      </c>
      <c r="E382" t="s">
        <v>1471</v>
      </c>
      <c r="F382" t="s">
        <v>1471</v>
      </c>
      <c r="G382" t="s">
        <v>641</v>
      </c>
      <c r="H382" t="s">
        <v>641</v>
      </c>
      <c r="I382" t="s">
        <v>785</v>
      </c>
      <c r="J382" t="s">
        <v>643</v>
      </c>
      <c r="K382" t="s">
        <v>56</v>
      </c>
      <c r="L382" s="4">
        <v>42060</v>
      </c>
      <c r="M382" s="4"/>
      <c r="N382">
        <v>4.3000001907348633</v>
      </c>
      <c r="O382">
        <v>14.399999618530273</v>
      </c>
      <c r="P382">
        <v>3.7999999523162842</v>
      </c>
      <c r="V382">
        <v>1.2000000476837158</v>
      </c>
      <c r="W382">
        <v>0.10999999940395355</v>
      </c>
      <c r="Y382">
        <v>0.15999999642372131</v>
      </c>
      <c r="AA382">
        <v>1.5999999595806003E-3</v>
      </c>
      <c r="AE382">
        <v>1</v>
      </c>
    </row>
    <row r="383" spans="1:31" x14ac:dyDescent="0.2">
      <c r="A383" s="27">
        <v>1000018</v>
      </c>
      <c r="D383" t="s">
        <v>657</v>
      </c>
      <c r="G383" t="s">
        <v>641</v>
      </c>
      <c r="H383" t="s">
        <v>641</v>
      </c>
      <c r="I383" t="s">
        <v>642</v>
      </c>
      <c r="J383" t="s">
        <v>649</v>
      </c>
      <c r="K383" t="s">
        <v>55</v>
      </c>
      <c r="L383" s="4">
        <v>40976</v>
      </c>
      <c r="M383" s="4"/>
      <c r="P383">
        <v>11</v>
      </c>
      <c r="Q383">
        <v>0</v>
      </c>
      <c r="R383">
        <v>6</v>
      </c>
      <c r="T383">
        <v>0</v>
      </c>
      <c r="AE383">
        <v>1</v>
      </c>
    </row>
    <row r="384" spans="1:31" x14ac:dyDescent="0.2">
      <c r="A384" s="27">
        <v>2009002</v>
      </c>
      <c r="C384" t="s">
        <v>1609</v>
      </c>
      <c r="D384" t="s">
        <v>1610</v>
      </c>
      <c r="E384" t="s">
        <v>901</v>
      </c>
      <c r="F384" t="s">
        <v>1611</v>
      </c>
      <c r="G384" t="s">
        <v>641</v>
      </c>
      <c r="H384" t="s">
        <v>641</v>
      </c>
      <c r="I384" t="s">
        <v>785</v>
      </c>
      <c r="J384" t="s">
        <v>643</v>
      </c>
      <c r="K384" t="s">
        <v>55</v>
      </c>
      <c r="L384" s="4">
        <v>43024</v>
      </c>
      <c r="M384" s="4"/>
      <c r="N384">
        <v>7</v>
      </c>
      <c r="Q384">
        <v>43</v>
      </c>
      <c r="AE384">
        <v>1</v>
      </c>
    </row>
    <row r="385" spans="1:31" x14ac:dyDescent="0.2">
      <c r="A385" s="27">
        <v>1000019</v>
      </c>
      <c r="D385" t="s">
        <v>658</v>
      </c>
      <c r="G385" t="s">
        <v>641</v>
      </c>
      <c r="H385" t="s">
        <v>641</v>
      </c>
      <c r="I385" t="s">
        <v>642</v>
      </c>
      <c r="J385" t="s">
        <v>649</v>
      </c>
      <c r="K385" t="s">
        <v>55</v>
      </c>
      <c r="L385" s="4">
        <v>40976</v>
      </c>
      <c r="M385" s="4"/>
      <c r="P385">
        <v>40</v>
      </c>
      <c r="Q385">
        <v>0</v>
      </c>
      <c r="R385">
        <v>6</v>
      </c>
      <c r="T385">
        <v>0</v>
      </c>
      <c r="AE385">
        <v>1</v>
      </c>
    </row>
    <row r="386" spans="1:31" x14ac:dyDescent="0.2">
      <c r="A386" s="27">
        <v>1000026</v>
      </c>
      <c r="D386" t="s">
        <v>659</v>
      </c>
      <c r="G386" t="s">
        <v>641</v>
      </c>
      <c r="H386" t="s">
        <v>641</v>
      </c>
      <c r="I386" t="s">
        <v>642</v>
      </c>
      <c r="J386" t="s">
        <v>643</v>
      </c>
      <c r="K386" t="s">
        <v>56</v>
      </c>
      <c r="L386" s="4">
        <v>2</v>
      </c>
      <c r="M386" s="4"/>
      <c r="N386">
        <v>8</v>
      </c>
      <c r="O386">
        <v>24</v>
      </c>
      <c r="P386">
        <v>0</v>
      </c>
      <c r="Q386">
        <v>0</v>
      </c>
      <c r="R386">
        <v>0</v>
      </c>
      <c r="T386">
        <v>0</v>
      </c>
      <c r="AE386">
        <v>1.25</v>
      </c>
    </row>
    <row r="387" spans="1:31" x14ac:dyDescent="0.2">
      <c r="A387" s="27">
        <v>9352</v>
      </c>
      <c r="D387" t="s">
        <v>704</v>
      </c>
      <c r="G387" t="s">
        <v>641</v>
      </c>
      <c r="H387" t="s">
        <v>686</v>
      </c>
      <c r="I387" t="s">
        <v>687</v>
      </c>
      <c r="J387" t="s">
        <v>688</v>
      </c>
      <c r="K387" t="s">
        <v>56</v>
      </c>
      <c r="L387" s="4">
        <v>41640</v>
      </c>
      <c r="M387" s="4"/>
      <c r="N387">
        <v>0.40999999642372131</v>
      </c>
      <c r="O387">
        <v>0.40999999642372131</v>
      </c>
      <c r="P387">
        <v>0.41999998688697815</v>
      </c>
      <c r="AE387">
        <v>1.03</v>
      </c>
    </row>
    <row r="388" spans="1:31" x14ac:dyDescent="0.2">
      <c r="A388" s="27">
        <v>9196</v>
      </c>
      <c r="D388" t="s">
        <v>705</v>
      </c>
      <c r="G388" t="s">
        <v>641</v>
      </c>
      <c r="H388" t="s">
        <v>686</v>
      </c>
      <c r="I388" t="s">
        <v>687</v>
      </c>
      <c r="J388" t="s">
        <v>688</v>
      </c>
      <c r="K388" t="s">
        <v>56</v>
      </c>
      <c r="L388" s="4">
        <v>41640</v>
      </c>
      <c r="M388" s="4"/>
      <c r="N388">
        <v>0.40999999642372131</v>
      </c>
      <c r="O388">
        <v>0.23999999463558197</v>
      </c>
      <c r="P388">
        <v>0.20000000298023224</v>
      </c>
      <c r="AE388">
        <v>1.03</v>
      </c>
    </row>
    <row r="389" spans="1:31" x14ac:dyDescent="0.2">
      <c r="A389" s="27">
        <v>9193</v>
      </c>
      <c r="D389" t="s">
        <v>706</v>
      </c>
      <c r="G389" t="s">
        <v>641</v>
      </c>
      <c r="H389" t="s">
        <v>686</v>
      </c>
      <c r="I389" t="s">
        <v>687</v>
      </c>
      <c r="J389" t="s">
        <v>688</v>
      </c>
      <c r="K389" t="s">
        <v>56</v>
      </c>
      <c r="L389" s="4">
        <v>41640</v>
      </c>
      <c r="M389" s="4"/>
      <c r="N389">
        <v>0.40000000596046448</v>
      </c>
      <c r="O389">
        <v>0.23999999463558197</v>
      </c>
      <c r="P389">
        <v>0.15000000596046448</v>
      </c>
      <c r="AE389">
        <v>1.03</v>
      </c>
    </row>
    <row r="390" spans="1:31" x14ac:dyDescent="0.2">
      <c r="A390" s="27">
        <v>9191</v>
      </c>
      <c r="D390" t="s">
        <v>707</v>
      </c>
      <c r="G390" t="s">
        <v>641</v>
      </c>
      <c r="H390" t="s">
        <v>686</v>
      </c>
      <c r="I390" t="s">
        <v>687</v>
      </c>
      <c r="J390" t="s">
        <v>688</v>
      </c>
      <c r="K390" t="s">
        <v>56</v>
      </c>
      <c r="L390" s="4">
        <v>41640</v>
      </c>
      <c r="M390" s="4"/>
      <c r="N390">
        <v>0.31000000238418579</v>
      </c>
      <c r="O390">
        <v>0.25</v>
      </c>
      <c r="P390">
        <v>0.20000000298023224</v>
      </c>
      <c r="AE390">
        <v>1.03</v>
      </c>
    </row>
    <row r="391" spans="1:31" x14ac:dyDescent="0.2">
      <c r="A391" s="27">
        <v>9195</v>
      </c>
      <c r="D391" t="s">
        <v>708</v>
      </c>
      <c r="G391" t="s">
        <v>641</v>
      </c>
      <c r="H391" t="s">
        <v>686</v>
      </c>
      <c r="I391" t="s">
        <v>687</v>
      </c>
      <c r="J391" t="s">
        <v>696</v>
      </c>
      <c r="K391" t="s">
        <v>55</v>
      </c>
      <c r="L391" s="4">
        <v>41640</v>
      </c>
      <c r="M391" s="4"/>
      <c r="N391">
        <v>0.6600000262260437</v>
      </c>
      <c r="O391">
        <v>0.97000002861022949</v>
      </c>
      <c r="P391">
        <v>0.28999999165534973</v>
      </c>
      <c r="AE391">
        <v>1</v>
      </c>
    </row>
    <row r="392" spans="1:31" x14ac:dyDescent="0.2">
      <c r="A392" s="27">
        <v>9194</v>
      </c>
      <c r="D392" t="s">
        <v>709</v>
      </c>
      <c r="G392" t="s">
        <v>641</v>
      </c>
      <c r="H392" t="s">
        <v>686</v>
      </c>
      <c r="I392" t="s">
        <v>687</v>
      </c>
      <c r="J392" t="s">
        <v>688</v>
      </c>
      <c r="K392" t="s">
        <v>56</v>
      </c>
      <c r="L392" s="4">
        <v>41640</v>
      </c>
      <c r="M392" s="4"/>
      <c r="N392">
        <v>0.43000000715255737</v>
      </c>
      <c r="O392">
        <v>0.30000001192092896</v>
      </c>
      <c r="P392">
        <v>0.20999999344348907</v>
      </c>
      <c r="AE392">
        <v>1.03</v>
      </c>
    </row>
    <row r="393" spans="1:31" x14ac:dyDescent="0.2">
      <c r="A393" s="27">
        <v>9192</v>
      </c>
      <c r="D393" t="s">
        <v>710</v>
      </c>
      <c r="G393" t="s">
        <v>641</v>
      </c>
      <c r="H393" t="s">
        <v>686</v>
      </c>
      <c r="I393" t="s">
        <v>687</v>
      </c>
      <c r="J393" t="s">
        <v>688</v>
      </c>
      <c r="K393" t="s">
        <v>56</v>
      </c>
      <c r="L393" s="4">
        <v>41640</v>
      </c>
      <c r="M393" s="4"/>
      <c r="N393">
        <v>0.47999998927116394</v>
      </c>
      <c r="O393">
        <v>0.31000000238418579</v>
      </c>
      <c r="P393">
        <v>0.25999999046325684</v>
      </c>
      <c r="AE393">
        <v>1.03</v>
      </c>
    </row>
    <row r="394" spans="1:31" x14ac:dyDescent="0.2">
      <c r="A394" s="27">
        <v>6023</v>
      </c>
      <c r="D394" t="s">
        <v>711</v>
      </c>
      <c r="G394" t="s">
        <v>641</v>
      </c>
      <c r="H394" t="s">
        <v>686</v>
      </c>
      <c r="I394" t="s">
        <v>687</v>
      </c>
      <c r="J394" t="s">
        <v>688</v>
      </c>
      <c r="K394" t="s">
        <v>56</v>
      </c>
      <c r="L394" s="4">
        <v>41640</v>
      </c>
      <c r="M394" s="4"/>
      <c r="N394">
        <v>0.38999998569488525</v>
      </c>
      <c r="O394">
        <v>0.15999999642372131</v>
      </c>
      <c r="P394">
        <v>0.31999999284744263</v>
      </c>
      <c r="AE394">
        <v>1.03</v>
      </c>
    </row>
    <row r="395" spans="1:31" x14ac:dyDescent="0.2">
      <c r="A395" s="27">
        <v>9152</v>
      </c>
      <c r="D395" t="s">
        <v>712</v>
      </c>
      <c r="G395" t="s">
        <v>641</v>
      </c>
      <c r="H395" t="s">
        <v>686</v>
      </c>
      <c r="I395" t="s">
        <v>687</v>
      </c>
      <c r="J395" t="s">
        <v>688</v>
      </c>
      <c r="K395" t="s">
        <v>56</v>
      </c>
      <c r="L395" s="4">
        <v>41640</v>
      </c>
      <c r="M395" s="4"/>
      <c r="N395">
        <v>0.38999998569488525</v>
      </c>
      <c r="O395">
        <v>0.18999999761581421</v>
      </c>
      <c r="P395">
        <v>0.37999999523162842</v>
      </c>
      <c r="AE395">
        <v>1.03</v>
      </c>
    </row>
    <row r="396" spans="1:31" x14ac:dyDescent="0.2">
      <c r="A396" s="27">
        <v>9153</v>
      </c>
      <c r="D396" t="s">
        <v>713</v>
      </c>
      <c r="G396" t="s">
        <v>641</v>
      </c>
      <c r="H396" t="s">
        <v>686</v>
      </c>
      <c r="I396" t="s">
        <v>687</v>
      </c>
      <c r="J396" t="s">
        <v>688</v>
      </c>
      <c r="K396" t="s">
        <v>56</v>
      </c>
      <c r="L396" s="4">
        <v>41640</v>
      </c>
      <c r="M396" s="4"/>
      <c r="N396">
        <v>0.37999999523162842</v>
      </c>
      <c r="O396">
        <v>0.15999999642372131</v>
      </c>
      <c r="P396">
        <v>0.31000000238418579</v>
      </c>
      <c r="AE396">
        <v>1.03</v>
      </c>
    </row>
    <row r="397" spans="1:31" x14ac:dyDescent="0.2">
      <c r="A397" s="27">
        <v>6022</v>
      </c>
      <c r="D397" t="s">
        <v>714</v>
      </c>
      <c r="G397" t="s">
        <v>641</v>
      </c>
      <c r="H397" t="s">
        <v>686</v>
      </c>
      <c r="I397" t="s">
        <v>687</v>
      </c>
      <c r="J397" t="s">
        <v>696</v>
      </c>
      <c r="K397" t="s">
        <v>55</v>
      </c>
      <c r="L397" s="4">
        <v>41640</v>
      </c>
      <c r="M397" s="4"/>
      <c r="N397">
        <v>0.41999998688697815</v>
      </c>
      <c r="O397">
        <v>0.17000000178813934</v>
      </c>
      <c r="P397">
        <v>0.25</v>
      </c>
      <c r="AE397">
        <v>1</v>
      </c>
    </row>
    <row r="398" spans="1:31" x14ac:dyDescent="0.2">
      <c r="A398" s="27">
        <v>9154</v>
      </c>
      <c r="D398" t="s">
        <v>715</v>
      </c>
      <c r="G398" t="s">
        <v>641</v>
      </c>
      <c r="H398" t="s">
        <v>686</v>
      </c>
      <c r="I398" t="s">
        <v>687</v>
      </c>
      <c r="J398" t="s">
        <v>688</v>
      </c>
      <c r="K398" t="s">
        <v>56</v>
      </c>
      <c r="L398" s="4">
        <v>41640</v>
      </c>
      <c r="M398" s="4"/>
      <c r="N398">
        <v>0.38999998569488525</v>
      </c>
      <c r="O398">
        <v>0.15999999642372131</v>
      </c>
      <c r="P398">
        <v>0.31000000238418579</v>
      </c>
      <c r="AE398">
        <v>1.03</v>
      </c>
    </row>
    <row r="399" spans="1:31" x14ac:dyDescent="0.2">
      <c r="A399" s="27">
        <v>9151</v>
      </c>
      <c r="D399" t="s">
        <v>716</v>
      </c>
      <c r="G399" t="s">
        <v>641</v>
      </c>
      <c r="H399" t="s">
        <v>686</v>
      </c>
      <c r="I399" t="s">
        <v>687</v>
      </c>
      <c r="J399" t="s">
        <v>688</v>
      </c>
      <c r="K399" t="s">
        <v>56</v>
      </c>
      <c r="L399" s="4">
        <v>41640</v>
      </c>
      <c r="M399" s="4"/>
      <c r="N399">
        <v>0.37000000476837158</v>
      </c>
      <c r="O399">
        <v>0.15000000596046448</v>
      </c>
      <c r="P399">
        <v>0.30000001192092896</v>
      </c>
      <c r="AE399">
        <v>1.03</v>
      </c>
    </row>
    <row r="400" spans="1:31" x14ac:dyDescent="0.2">
      <c r="A400" s="27">
        <v>2007506</v>
      </c>
      <c r="C400" t="s">
        <v>1612</v>
      </c>
      <c r="D400" t="s">
        <v>1613</v>
      </c>
      <c r="E400" t="s">
        <v>913</v>
      </c>
      <c r="F400" t="s">
        <v>914</v>
      </c>
      <c r="G400" t="s">
        <v>641</v>
      </c>
      <c r="H400" t="s">
        <v>641</v>
      </c>
      <c r="I400" t="s">
        <v>774</v>
      </c>
      <c r="J400" t="s">
        <v>649</v>
      </c>
      <c r="K400" t="s">
        <v>56</v>
      </c>
      <c r="L400" s="4">
        <v>2</v>
      </c>
      <c r="M400" s="4"/>
      <c r="P400">
        <v>20</v>
      </c>
      <c r="AE400">
        <v>1.34</v>
      </c>
    </row>
    <row r="401" spans="1:31" x14ac:dyDescent="0.2">
      <c r="A401" s="27">
        <v>2007505</v>
      </c>
      <c r="C401" t="s">
        <v>1614</v>
      </c>
      <c r="D401" t="s">
        <v>1615</v>
      </c>
      <c r="E401" t="s">
        <v>913</v>
      </c>
      <c r="F401" t="s">
        <v>914</v>
      </c>
      <c r="G401" t="s">
        <v>641</v>
      </c>
      <c r="H401" t="s">
        <v>641</v>
      </c>
      <c r="I401" t="s">
        <v>774</v>
      </c>
      <c r="J401" t="s">
        <v>649</v>
      </c>
      <c r="K401" t="s">
        <v>56</v>
      </c>
      <c r="L401" s="4">
        <v>2</v>
      </c>
      <c r="M401" s="4"/>
      <c r="P401">
        <v>33.299999237060547</v>
      </c>
      <c r="AE401">
        <v>1.5</v>
      </c>
    </row>
    <row r="402" spans="1:31" x14ac:dyDescent="0.2">
      <c r="A402" s="27">
        <v>2007949</v>
      </c>
      <c r="C402" t="s">
        <v>1616</v>
      </c>
      <c r="D402" t="s">
        <v>1617</v>
      </c>
      <c r="E402" t="s">
        <v>913</v>
      </c>
      <c r="F402" t="s">
        <v>914</v>
      </c>
      <c r="G402" t="s">
        <v>641</v>
      </c>
      <c r="H402" t="s">
        <v>641</v>
      </c>
      <c r="I402" t="s">
        <v>785</v>
      </c>
      <c r="J402" t="s">
        <v>649</v>
      </c>
      <c r="K402" t="s">
        <v>55</v>
      </c>
      <c r="L402" s="4">
        <v>42067</v>
      </c>
      <c r="M402" s="4"/>
      <c r="X402">
        <v>6</v>
      </c>
      <c r="AE402">
        <v>1</v>
      </c>
    </row>
    <row r="403" spans="1:31" x14ac:dyDescent="0.2">
      <c r="A403" s="27">
        <v>2010748</v>
      </c>
      <c r="C403" t="s">
        <v>1618</v>
      </c>
      <c r="D403" t="s">
        <v>1619</v>
      </c>
      <c r="E403" t="s">
        <v>1620</v>
      </c>
      <c r="F403" t="s">
        <v>1621</v>
      </c>
      <c r="G403" t="s">
        <v>641</v>
      </c>
      <c r="H403" t="s">
        <v>641</v>
      </c>
      <c r="I403" t="s">
        <v>774</v>
      </c>
      <c r="J403" t="s">
        <v>731</v>
      </c>
      <c r="K403" t="s">
        <v>56</v>
      </c>
      <c r="L403" s="4">
        <v>2</v>
      </c>
      <c r="M403" s="4"/>
      <c r="AE403">
        <v>1</v>
      </c>
    </row>
    <row r="404" spans="1:31" x14ac:dyDescent="0.2">
      <c r="A404" s="27">
        <v>1000021</v>
      </c>
      <c r="D404" t="s">
        <v>660</v>
      </c>
      <c r="G404" t="s">
        <v>641</v>
      </c>
      <c r="H404" t="s">
        <v>641</v>
      </c>
      <c r="I404" t="s">
        <v>642</v>
      </c>
      <c r="J404" t="s">
        <v>649</v>
      </c>
      <c r="K404" t="s">
        <v>55</v>
      </c>
      <c r="L404" s="4">
        <v>40976</v>
      </c>
      <c r="M404" s="4"/>
      <c r="P404">
        <v>0</v>
      </c>
      <c r="Q404">
        <v>0</v>
      </c>
      <c r="R404">
        <v>25</v>
      </c>
      <c r="T404">
        <v>18.200000762939453</v>
      </c>
      <c r="AE404">
        <v>1</v>
      </c>
    </row>
    <row r="405" spans="1:31" x14ac:dyDescent="0.2">
      <c r="A405" s="27">
        <v>2007186</v>
      </c>
      <c r="C405" t="s">
        <v>1622</v>
      </c>
      <c r="D405" t="s">
        <v>1623</v>
      </c>
      <c r="E405" t="s">
        <v>901</v>
      </c>
      <c r="F405" t="s">
        <v>1178</v>
      </c>
      <c r="G405" t="s">
        <v>641</v>
      </c>
      <c r="H405" t="s">
        <v>641</v>
      </c>
      <c r="I405" t="s">
        <v>785</v>
      </c>
      <c r="J405" t="s">
        <v>649</v>
      </c>
      <c r="K405" t="s">
        <v>55</v>
      </c>
      <c r="L405" s="4">
        <v>41401</v>
      </c>
      <c r="M405" s="4"/>
      <c r="R405">
        <v>24</v>
      </c>
      <c r="T405">
        <v>45</v>
      </c>
      <c r="AE405">
        <v>1</v>
      </c>
    </row>
    <row r="406" spans="1:31" x14ac:dyDescent="0.2">
      <c r="A406" s="27">
        <v>2007187</v>
      </c>
      <c r="C406" t="s">
        <v>1624</v>
      </c>
      <c r="D406" t="s">
        <v>1625</v>
      </c>
      <c r="E406" t="s">
        <v>901</v>
      </c>
      <c r="F406" t="s">
        <v>1178</v>
      </c>
      <c r="G406" t="s">
        <v>641</v>
      </c>
      <c r="H406" t="s">
        <v>641</v>
      </c>
      <c r="I406" t="s">
        <v>785</v>
      </c>
      <c r="J406" t="s">
        <v>649</v>
      </c>
      <c r="K406" t="s">
        <v>55</v>
      </c>
      <c r="L406" s="4">
        <v>41401</v>
      </c>
      <c r="M406" s="4"/>
      <c r="R406">
        <v>24</v>
      </c>
      <c r="T406">
        <v>45</v>
      </c>
      <c r="AE406">
        <v>1</v>
      </c>
    </row>
    <row r="407" spans="1:31" x14ac:dyDescent="0.2">
      <c r="A407" s="27">
        <v>2008730</v>
      </c>
      <c r="C407" t="s">
        <v>1626</v>
      </c>
      <c r="D407" t="s">
        <v>1627</v>
      </c>
      <c r="E407" t="s">
        <v>1628</v>
      </c>
      <c r="F407" t="s">
        <v>1629</v>
      </c>
      <c r="G407" t="s">
        <v>641</v>
      </c>
      <c r="H407" t="s">
        <v>641</v>
      </c>
      <c r="I407" t="s">
        <v>785</v>
      </c>
      <c r="J407" t="s">
        <v>649</v>
      </c>
      <c r="K407" t="s">
        <v>55</v>
      </c>
      <c r="L407" s="4">
        <v>42738</v>
      </c>
      <c r="M407" s="4"/>
      <c r="Q407">
        <v>34</v>
      </c>
      <c r="AE407">
        <v>1</v>
      </c>
    </row>
    <row r="408" spans="1:31" x14ac:dyDescent="0.2">
      <c r="A408" s="27">
        <v>2007513</v>
      </c>
      <c r="C408" t="s">
        <v>1630</v>
      </c>
      <c r="D408" t="s">
        <v>1631</v>
      </c>
      <c r="E408" t="s">
        <v>901</v>
      </c>
      <c r="F408" t="s">
        <v>1202</v>
      </c>
      <c r="G408" t="s">
        <v>641</v>
      </c>
      <c r="H408" t="s">
        <v>641</v>
      </c>
      <c r="I408" t="s">
        <v>785</v>
      </c>
      <c r="J408" t="s">
        <v>643</v>
      </c>
      <c r="K408" t="s">
        <v>55</v>
      </c>
      <c r="L408" s="4">
        <v>41683</v>
      </c>
      <c r="M408" s="4"/>
      <c r="N408">
        <v>24</v>
      </c>
      <c r="O408">
        <v>14</v>
      </c>
      <c r="P408">
        <v>15</v>
      </c>
      <c r="T408">
        <v>4</v>
      </c>
      <c r="V408">
        <v>0.10000000149011612</v>
      </c>
      <c r="W408">
        <v>5.000000074505806E-2</v>
      </c>
      <c r="AE408">
        <v>1</v>
      </c>
    </row>
    <row r="409" spans="1:31" x14ac:dyDescent="0.2">
      <c r="A409" s="27">
        <v>2007500</v>
      </c>
      <c r="C409" t="s">
        <v>1632</v>
      </c>
      <c r="D409" t="s">
        <v>1633</v>
      </c>
      <c r="E409" t="s">
        <v>901</v>
      </c>
      <c r="F409" t="s">
        <v>1634</v>
      </c>
      <c r="G409" t="s">
        <v>641</v>
      </c>
      <c r="H409" t="s">
        <v>641</v>
      </c>
      <c r="I409" t="s">
        <v>785</v>
      </c>
      <c r="J409" t="s">
        <v>643</v>
      </c>
      <c r="K409" t="s">
        <v>55</v>
      </c>
      <c r="L409" s="4">
        <v>41662</v>
      </c>
      <c r="M409" s="4"/>
      <c r="N409">
        <v>8</v>
      </c>
      <c r="O409">
        <v>20</v>
      </c>
      <c r="P409">
        <v>30</v>
      </c>
      <c r="AE409">
        <v>1</v>
      </c>
    </row>
    <row r="410" spans="1:31" x14ac:dyDescent="0.2">
      <c r="A410" s="27">
        <v>2007521</v>
      </c>
      <c r="C410" t="s">
        <v>1635</v>
      </c>
      <c r="D410" t="s">
        <v>1636</v>
      </c>
      <c r="E410" t="s">
        <v>1637</v>
      </c>
      <c r="F410" t="s">
        <v>1638</v>
      </c>
      <c r="G410" t="s">
        <v>641</v>
      </c>
      <c r="H410" t="s">
        <v>686</v>
      </c>
      <c r="I410" t="s">
        <v>774</v>
      </c>
      <c r="J410" t="s">
        <v>696</v>
      </c>
      <c r="K410" t="s">
        <v>56</v>
      </c>
      <c r="L410" s="4">
        <v>2</v>
      </c>
      <c r="M410" s="4"/>
      <c r="N410">
        <v>0.30000001192092896</v>
      </c>
      <c r="O410">
        <v>0.10000000149011612</v>
      </c>
      <c r="P410">
        <v>0.30000001192092896</v>
      </c>
      <c r="Q410">
        <v>1.7000000476837158</v>
      </c>
      <c r="R410">
        <v>0.69999998807907104</v>
      </c>
      <c r="X410">
        <v>0.40000000596046448</v>
      </c>
      <c r="Z410">
        <v>1.9999999552965164E-2</v>
      </c>
      <c r="AC410">
        <v>11.9</v>
      </c>
      <c r="AE410">
        <v>1</v>
      </c>
    </row>
    <row r="411" spans="1:31" x14ac:dyDescent="0.2">
      <c r="A411" s="27">
        <v>9370</v>
      </c>
      <c r="D411" t="s">
        <v>717</v>
      </c>
      <c r="G411" t="s">
        <v>641</v>
      </c>
      <c r="H411" t="s">
        <v>686</v>
      </c>
      <c r="I411" t="s">
        <v>687</v>
      </c>
      <c r="J411" t="s">
        <v>696</v>
      </c>
      <c r="K411" t="s">
        <v>55</v>
      </c>
      <c r="L411" s="4">
        <v>41640</v>
      </c>
      <c r="M411" s="4"/>
      <c r="N411">
        <v>0.55000001192092896</v>
      </c>
      <c r="O411">
        <v>0.44999998807907104</v>
      </c>
      <c r="P411">
        <v>0.61000001430511475</v>
      </c>
      <c r="AE411">
        <v>1</v>
      </c>
    </row>
    <row r="412" spans="1:31" x14ac:dyDescent="0.2">
      <c r="A412" s="27">
        <v>2007190</v>
      </c>
      <c r="C412" t="s">
        <v>1639</v>
      </c>
      <c r="D412" t="s">
        <v>1640</v>
      </c>
      <c r="E412" t="s">
        <v>901</v>
      </c>
      <c r="F412" t="s">
        <v>1178</v>
      </c>
      <c r="G412" t="s">
        <v>641</v>
      </c>
      <c r="H412" t="s">
        <v>641</v>
      </c>
      <c r="I412" t="s">
        <v>785</v>
      </c>
      <c r="J412" t="s">
        <v>649</v>
      </c>
      <c r="K412" t="s">
        <v>55</v>
      </c>
      <c r="L412" s="4">
        <v>41401</v>
      </c>
      <c r="M412" s="4"/>
      <c r="P412">
        <v>40</v>
      </c>
      <c r="R412">
        <v>5</v>
      </c>
      <c r="AE412">
        <v>1</v>
      </c>
    </row>
    <row r="413" spans="1:31" x14ac:dyDescent="0.2">
      <c r="A413" s="27">
        <v>9351</v>
      </c>
      <c r="D413" t="s">
        <v>718</v>
      </c>
      <c r="G413" t="s">
        <v>641</v>
      </c>
      <c r="H413" t="s">
        <v>686</v>
      </c>
      <c r="I413" t="s">
        <v>687</v>
      </c>
      <c r="J413" t="s">
        <v>696</v>
      </c>
      <c r="K413" t="s">
        <v>55</v>
      </c>
      <c r="L413" s="4">
        <v>41640</v>
      </c>
      <c r="M413" s="4"/>
      <c r="N413">
        <v>0.79000002145767212</v>
      </c>
      <c r="O413">
        <v>0.62000000476837158</v>
      </c>
      <c r="P413">
        <v>1.0399999618530273</v>
      </c>
      <c r="AE413">
        <v>0.85</v>
      </c>
    </row>
    <row r="414" spans="1:31" x14ac:dyDescent="0.2">
      <c r="A414" s="27">
        <v>2009734</v>
      </c>
      <c r="C414" t="s">
        <v>1641</v>
      </c>
      <c r="D414" t="s">
        <v>1642</v>
      </c>
      <c r="E414" t="s">
        <v>1643</v>
      </c>
      <c r="F414" t="s">
        <v>1644</v>
      </c>
      <c r="G414" t="s">
        <v>641</v>
      </c>
      <c r="H414" t="s">
        <v>686</v>
      </c>
      <c r="I414" t="s">
        <v>774</v>
      </c>
      <c r="J414" t="s">
        <v>696</v>
      </c>
      <c r="K414" t="s">
        <v>55</v>
      </c>
      <c r="L414" s="4">
        <v>2</v>
      </c>
      <c r="M414" s="4"/>
      <c r="N414">
        <v>2</v>
      </c>
      <c r="O414">
        <v>2</v>
      </c>
      <c r="P414">
        <v>2</v>
      </c>
      <c r="R414">
        <v>6</v>
      </c>
      <c r="AE414">
        <v>1</v>
      </c>
    </row>
    <row r="415" spans="1:31" x14ac:dyDescent="0.2">
      <c r="A415" s="27">
        <v>2006770</v>
      </c>
      <c r="C415" t="s">
        <v>1645</v>
      </c>
      <c r="D415" t="s">
        <v>1646</v>
      </c>
      <c r="E415" t="s">
        <v>1647</v>
      </c>
      <c r="F415" t="s">
        <v>1648</v>
      </c>
      <c r="G415" t="s">
        <v>641</v>
      </c>
      <c r="H415" t="s">
        <v>641</v>
      </c>
      <c r="I415" t="s">
        <v>785</v>
      </c>
      <c r="J415" t="s">
        <v>649</v>
      </c>
      <c r="K415" t="s">
        <v>55</v>
      </c>
      <c r="L415" s="4">
        <v>41060</v>
      </c>
      <c r="M415" s="4"/>
      <c r="R415">
        <v>16</v>
      </c>
      <c r="T415">
        <v>13</v>
      </c>
      <c r="AE415">
        <v>1</v>
      </c>
    </row>
    <row r="416" spans="1:31" x14ac:dyDescent="0.2">
      <c r="A416" s="27">
        <v>2008401</v>
      </c>
      <c r="C416" t="s">
        <v>1649</v>
      </c>
      <c r="D416" t="s">
        <v>1650</v>
      </c>
      <c r="E416" t="s">
        <v>1647</v>
      </c>
      <c r="F416" t="s">
        <v>1651</v>
      </c>
      <c r="G416" t="s">
        <v>641</v>
      </c>
      <c r="H416" t="s">
        <v>641</v>
      </c>
      <c r="I416" t="s">
        <v>785</v>
      </c>
      <c r="J416" t="s">
        <v>643</v>
      </c>
      <c r="K416" t="s">
        <v>55</v>
      </c>
      <c r="L416" s="4">
        <v>42467</v>
      </c>
      <c r="M416" s="4"/>
      <c r="N416">
        <v>18</v>
      </c>
      <c r="O416">
        <v>18</v>
      </c>
      <c r="P416">
        <v>18</v>
      </c>
      <c r="R416">
        <v>3</v>
      </c>
      <c r="T416">
        <v>2</v>
      </c>
      <c r="V416">
        <v>2.500000037252903E-2</v>
      </c>
      <c r="W416">
        <v>9.9999997764825821E-3</v>
      </c>
      <c r="X416">
        <v>7.0000000298023224E-2</v>
      </c>
      <c r="Y416">
        <v>2.500000037252903E-2</v>
      </c>
      <c r="Z416">
        <v>3.9999999105930328E-2</v>
      </c>
      <c r="AA416">
        <v>4.0000001899898052E-3</v>
      </c>
      <c r="AE416">
        <v>1</v>
      </c>
    </row>
    <row r="417" spans="1:31" x14ac:dyDescent="0.2">
      <c r="A417" s="27">
        <v>2010166</v>
      </c>
      <c r="C417" t="s">
        <v>1652</v>
      </c>
      <c r="D417" t="s">
        <v>1653</v>
      </c>
      <c r="E417" t="s">
        <v>1654</v>
      </c>
      <c r="F417" t="s">
        <v>1654</v>
      </c>
      <c r="G417" t="s">
        <v>641</v>
      </c>
      <c r="H417" t="s">
        <v>641</v>
      </c>
      <c r="I417" t="s">
        <v>785</v>
      </c>
      <c r="J417" t="s">
        <v>649</v>
      </c>
      <c r="K417" t="s">
        <v>56</v>
      </c>
      <c r="L417" s="4">
        <v>44062</v>
      </c>
      <c r="M417" s="4"/>
      <c r="W417">
        <v>25</v>
      </c>
      <c r="AE417">
        <v>1</v>
      </c>
    </row>
    <row r="418" spans="1:31" x14ac:dyDescent="0.2">
      <c r="A418" s="27">
        <v>2010167</v>
      </c>
      <c r="C418" t="s">
        <v>1655</v>
      </c>
      <c r="D418" t="s">
        <v>1656</v>
      </c>
      <c r="E418" t="s">
        <v>1654</v>
      </c>
      <c r="F418" t="s">
        <v>1654</v>
      </c>
      <c r="G418" t="s">
        <v>641</v>
      </c>
      <c r="H418" t="s">
        <v>641</v>
      </c>
      <c r="I418" t="s">
        <v>785</v>
      </c>
      <c r="J418" t="s">
        <v>649</v>
      </c>
      <c r="K418" t="s">
        <v>55</v>
      </c>
      <c r="L418" s="4">
        <v>44062</v>
      </c>
      <c r="M418" s="4"/>
      <c r="W418">
        <v>50</v>
      </c>
      <c r="AE418">
        <v>1</v>
      </c>
    </row>
    <row r="419" spans="1:31" x14ac:dyDescent="0.2">
      <c r="A419" s="27">
        <v>2009835</v>
      </c>
      <c r="C419" t="s">
        <v>1657</v>
      </c>
      <c r="D419" t="s">
        <v>1658</v>
      </c>
      <c r="E419" t="s">
        <v>1314</v>
      </c>
      <c r="F419" t="s">
        <v>1214</v>
      </c>
      <c r="G419" t="s">
        <v>641</v>
      </c>
      <c r="H419" t="s">
        <v>641</v>
      </c>
      <c r="I419" t="s">
        <v>785</v>
      </c>
      <c r="J419" t="s">
        <v>643</v>
      </c>
      <c r="K419" t="s">
        <v>55</v>
      </c>
      <c r="L419" s="4">
        <v>43787</v>
      </c>
      <c r="M419" s="4"/>
      <c r="N419">
        <v>27</v>
      </c>
      <c r="R419">
        <v>4.0999999046325684</v>
      </c>
      <c r="AE419">
        <v>1</v>
      </c>
    </row>
    <row r="420" spans="1:31" x14ac:dyDescent="0.2">
      <c r="A420" s="27">
        <v>1000004</v>
      </c>
      <c r="D420" t="s">
        <v>22</v>
      </c>
      <c r="G420" t="s">
        <v>641</v>
      </c>
      <c r="H420" t="s">
        <v>641</v>
      </c>
      <c r="I420" t="s">
        <v>642</v>
      </c>
      <c r="J420" t="s">
        <v>643</v>
      </c>
      <c r="K420" t="s">
        <v>55</v>
      </c>
      <c r="L420" s="4">
        <v>2</v>
      </c>
      <c r="M420" s="4"/>
      <c r="N420">
        <v>27</v>
      </c>
      <c r="O420">
        <v>0</v>
      </c>
      <c r="P420">
        <v>0</v>
      </c>
      <c r="Q420">
        <v>6</v>
      </c>
      <c r="R420">
        <v>4.5</v>
      </c>
      <c r="T420">
        <v>0</v>
      </c>
      <c r="AE420">
        <v>1</v>
      </c>
    </row>
    <row r="421" spans="1:31" x14ac:dyDescent="0.2">
      <c r="A421" s="27">
        <v>2007813</v>
      </c>
      <c r="C421" t="s">
        <v>1659</v>
      </c>
      <c r="D421" t="s">
        <v>1660</v>
      </c>
      <c r="E421" t="s">
        <v>1661</v>
      </c>
      <c r="F421" t="s">
        <v>1662</v>
      </c>
      <c r="G421" t="s">
        <v>641</v>
      </c>
      <c r="H421" t="s">
        <v>641</v>
      </c>
      <c r="I421" t="s">
        <v>774</v>
      </c>
      <c r="J421" t="s">
        <v>731</v>
      </c>
      <c r="K421" t="s">
        <v>55</v>
      </c>
      <c r="L421" s="4">
        <v>2</v>
      </c>
      <c r="M421" s="4"/>
      <c r="AE421">
        <v>1</v>
      </c>
    </row>
    <row r="422" spans="1:31" x14ac:dyDescent="0.2">
      <c r="A422" s="27">
        <v>2007812</v>
      </c>
      <c r="C422" t="s">
        <v>1663</v>
      </c>
      <c r="D422" t="s">
        <v>1664</v>
      </c>
      <c r="E422" t="s">
        <v>1661</v>
      </c>
      <c r="F422" t="s">
        <v>1662</v>
      </c>
      <c r="G422" t="s">
        <v>641</v>
      </c>
      <c r="H422" t="s">
        <v>641</v>
      </c>
      <c r="I422" t="s">
        <v>774</v>
      </c>
      <c r="J422" t="s">
        <v>731</v>
      </c>
      <c r="K422" t="s">
        <v>55</v>
      </c>
      <c r="L422" s="4">
        <v>2</v>
      </c>
      <c r="M422" s="4"/>
      <c r="AE422">
        <v>1</v>
      </c>
    </row>
    <row r="423" spans="1:31" x14ac:dyDescent="0.2">
      <c r="A423" s="27">
        <v>1000005</v>
      </c>
      <c r="D423" t="s">
        <v>661</v>
      </c>
      <c r="G423" t="s">
        <v>641</v>
      </c>
      <c r="H423" t="s">
        <v>641</v>
      </c>
      <c r="I423" t="s">
        <v>642</v>
      </c>
      <c r="J423" t="s">
        <v>643</v>
      </c>
      <c r="K423" t="s">
        <v>55</v>
      </c>
      <c r="L423" s="4">
        <v>2</v>
      </c>
      <c r="M423" s="4"/>
      <c r="N423">
        <v>27</v>
      </c>
      <c r="O423">
        <v>0</v>
      </c>
      <c r="P423">
        <v>0</v>
      </c>
      <c r="Q423">
        <v>11</v>
      </c>
      <c r="R423">
        <v>0</v>
      </c>
      <c r="T423">
        <v>0</v>
      </c>
      <c r="AE423">
        <v>1</v>
      </c>
    </row>
    <row r="424" spans="1:31" x14ac:dyDescent="0.2">
      <c r="A424" s="27">
        <v>1000102</v>
      </c>
      <c r="D424" t="s">
        <v>662</v>
      </c>
      <c r="G424" t="s">
        <v>641</v>
      </c>
      <c r="H424" t="s">
        <v>641</v>
      </c>
      <c r="I424" t="s">
        <v>642</v>
      </c>
      <c r="J424" t="s">
        <v>643</v>
      </c>
      <c r="K424" t="s">
        <v>55</v>
      </c>
      <c r="L424" s="4">
        <v>41262</v>
      </c>
      <c r="M424" s="4"/>
      <c r="N424">
        <v>27</v>
      </c>
      <c r="AE424">
        <v>1</v>
      </c>
    </row>
    <row r="425" spans="1:31" x14ac:dyDescent="0.2">
      <c r="A425" s="27">
        <v>2007182</v>
      </c>
      <c r="C425" t="s">
        <v>1665</v>
      </c>
      <c r="D425" t="s">
        <v>1666</v>
      </c>
      <c r="E425" t="s">
        <v>901</v>
      </c>
      <c r="F425" t="s">
        <v>1667</v>
      </c>
      <c r="G425" t="s">
        <v>641</v>
      </c>
      <c r="H425" t="s">
        <v>641</v>
      </c>
      <c r="I425" t="s">
        <v>785</v>
      </c>
      <c r="J425" t="s">
        <v>643</v>
      </c>
      <c r="K425" t="s">
        <v>55</v>
      </c>
      <c r="L425" s="4">
        <v>41401</v>
      </c>
      <c r="M425" s="4"/>
      <c r="N425">
        <v>27</v>
      </c>
      <c r="T425">
        <v>4.8000001907348633</v>
      </c>
      <c r="AE425">
        <v>1</v>
      </c>
    </row>
    <row r="426" spans="1:31" x14ac:dyDescent="0.2">
      <c r="A426" s="27">
        <v>2009962</v>
      </c>
      <c r="C426" t="s">
        <v>1668</v>
      </c>
      <c r="D426" t="s">
        <v>1669</v>
      </c>
      <c r="E426" t="s">
        <v>1670</v>
      </c>
      <c r="F426" t="s">
        <v>1671</v>
      </c>
      <c r="G426" t="s">
        <v>641</v>
      </c>
      <c r="H426" t="s">
        <v>641</v>
      </c>
      <c r="I426" t="s">
        <v>785</v>
      </c>
      <c r="J426" t="s">
        <v>643</v>
      </c>
      <c r="K426" t="s">
        <v>55</v>
      </c>
      <c r="L426" s="4">
        <v>43880</v>
      </c>
      <c r="M426" s="4"/>
      <c r="N426">
        <v>27</v>
      </c>
      <c r="R426">
        <v>4</v>
      </c>
      <c r="AE426">
        <v>1</v>
      </c>
    </row>
    <row r="427" spans="1:31" x14ac:dyDescent="0.2">
      <c r="A427" s="27">
        <v>2007827</v>
      </c>
      <c r="C427" t="s">
        <v>1672</v>
      </c>
      <c r="D427" t="s">
        <v>1669</v>
      </c>
      <c r="E427" t="s">
        <v>969</v>
      </c>
      <c r="F427" t="s">
        <v>969</v>
      </c>
      <c r="G427" t="s">
        <v>641</v>
      </c>
      <c r="H427" t="s">
        <v>641</v>
      </c>
      <c r="I427" t="s">
        <v>785</v>
      </c>
      <c r="J427" t="s">
        <v>643</v>
      </c>
      <c r="K427" t="s">
        <v>55</v>
      </c>
      <c r="L427" s="4">
        <v>41876</v>
      </c>
      <c r="M427" s="4"/>
      <c r="N427">
        <v>27</v>
      </c>
      <c r="R427">
        <v>4.0999999046325684</v>
      </c>
      <c r="AE427">
        <v>1</v>
      </c>
    </row>
    <row r="428" spans="1:31" x14ac:dyDescent="0.2">
      <c r="A428" s="27">
        <v>2007181</v>
      </c>
      <c r="C428" t="s">
        <v>1673</v>
      </c>
      <c r="D428" t="s">
        <v>1669</v>
      </c>
      <c r="E428" t="s">
        <v>901</v>
      </c>
      <c r="F428" t="s">
        <v>1214</v>
      </c>
      <c r="G428" t="s">
        <v>641</v>
      </c>
      <c r="H428" t="s">
        <v>641</v>
      </c>
      <c r="I428" t="s">
        <v>785</v>
      </c>
      <c r="J428" t="s">
        <v>643</v>
      </c>
      <c r="K428" t="s">
        <v>55</v>
      </c>
      <c r="L428" s="4">
        <v>41401</v>
      </c>
      <c r="M428" s="4"/>
      <c r="N428">
        <v>27</v>
      </c>
      <c r="R428">
        <v>4.0999999046325684</v>
      </c>
      <c r="AE428">
        <v>1</v>
      </c>
    </row>
    <row r="429" spans="1:31" x14ac:dyDescent="0.2">
      <c r="A429" s="27">
        <v>2007206</v>
      </c>
      <c r="C429" t="s">
        <v>1674</v>
      </c>
      <c r="D429" t="s">
        <v>1669</v>
      </c>
      <c r="E429" t="s">
        <v>901</v>
      </c>
      <c r="F429" t="s">
        <v>1675</v>
      </c>
      <c r="G429" t="s">
        <v>641</v>
      </c>
      <c r="H429" t="s">
        <v>641</v>
      </c>
      <c r="I429" t="s">
        <v>785</v>
      </c>
      <c r="J429" t="s">
        <v>643</v>
      </c>
      <c r="K429" t="s">
        <v>55</v>
      </c>
      <c r="L429" s="4">
        <v>41430</v>
      </c>
      <c r="M429" s="4"/>
      <c r="N429">
        <v>27</v>
      </c>
      <c r="R429">
        <v>4.0999999046325684</v>
      </c>
      <c r="AE429">
        <v>1</v>
      </c>
    </row>
    <row r="430" spans="1:31" x14ac:dyDescent="0.2">
      <c r="A430" s="27">
        <v>2006956</v>
      </c>
      <c r="C430" t="s">
        <v>1676</v>
      </c>
      <c r="D430" t="s">
        <v>1677</v>
      </c>
      <c r="E430" t="s">
        <v>950</v>
      </c>
      <c r="F430" t="s">
        <v>1214</v>
      </c>
      <c r="G430" t="s">
        <v>641</v>
      </c>
      <c r="H430" t="s">
        <v>641</v>
      </c>
      <c r="I430" t="s">
        <v>785</v>
      </c>
      <c r="J430" t="s">
        <v>643</v>
      </c>
      <c r="K430" t="s">
        <v>55</v>
      </c>
      <c r="L430" s="4">
        <v>41250</v>
      </c>
      <c r="M430" s="4"/>
      <c r="N430">
        <v>27</v>
      </c>
      <c r="R430">
        <v>4</v>
      </c>
      <c r="AE430">
        <v>1</v>
      </c>
    </row>
    <row r="431" spans="1:31" x14ac:dyDescent="0.2">
      <c r="A431" s="27">
        <v>2007180</v>
      </c>
      <c r="C431" t="s">
        <v>1678</v>
      </c>
      <c r="D431" t="s">
        <v>1679</v>
      </c>
      <c r="E431" t="s">
        <v>901</v>
      </c>
      <c r="F431" t="s">
        <v>1667</v>
      </c>
      <c r="G431" t="s">
        <v>641</v>
      </c>
      <c r="H431" t="s">
        <v>641</v>
      </c>
      <c r="I431" t="s">
        <v>785</v>
      </c>
      <c r="J431" t="s">
        <v>643</v>
      </c>
      <c r="K431" t="s">
        <v>55</v>
      </c>
      <c r="L431" s="4">
        <v>41401</v>
      </c>
      <c r="M431" s="4"/>
      <c r="N431">
        <v>27</v>
      </c>
      <c r="Q431">
        <v>6.5</v>
      </c>
      <c r="R431">
        <v>4</v>
      </c>
      <c r="AE431">
        <v>1</v>
      </c>
    </row>
    <row r="432" spans="1:31" x14ac:dyDescent="0.2">
      <c r="A432" s="27">
        <v>2009612</v>
      </c>
      <c r="C432" t="s">
        <v>1680</v>
      </c>
      <c r="D432" t="s">
        <v>1681</v>
      </c>
      <c r="E432" t="s">
        <v>913</v>
      </c>
      <c r="F432" t="s">
        <v>1682</v>
      </c>
      <c r="G432" t="s">
        <v>641</v>
      </c>
      <c r="H432" t="s">
        <v>641</v>
      </c>
      <c r="I432" t="s">
        <v>785</v>
      </c>
      <c r="J432" t="s">
        <v>643</v>
      </c>
      <c r="K432" t="s">
        <v>55</v>
      </c>
      <c r="L432" s="4">
        <v>43564</v>
      </c>
      <c r="M432" s="4"/>
      <c r="N432">
        <v>27</v>
      </c>
      <c r="AE432">
        <v>1</v>
      </c>
    </row>
    <row r="433" spans="1:31" x14ac:dyDescent="0.2">
      <c r="A433" s="27">
        <v>2007183</v>
      </c>
      <c r="C433" t="s">
        <v>1683</v>
      </c>
      <c r="D433" t="s">
        <v>1684</v>
      </c>
      <c r="E433" t="s">
        <v>901</v>
      </c>
      <c r="F433" t="s">
        <v>1685</v>
      </c>
      <c r="G433" t="s">
        <v>641</v>
      </c>
      <c r="H433" t="s">
        <v>641</v>
      </c>
      <c r="I433" t="s">
        <v>785</v>
      </c>
      <c r="J433" t="s">
        <v>643</v>
      </c>
      <c r="K433" t="s">
        <v>55</v>
      </c>
      <c r="L433" s="4">
        <v>41401</v>
      </c>
      <c r="M433" s="4"/>
      <c r="N433">
        <v>27</v>
      </c>
      <c r="Q433">
        <v>6.5</v>
      </c>
      <c r="T433">
        <v>4.5</v>
      </c>
      <c r="AE433">
        <v>1</v>
      </c>
    </row>
    <row r="434" spans="1:31" x14ac:dyDescent="0.2">
      <c r="A434" s="27">
        <v>1000112</v>
      </c>
      <c r="D434" t="s">
        <v>663</v>
      </c>
      <c r="G434" t="s">
        <v>641</v>
      </c>
      <c r="H434" t="s">
        <v>641</v>
      </c>
      <c r="I434" t="s">
        <v>642</v>
      </c>
      <c r="J434" t="s">
        <v>643</v>
      </c>
      <c r="K434" t="s">
        <v>55</v>
      </c>
      <c r="L434" s="4">
        <v>43381</v>
      </c>
      <c r="M434" s="4"/>
      <c r="N434">
        <v>24</v>
      </c>
      <c r="T434">
        <v>6</v>
      </c>
      <c r="AE434">
        <v>1</v>
      </c>
    </row>
    <row r="435" spans="1:31" x14ac:dyDescent="0.2">
      <c r="A435" s="27">
        <v>1000001</v>
      </c>
      <c r="D435" t="s">
        <v>664</v>
      </c>
      <c r="G435" t="s">
        <v>641</v>
      </c>
      <c r="H435" t="s">
        <v>641</v>
      </c>
      <c r="I435" t="s">
        <v>642</v>
      </c>
      <c r="J435" t="s">
        <v>643</v>
      </c>
      <c r="K435" t="s">
        <v>55</v>
      </c>
      <c r="L435" s="4">
        <v>2</v>
      </c>
      <c r="M435" s="4"/>
      <c r="N435">
        <v>15.399999618530273</v>
      </c>
      <c r="O435">
        <v>0</v>
      </c>
      <c r="P435">
        <v>0</v>
      </c>
      <c r="Q435">
        <v>28</v>
      </c>
      <c r="R435">
        <v>0</v>
      </c>
      <c r="T435">
        <v>0</v>
      </c>
      <c r="AE435">
        <v>1</v>
      </c>
    </row>
    <row r="436" spans="1:31" x14ac:dyDescent="0.2">
      <c r="A436" s="27">
        <v>2008820</v>
      </c>
      <c r="C436" t="s">
        <v>1686</v>
      </c>
      <c r="D436" t="s">
        <v>1687</v>
      </c>
      <c r="E436" t="s">
        <v>913</v>
      </c>
      <c r="F436" t="s">
        <v>913</v>
      </c>
      <c r="G436" t="s">
        <v>641</v>
      </c>
      <c r="H436" t="s">
        <v>641</v>
      </c>
      <c r="I436" t="s">
        <v>785</v>
      </c>
      <c r="J436" t="s">
        <v>688</v>
      </c>
      <c r="K436" t="s">
        <v>55</v>
      </c>
      <c r="L436" s="4">
        <v>42846</v>
      </c>
      <c r="M436" s="4"/>
      <c r="N436">
        <v>17</v>
      </c>
      <c r="Q436">
        <v>33</v>
      </c>
      <c r="AE436">
        <v>1</v>
      </c>
    </row>
    <row r="437" spans="1:31" x14ac:dyDescent="0.2">
      <c r="A437" s="27">
        <v>2008802</v>
      </c>
      <c r="C437" t="s">
        <v>1688</v>
      </c>
      <c r="D437" t="s">
        <v>1689</v>
      </c>
      <c r="E437" t="s">
        <v>879</v>
      </c>
      <c r="F437" t="s">
        <v>879</v>
      </c>
      <c r="G437" t="s">
        <v>641</v>
      </c>
      <c r="H437" t="s">
        <v>641</v>
      </c>
      <c r="I437" t="s">
        <v>785</v>
      </c>
      <c r="J437" t="s">
        <v>649</v>
      </c>
      <c r="K437" t="s">
        <v>56</v>
      </c>
      <c r="L437" s="4">
        <v>42821</v>
      </c>
      <c r="M437" s="4"/>
      <c r="Y437">
        <v>10</v>
      </c>
      <c r="AE437">
        <v>1.3</v>
      </c>
    </row>
    <row r="438" spans="1:31" x14ac:dyDescent="0.2">
      <c r="A438" s="27">
        <v>2009126</v>
      </c>
      <c r="C438" t="s">
        <v>1690</v>
      </c>
      <c r="D438" t="s">
        <v>1691</v>
      </c>
      <c r="E438" t="s">
        <v>879</v>
      </c>
      <c r="F438" t="s">
        <v>879</v>
      </c>
      <c r="G438" t="s">
        <v>641</v>
      </c>
      <c r="H438" t="s">
        <v>641</v>
      </c>
      <c r="I438" t="s">
        <v>785</v>
      </c>
      <c r="J438" t="s">
        <v>649</v>
      </c>
      <c r="K438" t="s">
        <v>56</v>
      </c>
      <c r="L438" s="4">
        <v>43115</v>
      </c>
      <c r="M438" s="4"/>
      <c r="T438">
        <v>20</v>
      </c>
      <c r="W438">
        <v>17</v>
      </c>
      <c r="AE438">
        <v>1</v>
      </c>
    </row>
    <row r="439" spans="1:31" x14ac:dyDescent="0.2">
      <c r="A439" s="27">
        <v>2009088</v>
      </c>
      <c r="C439" t="s">
        <v>1692</v>
      </c>
      <c r="D439" t="s">
        <v>1693</v>
      </c>
      <c r="E439" t="s">
        <v>879</v>
      </c>
      <c r="F439" t="s">
        <v>879</v>
      </c>
      <c r="G439" t="s">
        <v>641</v>
      </c>
      <c r="H439" t="s">
        <v>641</v>
      </c>
      <c r="I439" t="s">
        <v>785</v>
      </c>
      <c r="J439" t="s">
        <v>649</v>
      </c>
      <c r="K439" t="s">
        <v>56</v>
      </c>
      <c r="L439" s="4">
        <v>43074</v>
      </c>
      <c r="M439" s="4"/>
      <c r="V439">
        <v>0.80000001192092896</v>
      </c>
      <c r="W439">
        <v>0.30000001192092896</v>
      </c>
      <c r="X439">
        <v>5</v>
      </c>
      <c r="Y439">
        <v>0.5</v>
      </c>
      <c r="Z439">
        <v>2.7999999523162842</v>
      </c>
      <c r="AA439">
        <v>0.10000000149011612</v>
      </c>
      <c r="AE439">
        <v>1.35</v>
      </c>
    </row>
    <row r="440" spans="1:31" x14ac:dyDescent="0.2">
      <c r="A440" s="27">
        <v>2009460</v>
      </c>
      <c r="C440" t="s">
        <v>1694</v>
      </c>
      <c r="D440" t="s">
        <v>1695</v>
      </c>
      <c r="E440" t="s">
        <v>879</v>
      </c>
      <c r="F440" t="s">
        <v>879</v>
      </c>
      <c r="G440" t="s">
        <v>641</v>
      </c>
      <c r="H440" t="s">
        <v>641</v>
      </c>
      <c r="I440" t="s">
        <v>785</v>
      </c>
      <c r="J440" t="s">
        <v>649</v>
      </c>
      <c r="K440" t="s">
        <v>56</v>
      </c>
      <c r="L440" s="4">
        <v>43424</v>
      </c>
      <c r="M440" s="4"/>
      <c r="R440">
        <v>4</v>
      </c>
      <c r="V440">
        <v>0.34999999403953552</v>
      </c>
      <c r="W440">
        <v>0.25</v>
      </c>
      <c r="X440">
        <v>2.5</v>
      </c>
      <c r="Y440">
        <v>0.30000001192092896</v>
      </c>
      <c r="Z440">
        <v>1.5</v>
      </c>
      <c r="AA440">
        <v>0.10000000149011612</v>
      </c>
      <c r="AE440">
        <v>1.35</v>
      </c>
    </row>
    <row r="441" spans="1:31" x14ac:dyDescent="0.2">
      <c r="A441" s="27">
        <v>2010037</v>
      </c>
      <c r="C441" t="s">
        <v>1696</v>
      </c>
      <c r="D441" t="s">
        <v>1697</v>
      </c>
      <c r="E441" t="s">
        <v>879</v>
      </c>
      <c r="F441" t="s">
        <v>879</v>
      </c>
      <c r="G441" t="s">
        <v>641</v>
      </c>
      <c r="H441" t="s">
        <v>641</v>
      </c>
      <c r="I441" t="s">
        <v>785</v>
      </c>
      <c r="J441" t="s">
        <v>643</v>
      </c>
      <c r="K441" t="s">
        <v>56</v>
      </c>
      <c r="L441" s="4">
        <v>43937</v>
      </c>
      <c r="M441" s="4"/>
      <c r="N441">
        <v>4</v>
      </c>
      <c r="O441">
        <v>25</v>
      </c>
      <c r="AE441">
        <v>1.3</v>
      </c>
    </row>
    <row r="442" spans="1:31" x14ac:dyDescent="0.2">
      <c r="A442" s="27">
        <v>2009007</v>
      </c>
      <c r="C442" t="s">
        <v>1698</v>
      </c>
      <c r="D442" t="s">
        <v>1699</v>
      </c>
      <c r="E442" t="s">
        <v>879</v>
      </c>
      <c r="F442" t="s">
        <v>879</v>
      </c>
      <c r="G442" t="s">
        <v>641</v>
      </c>
      <c r="H442" t="s">
        <v>641</v>
      </c>
      <c r="I442" t="s">
        <v>785</v>
      </c>
      <c r="J442" t="s">
        <v>649</v>
      </c>
      <c r="K442" t="s">
        <v>56</v>
      </c>
      <c r="L442" s="4">
        <v>43031</v>
      </c>
      <c r="M442" s="4"/>
      <c r="V442">
        <v>10</v>
      </c>
      <c r="AE442">
        <v>1.3</v>
      </c>
    </row>
    <row r="443" spans="1:31" x14ac:dyDescent="0.2">
      <c r="A443" s="27">
        <v>2006793</v>
      </c>
      <c r="C443" t="s">
        <v>1700</v>
      </c>
      <c r="D443" t="s">
        <v>1701</v>
      </c>
      <c r="E443" t="s">
        <v>888</v>
      </c>
      <c r="F443" t="s">
        <v>889</v>
      </c>
      <c r="G443" t="s">
        <v>641</v>
      </c>
      <c r="H443" t="s">
        <v>641</v>
      </c>
      <c r="I443" t="s">
        <v>774</v>
      </c>
      <c r="J443" t="s">
        <v>731</v>
      </c>
      <c r="K443" t="s">
        <v>56</v>
      </c>
      <c r="L443" s="4">
        <v>2</v>
      </c>
      <c r="M443" s="4"/>
      <c r="AC443">
        <v>84.6</v>
      </c>
      <c r="AE443">
        <v>1.1000000000000001</v>
      </c>
    </row>
    <row r="444" spans="1:31" x14ac:dyDescent="0.2">
      <c r="A444" s="27">
        <v>2009344</v>
      </c>
      <c r="C444" t="s">
        <v>1702</v>
      </c>
      <c r="D444" t="s">
        <v>1703</v>
      </c>
      <c r="E444" t="s">
        <v>1704</v>
      </c>
      <c r="F444" t="s">
        <v>1704</v>
      </c>
      <c r="G444" t="s">
        <v>641</v>
      </c>
      <c r="H444" t="s">
        <v>686</v>
      </c>
      <c r="I444" t="s">
        <v>774</v>
      </c>
      <c r="J444" t="s">
        <v>696</v>
      </c>
      <c r="K444" t="s">
        <v>55</v>
      </c>
      <c r="L444" s="4">
        <v>2</v>
      </c>
      <c r="M444" s="4"/>
      <c r="N444">
        <v>9</v>
      </c>
      <c r="O444">
        <v>3</v>
      </c>
      <c r="P444">
        <v>5</v>
      </c>
      <c r="AE444">
        <v>1</v>
      </c>
    </row>
    <row r="445" spans="1:31" x14ac:dyDescent="0.2">
      <c r="A445" s="27">
        <v>2008745</v>
      </c>
      <c r="C445" t="s">
        <v>1705</v>
      </c>
      <c r="D445" t="s">
        <v>1706</v>
      </c>
      <c r="E445" t="s">
        <v>1471</v>
      </c>
      <c r="F445" t="s">
        <v>1707</v>
      </c>
      <c r="G445" t="s">
        <v>641</v>
      </c>
      <c r="H445" t="s">
        <v>641</v>
      </c>
      <c r="I445" t="s">
        <v>785</v>
      </c>
      <c r="J445" t="s">
        <v>649</v>
      </c>
      <c r="K445" t="s">
        <v>56</v>
      </c>
      <c r="L445" s="4">
        <v>42753</v>
      </c>
      <c r="M445" s="4"/>
      <c r="AE445">
        <v>1.1499999999999999</v>
      </c>
    </row>
    <row r="446" spans="1:31" x14ac:dyDescent="0.2">
      <c r="A446" s="27">
        <v>2008704</v>
      </c>
      <c r="C446" t="s">
        <v>1708</v>
      </c>
      <c r="D446" t="s">
        <v>1709</v>
      </c>
      <c r="E446" t="s">
        <v>1471</v>
      </c>
      <c r="F446" t="s">
        <v>1707</v>
      </c>
      <c r="G446" t="s">
        <v>641</v>
      </c>
      <c r="H446" t="s">
        <v>641</v>
      </c>
      <c r="I446" t="s">
        <v>785</v>
      </c>
      <c r="J446" t="s">
        <v>649</v>
      </c>
      <c r="K446" t="s">
        <v>56</v>
      </c>
      <c r="L446" s="4">
        <v>42718</v>
      </c>
      <c r="M446" s="4"/>
      <c r="W446">
        <v>6</v>
      </c>
      <c r="AE446">
        <v>1</v>
      </c>
    </row>
    <row r="447" spans="1:31" x14ac:dyDescent="0.2">
      <c r="A447" s="27">
        <v>2008706</v>
      </c>
      <c r="C447" t="s">
        <v>1710</v>
      </c>
      <c r="D447" t="s">
        <v>1711</v>
      </c>
      <c r="E447" t="s">
        <v>1471</v>
      </c>
      <c r="F447" t="s">
        <v>1707</v>
      </c>
      <c r="G447" t="s">
        <v>641</v>
      </c>
      <c r="H447" t="s">
        <v>641</v>
      </c>
      <c r="I447" t="s">
        <v>785</v>
      </c>
      <c r="J447" t="s">
        <v>649</v>
      </c>
      <c r="K447" t="s">
        <v>56</v>
      </c>
      <c r="L447" s="4">
        <v>42719</v>
      </c>
      <c r="M447" s="4"/>
      <c r="X447">
        <v>6</v>
      </c>
      <c r="AE447">
        <v>1</v>
      </c>
    </row>
    <row r="448" spans="1:31" x14ac:dyDescent="0.2">
      <c r="A448" s="27">
        <v>2008705</v>
      </c>
      <c r="C448" t="s">
        <v>1712</v>
      </c>
      <c r="D448" t="s">
        <v>1713</v>
      </c>
      <c r="E448" t="s">
        <v>1471</v>
      </c>
      <c r="F448" t="s">
        <v>1707</v>
      </c>
      <c r="G448" t="s">
        <v>641</v>
      </c>
      <c r="H448" t="s">
        <v>641</v>
      </c>
      <c r="I448" t="s">
        <v>785</v>
      </c>
      <c r="J448" t="s">
        <v>649</v>
      </c>
      <c r="K448" t="s">
        <v>56</v>
      </c>
      <c r="L448" s="4">
        <v>42718</v>
      </c>
      <c r="M448" s="4"/>
      <c r="V448">
        <v>1.1299999952316284</v>
      </c>
      <c r="W448">
        <v>0.5</v>
      </c>
      <c r="Z448">
        <v>1.75</v>
      </c>
      <c r="AA448">
        <v>3.9999999105930328E-2</v>
      </c>
      <c r="AE448">
        <v>1</v>
      </c>
    </row>
    <row r="449" spans="1:31" x14ac:dyDescent="0.2">
      <c r="A449" s="27">
        <v>2008736</v>
      </c>
      <c r="C449" t="s">
        <v>1714</v>
      </c>
      <c r="D449" t="s">
        <v>1715</v>
      </c>
      <c r="E449" t="s">
        <v>1471</v>
      </c>
      <c r="F449" t="s">
        <v>1707</v>
      </c>
      <c r="G449" t="s">
        <v>641</v>
      </c>
      <c r="H449" t="s">
        <v>641</v>
      </c>
      <c r="I449" t="s">
        <v>785</v>
      </c>
      <c r="J449" t="s">
        <v>649</v>
      </c>
      <c r="K449" t="s">
        <v>56</v>
      </c>
      <c r="L449" s="4">
        <v>42741</v>
      </c>
      <c r="M449" s="4"/>
      <c r="V449">
        <v>1</v>
      </c>
      <c r="W449">
        <v>0.2800000011920929</v>
      </c>
      <c r="Y449">
        <v>19.600000381469727</v>
      </c>
      <c r="Z449">
        <v>0.6600000262260437</v>
      </c>
      <c r="AA449">
        <v>0.15999999642372131</v>
      </c>
      <c r="AE449">
        <v>1</v>
      </c>
    </row>
    <row r="450" spans="1:31" x14ac:dyDescent="0.2">
      <c r="A450" s="27">
        <v>2008737</v>
      </c>
      <c r="C450" t="s">
        <v>1716</v>
      </c>
      <c r="D450" t="s">
        <v>1717</v>
      </c>
      <c r="E450" t="s">
        <v>1471</v>
      </c>
      <c r="F450" t="s">
        <v>1707</v>
      </c>
      <c r="G450" t="s">
        <v>641</v>
      </c>
      <c r="H450" t="s">
        <v>641</v>
      </c>
      <c r="I450" t="s">
        <v>785</v>
      </c>
      <c r="J450" t="s">
        <v>649</v>
      </c>
      <c r="K450" t="s">
        <v>56</v>
      </c>
      <c r="L450" s="4">
        <v>42741</v>
      </c>
      <c r="M450" s="4"/>
      <c r="Z450">
        <v>6</v>
      </c>
      <c r="AE450">
        <v>1</v>
      </c>
    </row>
    <row r="451" spans="1:31" x14ac:dyDescent="0.2">
      <c r="A451" s="27">
        <v>2008703</v>
      </c>
      <c r="C451" t="s">
        <v>1718</v>
      </c>
      <c r="D451" t="s">
        <v>1719</v>
      </c>
      <c r="E451" t="s">
        <v>1471</v>
      </c>
      <c r="F451" t="s">
        <v>1707</v>
      </c>
      <c r="G451" t="s">
        <v>641</v>
      </c>
      <c r="H451" t="s">
        <v>641</v>
      </c>
      <c r="I451" t="s">
        <v>785</v>
      </c>
      <c r="J451" t="s">
        <v>649</v>
      </c>
      <c r="K451" t="s">
        <v>56</v>
      </c>
      <c r="L451" s="4">
        <v>42718</v>
      </c>
      <c r="M451" s="4"/>
      <c r="V451">
        <v>6</v>
      </c>
      <c r="AE451">
        <v>1</v>
      </c>
    </row>
    <row r="452" spans="1:31" x14ac:dyDescent="0.2">
      <c r="A452" s="27">
        <v>2006903</v>
      </c>
      <c r="C452" t="s">
        <v>1720</v>
      </c>
      <c r="D452" t="s">
        <v>1721</v>
      </c>
      <c r="E452" t="s">
        <v>1362</v>
      </c>
      <c r="F452" t="s">
        <v>1363</v>
      </c>
      <c r="G452" t="s">
        <v>641</v>
      </c>
      <c r="H452" t="s">
        <v>641</v>
      </c>
      <c r="I452" t="s">
        <v>774</v>
      </c>
      <c r="J452" t="s">
        <v>731</v>
      </c>
      <c r="K452" t="s">
        <v>56</v>
      </c>
      <c r="L452" s="4">
        <v>2</v>
      </c>
      <c r="M452" s="4"/>
      <c r="P452">
        <v>28</v>
      </c>
      <c r="AE452">
        <v>1.1000000000000001</v>
      </c>
    </row>
    <row r="453" spans="1:31" x14ac:dyDescent="0.2">
      <c r="A453" s="27">
        <v>2007174</v>
      </c>
      <c r="C453" t="s">
        <v>1722</v>
      </c>
      <c r="D453" t="s">
        <v>1723</v>
      </c>
      <c r="E453" t="s">
        <v>901</v>
      </c>
      <c r="F453" t="s">
        <v>1542</v>
      </c>
      <c r="G453" t="s">
        <v>641</v>
      </c>
      <c r="H453" t="s">
        <v>641</v>
      </c>
      <c r="I453" t="s">
        <v>785</v>
      </c>
      <c r="J453" t="s">
        <v>643</v>
      </c>
      <c r="K453" t="s">
        <v>56</v>
      </c>
      <c r="L453" s="4">
        <v>41400</v>
      </c>
      <c r="M453" s="4"/>
      <c r="N453">
        <v>28</v>
      </c>
      <c r="AE453">
        <v>1.1000000000000001</v>
      </c>
    </row>
    <row r="454" spans="1:31" x14ac:dyDescent="0.2">
      <c r="A454" s="27">
        <v>2007175</v>
      </c>
      <c r="C454" t="s">
        <v>1724</v>
      </c>
      <c r="D454" t="s">
        <v>1725</v>
      </c>
      <c r="E454" t="s">
        <v>901</v>
      </c>
      <c r="F454" t="s">
        <v>1542</v>
      </c>
      <c r="G454" t="s">
        <v>641</v>
      </c>
      <c r="H454" t="s">
        <v>641</v>
      </c>
      <c r="I454" t="s">
        <v>785</v>
      </c>
      <c r="J454" t="s">
        <v>643</v>
      </c>
      <c r="K454" t="s">
        <v>56</v>
      </c>
      <c r="L454" s="4">
        <v>41400</v>
      </c>
      <c r="M454" s="4"/>
      <c r="N454">
        <v>30</v>
      </c>
      <c r="AE454">
        <v>1.1000000000000001</v>
      </c>
    </row>
    <row r="455" spans="1:31" x14ac:dyDescent="0.2">
      <c r="A455" s="27">
        <v>1000010</v>
      </c>
      <c r="D455" t="s">
        <v>665</v>
      </c>
      <c r="G455" t="s">
        <v>641</v>
      </c>
      <c r="H455" t="s">
        <v>641</v>
      </c>
      <c r="I455" t="s">
        <v>642</v>
      </c>
      <c r="J455" t="s">
        <v>643</v>
      </c>
      <c r="K455" t="s">
        <v>55</v>
      </c>
      <c r="L455" s="4">
        <v>40976</v>
      </c>
      <c r="M455" s="4"/>
      <c r="N455">
        <v>26</v>
      </c>
      <c r="Q455">
        <v>0</v>
      </c>
      <c r="R455">
        <v>0</v>
      </c>
      <c r="T455">
        <v>13</v>
      </c>
      <c r="AE455">
        <v>1</v>
      </c>
    </row>
    <row r="456" spans="1:31" x14ac:dyDescent="0.2">
      <c r="A456" s="27">
        <v>1000008</v>
      </c>
      <c r="D456" t="s">
        <v>666</v>
      </c>
      <c r="G456" t="s">
        <v>641</v>
      </c>
      <c r="H456" t="s">
        <v>641</v>
      </c>
      <c r="I456" t="s">
        <v>642</v>
      </c>
      <c r="J456" t="s">
        <v>643</v>
      </c>
      <c r="K456" t="s">
        <v>55</v>
      </c>
      <c r="L456" s="4">
        <v>40976</v>
      </c>
      <c r="M456" s="4"/>
      <c r="N456">
        <v>25</v>
      </c>
      <c r="Q456">
        <v>0</v>
      </c>
      <c r="R456">
        <v>0</v>
      </c>
      <c r="T456">
        <v>10</v>
      </c>
      <c r="AE456">
        <v>1</v>
      </c>
    </row>
    <row r="457" spans="1:31" x14ac:dyDescent="0.2">
      <c r="A457" s="27">
        <v>1000009</v>
      </c>
      <c r="D457" t="s">
        <v>667</v>
      </c>
      <c r="G457" t="s">
        <v>641</v>
      </c>
      <c r="H457" t="s">
        <v>641</v>
      </c>
      <c r="I457" t="s">
        <v>642</v>
      </c>
      <c r="J457" t="s">
        <v>643</v>
      </c>
      <c r="K457" t="s">
        <v>55</v>
      </c>
      <c r="L457" s="4">
        <v>40976</v>
      </c>
      <c r="M457" s="4"/>
      <c r="N457">
        <v>25</v>
      </c>
      <c r="Q457">
        <v>0</v>
      </c>
      <c r="R457">
        <v>0</v>
      </c>
      <c r="T457">
        <v>9</v>
      </c>
      <c r="AE457">
        <v>1</v>
      </c>
    </row>
    <row r="458" spans="1:31" x14ac:dyDescent="0.2">
      <c r="A458" s="27">
        <v>2007218</v>
      </c>
      <c r="C458" t="s">
        <v>1726</v>
      </c>
      <c r="D458" t="s">
        <v>1727</v>
      </c>
      <c r="E458" t="s">
        <v>901</v>
      </c>
      <c r="F458" t="s">
        <v>1542</v>
      </c>
      <c r="G458" t="s">
        <v>641</v>
      </c>
      <c r="H458" t="s">
        <v>641</v>
      </c>
      <c r="I458" t="s">
        <v>785</v>
      </c>
      <c r="J458" t="s">
        <v>643</v>
      </c>
      <c r="K458" t="s">
        <v>55</v>
      </c>
      <c r="L458" s="4">
        <v>41431</v>
      </c>
      <c r="M458" s="4"/>
      <c r="N458">
        <v>25</v>
      </c>
      <c r="T458">
        <v>12</v>
      </c>
      <c r="AE458">
        <v>1</v>
      </c>
    </row>
    <row r="459" spans="1:31" x14ac:dyDescent="0.2">
      <c r="A459" s="27">
        <v>2007219</v>
      </c>
      <c r="C459" t="s">
        <v>1728</v>
      </c>
      <c r="D459" t="s">
        <v>1729</v>
      </c>
      <c r="E459" t="s">
        <v>901</v>
      </c>
      <c r="F459" t="s">
        <v>1542</v>
      </c>
      <c r="G459" t="s">
        <v>641</v>
      </c>
      <c r="H459" t="s">
        <v>641</v>
      </c>
      <c r="I459" t="s">
        <v>785</v>
      </c>
      <c r="J459" t="s">
        <v>643</v>
      </c>
      <c r="K459" t="s">
        <v>55</v>
      </c>
      <c r="L459" s="4">
        <v>41431</v>
      </c>
      <c r="M459" s="4"/>
      <c r="N459">
        <v>26</v>
      </c>
      <c r="T459">
        <v>13</v>
      </c>
      <c r="AE459">
        <v>1</v>
      </c>
    </row>
    <row r="460" spans="1:31" x14ac:dyDescent="0.2">
      <c r="A460" s="27">
        <v>2007976</v>
      </c>
      <c r="C460" t="s">
        <v>1732</v>
      </c>
      <c r="D460" t="s">
        <v>1731</v>
      </c>
      <c r="E460" t="s">
        <v>1733</v>
      </c>
      <c r="F460" t="s">
        <v>1542</v>
      </c>
      <c r="G460" t="s">
        <v>641</v>
      </c>
      <c r="H460" t="s">
        <v>641</v>
      </c>
      <c r="I460" t="s">
        <v>785</v>
      </c>
      <c r="J460" t="s">
        <v>643</v>
      </c>
      <c r="K460" t="s">
        <v>55</v>
      </c>
      <c r="L460" s="4">
        <v>42079</v>
      </c>
      <c r="M460" s="4"/>
      <c r="N460">
        <v>27</v>
      </c>
      <c r="R460">
        <v>4.0999999046325684</v>
      </c>
      <c r="AE460">
        <v>1</v>
      </c>
    </row>
    <row r="461" spans="1:31" x14ac:dyDescent="0.2">
      <c r="A461" s="27">
        <v>2007170</v>
      </c>
      <c r="C461" t="s">
        <v>1730</v>
      </c>
      <c r="D461" t="s">
        <v>1731</v>
      </c>
      <c r="E461" t="s">
        <v>901</v>
      </c>
      <c r="F461" t="s">
        <v>1542</v>
      </c>
      <c r="G461" t="s">
        <v>641</v>
      </c>
      <c r="H461" t="s">
        <v>641</v>
      </c>
      <c r="I461" t="s">
        <v>785</v>
      </c>
      <c r="J461" t="s">
        <v>643</v>
      </c>
      <c r="K461" t="s">
        <v>55</v>
      </c>
      <c r="L461" s="4">
        <v>41400</v>
      </c>
      <c r="M461" s="4"/>
      <c r="N461">
        <v>27</v>
      </c>
      <c r="R461">
        <v>4.0999999046325684</v>
      </c>
      <c r="AE461">
        <v>1</v>
      </c>
    </row>
    <row r="462" spans="1:31" x14ac:dyDescent="0.2">
      <c r="A462" s="27">
        <v>2007171</v>
      </c>
      <c r="C462" t="s">
        <v>1734</v>
      </c>
      <c r="D462" t="s">
        <v>1735</v>
      </c>
      <c r="E462" t="s">
        <v>901</v>
      </c>
      <c r="F462" t="s">
        <v>1542</v>
      </c>
      <c r="G462" t="s">
        <v>641</v>
      </c>
      <c r="H462" t="s">
        <v>641</v>
      </c>
      <c r="I462" t="s">
        <v>785</v>
      </c>
      <c r="J462" t="s">
        <v>643</v>
      </c>
      <c r="K462" t="s">
        <v>55</v>
      </c>
      <c r="L462" s="4">
        <v>41400</v>
      </c>
      <c r="M462" s="4"/>
      <c r="N462">
        <v>24</v>
      </c>
      <c r="R462">
        <v>2</v>
      </c>
      <c r="T462">
        <v>3</v>
      </c>
      <c r="AE462">
        <v>1</v>
      </c>
    </row>
    <row r="463" spans="1:31" x14ac:dyDescent="0.2">
      <c r="A463" s="27">
        <v>2007172</v>
      </c>
      <c r="C463" t="s">
        <v>1736</v>
      </c>
      <c r="D463" t="s">
        <v>1737</v>
      </c>
      <c r="E463" t="s">
        <v>901</v>
      </c>
      <c r="F463" t="s">
        <v>1542</v>
      </c>
      <c r="G463" t="s">
        <v>641</v>
      </c>
      <c r="H463" t="s">
        <v>641</v>
      </c>
      <c r="I463" t="s">
        <v>785</v>
      </c>
      <c r="J463" t="s">
        <v>643</v>
      </c>
      <c r="K463" t="s">
        <v>55</v>
      </c>
      <c r="L463" s="4">
        <v>41400</v>
      </c>
      <c r="M463" s="4"/>
      <c r="N463">
        <v>24</v>
      </c>
      <c r="T463">
        <v>6</v>
      </c>
      <c r="AE463">
        <v>1</v>
      </c>
    </row>
    <row r="464" spans="1:31" x14ac:dyDescent="0.2">
      <c r="A464" s="27">
        <v>2007173</v>
      </c>
      <c r="C464" t="s">
        <v>1738</v>
      </c>
      <c r="D464" t="s">
        <v>1739</v>
      </c>
      <c r="E464" t="s">
        <v>901</v>
      </c>
      <c r="F464" t="s">
        <v>1542</v>
      </c>
      <c r="G464" t="s">
        <v>641</v>
      </c>
      <c r="H464" t="s">
        <v>641</v>
      </c>
      <c r="I464" t="s">
        <v>785</v>
      </c>
      <c r="J464" t="s">
        <v>643</v>
      </c>
      <c r="K464" t="s">
        <v>55</v>
      </c>
      <c r="L464" s="4">
        <v>41400</v>
      </c>
      <c r="M464" s="4"/>
      <c r="N464">
        <v>27</v>
      </c>
      <c r="AE464">
        <v>1</v>
      </c>
    </row>
    <row r="465" spans="1:31" x14ac:dyDescent="0.2">
      <c r="A465" s="27">
        <v>2007221</v>
      </c>
      <c r="C465" t="s">
        <v>1740</v>
      </c>
      <c r="D465" t="s">
        <v>1741</v>
      </c>
      <c r="E465" t="s">
        <v>901</v>
      </c>
      <c r="F465" t="s">
        <v>1542</v>
      </c>
      <c r="G465" t="s">
        <v>641</v>
      </c>
      <c r="H465" t="s">
        <v>641</v>
      </c>
      <c r="I465" t="s">
        <v>785</v>
      </c>
      <c r="J465" t="s">
        <v>643</v>
      </c>
      <c r="K465" t="s">
        <v>55</v>
      </c>
      <c r="L465" s="4">
        <v>41431</v>
      </c>
      <c r="M465" s="4"/>
      <c r="N465">
        <v>15</v>
      </c>
      <c r="AE465">
        <v>1</v>
      </c>
    </row>
    <row r="466" spans="1:31" x14ac:dyDescent="0.2">
      <c r="A466" s="27">
        <v>2007220</v>
      </c>
      <c r="C466" t="s">
        <v>1742</v>
      </c>
      <c r="D466" t="s">
        <v>1743</v>
      </c>
      <c r="E466" t="s">
        <v>901</v>
      </c>
      <c r="F466" t="s">
        <v>1542</v>
      </c>
      <c r="G466" t="s">
        <v>641</v>
      </c>
      <c r="H466" t="s">
        <v>641</v>
      </c>
      <c r="I466" t="s">
        <v>785</v>
      </c>
      <c r="J466" t="s">
        <v>643</v>
      </c>
      <c r="K466" t="s">
        <v>55</v>
      </c>
      <c r="L466" s="4">
        <v>41431</v>
      </c>
      <c r="M466" s="4"/>
      <c r="N466">
        <v>15</v>
      </c>
      <c r="AE466">
        <v>1</v>
      </c>
    </row>
    <row r="467" spans="1:31" x14ac:dyDescent="0.2">
      <c r="A467" s="27">
        <v>1000024</v>
      </c>
      <c r="D467" t="s">
        <v>668</v>
      </c>
      <c r="G467" t="s">
        <v>641</v>
      </c>
      <c r="H467" t="s">
        <v>641</v>
      </c>
      <c r="I467" t="s">
        <v>642</v>
      </c>
      <c r="J467" t="s">
        <v>643</v>
      </c>
      <c r="K467" t="s">
        <v>55</v>
      </c>
      <c r="L467" s="4">
        <v>40976</v>
      </c>
      <c r="M467" s="4"/>
      <c r="N467">
        <v>20</v>
      </c>
      <c r="O467">
        <v>20</v>
      </c>
      <c r="P467">
        <v>0</v>
      </c>
      <c r="Q467">
        <v>0</v>
      </c>
      <c r="R467">
        <v>0</v>
      </c>
      <c r="T467">
        <v>0</v>
      </c>
      <c r="AE467">
        <v>1</v>
      </c>
    </row>
    <row r="468" spans="1:31" x14ac:dyDescent="0.2">
      <c r="A468" s="27">
        <v>2007205</v>
      </c>
      <c r="C468" t="s">
        <v>1744</v>
      </c>
      <c r="D468" t="s">
        <v>668</v>
      </c>
      <c r="E468" t="s">
        <v>901</v>
      </c>
      <c r="F468" t="s">
        <v>1542</v>
      </c>
      <c r="G468" t="s">
        <v>641</v>
      </c>
      <c r="H468" t="s">
        <v>641</v>
      </c>
      <c r="I468" t="s">
        <v>785</v>
      </c>
      <c r="J468" t="s">
        <v>643</v>
      </c>
      <c r="K468" t="s">
        <v>55</v>
      </c>
      <c r="L468" s="4">
        <v>41430</v>
      </c>
      <c r="M468" s="4"/>
      <c r="N468">
        <v>20</v>
      </c>
      <c r="O468">
        <v>20</v>
      </c>
      <c r="AE468">
        <v>1</v>
      </c>
    </row>
    <row r="469" spans="1:31" x14ac:dyDescent="0.2">
      <c r="A469" s="27">
        <v>1000025</v>
      </c>
      <c r="D469" t="s">
        <v>669</v>
      </c>
      <c r="G469" t="s">
        <v>641</v>
      </c>
      <c r="H469" t="s">
        <v>641</v>
      </c>
      <c r="I469" t="s">
        <v>642</v>
      </c>
      <c r="J469" t="s">
        <v>643</v>
      </c>
      <c r="K469" t="s">
        <v>55</v>
      </c>
      <c r="L469" s="4">
        <v>40976</v>
      </c>
      <c r="M469" s="4"/>
      <c r="N469">
        <v>25</v>
      </c>
      <c r="O469">
        <v>13</v>
      </c>
      <c r="P469">
        <v>0</v>
      </c>
      <c r="Q469">
        <v>0</v>
      </c>
      <c r="R469">
        <v>0</v>
      </c>
      <c r="T469">
        <v>0</v>
      </c>
      <c r="AE469">
        <v>1</v>
      </c>
    </row>
    <row r="470" spans="1:31" x14ac:dyDescent="0.2">
      <c r="A470" s="27">
        <v>2007169</v>
      </c>
      <c r="C470" t="s">
        <v>1747</v>
      </c>
      <c r="D470" t="s">
        <v>1746</v>
      </c>
      <c r="E470" t="s">
        <v>901</v>
      </c>
      <c r="F470" t="s">
        <v>1542</v>
      </c>
      <c r="G470" t="s">
        <v>641</v>
      </c>
      <c r="H470" t="s">
        <v>641</v>
      </c>
      <c r="I470" t="s">
        <v>785</v>
      </c>
      <c r="J470" t="s">
        <v>643</v>
      </c>
      <c r="K470" t="s">
        <v>55</v>
      </c>
      <c r="L470" s="4">
        <v>41400</v>
      </c>
      <c r="M470" s="4"/>
      <c r="N470">
        <v>15</v>
      </c>
      <c r="O470">
        <v>15</v>
      </c>
      <c r="P470">
        <v>15</v>
      </c>
      <c r="AE470">
        <v>1</v>
      </c>
    </row>
    <row r="471" spans="1:31" x14ac:dyDescent="0.2">
      <c r="A471" s="27">
        <v>2007975</v>
      </c>
      <c r="C471" t="s">
        <v>1745</v>
      </c>
      <c r="D471" t="s">
        <v>1746</v>
      </c>
      <c r="E471" t="s">
        <v>1733</v>
      </c>
      <c r="F471" t="s">
        <v>1542</v>
      </c>
      <c r="G471" t="s">
        <v>641</v>
      </c>
      <c r="H471" t="s">
        <v>641</v>
      </c>
      <c r="I471" t="s">
        <v>785</v>
      </c>
      <c r="J471" t="s">
        <v>643</v>
      </c>
      <c r="K471" t="s">
        <v>55</v>
      </c>
      <c r="L471" s="4">
        <v>42079</v>
      </c>
      <c r="M471" s="4"/>
      <c r="N471">
        <v>15</v>
      </c>
      <c r="O471">
        <v>15</v>
      </c>
      <c r="P471">
        <v>15</v>
      </c>
      <c r="AE471">
        <v>1</v>
      </c>
    </row>
    <row r="472" spans="1:31" x14ac:dyDescent="0.2">
      <c r="A472" s="27">
        <v>2009517</v>
      </c>
      <c r="C472" t="s">
        <v>1748</v>
      </c>
      <c r="D472" t="s">
        <v>1749</v>
      </c>
      <c r="E472" t="s">
        <v>960</v>
      </c>
      <c r="F472" t="s">
        <v>1542</v>
      </c>
      <c r="G472" t="s">
        <v>641</v>
      </c>
      <c r="H472" t="s">
        <v>641</v>
      </c>
      <c r="I472" t="s">
        <v>785</v>
      </c>
      <c r="J472" t="s">
        <v>643</v>
      </c>
      <c r="K472" t="s">
        <v>55</v>
      </c>
      <c r="L472" s="4">
        <v>43490</v>
      </c>
      <c r="M472" s="4"/>
      <c r="N472">
        <v>20</v>
      </c>
      <c r="T472">
        <v>20.5</v>
      </c>
      <c r="AE472">
        <v>1</v>
      </c>
    </row>
    <row r="473" spans="1:31" x14ac:dyDescent="0.2">
      <c r="A473" s="27">
        <v>2010083</v>
      </c>
      <c r="C473" t="s">
        <v>1750</v>
      </c>
      <c r="D473" t="s">
        <v>1751</v>
      </c>
      <c r="E473" t="s">
        <v>1752</v>
      </c>
      <c r="F473" t="s">
        <v>1753</v>
      </c>
      <c r="G473" t="s">
        <v>641</v>
      </c>
      <c r="H473" t="s">
        <v>641</v>
      </c>
      <c r="I473" t="s">
        <v>774</v>
      </c>
      <c r="J473" t="s">
        <v>731</v>
      </c>
      <c r="K473" t="s">
        <v>56</v>
      </c>
      <c r="L473" s="4">
        <v>2</v>
      </c>
      <c r="M473" s="4"/>
      <c r="N473">
        <v>3</v>
      </c>
      <c r="O473">
        <v>15</v>
      </c>
      <c r="AE473">
        <v>1.1499999999999999</v>
      </c>
    </row>
    <row r="474" spans="1:31" x14ac:dyDescent="0.2">
      <c r="A474" s="27">
        <v>2008141</v>
      </c>
      <c r="C474" t="s">
        <v>1754</v>
      </c>
      <c r="D474" t="s">
        <v>1755</v>
      </c>
      <c r="E474" t="s">
        <v>901</v>
      </c>
      <c r="F474" t="s">
        <v>1756</v>
      </c>
      <c r="G474" t="s">
        <v>641</v>
      </c>
      <c r="H474" t="s">
        <v>641</v>
      </c>
      <c r="I474" t="s">
        <v>785</v>
      </c>
      <c r="J474" t="s">
        <v>643</v>
      </c>
      <c r="K474" t="s">
        <v>55</v>
      </c>
      <c r="L474" s="4">
        <v>42221</v>
      </c>
      <c r="M474" s="4"/>
      <c r="N474">
        <v>4</v>
      </c>
      <c r="O474">
        <v>12</v>
      </c>
      <c r="P474">
        <v>12</v>
      </c>
      <c r="Q474">
        <v>14</v>
      </c>
      <c r="T474">
        <v>11.600000381469727</v>
      </c>
      <c r="AE474">
        <v>1</v>
      </c>
    </row>
    <row r="475" spans="1:31" x14ac:dyDescent="0.2">
      <c r="A475" s="27">
        <v>2007215</v>
      </c>
      <c r="C475" t="s">
        <v>1757</v>
      </c>
      <c r="D475" t="s">
        <v>1758</v>
      </c>
      <c r="E475" t="s">
        <v>901</v>
      </c>
      <c r="F475" t="s">
        <v>1214</v>
      </c>
      <c r="G475" t="s">
        <v>641</v>
      </c>
      <c r="H475" t="s">
        <v>641</v>
      </c>
      <c r="I475" t="s">
        <v>785</v>
      </c>
      <c r="J475" t="s">
        <v>643</v>
      </c>
      <c r="K475" t="s">
        <v>55</v>
      </c>
      <c r="L475" s="4">
        <v>41431</v>
      </c>
      <c r="M475" s="4"/>
      <c r="N475">
        <v>21</v>
      </c>
      <c r="R475">
        <v>5</v>
      </c>
      <c r="T475">
        <v>11</v>
      </c>
      <c r="AE475">
        <v>1</v>
      </c>
    </row>
    <row r="476" spans="1:31" x14ac:dyDescent="0.2">
      <c r="A476" s="27">
        <v>2008647</v>
      </c>
      <c r="C476" t="s">
        <v>1759</v>
      </c>
      <c r="D476" t="s">
        <v>1760</v>
      </c>
      <c r="E476" t="s">
        <v>1647</v>
      </c>
      <c r="F476" t="s">
        <v>1651</v>
      </c>
      <c r="G476" t="s">
        <v>641</v>
      </c>
      <c r="H476" t="s">
        <v>641</v>
      </c>
      <c r="I476" t="s">
        <v>785</v>
      </c>
      <c r="J476" t="s">
        <v>643</v>
      </c>
      <c r="K476" t="s">
        <v>56</v>
      </c>
      <c r="L476" s="4">
        <v>42696</v>
      </c>
      <c r="M476" s="4"/>
      <c r="N476">
        <v>7</v>
      </c>
      <c r="R476">
        <v>10</v>
      </c>
      <c r="AE476">
        <v>1.35</v>
      </c>
    </row>
    <row r="477" spans="1:31" x14ac:dyDescent="0.2">
      <c r="A477" s="27">
        <v>2009253</v>
      </c>
      <c r="C477" t="s">
        <v>1761</v>
      </c>
      <c r="D477" t="s">
        <v>1762</v>
      </c>
      <c r="E477" t="s">
        <v>1763</v>
      </c>
      <c r="F477" t="s">
        <v>1764</v>
      </c>
      <c r="G477" t="s">
        <v>641</v>
      </c>
      <c r="H477" t="s">
        <v>641</v>
      </c>
      <c r="I477" t="s">
        <v>785</v>
      </c>
      <c r="J477" t="s">
        <v>649</v>
      </c>
      <c r="K477" t="s">
        <v>55</v>
      </c>
      <c r="L477" s="4">
        <v>43207</v>
      </c>
      <c r="M477" s="4"/>
      <c r="R477">
        <v>15</v>
      </c>
      <c r="T477">
        <v>34</v>
      </c>
      <c r="AE477">
        <v>1</v>
      </c>
    </row>
    <row r="478" spans="1:31" x14ac:dyDescent="0.2">
      <c r="A478" s="27">
        <v>2010391</v>
      </c>
      <c r="C478" t="s">
        <v>1765</v>
      </c>
      <c r="D478" t="s">
        <v>1766</v>
      </c>
      <c r="E478" t="s">
        <v>907</v>
      </c>
      <c r="F478" t="s">
        <v>908</v>
      </c>
      <c r="G478" t="s">
        <v>641</v>
      </c>
      <c r="H478" t="s">
        <v>641</v>
      </c>
      <c r="I478" t="s">
        <v>785</v>
      </c>
      <c r="J478" t="s">
        <v>649</v>
      </c>
      <c r="K478" t="s">
        <v>56</v>
      </c>
      <c r="L478" s="4">
        <v>44280</v>
      </c>
      <c r="M478" s="4"/>
      <c r="Z478">
        <v>10</v>
      </c>
      <c r="AE478">
        <v>1</v>
      </c>
    </row>
    <row r="479" spans="1:31" x14ac:dyDescent="0.2">
      <c r="A479" s="27">
        <v>2009786</v>
      </c>
      <c r="C479" t="s">
        <v>1767</v>
      </c>
      <c r="D479" t="s">
        <v>1768</v>
      </c>
      <c r="E479" t="s">
        <v>1769</v>
      </c>
      <c r="F479" t="s">
        <v>1770</v>
      </c>
      <c r="G479" t="s">
        <v>641</v>
      </c>
      <c r="H479" t="s">
        <v>641</v>
      </c>
      <c r="I479" t="s">
        <v>785</v>
      </c>
      <c r="J479" t="s">
        <v>649</v>
      </c>
      <c r="K479" t="s">
        <v>55</v>
      </c>
      <c r="L479" s="4">
        <v>43745</v>
      </c>
      <c r="M479" s="4"/>
      <c r="Q479">
        <v>50</v>
      </c>
      <c r="AE479">
        <v>1</v>
      </c>
    </row>
    <row r="480" spans="1:31" x14ac:dyDescent="0.2">
      <c r="A480" s="27">
        <v>2005206</v>
      </c>
      <c r="C480" t="s">
        <v>1771</v>
      </c>
      <c r="D480" t="s">
        <v>1772</v>
      </c>
      <c r="E480" t="s">
        <v>907</v>
      </c>
      <c r="F480" t="s">
        <v>1773</v>
      </c>
      <c r="G480" t="s">
        <v>641</v>
      </c>
      <c r="H480" t="s">
        <v>641</v>
      </c>
      <c r="I480" t="s">
        <v>774</v>
      </c>
      <c r="J480" t="s">
        <v>649</v>
      </c>
      <c r="K480" t="s">
        <v>55</v>
      </c>
      <c r="L480" s="4">
        <v>40463</v>
      </c>
      <c r="M480" s="4"/>
      <c r="Q480">
        <v>88</v>
      </c>
      <c r="R480">
        <v>5</v>
      </c>
      <c r="AE480">
        <v>1</v>
      </c>
    </row>
    <row r="481" spans="1:31" x14ac:dyDescent="0.2">
      <c r="A481" s="27">
        <v>2006940</v>
      </c>
      <c r="C481" t="s">
        <v>1774</v>
      </c>
      <c r="D481" t="s">
        <v>1775</v>
      </c>
      <c r="E481" t="s">
        <v>1776</v>
      </c>
      <c r="F481" t="s">
        <v>1776</v>
      </c>
      <c r="G481" t="s">
        <v>641</v>
      </c>
      <c r="H481" t="s">
        <v>641</v>
      </c>
      <c r="I481" t="s">
        <v>785</v>
      </c>
      <c r="J481" t="s">
        <v>649</v>
      </c>
      <c r="K481" t="s">
        <v>55</v>
      </c>
      <c r="L481" s="4">
        <v>41242</v>
      </c>
      <c r="M481" s="4"/>
      <c r="V481">
        <v>0.89999997615814209</v>
      </c>
      <c r="W481">
        <v>1</v>
      </c>
      <c r="X481">
        <v>0.20000000298023224</v>
      </c>
      <c r="Y481">
        <v>0.15000000596046448</v>
      </c>
      <c r="Z481">
        <v>0.20000000298023224</v>
      </c>
      <c r="AA481">
        <v>0.15000000596046448</v>
      </c>
      <c r="AE481">
        <v>1</v>
      </c>
    </row>
    <row r="482" spans="1:31" x14ac:dyDescent="0.2">
      <c r="A482" s="27">
        <v>2010675</v>
      </c>
      <c r="C482" t="s">
        <v>1777</v>
      </c>
      <c r="D482" t="s">
        <v>1778</v>
      </c>
      <c r="E482" t="s">
        <v>907</v>
      </c>
      <c r="F482" t="s">
        <v>908</v>
      </c>
      <c r="G482" t="s">
        <v>641</v>
      </c>
      <c r="H482" t="s">
        <v>641</v>
      </c>
      <c r="I482" t="s">
        <v>785</v>
      </c>
      <c r="J482" t="s">
        <v>643</v>
      </c>
      <c r="K482" t="s">
        <v>56</v>
      </c>
      <c r="L482" s="4">
        <v>44494</v>
      </c>
      <c r="M482" s="4"/>
      <c r="N482">
        <v>6.3000001907348633</v>
      </c>
      <c r="R482">
        <v>9</v>
      </c>
      <c r="AE482">
        <v>1</v>
      </c>
    </row>
    <row r="483" spans="1:31" x14ac:dyDescent="0.2">
      <c r="A483" s="27">
        <v>1000113</v>
      </c>
      <c r="D483" t="s">
        <v>670</v>
      </c>
      <c r="G483" t="s">
        <v>641</v>
      </c>
      <c r="H483" t="s">
        <v>641</v>
      </c>
      <c r="I483" t="s">
        <v>642</v>
      </c>
      <c r="J483" t="s">
        <v>643</v>
      </c>
      <c r="K483" t="s">
        <v>56</v>
      </c>
      <c r="L483" s="4">
        <v>43381</v>
      </c>
      <c r="M483" s="4"/>
      <c r="N483">
        <v>7.3000001907348633</v>
      </c>
      <c r="R483">
        <v>10</v>
      </c>
      <c r="AE483">
        <v>1.37</v>
      </c>
    </row>
    <row r="484" spans="1:31" x14ac:dyDescent="0.2">
      <c r="A484" s="27">
        <v>2007811</v>
      </c>
      <c r="C484" t="s">
        <v>1779</v>
      </c>
      <c r="D484" t="s">
        <v>1780</v>
      </c>
      <c r="E484" t="s">
        <v>1781</v>
      </c>
      <c r="F484" t="s">
        <v>1782</v>
      </c>
      <c r="G484" t="s">
        <v>641</v>
      </c>
      <c r="H484" t="s">
        <v>641</v>
      </c>
      <c r="I484" t="s">
        <v>774</v>
      </c>
      <c r="J484" t="s">
        <v>649</v>
      </c>
      <c r="K484" t="s">
        <v>55</v>
      </c>
      <c r="L484" s="4">
        <v>2</v>
      </c>
      <c r="M484" s="4"/>
      <c r="AE484">
        <v>1</v>
      </c>
    </row>
    <row r="485" spans="1:31" x14ac:dyDescent="0.2">
      <c r="A485" s="27">
        <v>2007031</v>
      </c>
      <c r="C485" t="s">
        <v>1783</v>
      </c>
      <c r="D485" t="s">
        <v>1784</v>
      </c>
      <c r="E485" t="s">
        <v>1026</v>
      </c>
      <c r="F485" t="s">
        <v>1027</v>
      </c>
      <c r="G485" t="s">
        <v>641</v>
      </c>
      <c r="H485" t="s">
        <v>641</v>
      </c>
      <c r="I485" t="s">
        <v>774</v>
      </c>
      <c r="J485" t="s">
        <v>731</v>
      </c>
      <c r="K485" t="s">
        <v>55</v>
      </c>
      <c r="L485" s="4">
        <v>2</v>
      </c>
      <c r="M485" s="4"/>
      <c r="N485">
        <v>1.5</v>
      </c>
      <c r="AC485">
        <v>68</v>
      </c>
      <c r="AE485">
        <v>1</v>
      </c>
    </row>
    <row r="486" spans="1:31" x14ac:dyDescent="0.2">
      <c r="A486" s="27">
        <v>2009601</v>
      </c>
      <c r="C486" t="s">
        <v>1785</v>
      </c>
      <c r="D486" t="s">
        <v>1786</v>
      </c>
      <c r="E486" t="s">
        <v>913</v>
      </c>
      <c r="F486" t="s">
        <v>914</v>
      </c>
      <c r="G486" t="s">
        <v>641</v>
      </c>
      <c r="H486" t="s">
        <v>641</v>
      </c>
      <c r="I486" t="s">
        <v>774</v>
      </c>
      <c r="J486" t="s">
        <v>731</v>
      </c>
      <c r="K486" t="s">
        <v>56</v>
      </c>
      <c r="L486" s="4">
        <v>2</v>
      </c>
      <c r="M486" s="4"/>
      <c r="P486">
        <v>6</v>
      </c>
      <c r="AE486">
        <v>1</v>
      </c>
    </row>
    <row r="487" spans="1:31" x14ac:dyDescent="0.2">
      <c r="A487" s="27">
        <v>2007547</v>
      </c>
      <c r="C487" t="s">
        <v>1787</v>
      </c>
      <c r="D487" t="s">
        <v>1788</v>
      </c>
      <c r="E487" t="s">
        <v>913</v>
      </c>
      <c r="F487" t="s">
        <v>914</v>
      </c>
      <c r="G487" t="s">
        <v>641</v>
      </c>
      <c r="H487" t="s">
        <v>641</v>
      </c>
      <c r="I487" t="s">
        <v>774</v>
      </c>
      <c r="J487" t="s">
        <v>731</v>
      </c>
      <c r="K487" t="s">
        <v>56</v>
      </c>
      <c r="L487" s="4">
        <v>2</v>
      </c>
      <c r="M487" s="4"/>
      <c r="N487">
        <v>4.5</v>
      </c>
      <c r="O487">
        <v>6</v>
      </c>
      <c r="P487">
        <v>1.5</v>
      </c>
      <c r="Y487">
        <v>3</v>
      </c>
      <c r="AA487">
        <v>1</v>
      </c>
      <c r="AE487">
        <v>1.25</v>
      </c>
    </row>
    <row r="488" spans="1:31" x14ac:dyDescent="0.2">
      <c r="A488" s="27">
        <v>2007546</v>
      </c>
      <c r="C488" t="s">
        <v>1789</v>
      </c>
      <c r="D488" t="s">
        <v>1790</v>
      </c>
      <c r="E488" t="s">
        <v>913</v>
      </c>
      <c r="F488" t="s">
        <v>914</v>
      </c>
      <c r="G488" t="s">
        <v>641</v>
      </c>
      <c r="H488" t="s">
        <v>641</v>
      </c>
      <c r="I488" t="s">
        <v>774</v>
      </c>
      <c r="J488" t="s">
        <v>731</v>
      </c>
      <c r="K488" t="s">
        <v>56</v>
      </c>
      <c r="L488" s="4">
        <v>2</v>
      </c>
      <c r="M488" s="4"/>
      <c r="N488">
        <v>5</v>
      </c>
      <c r="Q488">
        <v>4.4000000953674316</v>
      </c>
      <c r="Y488">
        <v>2.2000000476837158</v>
      </c>
      <c r="AE488">
        <v>1.3</v>
      </c>
    </row>
    <row r="489" spans="1:31" x14ac:dyDescent="0.2">
      <c r="A489" s="27">
        <v>2010159</v>
      </c>
      <c r="C489" t="s">
        <v>1791</v>
      </c>
      <c r="D489" t="s">
        <v>1792</v>
      </c>
      <c r="E489" t="s">
        <v>913</v>
      </c>
      <c r="F489" t="s">
        <v>914</v>
      </c>
      <c r="G489" t="s">
        <v>641</v>
      </c>
      <c r="H489" t="s">
        <v>641</v>
      </c>
      <c r="I489" t="s">
        <v>774</v>
      </c>
      <c r="J489" t="s">
        <v>731</v>
      </c>
      <c r="K489" t="s">
        <v>56</v>
      </c>
      <c r="L489" s="4">
        <v>2</v>
      </c>
      <c r="M489" s="4"/>
      <c r="V489">
        <v>5</v>
      </c>
      <c r="Y489">
        <v>2</v>
      </c>
      <c r="AE489">
        <v>1.28</v>
      </c>
    </row>
    <row r="490" spans="1:31" x14ac:dyDescent="0.2">
      <c r="A490" s="27">
        <v>2007545</v>
      </c>
      <c r="C490" t="s">
        <v>1793</v>
      </c>
      <c r="D490" t="s">
        <v>1794</v>
      </c>
      <c r="E490" t="s">
        <v>913</v>
      </c>
      <c r="F490" t="s">
        <v>914</v>
      </c>
      <c r="G490" t="s">
        <v>641</v>
      </c>
      <c r="H490" t="s">
        <v>641</v>
      </c>
      <c r="I490" t="s">
        <v>774</v>
      </c>
      <c r="J490" t="s">
        <v>731</v>
      </c>
      <c r="K490" t="s">
        <v>56</v>
      </c>
      <c r="L490" s="4">
        <v>2</v>
      </c>
      <c r="M490" s="4"/>
      <c r="N490">
        <v>6</v>
      </c>
      <c r="V490">
        <v>8</v>
      </c>
      <c r="Z490">
        <v>5</v>
      </c>
      <c r="AE490">
        <v>1.49</v>
      </c>
    </row>
    <row r="491" spans="1:31" x14ac:dyDescent="0.2">
      <c r="A491" s="27">
        <v>2007032</v>
      </c>
      <c r="C491" t="s">
        <v>1795</v>
      </c>
      <c r="D491" t="s">
        <v>1796</v>
      </c>
      <c r="E491" t="s">
        <v>1026</v>
      </c>
      <c r="F491" t="s">
        <v>1027</v>
      </c>
      <c r="G491" t="s">
        <v>641</v>
      </c>
      <c r="H491" t="s">
        <v>641</v>
      </c>
      <c r="I491" t="s">
        <v>774</v>
      </c>
      <c r="J491" t="s">
        <v>731</v>
      </c>
      <c r="K491" t="s">
        <v>55</v>
      </c>
      <c r="L491" s="4">
        <v>2</v>
      </c>
      <c r="M491" s="4"/>
      <c r="N491">
        <v>2</v>
      </c>
      <c r="AE491">
        <v>1</v>
      </c>
    </row>
    <row r="492" spans="1:31" x14ac:dyDescent="0.2">
      <c r="A492" s="27">
        <v>2007531</v>
      </c>
      <c r="C492" t="s">
        <v>1797</v>
      </c>
      <c r="D492" t="s">
        <v>1798</v>
      </c>
      <c r="E492" t="s">
        <v>879</v>
      </c>
      <c r="F492" t="s">
        <v>880</v>
      </c>
      <c r="G492" t="s">
        <v>641</v>
      </c>
      <c r="H492" t="s">
        <v>641</v>
      </c>
      <c r="I492" t="s">
        <v>785</v>
      </c>
      <c r="J492" t="s">
        <v>649</v>
      </c>
      <c r="K492" t="s">
        <v>56</v>
      </c>
      <c r="L492" s="4">
        <v>41688</v>
      </c>
      <c r="M492" s="4"/>
      <c r="P492">
        <v>3.7999999523162842</v>
      </c>
      <c r="R492">
        <v>0.80000001192092896</v>
      </c>
      <c r="V492">
        <v>1.2000000476837158</v>
      </c>
      <c r="W492">
        <v>0.80000001192092896</v>
      </c>
      <c r="X492">
        <v>2.2999999523162842</v>
      </c>
      <c r="Y492">
        <v>0.20000000298023224</v>
      </c>
      <c r="Z492">
        <v>0.5</v>
      </c>
      <c r="AE492">
        <v>1.3</v>
      </c>
    </row>
    <row r="493" spans="1:31" x14ac:dyDescent="0.2">
      <c r="A493" s="27">
        <v>2008131</v>
      </c>
      <c r="C493" t="s">
        <v>1799</v>
      </c>
      <c r="D493" t="s">
        <v>1800</v>
      </c>
      <c r="E493" t="s">
        <v>783</v>
      </c>
      <c r="F493" t="s">
        <v>784</v>
      </c>
      <c r="G493" t="s">
        <v>641</v>
      </c>
      <c r="H493" t="s">
        <v>641</v>
      </c>
      <c r="I493" t="s">
        <v>785</v>
      </c>
      <c r="J493" t="s">
        <v>649</v>
      </c>
      <c r="K493" t="s">
        <v>55</v>
      </c>
      <c r="L493" s="4">
        <v>42221</v>
      </c>
      <c r="M493" s="4"/>
      <c r="O493">
        <v>45</v>
      </c>
      <c r="R493">
        <v>3</v>
      </c>
      <c r="W493">
        <v>0.5</v>
      </c>
      <c r="Z493">
        <v>0.5</v>
      </c>
      <c r="AE493">
        <v>1</v>
      </c>
    </row>
    <row r="494" spans="1:31" x14ac:dyDescent="0.2">
      <c r="A494" s="27">
        <v>2008132</v>
      </c>
      <c r="C494" t="s">
        <v>1801</v>
      </c>
      <c r="D494" t="s">
        <v>1802</v>
      </c>
      <c r="E494" t="s">
        <v>783</v>
      </c>
      <c r="F494" t="s">
        <v>784</v>
      </c>
      <c r="G494" t="s">
        <v>641</v>
      </c>
      <c r="H494" t="s">
        <v>641</v>
      </c>
      <c r="I494" t="s">
        <v>785</v>
      </c>
      <c r="J494" t="s">
        <v>643</v>
      </c>
      <c r="K494" t="s">
        <v>55</v>
      </c>
      <c r="L494" s="4">
        <v>42221</v>
      </c>
      <c r="M494" s="4"/>
      <c r="N494">
        <v>10</v>
      </c>
      <c r="O494">
        <v>40</v>
      </c>
      <c r="R494">
        <v>3</v>
      </c>
      <c r="T494">
        <v>4.4000000953674316</v>
      </c>
      <c r="V494">
        <v>2.9999999329447746E-2</v>
      </c>
      <c r="W494">
        <v>9.9999997764825821E-3</v>
      </c>
      <c r="X494">
        <v>1.9999999552965164E-2</v>
      </c>
      <c r="Y494">
        <v>2.9999999329447746E-2</v>
      </c>
      <c r="Z494">
        <v>1.9999999552965164E-2</v>
      </c>
      <c r="AA494">
        <v>4.999999888241291E-3</v>
      </c>
      <c r="AE494">
        <v>1</v>
      </c>
    </row>
    <row r="495" spans="1:31" x14ac:dyDescent="0.2">
      <c r="A495" s="27">
        <v>2010200</v>
      </c>
      <c r="C495" t="s">
        <v>1803</v>
      </c>
      <c r="D495" t="s">
        <v>1804</v>
      </c>
      <c r="E495" t="s">
        <v>784</v>
      </c>
      <c r="F495" t="s">
        <v>784</v>
      </c>
      <c r="G495" t="s">
        <v>641</v>
      </c>
      <c r="H495" t="s">
        <v>641</v>
      </c>
      <c r="I495" t="s">
        <v>785</v>
      </c>
      <c r="J495" t="s">
        <v>643</v>
      </c>
      <c r="K495" t="s">
        <v>55</v>
      </c>
      <c r="L495" s="4">
        <v>44110</v>
      </c>
      <c r="M495" s="4"/>
      <c r="N495">
        <v>10</v>
      </c>
      <c r="O495">
        <v>45</v>
      </c>
      <c r="T495">
        <v>4.8000001907348633</v>
      </c>
      <c r="V495">
        <v>2.8999999165534973E-2</v>
      </c>
      <c r="W495">
        <v>9.9999997764825821E-3</v>
      </c>
      <c r="Y495">
        <v>2.8000000864267349E-2</v>
      </c>
      <c r="AA495">
        <v>4.999999888241291E-3</v>
      </c>
      <c r="AE495">
        <v>1</v>
      </c>
    </row>
    <row r="496" spans="1:31" x14ac:dyDescent="0.2">
      <c r="A496" s="27">
        <v>2008133</v>
      </c>
      <c r="C496" t="s">
        <v>1805</v>
      </c>
      <c r="D496" t="s">
        <v>1806</v>
      </c>
      <c r="E496" t="s">
        <v>783</v>
      </c>
      <c r="F496" t="s">
        <v>784</v>
      </c>
      <c r="G496" t="s">
        <v>641</v>
      </c>
      <c r="H496" t="s">
        <v>641</v>
      </c>
      <c r="I496" t="s">
        <v>785</v>
      </c>
      <c r="J496" t="s">
        <v>643</v>
      </c>
      <c r="K496" t="s">
        <v>55</v>
      </c>
      <c r="L496" s="4">
        <v>42221</v>
      </c>
      <c r="M496" s="4"/>
      <c r="N496">
        <v>10</v>
      </c>
      <c r="O496">
        <v>40</v>
      </c>
      <c r="T496">
        <v>4.4000000953674316</v>
      </c>
      <c r="V496">
        <v>2</v>
      </c>
      <c r="AE496">
        <v>1</v>
      </c>
    </row>
    <row r="497" spans="1:31" x14ac:dyDescent="0.2">
      <c r="A497" s="27">
        <v>2010201</v>
      </c>
      <c r="C497" t="s">
        <v>1807</v>
      </c>
      <c r="D497" t="s">
        <v>1808</v>
      </c>
      <c r="E497" t="s">
        <v>784</v>
      </c>
      <c r="F497" t="s">
        <v>784</v>
      </c>
      <c r="G497" t="s">
        <v>641</v>
      </c>
      <c r="H497" t="s">
        <v>641</v>
      </c>
      <c r="I497" t="s">
        <v>785</v>
      </c>
      <c r="J497" t="s">
        <v>643</v>
      </c>
      <c r="K497" t="s">
        <v>55</v>
      </c>
      <c r="L497" s="4">
        <v>44110</v>
      </c>
      <c r="M497" s="4"/>
      <c r="N497">
        <v>12</v>
      </c>
      <c r="O497">
        <v>43</v>
      </c>
      <c r="R497">
        <v>2</v>
      </c>
      <c r="T497">
        <v>4.4000000953674316</v>
      </c>
      <c r="V497">
        <v>0.69999998807907104</v>
      </c>
      <c r="AE497">
        <v>1</v>
      </c>
    </row>
    <row r="498" spans="1:31" x14ac:dyDescent="0.2">
      <c r="A498" s="27">
        <v>2009398</v>
      </c>
      <c r="C498" t="s">
        <v>1809</v>
      </c>
      <c r="D498" t="s">
        <v>1810</v>
      </c>
      <c r="E498" t="s">
        <v>1811</v>
      </c>
      <c r="F498" t="s">
        <v>1812</v>
      </c>
      <c r="G498" t="s">
        <v>641</v>
      </c>
      <c r="H498" t="s">
        <v>641</v>
      </c>
      <c r="I498" t="s">
        <v>774</v>
      </c>
      <c r="J498" t="s">
        <v>649</v>
      </c>
      <c r="K498" t="s">
        <v>55</v>
      </c>
      <c r="L498" s="4">
        <v>2</v>
      </c>
      <c r="M498" s="4"/>
      <c r="T498">
        <v>80</v>
      </c>
      <c r="AE498">
        <v>1</v>
      </c>
    </row>
    <row r="499" spans="1:31" x14ac:dyDescent="0.2">
      <c r="A499" s="27">
        <v>2010466</v>
      </c>
      <c r="C499" t="s">
        <v>1813</v>
      </c>
      <c r="D499" t="s">
        <v>1814</v>
      </c>
      <c r="E499" t="s">
        <v>980</v>
      </c>
      <c r="F499" t="s">
        <v>981</v>
      </c>
      <c r="G499" t="s">
        <v>641</v>
      </c>
      <c r="H499" t="s">
        <v>641</v>
      </c>
      <c r="I499" t="s">
        <v>774</v>
      </c>
      <c r="J499" t="s">
        <v>731</v>
      </c>
      <c r="K499" t="s">
        <v>56</v>
      </c>
      <c r="L499" s="4">
        <v>2</v>
      </c>
      <c r="M499" s="4"/>
      <c r="AE499">
        <v>1</v>
      </c>
    </row>
    <row r="500" spans="1:31" x14ac:dyDescent="0.2">
      <c r="A500" s="27">
        <v>2009613</v>
      </c>
      <c r="C500" t="s">
        <v>1815</v>
      </c>
      <c r="D500" t="s">
        <v>1816</v>
      </c>
      <c r="E500" t="s">
        <v>1817</v>
      </c>
      <c r="F500" t="s">
        <v>1817</v>
      </c>
      <c r="G500" t="s">
        <v>641</v>
      </c>
      <c r="H500" t="s">
        <v>641</v>
      </c>
      <c r="I500" t="s">
        <v>785</v>
      </c>
      <c r="J500" t="s">
        <v>649</v>
      </c>
      <c r="K500" t="s">
        <v>55</v>
      </c>
      <c r="L500" s="4">
        <v>43584</v>
      </c>
      <c r="M500" s="4"/>
      <c r="Q500">
        <v>67</v>
      </c>
      <c r="AE500">
        <v>1</v>
      </c>
    </row>
    <row r="501" spans="1:31" x14ac:dyDescent="0.2">
      <c r="A501" s="27">
        <v>2009169</v>
      </c>
      <c r="C501" t="s">
        <v>1828</v>
      </c>
      <c r="D501" t="s">
        <v>1819</v>
      </c>
      <c r="E501" t="s">
        <v>960</v>
      </c>
      <c r="F501" t="s">
        <v>1829</v>
      </c>
      <c r="G501" t="s">
        <v>641</v>
      </c>
      <c r="H501" t="s">
        <v>641</v>
      </c>
      <c r="I501" t="s">
        <v>785</v>
      </c>
      <c r="J501" t="s">
        <v>643</v>
      </c>
      <c r="K501" t="s">
        <v>55</v>
      </c>
      <c r="L501" s="4">
        <v>43137</v>
      </c>
      <c r="M501" s="4"/>
      <c r="N501">
        <v>46.5</v>
      </c>
      <c r="AE501">
        <v>1</v>
      </c>
    </row>
    <row r="502" spans="1:31" x14ac:dyDescent="0.2">
      <c r="A502" s="27">
        <v>2008268</v>
      </c>
      <c r="C502" t="s">
        <v>1831</v>
      </c>
      <c r="D502" t="s">
        <v>1819</v>
      </c>
      <c r="E502" t="s">
        <v>901</v>
      </c>
      <c r="F502" t="s">
        <v>944</v>
      </c>
      <c r="G502" t="s">
        <v>641</v>
      </c>
      <c r="H502" t="s">
        <v>641</v>
      </c>
      <c r="I502" t="s">
        <v>785</v>
      </c>
      <c r="J502" t="s">
        <v>643</v>
      </c>
      <c r="K502" t="s">
        <v>55</v>
      </c>
      <c r="L502" s="4">
        <v>42353</v>
      </c>
      <c r="M502" s="4"/>
      <c r="N502">
        <v>46</v>
      </c>
      <c r="AE502">
        <v>1</v>
      </c>
    </row>
    <row r="503" spans="1:31" x14ac:dyDescent="0.2">
      <c r="A503" s="27">
        <v>2009103</v>
      </c>
      <c r="C503" t="s">
        <v>1818</v>
      </c>
      <c r="D503" t="s">
        <v>1819</v>
      </c>
      <c r="E503" t="s">
        <v>901</v>
      </c>
      <c r="F503" t="s">
        <v>1820</v>
      </c>
      <c r="G503" t="s">
        <v>641</v>
      </c>
      <c r="H503" t="s">
        <v>641</v>
      </c>
      <c r="I503" t="s">
        <v>785</v>
      </c>
      <c r="J503" t="s">
        <v>643</v>
      </c>
      <c r="K503" t="s">
        <v>55</v>
      </c>
      <c r="L503" s="4">
        <v>43108</v>
      </c>
      <c r="M503" s="4"/>
      <c r="N503">
        <v>46</v>
      </c>
      <c r="AE503">
        <v>1</v>
      </c>
    </row>
    <row r="504" spans="1:31" x14ac:dyDescent="0.2">
      <c r="A504" s="27">
        <v>2008634</v>
      </c>
      <c r="C504" t="s">
        <v>1824</v>
      </c>
      <c r="D504" t="s">
        <v>1819</v>
      </c>
      <c r="E504" t="s">
        <v>901</v>
      </c>
      <c r="F504" t="s">
        <v>1825</v>
      </c>
      <c r="G504" t="s">
        <v>641</v>
      </c>
      <c r="H504" t="s">
        <v>641</v>
      </c>
      <c r="I504" t="s">
        <v>785</v>
      </c>
      <c r="J504" t="s">
        <v>643</v>
      </c>
      <c r="K504" t="s">
        <v>55</v>
      </c>
      <c r="L504" s="4">
        <v>42683</v>
      </c>
      <c r="M504" s="4"/>
      <c r="N504">
        <v>46.200000762939453</v>
      </c>
      <c r="AE504">
        <v>1</v>
      </c>
    </row>
    <row r="505" spans="1:31" x14ac:dyDescent="0.2">
      <c r="A505" s="27">
        <v>2007831</v>
      </c>
      <c r="C505" t="s">
        <v>1826</v>
      </c>
      <c r="D505" t="s">
        <v>1819</v>
      </c>
      <c r="E505" t="s">
        <v>969</v>
      </c>
      <c r="F505" t="s">
        <v>969</v>
      </c>
      <c r="G505" t="s">
        <v>641</v>
      </c>
      <c r="H505" t="s">
        <v>641</v>
      </c>
      <c r="I505" t="s">
        <v>785</v>
      </c>
      <c r="J505" t="s">
        <v>643</v>
      </c>
      <c r="K505" t="s">
        <v>55</v>
      </c>
      <c r="L505" s="4">
        <v>41876</v>
      </c>
      <c r="M505" s="4"/>
      <c r="N505">
        <v>46</v>
      </c>
      <c r="AE505">
        <v>1</v>
      </c>
    </row>
    <row r="506" spans="1:31" x14ac:dyDescent="0.2">
      <c r="A506" s="27">
        <v>2007166</v>
      </c>
      <c r="C506" t="s">
        <v>1822</v>
      </c>
      <c r="D506" t="s">
        <v>1819</v>
      </c>
      <c r="E506" t="s">
        <v>901</v>
      </c>
      <c r="F506" t="s">
        <v>1214</v>
      </c>
      <c r="G506" t="s">
        <v>641</v>
      </c>
      <c r="H506" t="s">
        <v>641</v>
      </c>
      <c r="I506" t="s">
        <v>785</v>
      </c>
      <c r="J506" t="s">
        <v>643</v>
      </c>
      <c r="K506" t="s">
        <v>55</v>
      </c>
      <c r="L506" s="4">
        <v>41400</v>
      </c>
      <c r="M506" s="4"/>
      <c r="N506">
        <v>46</v>
      </c>
      <c r="AE506">
        <v>1</v>
      </c>
    </row>
    <row r="507" spans="1:31" x14ac:dyDescent="0.2">
      <c r="A507" s="27">
        <v>2007167</v>
      </c>
      <c r="C507" t="s">
        <v>1821</v>
      </c>
      <c r="D507" t="s">
        <v>1819</v>
      </c>
      <c r="E507" t="s">
        <v>901</v>
      </c>
      <c r="F507" t="s">
        <v>1328</v>
      </c>
      <c r="G507" t="s">
        <v>641</v>
      </c>
      <c r="H507" t="s">
        <v>641</v>
      </c>
      <c r="I507" t="s">
        <v>785</v>
      </c>
      <c r="J507" t="s">
        <v>643</v>
      </c>
      <c r="K507" t="s">
        <v>55</v>
      </c>
      <c r="L507" s="4">
        <v>41400</v>
      </c>
      <c r="M507" s="4"/>
      <c r="N507">
        <v>46</v>
      </c>
      <c r="AE507">
        <v>1</v>
      </c>
    </row>
    <row r="508" spans="1:31" x14ac:dyDescent="0.2">
      <c r="A508" s="27">
        <v>2008786</v>
      </c>
      <c r="C508" t="s">
        <v>1827</v>
      </c>
      <c r="D508" t="s">
        <v>1819</v>
      </c>
      <c r="E508" t="s">
        <v>901</v>
      </c>
      <c r="F508" t="s">
        <v>1251</v>
      </c>
      <c r="G508" t="s">
        <v>641</v>
      </c>
      <c r="H508" t="s">
        <v>641</v>
      </c>
      <c r="I508" t="s">
        <v>785</v>
      </c>
      <c r="J508" t="s">
        <v>643</v>
      </c>
      <c r="K508" t="s">
        <v>55</v>
      </c>
      <c r="L508" s="4">
        <v>42803</v>
      </c>
      <c r="M508" s="4"/>
      <c r="N508">
        <v>46</v>
      </c>
      <c r="AE508">
        <v>1</v>
      </c>
    </row>
    <row r="509" spans="1:31" x14ac:dyDescent="0.2">
      <c r="A509" s="27">
        <v>2007168</v>
      </c>
      <c r="C509" t="s">
        <v>1830</v>
      </c>
      <c r="D509" t="s">
        <v>1819</v>
      </c>
      <c r="E509" t="s">
        <v>901</v>
      </c>
      <c r="F509" t="s">
        <v>1685</v>
      </c>
      <c r="G509" t="s">
        <v>641</v>
      </c>
      <c r="H509" t="s">
        <v>641</v>
      </c>
      <c r="I509" t="s">
        <v>785</v>
      </c>
      <c r="J509" t="s">
        <v>643</v>
      </c>
      <c r="K509" t="s">
        <v>55</v>
      </c>
      <c r="L509" s="4">
        <v>41400</v>
      </c>
      <c r="M509" s="4"/>
      <c r="N509">
        <v>46</v>
      </c>
      <c r="AE509">
        <v>1</v>
      </c>
    </row>
    <row r="510" spans="1:31" x14ac:dyDescent="0.2">
      <c r="A510" s="27">
        <v>2007179</v>
      </c>
      <c r="C510" t="s">
        <v>1823</v>
      </c>
      <c r="D510" t="s">
        <v>1819</v>
      </c>
      <c r="E510" t="s">
        <v>901</v>
      </c>
      <c r="F510" t="s">
        <v>902</v>
      </c>
      <c r="G510" t="s">
        <v>641</v>
      </c>
      <c r="H510" t="s">
        <v>641</v>
      </c>
      <c r="I510" t="s">
        <v>785</v>
      </c>
      <c r="J510" t="s">
        <v>643</v>
      </c>
      <c r="K510" t="s">
        <v>55</v>
      </c>
      <c r="L510" s="4">
        <v>41401</v>
      </c>
      <c r="M510" s="4"/>
      <c r="N510">
        <v>46</v>
      </c>
      <c r="AE510">
        <v>1</v>
      </c>
    </row>
    <row r="511" spans="1:31" x14ac:dyDescent="0.2">
      <c r="A511" s="27">
        <v>2006957</v>
      </c>
      <c r="C511" t="s">
        <v>1832</v>
      </c>
      <c r="D511" t="s">
        <v>1833</v>
      </c>
      <c r="E511" t="s">
        <v>950</v>
      </c>
      <c r="F511" t="s">
        <v>1328</v>
      </c>
      <c r="G511" t="s">
        <v>641</v>
      </c>
      <c r="H511" t="s">
        <v>641</v>
      </c>
      <c r="I511" t="s">
        <v>785</v>
      </c>
      <c r="J511" t="s">
        <v>643</v>
      </c>
      <c r="K511" t="s">
        <v>55</v>
      </c>
      <c r="L511" s="4">
        <v>41250</v>
      </c>
      <c r="M511" s="4"/>
      <c r="N511">
        <v>46</v>
      </c>
      <c r="AE511">
        <v>1</v>
      </c>
    </row>
    <row r="512" spans="1:31" x14ac:dyDescent="0.2">
      <c r="A512" s="27">
        <v>2008029</v>
      </c>
      <c r="C512" t="s">
        <v>1834</v>
      </c>
      <c r="D512" t="s">
        <v>1835</v>
      </c>
      <c r="E512" t="s">
        <v>901</v>
      </c>
      <c r="F512" t="s">
        <v>1836</v>
      </c>
      <c r="G512" t="s">
        <v>641</v>
      </c>
      <c r="H512" t="s">
        <v>641</v>
      </c>
      <c r="I512" t="s">
        <v>785</v>
      </c>
      <c r="J512" t="s">
        <v>643</v>
      </c>
      <c r="K512" t="s">
        <v>55</v>
      </c>
      <c r="L512" s="4">
        <v>42102</v>
      </c>
      <c r="M512" s="4"/>
      <c r="N512">
        <v>46</v>
      </c>
      <c r="AE512">
        <v>1</v>
      </c>
    </row>
    <row r="513" spans="1:31" x14ac:dyDescent="0.2">
      <c r="A513" s="27">
        <v>2010765</v>
      </c>
      <c r="C513" t="s">
        <v>1837</v>
      </c>
      <c r="D513" t="s">
        <v>1838</v>
      </c>
      <c r="E513" t="s">
        <v>950</v>
      </c>
      <c r="F513" t="s">
        <v>950</v>
      </c>
      <c r="G513" t="s">
        <v>641</v>
      </c>
      <c r="H513" t="s">
        <v>641</v>
      </c>
      <c r="I513" t="s">
        <v>785</v>
      </c>
      <c r="J513" t="s">
        <v>643</v>
      </c>
      <c r="K513" t="s">
        <v>55</v>
      </c>
      <c r="L513" s="4">
        <v>2</v>
      </c>
      <c r="M513" s="4"/>
      <c r="N513">
        <v>46</v>
      </c>
    </row>
    <row r="514" spans="1:31" x14ac:dyDescent="0.2">
      <c r="A514" s="27">
        <v>2009587</v>
      </c>
      <c r="C514" t="s">
        <v>1839</v>
      </c>
      <c r="D514" t="s">
        <v>1840</v>
      </c>
      <c r="E514" t="s">
        <v>1841</v>
      </c>
      <c r="F514" t="s">
        <v>1842</v>
      </c>
      <c r="G514" t="s">
        <v>641</v>
      </c>
      <c r="H514" t="s">
        <v>641</v>
      </c>
      <c r="I514" t="s">
        <v>785</v>
      </c>
      <c r="J514" t="s">
        <v>643</v>
      </c>
      <c r="K514" t="s">
        <v>55</v>
      </c>
      <c r="L514" s="4">
        <v>43545</v>
      </c>
      <c r="M514" s="4"/>
      <c r="N514">
        <v>46</v>
      </c>
      <c r="AE514">
        <v>1</v>
      </c>
    </row>
    <row r="515" spans="1:31" x14ac:dyDescent="0.2">
      <c r="A515" s="27">
        <v>2009179</v>
      </c>
      <c r="C515" t="s">
        <v>1843</v>
      </c>
      <c r="D515" t="s">
        <v>1844</v>
      </c>
      <c r="E515" t="s">
        <v>901</v>
      </c>
      <c r="F515" t="s">
        <v>944</v>
      </c>
      <c r="G515" t="s">
        <v>641</v>
      </c>
      <c r="H515" t="s">
        <v>641</v>
      </c>
      <c r="I515" t="s">
        <v>785</v>
      </c>
      <c r="J515" t="s">
        <v>643</v>
      </c>
      <c r="K515" t="s">
        <v>55</v>
      </c>
      <c r="L515" s="4">
        <v>43145</v>
      </c>
      <c r="M515" s="4"/>
      <c r="N515">
        <v>46</v>
      </c>
      <c r="AE515">
        <v>1</v>
      </c>
    </row>
    <row r="516" spans="1:31" x14ac:dyDescent="0.2">
      <c r="A516" s="27">
        <v>2008741</v>
      </c>
      <c r="C516" t="s">
        <v>1845</v>
      </c>
      <c r="D516" t="s">
        <v>1846</v>
      </c>
      <c r="E516" t="s">
        <v>901</v>
      </c>
      <c r="F516" t="s">
        <v>1847</v>
      </c>
      <c r="G516" t="s">
        <v>641</v>
      </c>
      <c r="H516" t="s">
        <v>641</v>
      </c>
      <c r="I516" t="s">
        <v>785</v>
      </c>
      <c r="J516" t="s">
        <v>643</v>
      </c>
      <c r="K516" t="s">
        <v>55</v>
      </c>
      <c r="L516" s="4">
        <v>42751</v>
      </c>
      <c r="M516" s="4"/>
      <c r="N516">
        <v>46.200000762939453</v>
      </c>
      <c r="AE516">
        <v>1</v>
      </c>
    </row>
    <row r="517" spans="1:31" x14ac:dyDescent="0.2">
      <c r="A517" s="27">
        <v>2008749</v>
      </c>
      <c r="C517" t="s">
        <v>1848</v>
      </c>
      <c r="D517" t="s">
        <v>1849</v>
      </c>
      <c r="E517" t="s">
        <v>901</v>
      </c>
      <c r="F517" t="s">
        <v>942</v>
      </c>
      <c r="G517" t="s">
        <v>641</v>
      </c>
      <c r="H517" t="s">
        <v>641</v>
      </c>
      <c r="I517" t="s">
        <v>785</v>
      </c>
      <c r="J517" t="s">
        <v>643</v>
      </c>
      <c r="K517" t="s">
        <v>55</v>
      </c>
      <c r="L517" s="4">
        <v>42769</v>
      </c>
      <c r="M517" s="4"/>
      <c r="N517">
        <v>46</v>
      </c>
      <c r="AE517">
        <v>1</v>
      </c>
    </row>
    <row r="518" spans="1:31" x14ac:dyDescent="0.2">
      <c r="A518" s="27">
        <v>1000006</v>
      </c>
      <c r="D518" t="s">
        <v>12</v>
      </c>
      <c r="G518" t="s">
        <v>641</v>
      </c>
      <c r="H518" t="s">
        <v>641</v>
      </c>
      <c r="I518" t="s">
        <v>642</v>
      </c>
      <c r="J518" t="s">
        <v>643</v>
      </c>
      <c r="K518" t="s">
        <v>55</v>
      </c>
      <c r="L518" s="4">
        <v>40976</v>
      </c>
      <c r="M518" s="4"/>
      <c r="N518">
        <v>46</v>
      </c>
      <c r="Q518">
        <v>0</v>
      </c>
      <c r="R518">
        <v>0</v>
      </c>
      <c r="T518">
        <v>0</v>
      </c>
      <c r="AE518">
        <v>1</v>
      </c>
    </row>
    <row r="519" spans="1:31" x14ac:dyDescent="0.2">
      <c r="A519" s="27">
        <v>2008940</v>
      </c>
      <c r="C519" t="s">
        <v>1850</v>
      </c>
      <c r="D519" t="s">
        <v>12</v>
      </c>
      <c r="E519" t="s">
        <v>901</v>
      </c>
      <c r="F519" t="s">
        <v>1851</v>
      </c>
      <c r="G519" t="s">
        <v>641</v>
      </c>
      <c r="H519" t="s">
        <v>641</v>
      </c>
      <c r="I519" t="s">
        <v>785</v>
      </c>
      <c r="J519" t="s">
        <v>643</v>
      </c>
      <c r="K519" t="s">
        <v>55</v>
      </c>
      <c r="L519" s="4">
        <v>42991</v>
      </c>
      <c r="M519" s="4"/>
      <c r="N519">
        <v>46</v>
      </c>
      <c r="AE519">
        <v>1</v>
      </c>
    </row>
    <row r="520" spans="1:31" x14ac:dyDescent="0.2">
      <c r="A520" s="27">
        <v>2008000</v>
      </c>
      <c r="C520" t="s">
        <v>1852</v>
      </c>
      <c r="D520" t="s">
        <v>1853</v>
      </c>
      <c r="E520" t="s">
        <v>901</v>
      </c>
      <c r="F520" t="s">
        <v>1842</v>
      </c>
      <c r="G520" t="s">
        <v>641</v>
      </c>
      <c r="H520" t="s">
        <v>641</v>
      </c>
      <c r="I520" t="s">
        <v>785</v>
      </c>
      <c r="J520" t="s">
        <v>643</v>
      </c>
      <c r="K520" t="s">
        <v>55</v>
      </c>
      <c r="L520" s="4">
        <v>42096</v>
      </c>
      <c r="M520" s="4"/>
      <c r="N520">
        <v>46.200000762939453</v>
      </c>
      <c r="AE520">
        <v>1</v>
      </c>
    </row>
    <row r="521" spans="1:31" x14ac:dyDescent="0.2">
      <c r="A521" s="27">
        <v>2007980</v>
      </c>
      <c r="C521" t="s">
        <v>1854</v>
      </c>
      <c r="D521" t="s">
        <v>1855</v>
      </c>
      <c r="E521" t="s">
        <v>901</v>
      </c>
      <c r="F521" t="s">
        <v>1856</v>
      </c>
      <c r="G521" t="s">
        <v>641</v>
      </c>
      <c r="H521" t="s">
        <v>641</v>
      </c>
      <c r="I521" t="s">
        <v>785</v>
      </c>
      <c r="J521" t="s">
        <v>643</v>
      </c>
      <c r="K521" t="s">
        <v>55</v>
      </c>
      <c r="L521" s="4">
        <v>43634</v>
      </c>
      <c r="M521" s="4"/>
      <c r="N521">
        <v>46</v>
      </c>
      <c r="AE521">
        <v>1</v>
      </c>
    </row>
    <row r="522" spans="1:31" x14ac:dyDescent="0.2">
      <c r="A522" s="27">
        <v>2009167</v>
      </c>
      <c r="C522" t="s">
        <v>1860</v>
      </c>
      <c r="D522" t="s">
        <v>1858</v>
      </c>
      <c r="E522" t="s">
        <v>901</v>
      </c>
      <c r="F522" t="s">
        <v>948</v>
      </c>
      <c r="G522" t="s">
        <v>641</v>
      </c>
      <c r="H522" t="s">
        <v>641</v>
      </c>
      <c r="I522" t="s">
        <v>785</v>
      </c>
      <c r="J522" t="s">
        <v>643</v>
      </c>
      <c r="K522" t="s">
        <v>55</v>
      </c>
      <c r="L522" s="4">
        <v>43136</v>
      </c>
      <c r="M522" s="4"/>
      <c r="N522">
        <v>46</v>
      </c>
      <c r="AE522">
        <v>1</v>
      </c>
    </row>
    <row r="523" spans="1:31" x14ac:dyDescent="0.2">
      <c r="A523" s="27">
        <v>2008001</v>
      </c>
      <c r="C523" t="s">
        <v>1857</v>
      </c>
      <c r="D523" t="s">
        <v>1858</v>
      </c>
      <c r="E523" t="s">
        <v>901</v>
      </c>
      <c r="F523" t="s">
        <v>1842</v>
      </c>
      <c r="G523" t="s">
        <v>641</v>
      </c>
      <c r="H523" t="s">
        <v>641</v>
      </c>
      <c r="I523" t="s">
        <v>785</v>
      </c>
      <c r="J523" t="s">
        <v>643</v>
      </c>
      <c r="K523" t="s">
        <v>55</v>
      </c>
      <c r="L523" s="4">
        <v>42096</v>
      </c>
      <c r="M523" s="4"/>
      <c r="N523">
        <v>46</v>
      </c>
      <c r="AE523">
        <v>1</v>
      </c>
    </row>
    <row r="524" spans="1:31" x14ac:dyDescent="0.2">
      <c r="A524" s="27">
        <v>2009180</v>
      </c>
      <c r="C524" t="s">
        <v>1861</v>
      </c>
      <c r="D524" t="s">
        <v>1858</v>
      </c>
      <c r="E524" t="s">
        <v>901</v>
      </c>
      <c r="F524" t="s">
        <v>944</v>
      </c>
      <c r="G524" t="s">
        <v>641</v>
      </c>
      <c r="H524" t="s">
        <v>641</v>
      </c>
      <c r="I524" t="s">
        <v>785</v>
      </c>
      <c r="J524" t="s">
        <v>643</v>
      </c>
      <c r="K524" t="s">
        <v>55</v>
      </c>
      <c r="L524" s="4">
        <v>43145</v>
      </c>
      <c r="M524" s="4"/>
      <c r="N524">
        <v>46</v>
      </c>
      <c r="AE524">
        <v>1</v>
      </c>
    </row>
    <row r="525" spans="1:31" x14ac:dyDescent="0.2">
      <c r="A525" s="27">
        <v>2008925</v>
      </c>
      <c r="C525" t="s">
        <v>1859</v>
      </c>
      <c r="D525" t="s">
        <v>1858</v>
      </c>
      <c r="E525" t="s">
        <v>901</v>
      </c>
      <c r="F525" t="s">
        <v>1847</v>
      </c>
      <c r="G525" t="s">
        <v>641</v>
      </c>
      <c r="H525" t="s">
        <v>641</v>
      </c>
      <c r="I525" t="s">
        <v>785</v>
      </c>
      <c r="J525" t="s">
        <v>643</v>
      </c>
      <c r="K525" t="s">
        <v>55</v>
      </c>
      <c r="L525" s="4">
        <v>42957</v>
      </c>
      <c r="M525" s="4"/>
      <c r="N525">
        <v>46</v>
      </c>
      <c r="AE525">
        <v>1</v>
      </c>
    </row>
    <row r="526" spans="1:31" x14ac:dyDescent="0.2">
      <c r="A526" s="27">
        <v>2009166</v>
      </c>
      <c r="C526" t="s">
        <v>1862</v>
      </c>
      <c r="D526" t="s">
        <v>1863</v>
      </c>
      <c r="E526" t="s">
        <v>901</v>
      </c>
      <c r="F526" t="s">
        <v>948</v>
      </c>
      <c r="G526" t="s">
        <v>641</v>
      </c>
      <c r="H526" t="s">
        <v>641</v>
      </c>
      <c r="I526" t="s">
        <v>785</v>
      </c>
      <c r="J526" t="s">
        <v>643</v>
      </c>
      <c r="K526" t="s">
        <v>55</v>
      </c>
      <c r="L526" s="4">
        <v>43136</v>
      </c>
      <c r="M526" s="4"/>
      <c r="N526">
        <v>46.200000762939453</v>
      </c>
      <c r="AE526">
        <v>1</v>
      </c>
    </row>
    <row r="527" spans="1:31" x14ac:dyDescent="0.2">
      <c r="A527" s="27">
        <v>2009053</v>
      </c>
      <c r="C527" t="s">
        <v>1864</v>
      </c>
      <c r="D527" t="s">
        <v>1865</v>
      </c>
      <c r="E527" t="s">
        <v>901</v>
      </c>
      <c r="F527" t="s">
        <v>1866</v>
      </c>
      <c r="G527" t="s">
        <v>641</v>
      </c>
      <c r="H527" t="s">
        <v>641</v>
      </c>
      <c r="I527" t="s">
        <v>785</v>
      </c>
      <c r="J527" t="s">
        <v>643</v>
      </c>
      <c r="K527" t="s">
        <v>55</v>
      </c>
      <c r="L527" s="4">
        <v>43053</v>
      </c>
      <c r="M527" s="4"/>
      <c r="N527">
        <v>46.200000762939453</v>
      </c>
      <c r="AE527">
        <v>1</v>
      </c>
    </row>
    <row r="528" spans="1:31" x14ac:dyDescent="0.2">
      <c r="A528" s="27">
        <v>2008404</v>
      </c>
      <c r="C528" t="s">
        <v>1867</v>
      </c>
      <c r="D528" t="s">
        <v>1868</v>
      </c>
      <c r="E528" t="s">
        <v>901</v>
      </c>
      <c r="F528" t="s">
        <v>965</v>
      </c>
      <c r="G528" t="s">
        <v>641</v>
      </c>
      <c r="H528" t="s">
        <v>641</v>
      </c>
      <c r="I528" t="s">
        <v>785</v>
      </c>
      <c r="J528" t="s">
        <v>643</v>
      </c>
      <c r="K528" t="s">
        <v>55</v>
      </c>
      <c r="L528" s="4">
        <v>42468</v>
      </c>
      <c r="M528" s="4"/>
      <c r="N528">
        <v>46.200000762939453</v>
      </c>
      <c r="AE528">
        <v>1</v>
      </c>
    </row>
    <row r="529" spans="1:31" x14ac:dyDescent="0.2">
      <c r="A529" s="27">
        <v>2008185</v>
      </c>
      <c r="C529" t="s">
        <v>1869</v>
      </c>
      <c r="D529" t="s">
        <v>1870</v>
      </c>
      <c r="E529" t="s">
        <v>901</v>
      </c>
      <c r="F529" t="s">
        <v>901</v>
      </c>
      <c r="G529" t="s">
        <v>641</v>
      </c>
      <c r="H529" t="s">
        <v>641</v>
      </c>
      <c r="I529" t="s">
        <v>785</v>
      </c>
      <c r="J529" t="s">
        <v>643</v>
      </c>
      <c r="K529" t="s">
        <v>55</v>
      </c>
      <c r="L529" s="4">
        <v>42290</v>
      </c>
      <c r="M529" s="4"/>
      <c r="N529">
        <v>46.200000762939453</v>
      </c>
      <c r="AE529">
        <v>1</v>
      </c>
    </row>
    <row r="530" spans="1:31" x14ac:dyDescent="0.2">
      <c r="A530" s="27">
        <v>2009055</v>
      </c>
      <c r="C530" t="s">
        <v>1871</v>
      </c>
      <c r="D530" t="s">
        <v>1872</v>
      </c>
      <c r="E530" t="s">
        <v>901</v>
      </c>
      <c r="F530" t="s">
        <v>1873</v>
      </c>
      <c r="G530" t="s">
        <v>641</v>
      </c>
      <c r="H530" t="s">
        <v>641</v>
      </c>
      <c r="I530" t="s">
        <v>785</v>
      </c>
      <c r="J530" t="s">
        <v>643</v>
      </c>
      <c r="K530" t="s">
        <v>55</v>
      </c>
      <c r="L530" s="4">
        <v>43053</v>
      </c>
      <c r="M530" s="4"/>
      <c r="N530">
        <v>46.5</v>
      </c>
      <c r="AE530">
        <v>1</v>
      </c>
    </row>
    <row r="531" spans="1:31" x14ac:dyDescent="0.2">
      <c r="A531" s="27">
        <v>2007830</v>
      </c>
      <c r="C531" t="s">
        <v>1874</v>
      </c>
      <c r="D531" t="s">
        <v>1875</v>
      </c>
      <c r="E531" t="s">
        <v>969</v>
      </c>
      <c r="F531" t="s">
        <v>969</v>
      </c>
      <c r="G531" t="s">
        <v>641</v>
      </c>
      <c r="H531" t="s">
        <v>641</v>
      </c>
      <c r="I531" t="s">
        <v>785</v>
      </c>
      <c r="J531" t="s">
        <v>643</v>
      </c>
      <c r="K531" t="s">
        <v>56</v>
      </c>
      <c r="L531" s="4">
        <v>41876</v>
      </c>
      <c r="M531" s="4"/>
      <c r="N531">
        <v>18.399999618530273</v>
      </c>
      <c r="AE531">
        <v>1</v>
      </c>
    </row>
    <row r="532" spans="1:31" x14ac:dyDescent="0.2">
      <c r="A532" s="27">
        <v>9230</v>
      </c>
      <c r="D532" t="s">
        <v>719</v>
      </c>
      <c r="G532" t="s">
        <v>641</v>
      </c>
      <c r="H532" t="s">
        <v>686</v>
      </c>
      <c r="I532" t="s">
        <v>687</v>
      </c>
      <c r="J532" t="s">
        <v>688</v>
      </c>
      <c r="K532" t="s">
        <v>56</v>
      </c>
      <c r="L532" s="4">
        <v>41640</v>
      </c>
      <c r="M532" s="4"/>
      <c r="N532">
        <v>0.2199999988079071</v>
      </c>
      <c r="O532">
        <v>5.000000074505806E-2</v>
      </c>
      <c r="P532">
        <v>0.20999999344348907</v>
      </c>
      <c r="AE532">
        <v>1</v>
      </c>
    </row>
    <row r="533" spans="1:31" x14ac:dyDescent="0.2">
      <c r="A533" s="27">
        <v>9220</v>
      </c>
      <c r="D533" t="s">
        <v>720</v>
      </c>
      <c r="G533" t="s">
        <v>641</v>
      </c>
      <c r="H533" t="s">
        <v>686</v>
      </c>
      <c r="I533" t="s">
        <v>687</v>
      </c>
      <c r="J533" t="s">
        <v>688</v>
      </c>
      <c r="K533" t="s">
        <v>56</v>
      </c>
      <c r="L533" s="4">
        <v>41640</v>
      </c>
      <c r="M533" s="4"/>
      <c r="N533">
        <v>0.15000000596046448</v>
      </c>
      <c r="O533">
        <v>1.9999999552965164E-2</v>
      </c>
      <c r="P533">
        <v>0.20999999344348907</v>
      </c>
      <c r="AE533">
        <v>1</v>
      </c>
    </row>
    <row r="534" spans="1:31" x14ac:dyDescent="0.2">
      <c r="A534" s="27">
        <v>2010435</v>
      </c>
      <c r="C534" t="s">
        <v>1876</v>
      </c>
      <c r="D534" t="s">
        <v>1877</v>
      </c>
      <c r="E534" t="s">
        <v>795</v>
      </c>
      <c r="F534" t="s">
        <v>795</v>
      </c>
      <c r="G534" t="s">
        <v>641</v>
      </c>
      <c r="H534" t="s">
        <v>641</v>
      </c>
      <c r="I534" t="s">
        <v>774</v>
      </c>
      <c r="J534" t="s">
        <v>731</v>
      </c>
      <c r="K534" t="s">
        <v>55</v>
      </c>
      <c r="L534" s="4">
        <v>2</v>
      </c>
      <c r="M534" s="4"/>
      <c r="AE534">
        <v>1</v>
      </c>
    </row>
    <row r="535" spans="1:31" x14ac:dyDescent="0.2">
      <c r="A535" s="27">
        <v>2009390</v>
      </c>
      <c r="C535" t="s">
        <v>1878</v>
      </c>
      <c r="D535" t="s">
        <v>24</v>
      </c>
      <c r="E535" t="s">
        <v>1879</v>
      </c>
      <c r="F535" t="s">
        <v>1880</v>
      </c>
      <c r="G535" t="s">
        <v>641</v>
      </c>
      <c r="H535" t="s">
        <v>641</v>
      </c>
      <c r="I535" t="s">
        <v>785</v>
      </c>
      <c r="J535" t="s">
        <v>649</v>
      </c>
      <c r="K535" t="s">
        <v>56</v>
      </c>
      <c r="L535" s="4">
        <v>43360</v>
      </c>
      <c r="M535" s="4"/>
      <c r="Y535">
        <v>11</v>
      </c>
      <c r="AE535">
        <v>1.35</v>
      </c>
    </row>
    <row r="536" spans="1:31" x14ac:dyDescent="0.2">
      <c r="A536" s="27">
        <v>2009391</v>
      </c>
      <c r="C536" t="s">
        <v>1881</v>
      </c>
      <c r="D536" t="s">
        <v>1882</v>
      </c>
      <c r="E536" t="s">
        <v>1879</v>
      </c>
      <c r="F536" t="s">
        <v>1880</v>
      </c>
      <c r="G536" t="s">
        <v>641</v>
      </c>
      <c r="H536" t="s">
        <v>641</v>
      </c>
      <c r="I536" t="s">
        <v>785</v>
      </c>
      <c r="J536" t="s">
        <v>649</v>
      </c>
      <c r="K536" t="s">
        <v>56</v>
      </c>
      <c r="L536" s="4">
        <v>43360</v>
      </c>
      <c r="M536" s="4"/>
      <c r="Z536">
        <v>11.5</v>
      </c>
      <c r="AE536">
        <v>1.34</v>
      </c>
    </row>
    <row r="537" spans="1:31" x14ac:dyDescent="0.2">
      <c r="A537" s="27">
        <v>2008635</v>
      </c>
      <c r="C537" t="s">
        <v>1883</v>
      </c>
      <c r="D537" t="s">
        <v>1884</v>
      </c>
      <c r="E537" t="s">
        <v>1885</v>
      </c>
      <c r="F537" t="s">
        <v>1886</v>
      </c>
      <c r="G537" t="s">
        <v>641</v>
      </c>
      <c r="H537" t="s">
        <v>641</v>
      </c>
      <c r="I537" t="s">
        <v>785</v>
      </c>
      <c r="J537" t="s">
        <v>643</v>
      </c>
      <c r="K537" t="s">
        <v>56</v>
      </c>
      <c r="L537" s="4">
        <v>42683</v>
      </c>
      <c r="M537" s="4"/>
      <c r="N537">
        <v>10</v>
      </c>
      <c r="O537">
        <v>40</v>
      </c>
      <c r="P537">
        <v>20</v>
      </c>
      <c r="R537">
        <v>2.5</v>
      </c>
      <c r="V537">
        <v>8.5000000894069672E-2</v>
      </c>
      <c r="W537">
        <v>8.5000000894069672E-2</v>
      </c>
      <c r="X537">
        <v>0.17000000178813934</v>
      </c>
      <c r="Y537">
        <v>3.5000000149011612E-2</v>
      </c>
      <c r="Z537">
        <v>8.5000000894069672E-2</v>
      </c>
      <c r="AA537">
        <v>1.2000000569969416E-3</v>
      </c>
      <c r="AE537">
        <v>1.72</v>
      </c>
    </row>
    <row r="538" spans="1:31" x14ac:dyDescent="0.2">
      <c r="A538" s="27">
        <v>2010732</v>
      </c>
      <c r="C538" t="s">
        <v>1887</v>
      </c>
      <c r="D538" t="s">
        <v>1888</v>
      </c>
      <c r="E538" t="s">
        <v>974</v>
      </c>
      <c r="F538" t="s">
        <v>1468</v>
      </c>
      <c r="G538" t="s">
        <v>641</v>
      </c>
      <c r="H538" t="s">
        <v>641</v>
      </c>
      <c r="I538" t="s">
        <v>774</v>
      </c>
      <c r="J538" t="s">
        <v>731</v>
      </c>
      <c r="K538" t="s">
        <v>56</v>
      </c>
      <c r="L538" s="4">
        <v>2</v>
      </c>
      <c r="M538" s="4"/>
      <c r="T538">
        <v>0.40999999642372131</v>
      </c>
      <c r="V538">
        <v>0.18000000715255737</v>
      </c>
      <c r="W538">
        <v>9.0000003576278687E-2</v>
      </c>
      <c r="AE538">
        <v>1</v>
      </c>
    </row>
    <row r="539" spans="1:31" x14ac:dyDescent="0.2">
      <c r="A539" s="27">
        <v>2008344</v>
      </c>
      <c r="C539" t="s">
        <v>1889</v>
      </c>
      <c r="D539" t="s">
        <v>1890</v>
      </c>
      <c r="E539" t="s">
        <v>1891</v>
      </c>
      <c r="F539" t="s">
        <v>1892</v>
      </c>
      <c r="G539" t="s">
        <v>641</v>
      </c>
      <c r="H539" t="s">
        <v>641</v>
      </c>
      <c r="I539" t="s">
        <v>774</v>
      </c>
      <c r="J539" t="s">
        <v>649</v>
      </c>
      <c r="K539" t="s">
        <v>56</v>
      </c>
      <c r="L539" s="4">
        <v>2</v>
      </c>
      <c r="M539" s="4"/>
      <c r="Y539">
        <v>9.8999996185302734</v>
      </c>
      <c r="AE539">
        <v>1</v>
      </c>
    </row>
    <row r="540" spans="1:31" x14ac:dyDescent="0.2">
      <c r="A540" s="27">
        <v>2009526</v>
      </c>
      <c r="C540" t="s">
        <v>1893</v>
      </c>
      <c r="D540" t="s">
        <v>1894</v>
      </c>
      <c r="E540" t="s">
        <v>1704</v>
      </c>
      <c r="F540" t="s">
        <v>1895</v>
      </c>
      <c r="G540" t="s">
        <v>641</v>
      </c>
      <c r="H540" t="s">
        <v>686</v>
      </c>
      <c r="I540" t="s">
        <v>774</v>
      </c>
      <c r="J540" t="s">
        <v>688</v>
      </c>
      <c r="K540" t="s">
        <v>55</v>
      </c>
      <c r="L540" s="4">
        <v>2</v>
      </c>
      <c r="M540" s="4"/>
      <c r="N540">
        <v>8</v>
      </c>
      <c r="O540">
        <v>3</v>
      </c>
      <c r="P540">
        <v>5</v>
      </c>
      <c r="AC540">
        <v>63</v>
      </c>
      <c r="AE540">
        <v>1</v>
      </c>
    </row>
    <row r="541" spans="1:31" x14ac:dyDescent="0.2">
      <c r="A541" s="27">
        <v>2009984</v>
      </c>
      <c r="C541" t="s">
        <v>1896</v>
      </c>
      <c r="D541" t="s">
        <v>1897</v>
      </c>
      <c r="E541" t="s">
        <v>1898</v>
      </c>
      <c r="F541" t="s">
        <v>1899</v>
      </c>
      <c r="G541" t="s">
        <v>641</v>
      </c>
      <c r="H541" t="s">
        <v>641</v>
      </c>
      <c r="I541" t="s">
        <v>774</v>
      </c>
      <c r="J541" t="s">
        <v>731</v>
      </c>
      <c r="K541" t="s">
        <v>55</v>
      </c>
      <c r="L541" s="4">
        <v>2</v>
      </c>
      <c r="M541" s="4"/>
      <c r="AE541">
        <v>1</v>
      </c>
    </row>
    <row r="542" spans="1:31" x14ac:dyDescent="0.2">
      <c r="A542" s="27">
        <v>2006815</v>
      </c>
      <c r="C542" t="s">
        <v>1900</v>
      </c>
      <c r="D542" t="s">
        <v>1901</v>
      </c>
      <c r="E542" t="s">
        <v>1902</v>
      </c>
      <c r="F542" t="s">
        <v>1902</v>
      </c>
      <c r="G542" t="s">
        <v>641</v>
      </c>
      <c r="H542" t="s">
        <v>686</v>
      </c>
      <c r="I542" t="s">
        <v>774</v>
      </c>
      <c r="J542" t="s">
        <v>688</v>
      </c>
      <c r="K542" t="s">
        <v>55</v>
      </c>
      <c r="L542" s="4">
        <v>2</v>
      </c>
      <c r="M542" s="4"/>
      <c r="N542">
        <v>6</v>
      </c>
      <c r="P542">
        <v>6</v>
      </c>
      <c r="T542">
        <v>16</v>
      </c>
      <c r="AE542">
        <v>1</v>
      </c>
    </row>
    <row r="543" spans="1:31" x14ac:dyDescent="0.2">
      <c r="A543" s="27">
        <v>2006816</v>
      </c>
      <c r="C543" t="s">
        <v>1903</v>
      </c>
      <c r="D543" t="s">
        <v>1904</v>
      </c>
      <c r="E543" t="s">
        <v>1902</v>
      </c>
      <c r="F543" t="s">
        <v>1902</v>
      </c>
      <c r="G543" t="s">
        <v>641</v>
      </c>
      <c r="H543" t="s">
        <v>686</v>
      </c>
      <c r="I543" t="s">
        <v>774</v>
      </c>
      <c r="J543" t="s">
        <v>688</v>
      </c>
      <c r="K543" t="s">
        <v>55</v>
      </c>
      <c r="L543" s="4">
        <v>2</v>
      </c>
      <c r="M543" s="4"/>
      <c r="N543">
        <v>6</v>
      </c>
      <c r="P543">
        <v>6</v>
      </c>
      <c r="T543">
        <v>16</v>
      </c>
      <c r="AE543">
        <v>1</v>
      </c>
    </row>
    <row r="544" spans="1:31" x14ac:dyDescent="0.2">
      <c r="A544" s="27">
        <v>2010070</v>
      </c>
      <c r="C544" t="s">
        <v>1905</v>
      </c>
      <c r="D544" t="s">
        <v>1906</v>
      </c>
      <c r="E544" t="s">
        <v>1013</v>
      </c>
      <c r="F544" t="s">
        <v>1013</v>
      </c>
      <c r="G544" t="s">
        <v>641</v>
      </c>
      <c r="H544" t="s">
        <v>641</v>
      </c>
      <c r="I544" t="s">
        <v>774</v>
      </c>
      <c r="J544" t="s">
        <v>731</v>
      </c>
      <c r="K544" t="s">
        <v>55</v>
      </c>
      <c r="L544" s="4">
        <v>2</v>
      </c>
      <c r="M544" s="4"/>
      <c r="AE544">
        <v>1</v>
      </c>
    </row>
    <row r="545" spans="1:31" x14ac:dyDescent="0.2">
      <c r="A545" s="27">
        <v>2007656</v>
      </c>
      <c r="C545" t="s">
        <v>1907</v>
      </c>
      <c r="D545" t="s">
        <v>1908</v>
      </c>
      <c r="E545" t="s">
        <v>990</v>
      </c>
      <c r="F545" t="s">
        <v>991</v>
      </c>
      <c r="G545" t="s">
        <v>641</v>
      </c>
      <c r="H545" t="s">
        <v>641</v>
      </c>
      <c r="I545" t="s">
        <v>774</v>
      </c>
      <c r="J545" t="s">
        <v>731</v>
      </c>
      <c r="K545" t="s">
        <v>56</v>
      </c>
      <c r="L545" s="4">
        <v>2</v>
      </c>
      <c r="M545" s="4"/>
      <c r="N545">
        <v>3</v>
      </c>
      <c r="P545">
        <v>12</v>
      </c>
      <c r="AE545">
        <v>1.17</v>
      </c>
    </row>
    <row r="546" spans="1:31" x14ac:dyDescent="0.2">
      <c r="A546" s="27">
        <v>2007655</v>
      </c>
      <c r="C546" t="s">
        <v>1909</v>
      </c>
      <c r="D546" t="s">
        <v>1910</v>
      </c>
      <c r="E546" t="s">
        <v>990</v>
      </c>
      <c r="F546" t="s">
        <v>991</v>
      </c>
      <c r="G546" t="s">
        <v>641</v>
      </c>
      <c r="H546" t="s">
        <v>641</v>
      </c>
      <c r="I546" t="s">
        <v>774</v>
      </c>
      <c r="J546" t="s">
        <v>731</v>
      </c>
      <c r="K546" t="s">
        <v>56</v>
      </c>
      <c r="L546" s="4">
        <v>2</v>
      </c>
      <c r="M546" s="4"/>
      <c r="N546">
        <v>5</v>
      </c>
      <c r="AE546">
        <v>1.1399999999999999</v>
      </c>
    </row>
    <row r="547" spans="1:31" x14ac:dyDescent="0.2">
      <c r="A547" s="27">
        <v>2007606</v>
      </c>
      <c r="C547" t="s">
        <v>1911</v>
      </c>
      <c r="D547" t="s">
        <v>1912</v>
      </c>
      <c r="E547" t="s">
        <v>990</v>
      </c>
      <c r="F547" t="s">
        <v>991</v>
      </c>
      <c r="G547" t="s">
        <v>641</v>
      </c>
      <c r="H547" t="s">
        <v>641</v>
      </c>
      <c r="I547" t="s">
        <v>774</v>
      </c>
      <c r="J547" t="s">
        <v>731</v>
      </c>
      <c r="K547" t="s">
        <v>56</v>
      </c>
      <c r="L547" s="4">
        <v>2</v>
      </c>
      <c r="M547" s="4"/>
      <c r="N547">
        <v>3.5</v>
      </c>
      <c r="R547">
        <v>5</v>
      </c>
      <c r="AE547">
        <v>1.3</v>
      </c>
    </row>
    <row r="548" spans="1:31" x14ac:dyDescent="0.2">
      <c r="A548" s="27">
        <v>2007744</v>
      </c>
      <c r="C548" t="s">
        <v>1913</v>
      </c>
      <c r="D548" t="s">
        <v>1914</v>
      </c>
      <c r="E548" t="s">
        <v>1915</v>
      </c>
      <c r="F548" t="s">
        <v>1916</v>
      </c>
      <c r="G548" t="s">
        <v>641</v>
      </c>
      <c r="H548" t="s">
        <v>641</v>
      </c>
      <c r="I548" t="s">
        <v>774</v>
      </c>
      <c r="J548" t="s">
        <v>731</v>
      </c>
      <c r="K548" t="s">
        <v>56</v>
      </c>
      <c r="L548" s="4">
        <v>2</v>
      </c>
      <c r="M548" s="4"/>
      <c r="N548">
        <v>1.4999999664723873E-2</v>
      </c>
      <c r="O548">
        <v>2.0000000949949026E-3</v>
      </c>
      <c r="P548">
        <v>1.9999999552965164E-2</v>
      </c>
      <c r="AE548">
        <v>1</v>
      </c>
    </row>
    <row r="549" spans="1:31" x14ac:dyDescent="0.2">
      <c r="A549" s="27">
        <v>2005195</v>
      </c>
      <c r="C549" t="s">
        <v>1917</v>
      </c>
      <c r="D549" t="s">
        <v>1918</v>
      </c>
      <c r="E549" t="s">
        <v>1919</v>
      </c>
      <c r="F549" t="s">
        <v>1920</v>
      </c>
      <c r="G549" t="s">
        <v>641</v>
      </c>
      <c r="H549" t="s">
        <v>641</v>
      </c>
      <c r="I549" t="s">
        <v>774</v>
      </c>
      <c r="J549" t="s">
        <v>731</v>
      </c>
      <c r="K549" t="s">
        <v>56</v>
      </c>
      <c r="L549" s="4">
        <v>40333</v>
      </c>
      <c r="M549" s="4"/>
      <c r="AE549">
        <v>1</v>
      </c>
    </row>
    <row r="550" spans="1:31" x14ac:dyDescent="0.2">
      <c r="A550" s="27">
        <v>2006656</v>
      </c>
      <c r="C550" t="s">
        <v>1921</v>
      </c>
      <c r="D550" t="s">
        <v>1922</v>
      </c>
      <c r="E550" t="s">
        <v>1923</v>
      </c>
      <c r="F550" t="s">
        <v>1923</v>
      </c>
      <c r="G550" t="s">
        <v>641</v>
      </c>
      <c r="H550" t="s">
        <v>641</v>
      </c>
      <c r="I550" t="s">
        <v>774</v>
      </c>
      <c r="J550" t="s">
        <v>731</v>
      </c>
      <c r="K550" t="s">
        <v>55</v>
      </c>
      <c r="L550" s="4">
        <v>2</v>
      </c>
      <c r="M550" s="4"/>
      <c r="AC550">
        <v>60</v>
      </c>
      <c r="AE550">
        <v>1</v>
      </c>
    </row>
    <row r="551" spans="1:31" x14ac:dyDescent="0.2">
      <c r="A551" s="27">
        <v>2006654</v>
      </c>
      <c r="C551" t="s">
        <v>1924</v>
      </c>
      <c r="D551" t="s">
        <v>1925</v>
      </c>
      <c r="E551" t="s">
        <v>1923</v>
      </c>
      <c r="F551" t="s">
        <v>1923</v>
      </c>
      <c r="G551" t="s">
        <v>641</v>
      </c>
      <c r="H551" t="s">
        <v>641</v>
      </c>
      <c r="I551" t="s">
        <v>774</v>
      </c>
      <c r="J551" t="s">
        <v>731</v>
      </c>
      <c r="K551" t="s">
        <v>55</v>
      </c>
      <c r="L551" s="4">
        <v>2</v>
      </c>
      <c r="M551" s="4"/>
      <c r="AC551">
        <v>85</v>
      </c>
      <c r="AE551">
        <v>1</v>
      </c>
    </row>
    <row r="552" spans="1:31" x14ac:dyDescent="0.2">
      <c r="A552" s="27">
        <v>2010733</v>
      </c>
      <c r="C552" t="s">
        <v>1926</v>
      </c>
      <c r="D552" t="s">
        <v>1927</v>
      </c>
      <c r="E552" t="s">
        <v>974</v>
      </c>
      <c r="F552" t="s">
        <v>1468</v>
      </c>
      <c r="G552" t="s">
        <v>641</v>
      </c>
      <c r="H552" t="s">
        <v>641</v>
      </c>
      <c r="I552" t="s">
        <v>774</v>
      </c>
      <c r="J552" t="s">
        <v>731</v>
      </c>
      <c r="K552" t="s">
        <v>56</v>
      </c>
      <c r="L552" s="4">
        <v>2</v>
      </c>
      <c r="M552" s="4"/>
      <c r="T552">
        <v>0.36000001430511475</v>
      </c>
      <c r="AE552">
        <v>1</v>
      </c>
    </row>
    <row r="553" spans="1:31" x14ac:dyDescent="0.2">
      <c r="A553" s="27">
        <v>2009789</v>
      </c>
      <c r="C553" t="s">
        <v>1928</v>
      </c>
      <c r="D553" t="s">
        <v>1929</v>
      </c>
      <c r="E553" t="s">
        <v>783</v>
      </c>
      <c r="F553" t="s">
        <v>1930</v>
      </c>
      <c r="G553" t="s">
        <v>641</v>
      </c>
      <c r="H553" t="s">
        <v>641</v>
      </c>
      <c r="I553" t="s">
        <v>774</v>
      </c>
      <c r="J553" t="s">
        <v>731</v>
      </c>
      <c r="K553" t="s">
        <v>56</v>
      </c>
      <c r="L553" s="4">
        <v>2</v>
      </c>
      <c r="M553" s="4"/>
      <c r="N553">
        <v>3.5999999046325684</v>
      </c>
      <c r="O553">
        <v>27.5</v>
      </c>
      <c r="V553">
        <v>6.5</v>
      </c>
      <c r="AE553">
        <v>1</v>
      </c>
    </row>
    <row r="554" spans="1:31" x14ac:dyDescent="0.2">
      <c r="A554" s="27">
        <v>2009788</v>
      </c>
      <c r="C554" t="s">
        <v>1931</v>
      </c>
      <c r="D554" t="s">
        <v>1932</v>
      </c>
      <c r="E554" t="s">
        <v>783</v>
      </c>
      <c r="F554" t="s">
        <v>1930</v>
      </c>
      <c r="G554" t="s">
        <v>641</v>
      </c>
      <c r="H554" t="s">
        <v>641</v>
      </c>
      <c r="I554" t="s">
        <v>774</v>
      </c>
      <c r="J554" t="s">
        <v>731</v>
      </c>
      <c r="K554" t="s">
        <v>56</v>
      </c>
      <c r="L554" s="4">
        <v>2</v>
      </c>
      <c r="M554" s="4"/>
      <c r="N554">
        <v>7.6999998092651367</v>
      </c>
      <c r="O554">
        <v>4.6999998092651367</v>
      </c>
      <c r="P554">
        <v>4.5999999046325684</v>
      </c>
      <c r="V554">
        <v>2.3000000044703484E-2</v>
      </c>
      <c r="W554">
        <v>1.2000000104308128E-2</v>
      </c>
      <c r="X554">
        <v>2.500000037252903E-2</v>
      </c>
      <c r="Y554">
        <v>4.1999999433755875E-2</v>
      </c>
      <c r="Z554">
        <v>4.1000001132488251E-2</v>
      </c>
      <c r="AA554">
        <v>4.0000001899898052E-3</v>
      </c>
      <c r="AE554">
        <v>1</v>
      </c>
    </row>
    <row r="555" spans="1:31" x14ac:dyDescent="0.2">
      <c r="A555" s="27">
        <v>2005201</v>
      </c>
      <c r="C555" t="s">
        <v>1933</v>
      </c>
      <c r="D555" t="s">
        <v>1934</v>
      </c>
      <c r="E555" t="s">
        <v>1935</v>
      </c>
      <c r="F555" t="s">
        <v>1935</v>
      </c>
      <c r="G555" t="s">
        <v>641</v>
      </c>
      <c r="H555" t="s">
        <v>641</v>
      </c>
      <c r="I555" t="s">
        <v>774</v>
      </c>
      <c r="J555" t="s">
        <v>731</v>
      </c>
      <c r="K555" t="s">
        <v>55</v>
      </c>
      <c r="L555" s="4">
        <v>40459</v>
      </c>
      <c r="M555" s="4"/>
      <c r="AE555">
        <v>1</v>
      </c>
    </row>
    <row r="556" spans="1:31" x14ac:dyDescent="0.2">
      <c r="A556" s="27">
        <v>2008018</v>
      </c>
      <c r="C556" t="s">
        <v>1936</v>
      </c>
      <c r="D556" t="s">
        <v>1937</v>
      </c>
      <c r="E556" t="s">
        <v>817</v>
      </c>
      <c r="F556" t="s">
        <v>818</v>
      </c>
      <c r="G556" t="s">
        <v>641</v>
      </c>
      <c r="H556" t="s">
        <v>641</v>
      </c>
      <c r="I556" t="s">
        <v>785</v>
      </c>
      <c r="J556" t="s">
        <v>643</v>
      </c>
      <c r="K556" t="s">
        <v>55</v>
      </c>
      <c r="L556" s="4">
        <v>42095</v>
      </c>
      <c r="M556" s="4"/>
      <c r="N556">
        <v>15</v>
      </c>
      <c r="O556">
        <v>5</v>
      </c>
      <c r="P556">
        <v>20</v>
      </c>
      <c r="R556">
        <v>2</v>
      </c>
      <c r="T556">
        <v>8</v>
      </c>
      <c r="V556">
        <v>9.9999997764825821E-3</v>
      </c>
      <c r="Y556">
        <v>1.9999999552965164E-2</v>
      </c>
      <c r="AE556">
        <v>1</v>
      </c>
    </row>
    <row r="557" spans="1:31" x14ac:dyDescent="0.2">
      <c r="A557" s="27">
        <v>2008033</v>
      </c>
      <c r="C557" t="s">
        <v>1938</v>
      </c>
      <c r="D557" t="s">
        <v>1939</v>
      </c>
      <c r="E557" t="s">
        <v>817</v>
      </c>
      <c r="F557" t="s">
        <v>818</v>
      </c>
      <c r="G557" t="s">
        <v>641</v>
      </c>
      <c r="H557" t="s">
        <v>641</v>
      </c>
      <c r="I557" t="s">
        <v>785</v>
      </c>
      <c r="J557" t="s">
        <v>643</v>
      </c>
      <c r="K557" t="s">
        <v>55</v>
      </c>
      <c r="L557" s="4">
        <v>42114</v>
      </c>
      <c r="M557" s="4"/>
      <c r="N557">
        <v>12</v>
      </c>
      <c r="O557">
        <v>12</v>
      </c>
      <c r="P557">
        <v>17</v>
      </c>
      <c r="R557">
        <v>2</v>
      </c>
      <c r="T557">
        <v>8</v>
      </c>
      <c r="V557">
        <v>9.9999997764825821E-3</v>
      </c>
      <c r="Y557">
        <v>1.9999999552965164E-2</v>
      </c>
      <c r="AE557">
        <v>1</v>
      </c>
    </row>
    <row r="558" spans="1:31" x14ac:dyDescent="0.2">
      <c r="A558" s="27">
        <v>2008034</v>
      </c>
      <c r="C558" t="s">
        <v>1940</v>
      </c>
      <c r="D558" t="s">
        <v>1941</v>
      </c>
      <c r="E558" t="s">
        <v>817</v>
      </c>
      <c r="F558" t="s">
        <v>818</v>
      </c>
      <c r="G558" t="s">
        <v>641</v>
      </c>
      <c r="H558" t="s">
        <v>641</v>
      </c>
      <c r="I558" t="s">
        <v>785</v>
      </c>
      <c r="J558" t="s">
        <v>643</v>
      </c>
      <c r="K558" t="s">
        <v>55</v>
      </c>
      <c r="L558" s="4">
        <v>42114</v>
      </c>
      <c r="M558" s="4"/>
      <c r="N558">
        <v>20</v>
      </c>
      <c r="O558">
        <v>5</v>
      </c>
      <c r="P558">
        <v>10</v>
      </c>
      <c r="R558">
        <v>3.2000000476837158</v>
      </c>
      <c r="T558">
        <v>5</v>
      </c>
      <c r="X558">
        <v>0.30000001192092896</v>
      </c>
      <c r="AE558">
        <v>1</v>
      </c>
    </row>
    <row r="559" spans="1:31" x14ac:dyDescent="0.2">
      <c r="A559" s="27">
        <v>2007470</v>
      </c>
      <c r="C559" t="s">
        <v>1942</v>
      </c>
      <c r="D559" t="s">
        <v>1943</v>
      </c>
      <c r="E559" t="s">
        <v>792</v>
      </c>
      <c r="F559" t="s">
        <v>784</v>
      </c>
      <c r="G559" t="s">
        <v>641</v>
      </c>
      <c r="H559" t="s">
        <v>641</v>
      </c>
      <c r="I559" t="s">
        <v>785</v>
      </c>
      <c r="J559" t="s">
        <v>643</v>
      </c>
      <c r="K559" t="s">
        <v>56</v>
      </c>
      <c r="L559" s="4">
        <v>41774</v>
      </c>
      <c r="M559" s="4"/>
      <c r="N559">
        <v>23</v>
      </c>
      <c r="R559">
        <v>2.5</v>
      </c>
      <c r="T559">
        <v>5</v>
      </c>
      <c r="AE559">
        <v>1.1000000000000001</v>
      </c>
    </row>
    <row r="560" spans="1:31" x14ac:dyDescent="0.2">
      <c r="A560" s="27">
        <v>1000027</v>
      </c>
      <c r="D560" t="s">
        <v>671</v>
      </c>
      <c r="G560" t="s">
        <v>641</v>
      </c>
      <c r="H560" t="s">
        <v>641</v>
      </c>
      <c r="I560" t="s">
        <v>642</v>
      </c>
      <c r="J560" t="s">
        <v>643</v>
      </c>
      <c r="K560" t="s">
        <v>55</v>
      </c>
      <c r="L560" s="4">
        <v>40976</v>
      </c>
      <c r="M560" s="4"/>
      <c r="N560">
        <v>2.5</v>
      </c>
      <c r="O560">
        <v>0</v>
      </c>
      <c r="P560">
        <v>8</v>
      </c>
      <c r="Q560">
        <v>0</v>
      </c>
      <c r="R560">
        <v>0</v>
      </c>
      <c r="T560">
        <v>0</v>
      </c>
      <c r="AE560">
        <v>1</v>
      </c>
    </row>
    <row r="561" spans="1:31" x14ac:dyDescent="0.2">
      <c r="A561" s="27">
        <v>2006904</v>
      </c>
      <c r="C561" t="s">
        <v>1944</v>
      </c>
      <c r="D561" t="s">
        <v>1945</v>
      </c>
      <c r="E561" t="s">
        <v>1363</v>
      </c>
      <c r="F561" t="s">
        <v>1363</v>
      </c>
      <c r="G561" t="s">
        <v>641</v>
      </c>
      <c r="H561" t="s">
        <v>641</v>
      </c>
      <c r="I561" t="s">
        <v>774</v>
      </c>
      <c r="J561" t="s">
        <v>731</v>
      </c>
      <c r="K561" t="s">
        <v>56</v>
      </c>
      <c r="L561" s="4">
        <v>2</v>
      </c>
      <c r="M561" s="4"/>
      <c r="N561">
        <v>5</v>
      </c>
      <c r="V561">
        <v>0.20000000298023224</v>
      </c>
      <c r="W561">
        <v>5.000000074505806E-2</v>
      </c>
      <c r="X561">
        <v>0.10000000149011612</v>
      </c>
      <c r="Y561">
        <v>0.20000000298023224</v>
      </c>
      <c r="Z561">
        <v>0.20000000298023224</v>
      </c>
      <c r="AC561">
        <v>18</v>
      </c>
      <c r="AE561">
        <v>1.2</v>
      </c>
    </row>
    <row r="562" spans="1:31" x14ac:dyDescent="0.2">
      <c r="A562" s="27">
        <v>2007490</v>
      </c>
      <c r="C562" t="s">
        <v>1946</v>
      </c>
      <c r="D562" t="s">
        <v>1947</v>
      </c>
      <c r="E562" t="s">
        <v>1362</v>
      </c>
      <c r="F562" t="s">
        <v>1363</v>
      </c>
      <c r="G562" t="s">
        <v>641</v>
      </c>
      <c r="H562" t="s">
        <v>641</v>
      </c>
      <c r="I562" t="s">
        <v>774</v>
      </c>
      <c r="J562" t="s">
        <v>731</v>
      </c>
      <c r="K562" t="s">
        <v>56</v>
      </c>
      <c r="L562" s="4">
        <v>2</v>
      </c>
      <c r="M562" s="4"/>
      <c r="AA562">
        <v>3</v>
      </c>
      <c r="AC562">
        <v>20</v>
      </c>
      <c r="AE562">
        <v>1.2</v>
      </c>
    </row>
    <row r="563" spans="1:31" x14ac:dyDescent="0.2">
      <c r="A563" s="27">
        <v>2006535</v>
      </c>
      <c r="C563" t="s">
        <v>1948</v>
      </c>
      <c r="D563" t="s">
        <v>1949</v>
      </c>
      <c r="E563" t="s">
        <v>1950</v>
      </c>
      <c r="F563" t="s">
        <v>1950</v>
      </c>
      <c r="G563" t="s">
        <v>641</v>
      </c>
      <c r="H563" t="s">
        <v>641</v>
      </c>
      <c r="I563" t="s">
        <v>774</v>
      </c>
      <c r="J563" t="s">
        <v>731</v>
      </c>
      <c r="K563" t="s">
        <v>55</v>
      </c>
      <c r="L563" s="4">
        <v>2</v>
      </c>
      <c r="M563" s="4"/>
      <c r="AE563">
        <v>1</v>
      </c>
    </row>
    <row r="564" spans="1:31" x14ac:dyDescent="0.2">
      <c r="A564" s="27">
        <v>2010367</v>
      </c>
      <c r="C564" t="s">
        <v>1951</v>
      </c>
      <c r="D564" t="s">
        <v>1952</v>
      </c>
      <c r="E564" t="s">
        <v>1953</v>
      </c>
      <c r="F564" t="s">
        <v>1950</v>
      </c>
      <c r="G564" t="s">
        <v>641</v>
      </c>
      <c r="H564" t="s">
        <v>641</v>
      </c>
      <c r="I564" t="s">
        <v>774</v>
      </c>
      <c r="J564" t="s">
        <v>731</v>
      </c>
      <c r="K564" t="s">
        <v>56</v>
      </c>
      <c r="L564" s="4">
        <v>2</v>
      </c>
      <c r="M564" s="4"/>
      <c r="Q564">
        <v>16.799999237060547</v>
      </c>
      <c r="AE564">
        <v>1</v>
      </c>
    </row>
    <row r="565" spans="1:31" x14ac:dyDescent="0.2">
      <c r="A565" s="27">
        <v>2010368</v>
      </c>
      <c r="C565" t="s">
        <v>1954</v>
      </c>
      <c r="D565" t="s">
        <v>1955</v>
      </c>
      <c r="E565" t="s">
        <v>1953</v>
      </c>
      <c r="F565" t="s">
        <v>1950</v>
      </c>
      <c r="G565" t="s">
        <v>641</v>
      </c>
      <c r="H565" t="s">
        <v>641</v>
      </c>
      <c r="I565" t="s">
        <v>774</v>
      </c>
      <c r="J565" t="s">
        <v>731</v>
      </c>
      <c r="K565" t="s">
        <v>56</v>
      </c>
      <c r="L565" s="4">
        <v>2</v>
      </c>
      <c r="M565" s="4"/>
      <c r="AE565">
        <v>1</v>
      </c>
    </row>
    <row r="566" spans="1:31" x14ac:dyDescent="0.2">
      <c r="A566" s="27">
        <v>2009004</v>
      </c>
      <c r="C566" t="s">
        <v>1956</v>
      </c>
      <c r="D566" t="s">
        <v>1957</v>
      </c>
      <c r="E566" t="s">
        <v>1953</v>
      </c>
      <c r="F566" t="s">
        <v>1950</v>
      </c>
      <c r="G566" t="s">
        <v>641</v>
      </c>
      <c r="H566" t="s">
        <v>641</v>
      </c>
      <c r="I566" t="s">
        <v>774</v>
      </c>
      <c r="J566" t="s">
        <v>649</v>
      </c>
      <c r="K566" t="s">
        <v>56</v>
      </c>
      <c r="L566" s="4">
        <v>2</v>
      </c>
      <c r="M566" s="4"/>
      <c r="AE566">
        <v>1</v>
      </c>
    </row>
    <row r="567" spans="1:31" x14ac:dyDescent="0.2">
      <c r="A567" s="27">
        <v>2008041</v>
      </c>
      <c r="C567" t="s">
        <v>1958</v>
      </c>
      <c r="D567" t="s">
        <v>1959</v>
      </c>
      <c r="E567" t="s">
        <v>817</v>
      </c>
      <c r="F567" t="s">
        <v>818</v>
      </c>
      <c r="G567" t="s">
        <v>641</v>
      </c>
      <c r="H567" t="s">
        <v>641</v>
      </c>
      <c r="I567" t="s">
        <v>785</v>
      </c>
      <c r="J567" t="s">
        <v>643</v>
      </c>
      <c r="K567" t="s">
        <v>55</v>
      </c>
      <c r="L567" s="4">
        <v>42114</v>
      </c>
      <c r="M567" s="4"/>
      <c r="N567">
        <v>12</v>
      </c>
      <c r="O567">
        <v>8</v>
      </c>
      <c r="P567">
        <v>17</v>
      </c>
      <c r="R567">
        <v>2</v>
      </c>
      <c r="T567">
        <v>6</v>
      </c>
      <c r="V567">
        <v>9.9999997764825821E-3</v>
      </c>
      <c r="X567">
        <v>5.9999998658895493E-2</v>
      </c>
      <c r="Y567">
        <v>1.9999999552965164E-2</v>
      </c>
      <c r="AE567">
        <v>1</v>
      </c>
    </row>
    <row r="568" spans="1:31" x14ac:dyDescent="0.2">
      <c r="A568" s="27">
        <v>2008040</v>
      </c>
      <c r="C568" t="s">
        <v>1960</v>
      </c>
      <c r="D568" t="s">
        <v>1961</v>
      </c>
      <c r="E568" t="s">
        <v>817</v>
      </c>
      <c r="F568" t="s">
        <v>818</v>
      </c>
      <c r="G568" t="s">
        <v>641</v>
      </c>
      <c r="H568" t="s">
        <v>641</v>
      </c>
      <c r="I568" t="s">
        <v>785</v>
      </c>
      <c r="J568" t="s">
        <v>643</v>
      </c>
      <c r="K568" t="s">
        <v>55</v>
      </c>
      <c r="L568" s="4">
        <v>42114</v>
      </c>
      <c r="M568" s="4"/>
      <c r="N568">
        <v>24</v>
      </c>
      <c r="O568">
        <v>5</v>
      </c>
      <c r="P568">
        <v>5</v>
      </c>
      <c r="R568">
        <v>2</v>
      </c>
      <c r="T568">
        <v>5</v>
      </c>
      <c r="V568">
        <v>9.9999997764825821E-3</v>
      </c>
      <c r="X568">
        <v>5.9999998658895493E-2</v>
      </c>
      <c r="Y568">
        <v>1.9999999552965164E-2</v>
      </c>
      <c r="AE568">
        <v>1</v>
      </c>
    </row>
    <row r="569" spans="1:31" x14ac:dyDescent="0.2">
      <c r="A569" s="27">
        <v>2006958</v>
      </c>
      <c r="C569" t="s">
        <v>1962</v>
      </c>
      <c r="D569" t="s">
        <v>1963</v>
      </c>
      <c r="E569" t="s">
        <v>950</v>
      </c>
      <c r="F569" t="s">
        <v>950</v>
      </c>
      <c r="G569" t="s">
        <v>641</v>
      </c>
      <c r="H569" t="s">
        <v>641</v>
      </c>
      <c r="I569" t="s">
        <v>785</v>
      </c>
      <c r="J569" t="s">
        <v>643</v>
      </c>
      <c r="K569" t="s">
        <v>56</v>
      </c>
      <c r="L569" s="4">
        <v>41253</v>
      </c>
      <c r="M569" s="4"/>
      <c r="N569">
        <v>4</v>
      </c>
      <c r="O569">
        <v>14</v>
      </c>
      <c r="AE569">
        <v>1.6</v>
      </c>
    </row>
    <row r="570" spans="1:31" x14ac:dyDescent="0.2">
      <c r="A570" s="27">
        <v>1000114</v>
      </c>
      <c r="D570" t="s">
        <v>672</v>
      </c>
      <c r="G570" t="s">
        <v>641</v>
      </c>
      <c r="H570" t="s">
        <v>641</v>
      </c>
      <c r="I570" t="s">
        <v>642</v>
      </c>
      <c r="J570" t="s">
        <v>643</v>
      </c>
      <c r="K570" t="s">
        <v>56</v>
      </c>
      <c r="L570" s="4">
        <v>43381</v>
      </c>
      <c r="M570" s="4"/>
      <c r="N570">
        <v>8</v>
      </c>
      <c r="O570">
        <v>24</v>
      </c>
      <c r="AE570">
        <v>1.4</v>
      </c>
    </row>
    <row r="571" spans="1:31" x14ac:dyDescent="0.2">
      <c r="A571" s="27">
        <v>2006963</v>
      </c>
      <c r="C571" t="s">
        <v>1964</v>
      </c>
      <c r="D571" t="s">
        <v>1965</v>
      </c>
      <c r="E571" t="s">
        <v>950</v>
      </c>
      <c r="F571" t="s">
        <v>950</v>
      </c>
      <c r="G571" t="s">
        <v>641</v>
      </c>
      <c r="H571" t="s">
        <v>641</v>
      </c>
      <c r="I571" t="s">
        <v>785</v>
      </c>
      <c r="J571" t="s">
        <v>643</v>
      </c>
      <c r="K571" t="s">
        <v>56</v>
      </c>
      <c r="L571" s="4">
        <v>41478</v>
      </c>
      <c r="M571" s="4"/>
      <c r="N571">
        <v>8</v>
      </c>
      <c r="O571">
        <v>24</v>
      </c>
      <c r="AE571">
        <v>1.3</v>
      </c>
    </row>
    <row r="572" spans="1:31" x14ac:dyDescent="0.2">
      <c r="A572" s="27">
        <v>2007922</v>
      </c>
      <c r="C572" t="s">
        <v>1966</v>
      </c>
      <c r="D572" t="s">
        <v>1967</v>
      </c>
      <c r="E572" t="s">
        <v>901</v>
      </c>
      <c r="F572" t="s">
        <v>1611</v>
      </c>
      <c r="G572" t="s">
        <v>641</v>
      </c>
      <c r="H572" t="s">
        <v>641</v>
      </c>
      <c r="I572" t="s">
        <v>785</v>
      </c>
      <c r="J572" t="s">
        <v>643</v>
      </c>
      <c r="K572" t="s">
        <v>55</v>
      </c>
      <c r="L572" s="4">
        <v>42011</v>
      </c>
      <c r="M572" s="4"/>
      <c r="N572">
        <v>15</v>
      </c>
      <c r="O572">
        <v>15</v>
      </c>
      <c r="P572">
        <v>15</v>
      </c>
      <c r="R572">
        <v>2</v>
      </c>
      <c r="T572">
        <v>9</v>
      </c>
      <c r="AE572">
        <v>1</v>
      </c>
    </row>
    <row r="573" spans="1:31" x14ac:dyDescent="0.2">
      <c r="A573" s="27">
        <v>2008142</v>
      </c>
      <c r="C573" t="s">
        <v>1968</v>
      </c>
      <c r="D573" t="s">
        <v>1969</v>
      </c>
      <c r="E573" t="s">
        <v>901</v>
      </c>
      <c r="F573" t="s">
        <v>1970</v>
      </c>
      <c r="G573" t="s">
        <v>641</v>
      </c>
      <c r="H573" t="s">
        <v>641</v>
      </c>
      <c r="I573" t="s">
        <v>785</v>
      </c>
      <c r="J573" t="s">
        <v>643</v>
      </c>
      <c r="K573" t="s">
        <v>55</v>
      </c>
      <c r="L573" s="4">
        <v>42221</v>
      </c>
      <c r="M573" s="4"/>
      <c r="N573">
        <v>8</v>
      </c>
      <c r="O573">
        <v>20</v>
      </c>
      <c r="P573">
        <v>30</v>
      </c>
      <c r="T573">
        <v>3</v>
      </c>
      <c r="V573">
        <v>1.4999999664723873E-2</v>
      </c>
      <c r="AE573">
        <v>1</v>
      </c>
    </row>
    <row r="574" spans="1:31" x14ac:dyDescent="0.2">
      <c r="A574" s="27">
        <v>2008632</v>
      </c>
      <c r="C574" t="s">
        <v>1971</v>
      </c>
      <c r="D574" t="s">
        <v>1972</v>
      </c>
      <c r="E574" t="s">
        <v>950</v>
      </c>
      <c r="F574" t="s">
        <v>1973</v>
      </c>
      <c r="G574" t="s">
        <v>641</v>
      </c>
      <c r="H574" t="s">
        <v>641</v>
      </c>
      <c r="I574" t="s">
        <v>785</v>
      </c>
      <c r="J574" t="s">
        <v>643</v>
      </c>
      <c r="K574" t="s">
        <v>55</v>
      </c>
      <c r="L574" s="4">
        <v>42681</v>
      </c>
      <c r="M574" s="4"/>
      <c r="N574">
        <v>8</v>
      </c>
      <c r="O574">
        <v>20</v>
      </c>
      <c r="P574">
        <v>30</v>
      </c>
      <c r="AE574">
        <v>1</v>
      </c>
    </row>
    <row r="575" spans="1:31" x14ac:dyDescent="0.2">
      <c r="A575" s="27">
        <v>2010497</v>
      </c>
      <c r="C575" t="s">
        <v>1974</v>
      </c>
      <c r="D575" t="s">
        <v>1975</v>
      </c>
      <c r="E575" t="s">
        <v>950</v>
      </c>
      <c r="F575" t="s">
        <v>948</v>
      </c>
      <c r="G575" t="s">
        <v>641</v>
      </c>
      <c r="H575" t="s">
        <v>641</v>
      </c>
      <c r="I575" t="s">
        <v>785</v>
      </c>
      <c r="J575" t="s">
        <v>643</v>
      </c>
      <c r="K575" t="s">
        <v>55</v>
      </c>
      <c r="L575" s="4">
        <v>44372</v>
      </c>
      <c r="M575" s="4"/>
      <c r="N575">
        <v>9</v>
      </c>
      <c r="O575">
        <v>22</v>
      </c>
      <c r="P575">
        <v>29</v>
      </c>
      <c r="T575">
        <v>2</v>
      </c>
      <c r="AE575">
        <v>1</v>
      </c>
    </row>
    <row r="576" spans="1:31" x14ac:dyDescent="0.2">
      <c r="A576" s="27">
        <v>2008558</v>
      </c>
      <c r="C576" t="s">
        <v>1976</v>
      </c>
      <c r="D576" t="s">
        <v>1977</v>
      </c>
      <c r="E576" t="s">
        <v>901</v>
      </c>
      <c r="F576" t="s">
        <v>1978</v>
      </c>
      <c r="G576" t="s">
        <v>641</v>
      </c>
      <c r="H576" t="s">
        <v>641</v>
      </c>
      <c r="I576" t="s">
        <v>785</v>
      </c>
      <c r="J576" t="s">
        <v>643</v>
      </c>
      <c r="K576" t="s">
        <v>55</v>
      </c>
      <c r="L576" s="4">
        <v>42604</v>
      </c>
      <c r="M576" s="4"/>
      <c r="N576">
        <v>15</v>
      </c>
      <c r="O576">
        <v>15</v>
      </c>
      <c r="P576">
        <v>15</v>
      </c>
      <c r="T576">
        <v>8</v>
      </c>
      <c r="AE576">
        <v>1</v>
      </c>
    </row>
    <row r="577" spans="1:31" x14ac:dyDescent="0.2">
      <c r="A577" s="27">
        <v>1000034</v>
      </c>
      <c r="D577" t="s">
        <v>673</v>
      </c>
      <c r="G577" t="s">
        <v>641</v>
      </c>
      <c r="H577" t="s">
        <v>641</v>
      </c>
      <c r="I577" t="s">
        <v>642</v>
      </c>
      <c r="J577" t="s">
        <v>643</v>
      </c>
      <c r="K577" t="s">
        <v>55</v>
      </c>
      <c r="L577" s="4">
        <v>40976</v>
      </c>
      <c r="M577" s="4"/>
      <c r="N577">
        <v>10</v>
      </c>
      <c r="O577">
        <v>10</v>
      </c>
      <c r="P577">
        <v>10</v>
      </c>
      <c r="Q577">
        <v>0</v>
      </c>
      <c r="R577">
        <v>0</v>
      </c>
      <c r="T577">
        <v>0</v>
      </c>
      <c r="AE577">
        <v>1</v>
      </c>
    </row>
    <row r="578" spans="1:31" x14ac:dyDescent="0.2">
      <c r="A578" s="27">
        <v>1000035</v>
      </c>
      <c r="D578" t="s">
        <v>674</v>
      </c>
      <c r="G578" t="s">
        <v>641</v>
      </c>
      <c r="H578" t="s">
        <v>641</v>
      </c>
      <c r="I578" t="s">
        <v>642</v>
      </c>
      <c r="J578" t="s">
        <v>643</v>
      </c>
      <c r="K578" t="s">
        <v>55</v>
      </c>
      <c r="L578" s="4">
        <v>40976</v>
      </c>
      <c r="M578" s="4"/>
      <c r="N578">
        <v>10</v>
      </c>
      <c r="O578">
        <v>10</v>
      </c>
      <c r="P578">
        <v>10</v>
      </c>
      <c r="Q578">
        <v>0</v>
      </c>
      <c r="R578">
        <v>0</v>
      </c>
      <c r="T578">
        <v>13</v>
      </c>
      <c r="AE578">
        <v>1</v>
      </c>
    </row>
    <row r="579" spans="1:31" x14ac:dyDescent="0.2">
      <c r="A579" s="27">
        <v>2008642</v>
      </c>
      <c r="C579" t="s">
        <v>1981</v>
      </c>
      <c r="D579" t="s">
        <v>1980</v>
      </c>
      <c r="E579" t="s">
        <v>901</v>
      </c>
      <c r="F579" t="s">
        <v>1973</v>
      </c>
      <c r="G579" t="s">
        <v>641</v>
      </c>
      <c r="H579" t="s">
        <v>641</v>
      </c>
      <c r="I579" t="s">
        <v>785</v>
      </c>
      <c r="J579" t="s">
        <v>643</v>
      </c>
      <c r="K579" t="s">
        <v>55</v>
      </c>
      <c r="L579" s="4">
        <v>42690</v>
      </c>
      <c r="M579" s="4"/>
      <c r="N579">
        <v>10</v>
      </c>
      <c r="O579">
        <v>26</v>
      </c>
      <c r="P579">
        <v>26</v>
      </c>
      <c r="AE579">
        <v>1</v>
      </c>
    </row>
    <row r="580" spans="1:31" x14ac:dyDescent="0.2">
      <c r="A580" s="27">
        <v>2009059</v>
      </c>
      <c r="C580" t="s">
        <v>1979</v>
      </c>
      <c r="D580" t="s">
        <v>1980</v>
      </c>
      <c r="E580" t="s">
        <v>950</v>
      </c>
      <c r="F580" t="s">
        <v>948</v>
      </c>
      <c r="G580" t="s">
        <v>641</v>
      </c>
      <c r="H580" t="s">
        <v>641</v>
      </c>
      <c r="I580" t="s">
        <v>785</v>
      </c>
      <c r="J580" t="s">
        <v>643</v>
      </c>
      <c r="K580" t="s">
        <v>55</v>
      </c>
      <c r="L580" s="4">
        <v>43060</v>
      </c>
      <c r="M580" s="4"/>
      <c r="N580">
        <v>10</v>
      </c>
      <c r="O580">
        <v>26</v>
      </c>
      <c r="P580">
        <v>26</v>
      </c>
      <c r="AE580">
        <v>1</v>
      </c>
    </row>
    <row r="581" spans="1:31" x14ac:dyDescent="0.2">
      <c r="A581" s="27">
        <v>1000033</v>
      </c>
      <c r="D581" t="s">
        <v>675</v>
      </c>
      <c r="G581" t="s">
        <v>641</v>
      </c>
      <c r="H581" t="s">
        <v>641</v>
      </c>
      <c r="I581" t="s">
        <v>642</v>
      </c>
      <c r="J581" t="s">
        <v>643</v>
      </c>
      <c r="K581" t="s">
        <v>55</v>
      </c>
      <c r="L581" s="4">
        <v>40976</v>
      </c>
      <c r="M581" s="4"/>
      <c r="N581">
        <v>12</v>
      </c>
      <c r="O581">
        <v>8</v>
      </c>
      <c r="P581">
        <v>10</v>
      </c>
      <c r="Q581">
        <v>0</v>
      </c>
      <c r="R581">
        <v>0</v>
      </c>
      <c r="T581">
        <v>0</v>
      </c>
      <c r="AE581">
        <v>1</v>
      </c>
    </row>
    <row r="582" spans="1:31" x14ac:dyDescent="0.2">
      <c r="A582" s="27">
        <v>2006961</v>
      </c>
      <c r="C582" t="s">
        <v>1982</v>
      </c>
      <c r="D582" t="s">
        <v>14</v>
      </c>
      <c r="E582" t="s">
        <v>950</v>
      </c>
      <c r="F582" t="s">
        <v>1214</v>
      </c>
      <c r="G582" t="s">
        <v>641</v>
      </c>
      <c r="H582" t="s">
        <v>641</v>
      </c>
      <c r="I582" t="s">
        <v>785</v>
      </c>
      <c r="J582" t="s">
        <v>643</v>
      </c>
      <c r="K582" t="s">
        <v>55</v>
      </c>
      <c r="L582" s="4">
        <v>41253</v>
      </c>
      <c r="M582" s="4"/>
      <c r="N582">
        <v>15</v>
      </c>
      <c r="O582">
        <v>15</v>
      </c>
      <c r="P582">
        <v>15</v>
      </c>
      <c r="AE582">
        <v>1</v>
      </c>
    </row>
    <row r="583" spans="1:31" x14ac:dyDescent="0.2">
      <c r="A583" s="27">
        <v>1000030</v>
      </c>
      <c r="D583" t="s">
        <v>14</v>
      </c>
      <c r="G583" t="s">
        <v>641</v>
      </c>
      <c r="H583" t="s">
        <v>641</v>
      </c>
      <c r="I583" t="s">
        <v>642</v>
      </c>
      <c r="J583" t="s">
        <v>643</v>
      </c>
      <c r="K583" t="s">
        <v>55</v>
      </c>
      <c r="L583" s="4">
        <v>40976</v>
      </c>
      <c r="M583" s="4"/>
      <c r="N583">
        <v>15</v>
      </c>
      <c r="O583">
        <v>15</v>
      </c>
      <c r="P583">
        <v>15</v>
      </c>
      <c r="Q583">
        <v>0</v>
      </c>
      <c r="R583">
        <v>0</v>
      </c>
      <c r="T583">
        <v>0</v>
      </c>
      <c r="AE583">
        <v>1</v>
      </c>
    </row>
    <row r="584" spans="1:31" x14ac:dyDescent="0.2">
      <c r="A584" s="27">
        <v>1000031</v>
      </c>
      <c r="D584" t="s">
        <v>676</v>
      </c>
      <c r="G584" t="s">
        <v>641</v>
      </c>
      <c r="H584" t="s">
        <v>641</v>
      </c>
      <c r="I584" t="s">
        <v>642</v>
      </c>
      <c r="J584" t="s">
        <v>643</v>
      </c>
      <c r="K584" t="s">
        <v>55</v>
      </c>
      <c r="L584" s="4">
        <v>40976</v>
      </c>
      <c r="M584" s="4"/>
      <c r="N584">
        <v>17</v>
      </c>
      <c r="O584">
        <v>13</v>
      </c>
      <c r="P584">
        <v>13</v>
      </c>
      <c r="Q584">
        <v>0</v>
      </c>
      <c r="R584">
        <v>0</v>
      </c>
      <c r="T584">
        <v>0</v>
      </c>
      <c r="AE584">
        <v>1</v>
      </c>
    </row>
    <row r="585" spans="1:31" x14ac:dyDescent="0.2">
      <c r="A585" s="27">
        <v>1000032</v>
      </c>
      <c r="D585" t="s">
        <v>677</v>
      </c>
      <c r="G585" t="s">
        <v>641</v>
      </c>
      <c r="H585" t="s">
        <v>641</v>
      </c>
      <c r="I585" t="s">
        <v>642</v>
      </c>
      <c r="J585" t="s">
        <v>643</v>
      </c>
      <c r="K585" t="s">
        <v>55</v>
      </c>
      <c r="L585" s="4">
        <v>40976</v>
      </c>
      <c r="M585" s="4"/>
      <c r="N585">
        <v>25</v>
      </c>
      <c r="O585">
        <v>8</v>
      </c>
      <c r="P585">
        <v>8</v>
      </c>
      <c r="Q585">
        <v>0</v>
      </c>
      <c r="R585">
        <v>0</v>
      </c>
      <c r="T585">
        <v>0</v>
      </c>
      <c r="AE585">
        <v>1</v>
      </c>
    </row>
    <row r="586" spans="1:31" x14ac:dyDescent="0.2">
      <c r="A586" s="27">
        <v>2009339</v>
      </c>
      <c r="C586" t="s">
        <v>1983</v>
      </c>
      <c r="D586" t="s">
        <v>1984</v>
      </c>
      <c r="E586" t="s">
        <v>1985</v>
      </c>
      <c r="F586" t="s">
        <v>1986</v>
      </c>
      <c r="G586" t="s">
        <v>641</v>
      </c>
      <c r="H586" t="s">
        <v>641</v>
      </c>
      <c r="I586" t="s">
        <v>785</v>
      </c>
      <c r="J586" t="s">
        <v>643</v>
      </c>
      <c r="K586" t="s">
        <v>55</v>
      </c>
      <c r="L586" s="4">
        <v>43326</v>
      </c>
      <c r="M586" s="4"/>
      <c r="N586">
        <v>6</v>
      </c>
      <c r="O586">
        <v>18</v>
      </c>
      <c r="P586">
        <v>34</v>
      </c>
      <c r="T586">
        <v>2</v>
      </c>
      <c r="AE586">
        <v>1</v>
      </c>
    </row>
    <row r="587" spans="1:31" x14ac:dyDescent="0.2">
      <c r="A587" s="27">
        <v>2009037</v>
      </c>
      <c r="C587" t="s">
        <v>1987</v>
      </c>
      <c r="D587" t="s">
        <v>1988</v>
      </c>
      <c r="E587" t="s">
        <v>901</v>
      </c>
      <c r="F587" t="s">
        <v>1986</v>
      </c>
      <c r="G587" t="s">
        <v>641</v>
      </c>
      <c r="H587" t="s">
        <v>641</v>
      </c>
      <c r="I587" t="s">
        <v>785</v>
      </c>
      <c r="J587" t="s">
        <v>643</v>
      </c>
      <c r="K587" t="s">
        <v>55</v>
      </c>
      <c r="L587" s="4">
        <v>43053</v>
      </c>
      <c r="M587" s="4"/>
      <c r="N587">
        <v>7</v>
      </c>
      <c r="O587">
        <v>12</v>
      </c>
      <c r="P587">
        <v>32</v>
      </c>
      <c r="AE587">
        <v>1</v>
      </c>
    </row>
    <row r="588" spans="1:31" x14ac:dyDescent="0.2">
      <c r="A588" s="27">
        <v>2007924</v>
      </c>
      <c r="C588" t="s">
        <v>1996</v>
      </c>
      <c r="D588" t="s">
        <v>1990</v>
      </c>
      <c r="E588" t="s">
        <v>901</v>
      </c>
      <c r="F588" t="s">
        <v>1836</v>
      </c>
      <c r="G588" t="s">
        <v>641</v>
      </c>
      <c r="H588" t="s">
        <v>641</v>
      </c>
      <c r="I588" t="s">
        <v>785</v>
      </c>
      <c r="J588" t="s">
        <v>643</v>
      </c>
      <c r="K588" t="s">
        <v>55</v>
      </c>
      <c r="L588" s="4">
        <v>42013</v>
      </c>
      <c r="M588" s="4"/>
      <c r="N588">
        <v>9</v>
      </c>
      <c r="O588">
        <v>25</v>
      </c>
      <c r="P588">
        <v>25</v>
      </c>
      <c r="AE588">
        <v>1</v>
      </c>
    </row>
    <row r="589" spans="1:31" x14ac:dyDescent="0.2">
      <c r="A589" s="27">
        <v>2007920</v>
      </c>
      <c r="C589" t="s">
        <v>1992</v>
      </c>
      <c r="D589" t="s">
        <v>1990</v>
      </c>
      <c r="E589" t="s">
        <v>901</v>
      </c>
      <c r="F589" t="s">
        <v>1993</v>
      </c>
      <c r="G589" t="s">
        <v>641</v>
      </c>
      <c r="H589" t="s">
        <v>641</v>
      </c>
      <c r="I589" t="s">
        <v>785</v>
      </c>
      <c r="J589" t="s">
        <v>643</v>
      </c>
      <c r="K589" t="s">
        <v>55</v>
      </c>
      <c r="L589" s="4">
        <v>42011</v>
      </c>
      <c r="M589" s="4"/>
      <c r="N589">
        <v>9</v>
      </c>
      <c r="O589">
        <v>25</v>
      </c>
      <c r="P589">
        <v>25</v>
      </c>
      <c r="AE589">
        <v>1</v>
      </c>
    </row>
    <row r="590" spans="1:31" x14ac:dyDescent="0.2">
      <c r="A590" s="27">
        <v>2008111</v>
      </c>
      <c r="C590" t="s">
        <v>1994</v>
      </c>
      <c r="D590" t="s">
        <v>1990</v>
      </c>
      <c r="E590" t="s">
        <v>901</v>
      </c>
      <c r="F590" t="s">
        <v>1986</v>
      </c>
      <c r="G590" t="s">
        <v>641</v>
      </c>
      <c r="H590" t="s">
        <v>641</v>
      </c>
      <c r="I590" t="s">
        <v>785</v>
      </c>
      <c r="J590" t="s">
        <v>643</v>
      </c>
      <c r="K590" t="s">
        <v>55</v>
      </c>
      <c r="L590" s="4">
        <v>42200</v>
      </c>
      <c r="M590" s="4"/>
      <c r="N590">
        <v>9</v>
      </c>
      <c r="O590">
        <v>25</v>
      </c>
      <c r="P590">
        <v>25</v>
      </c>
      <c r="AE590">
        <v>1</v>
      </c>
    </row>
    <row r="591" spans="1:31" x14ac:dyDescent="0.2">
      <c r="A591" s="27">
        <v>2008059</v>
      </c>
      <c r="C591" t="s">
        <v>1995</v>
      </c>
      <c r="D591" t="s">
        <v>1990</v>
      </c>
      <c r="E591" t="s">
        <v>901</v>
      </c>
      <c r="F591" t="s">
        <v>1820</v>
      </c>
      <c r="G591" t="s">
        <v>641</v>
      </c>
      <c r="H591" t="s">
        <v>641</v>
      </c>
      <c r="I591" t="s">
        <v>785</v>
      </c>
      <c r="J591" t="s">
        <v>643</v>
      </c>
      <c r="K591" t="s">
        <v>55</v>
      </c>
      <c r="L591" s="4">
        <v>42146</v>
      </c>
      <c r="M591" s="4"/>
      <c r="N591">
        <v>9</v>
      </c>
      <c r="O591">
        <v>25</v>
      </c>
      <c r="P591">
        <v>25</v>
      </c>
      <c r="AE591">
        <v>1</v>
      </c>
    </row>
    <row r="592" spans="1:31" x14ac:dyDescent="0.2">
      <c r="A592" s="27">
        <v>2008322</v>
      </c>
      <c r="C592" t="s">
        <v>1989</v>
      </c>
      <c r="D592" t="s">
        <v>1990</v>
      </c>
      <c r="E592" t="s">
        <v>901</v>
      </c>
      <c r="F592" t="s">
        <v>1991</v>
      </c>
      <c r="G592" t="s">
        <v>641</v>
      </c>
      <c r="H592" t="s">
        <v>641</v>
      </c>
      <c r="I592" t="s">
        <v>785</v>
      </c>
      <c r="J592" t="s">
        <v>643</v>
      </c>
      <c r="K592" t="s">
        <v>55</v>
      </c>
      <c r="L592" s="4">
        <v>42390</v>
      </c>
      <c r="M592" s="4"/>
      <c r="N592">
        <v>9</v>
      </c>
      <c r="O592">
        <v>25</v>
      </c>
      <c r="P592">
        <v>25</v>
      </c>
      <c r="AE592">
        <v>1</v>
      </c>
    </row>
    <row r="593" spans="1:31" x14ac:dyDescent="0.2">
      <c r="A593" s="27">
        <v>2006773</v>
      </c>
      <c r="C593" t="s">
        <v>1997</v>
      </c>
      <c r="D593" t="s">
        <v>1998</v>
      </c>
      <c r="E593" t="s">
        <v>950</v>
      </c>
      <c r="F593" t="s">
        <v>1999</v>
      </c>
      <c r="G593" t="s">
        <v>641</v>
      </c>
      <c r="H593" t="s">
        <v>641</v>
      </c>
      <c r="I593" t="s">
        <v>785</v>
      </c>
      <c r="J593" t="s">
        <v>643</v>
      </c>
      <c r="K593" t="s">
        <v>55</v>
      </c>
      <c r="L593" s="4">
        <v>41068</v>
      </c>
      <c r="M593" s="4"/>
      <c r="N593">
        <v>9.5</v>
      </c>
      <c r="O593">
        <v>25</v>
      </c>
      <c r="P593">
        <v>25</v>
      </c>
      <c r="AE593">
        <v>1</v>
      </c>
    </row>
    <row r="594" spans="1:31" x14ac:dyDescent="0.2">
      <c r="A594" s="27">
        <v>2008702</v>
      </c>
      <c r="C594" t="s">
        <v>2000</v>
      </c>
      <c r="D594" t="s">
        <v>2001</v>
      </c>
      <c r="E594" t="s">
        <v>901</v>
      </c>
      <c r="F594" t="s">
        <v>1611</v>
      </c>
      <c r="G594" t="s">
        <v>641</v>
      </c>
      <c r="H594" t="s">
        <v>641</v>
      </c>
      <c r="I594" t="s">
        <v>785</v>
      </c>
      <c r="J594" t="s">
        <v>643</v>
      </c>
      <c r="K594" t="s">
        <v>55</v>
      </c>
      <c r="L594" s="4">
        <v>42717</v>
      </c>
      <c r="M594" s="4"/>
      <c r="N594">
        <v>8</v>
      </c>
      <c r="O594">
        <v>24</v>
      </c>
      <c r="P594">
        <v>24</v>
      </c>
      <c r="R594">
        <v>2</v>
      </c>
      <c r="AE594">
        <v>1</v>
      </c>
    </row>
    <row r="595" spans="1:31" x14ac:dyDescent="0.2">
      <c r="A595" s="27">
        <v>2007985</v>
      </c>
      <c r="C595" t="s">
        <v>2002</v>
      </c>
      <c r="D595" t="s">
        <v>2003</v>
      </c>
      <c r="E595" t="s">
        <v>901</v>
      </c>
      <c r="F595" t="s">
        <v>2004</v>
      </c>
      <c r="G595" t="s">
        <v>641</v>
      </c>
      <c r="H595" t="s">
        <v>641</v>
      </c>
      <c r="I595" t="s">
        <v>785</v>
      </c>
      <c r="J595" t="s">
        <v>643</v>
      </c>
      <c r="K595" t="s">
        <v>55</v>
      </c>
      <c r="L595" s="4">
        <v>42076</v>
      </c>
      <c r="M595" s="4"/>
      <c r="N595">
        <v>5</v>
      </c>
      <c r="O595">
        <v>16</v>
      </c>
      <c r="P595">
        <v>24</v>
      </c>
      <c r="R595">
        <v>4</v>
      </c>
      <c r="T595">
        <v>2.7999999523162842</v>
      </c>
      <c r="AE595">
        <v>1</v>
      </c>
    </row>
    <row r="596" spans="1:31" x14ac:dyDescent="0.2">
      <c r="A596" s="27">
        <v>2009095</v>
      </c>
      <c r="C596" t="s">
        <v>2005</v>
      </c>
      <c r="D596" t="s">
        <v>2006</v>
      </c>
      <c r="E596" t="s">
        <v>901</v>
      </c>
      <c r="F596" t="s">
        <v>1866</v>
      </c>
      <c r="G596" t="s">
        <v>641</v>
      </c>
      <c r="H596" t="s">
        <v>641</v>
      </c>
      <c r="I596" t="s">
        <v>785</v>
      </c>
      <c r="J596" t="s">
        <v>643</v>
      </c>
      <c r="K596" t="s">
        <v>55</v>
      </c>
      <c r="L596" s="4">
        <v>43082</v>
      </c>
      <c r="M596" s="4"/>
      <c r="N596">
        <v>15</v>
      </c>
      <c r="O596">
        <v>15</v>
      </c>
      <c r="P596">
        <v>15</v>
      </c>
      <c r="T596">
        <v>11</v>
      </c>
      <c r="AE596">
        <v>1</v>
      </c>
    </row>
    <row r="597" spans="1:31" x14ac:dyDescent="0.2">
      <c r="A597" s="27">
        <v>2009518</v>
      </c>
      <c r="C597" t="s">
        <v>2007</v>
      </c>
      <c r="D597" t="s">
        <v>2008</v>
      </c>
      <c r="E597" t="s">
        <v>950</v>
      </c>
      <c r="F597" t="s">
        <v>948</v>
      </c>
      <c r="G597" t="s">
        <v>641</v>
      </c>
      <c r="H597" t="s">
        <v>641</v>
      </c>
      <c r="I597" t="s">
        <v>785</v>
      </c>
      <c r="J597" t="s">
        <v>643</v>
      </c>
      <c r="K597" t="s">
        <v>55</v>
      </c>
      <c r="L597" s="4">
        <v>43493</v>
      </c>
      <c r="M597" s="4"/>
      <c r="N597">
        <v>15</v>
      </c>
      <c r="O597">
        <v>15</v>
      </c>
      <c r="P597">
        <v>15</v>
      </c>
      <c r="T597">
        <v>10</v>
      </c>
      <c r="AE597">
        <v>1</v>
      </c>
    </row>
    <row r="598" spans="1:31" x14ac:dyDescent="0.2">
      <c r="A598" s="27">
        <v>2007191</v>
      </c>
      <c r="C598" t="s">
        <v>2009</v>
      </c>
      <c r="D598" t="s">
        <v>2010</v>
      </c>
      <c r="E598" t="s">
        <v>901</v>
      </c>
      <c r="F598" t="s">
        <v>2011</v>
      </c>
      <c r="G598" t="s">
        <v>641</v>
      </c>
      <c r="H598" t="s">
        <v>641</v>
      </c>
      <c r="I598" t="s">
        <v>785</v>
      </c>
      <c r="J598" t="s">
        <v>643</v>
      </c>
      <c r="K598" t="s">
        <v>55</v>
      </c>
      <c r="L598" s="4">
        <v>41401</v>
      </c>
      <c r="M598" s="4"/>
      <c r="N598">
        <v>15</v>
      </c>
      <c r="O598">
        <v>15</v>
      </c>
      <c r="P598">
        <v>15</v>
      </c>
      <c r="T598">
        <v>11</v>
      </c>
      <c r="AE598">
        <v>1</v>
      </c>
    </row>
    <row r="599" spans="1:31" x14ac:dyDescent="0.2">
      <c r="A599" s="27">
        <v>2007921</v>
      </c>
      <c r="C599" t="s">
        <v>2012</v>
      </c>
      <c r="D599" t="s">
        <v>2013</v>
      </c>
      <c r="E599" t="s">
        <v>901</v>
      </c>
      <c r="F599" t="s">
        <v>1820</v>
      </c>
      <c r="G599" t="s">
        <v>641</v>
      </c>
      <c r="H599" t="s">
        <v>641</v>
      </c>
      <c r="I599" t="s">
        <v>785</v>
      </c>
      <c r="J599" t="s">
        <v>643</v>
      </c>
      <c r="K599" t="s">
        <v>55</v>
      </c>
      <c r="L599" s="4">
        <v>42011</v>
      </c>
      <c r="M599" s="4"/>
      <c r="N599">
        <v>15</v>
      </c>
      <c r="O599">
        <v>15</v>
      </c>
      <c r="P599">
        <v>15</v>
      </c>
      <c r="AE599">
        <v>1</v>
      </c>
    </row>
    <row r="600" spans="1:31" x14ac:dyDescent="0.2">
      <c r="A600" s="27">
        <v>2008104</v>
      </c>
      <c r="C600" t="s">
        <v>2014</v>
      </c>
      <c r="D600" t="s">
        <v>2013</v>
      </c>
      <c r="E600" t="s">
        <v>901</v>
      </c>
      <c r="F600" t="s">
        <v>942</v>
      </c>
      <c r="G600" t="s">
        <v>641</v>
      </c>
      <c r="H600" t="s">
        <v>641</v>
      </c>
      <c r="I600" t="s">
        <v>785</v>
      </c>
      <c r="J600" t="s">
        <v>643</v>
      </c>
      <c r="K600" t="s">
        <v>55</v>
      </c>
      <c r="L600" s="4">
        <v>42188</v>
      </c>
      <c r="M600" s="4"/>
      <c r="N600">
        <v>15</v>
      </c>
      <c r="O600">
        <v>15</v>
      </c>
      <c r="P600">
        <v>15</v>
      </c>
      <c r="T600">
        <v>9</v>
      </c>
      <c r="AE600">
        <v>1</v>
      </c>
    </row>
    <row r="601" spans="1:31" x14ac:dyDescent="0.2">
      <c r="A601" s="27">
        <v>2008368</v>
      </c>
      <c r="C601" t="s">
        <v>2015</v>
      </c>
      <c r="D601" t="s">
        <v>2016</v>
      </c>
      <c r="E601" t="s">
        <v>901</v>
      </c>
      <c r="F601" t="s">
        <v>1986</v>
      </c>
      <c r="G601" t="s">
        <v>641</v>
      </c>
      <c r="H601" t="s">
        <v>641</v>
      </c>
      <c r="I601" t="s">
        <v>785</v>
      </c>
      <c r="J601" t="s">
        <v>643</v>
      </c>
      <c r="K601" t="s">
        <v>55</v>
      </c>
      <c r="L601" s="4">
        <v>42433</v>
      </c>
      <c r="M601" s="4"/>
      <c r="N601">
        <v>6</v>
      </c>
      <c r="O601">
        <v>18</v>
      </c>
      <c r="P601">
        <v>34</v>
      </c>
      <c r="T601">
        <v>2</v>
      </c>
      <c r="AE601">
        <v>1</v>
      </c>
    </row>
    <row r="602" spans="1:31" x14ac:dyDescent="0.2">
      <c r="A602" s="27">
        <v>2009296</v>
      </c>
      <c r="C602" t="s">
        <v>2017</v>
      </c>
      <c r="D602" t="s">
        <v>2018</v>
      </c>
      <c r="E602" t="s">
        <v>901</v>
      </c>
      <c r="F602" t="s">
        <v>2019</v>
      </c>
      <c r="G602" t="s">
        <v>641</v>
      </c>
      <c r="H602" t="s">
        <v>641</v>
      </c>
      <c r="I602" t="s">
        <v>785</v>
      </c>
      <c r="J602" t="s">
        <v>643</v>
      </c>
      <c r="K602" t="s">
        <v>55</v>
      </c>
      <c r="L602" s="4">
        <v>43277</v>
      </c>
      <c r="M602" s="4"/>
      <c r="N602">
        <v>8</v>
      </c>
      <c r="O602">
        <v>19</v>
      </c>
      <c r="P602">
        <v>29</v>
      </c>
      <c r="T602">
        <v>3</v>
      </c>
      <c r="AE602">
        <v>1</v>
      </c>
    </row>
    <row r="603" spans="1:31" x14ac:dyDescent="0.2">
      <c r="A603" s="27">
        <v>2008926</v>
      </c>
      <c r="C603" t="s">
        <v>2020</v>
      </c>
      <c r="D603" t="s">
        <v>2021</v>
      </c>
      <c r="E603" t="s">
        <v>901</v>
      </c>
      <c r="F603" t="s">
        <v>948</v>
      </c>
      <c r="G603" t="s">
        <v>641</v>
      </c>
      <c r="H603" t="s">
        <v>641</v>
      </c>
      <c r="I603" t="s">
        <v>785</v>
      </c>
      <c r="J603" t="s">
        <v>643</v>
      </c>
      <c r="K603" t="s">
        <v>55</v>
      </c>
      <c r="L603" s="4">
        <v>42957</v>
      </c>
      <c r="M603" s="4"/>
      <c r="N603">
        <v>8</v>
      </c>
      <c r="O603">
        <v>20</v>
      </c>
      <c r="P603">
        <v>30</v>
      </c>
      <c r="T603">
        <v>2</v>
      </c>
      <c r="AE603">
        <v>1</v>
      </c>
    </row>
    <row r="604" spans="1:31" x14ac:dyDescent="0.2">
      <c r="A604" s="27">
        <v>2006829</v>
      </c>
      <c r="C604" t="s">
        <v>2022</v>
      </c>
      <c r="D604" t="s">
        <v>2023</v>
      </c>
      <c r="E604" t="s">
        <v>950</v>
      </c>
      <c r="F604" t="s">
        <v>1978</v>
      </c>
      <c r="G604" t="s">
        <v>641</v>
      </c>
      <c r="H604" t="s">
        <v>641</v>
      </c>
      <c r="I604" t="s">
        <v>785</v>
      </c>
      <c r="J604" t="s">
        <v>643</v>
      </c>
      <c r="K604" t="s">
        <v>55</v>
      </c>
      <c r="L604" s="4">
        <v>41122</v>
      </c>
      <c r="M604" s="4"/>
      <c r="N604">
        <v>8</v>
      </c>
      <c r="O604">
        <v>24</v>
      </c>
      <c r="P604">
        <v>24</v>
      </c>
      <c r="T604">
        <v>9</v>
      </c>
      <c r="AE604">
        <v>1</v>
      </c>
    </row>
    <row r="605" spans="1:31" x14ac:dyDescent="0.2">
      <c r="A605" s="27">
        <v>2008238</v>
      </c>
      <c r="C605" t="s">
        <v>2024</v>
      </c>
      <c r="D605" t="s">
        <v>2025</v>
      </c>
      <c r="E605" t="s">
        <v>901</v>
      </c>
      <c r="F605" t="s">
        <v>1251</v>
      </c>
      <c r="G605" t="s">
        <v>641</v>
      </c>
      <c r="H605" t="s">
        <v>641</v>
      </c>
      <c r="I605" t="s">
        <v>785</v>
      </c>
      <c r="J605" t="s">
        <v>643</v>
      </c>
      <c r="K605" t="s">
        <v>55</v>
      </c>
      <c r="L605" s="4">
        <v>42333</v>
      </c>
      <c r="M605" s="4"/>
      <c r="N605">
        <v>16</v>
      </c>
      <c r="O605">
        <v>20</v>
      </c>
      <c r="T605">
        <v>14</v>
      </c>
      <c r="AE605">
        <v>1</v>
      </c>
    </row>
    <row r="606" spans="1:31" x14ac:dyDescent="0.2">
      <c r="A606" s="27">
        <v>2008019</v>
      </c>
      <c r="C606" t="s">
        <v>2026</v>
      </c>
      <c r="D606" t="s">
        <v>2027</v>
      </c>
      <c r="E606" t="s">
        <v>817</v>
      </c>
      <c r="F606" t="s">
        <v>818</v>
      </c>
      <c r="G606" t="s">
        <v>641</v>
      </c>
      <c r="H606" t="s">
        <v>641</v>
      </c>
      <c r="I606" t="s">
        <v>785</v>
      </c>
      <c r="J606" t="s">
        <v>643</v>
      </c>
      <c r="K606" t="s">
        <v>55</v>
      </c>
      <c r="L606" s="4">
        <v>42095</v>
      </c>
      <c r="M606" s="4"/>
      <c r="N606">
        <v>6</v>
      </c>
      <c r="R606">
        <v>5</v>
      </c>
      <c r="T606">
        <v>9</v>
      </c>
      <c r="V606">
        <v>0.10000000149011612</v>
      </c>
      <c r="Y606">
        <v>8</v>
      </c>
      <c r="Z606">
        <v>1</v>
      </c>
      <c r="AA606">
        <v>3.9999999105930328E-2</v>
      </c>
      <c r="AE606">
        <v>1</v>
      </c>
    </row>
    <row r="607" spans="1:31" x14ac:dyDescent="0.2">
      <c r="A607" s="27">
        <v>2010112</v>
      </c>
      <c r="C607" t="s">
        <v>2028</v>
      </c>
      <c r="D607" t="s">
        <v>2029</v>
      </c>
      <c r="E607" t="s">
        <v>841</v>
      </c>
      <c r="F607" t="s">
        <v>996</v>
      </c>
      <c r="G607" t="s">
        <v>641</v>
      </c>
      <c r="H607" t="s">
        <v>641</v>
      </c>
      <c r="I607" t="s">
        <v>774</v>
      </c>
      <c r="J607" t="s">
        <v>731</v>
      </c>
      <c r="K607" t="s">
        <v>56</v>
      </c>
      <c r="L607" s="4">
        <v>2</v>
      </c>
      <c r="M607" s="4"/>
      <c r="N607">
        <v>3.130000114440918</v>
      </c>
      <c r="O607">
        <v>9.4399995803833008</v>
      </c>
      <c r="P607">
        <v>7.9499998092651367</v>
      </c>
      <c r="Q607">
        <v>4</v>
      </c>
      <c r="R607">
        <v>2.2000000476837158</v>
      </c>
      <c r="V607">
        <v>9.3000000342726707E-3</v>
      </c>
      <c r="W607">
        <v>1.2000000569969416E-3</v>
      </c>
      <c r="AC607">
        <v>57</v>
      </c>
      <c r="AE607">
        <v>1</v>
      </c>
    </row>
    <row r="608" spans="1:31" x14ac:dyDescent="0.2">
      <c r="A608" s="27">
        <v>2008020</v>
      </c>
      <c r="C608" t="s">
        <v>2030</v>
      </c>
      <c r="D608" t="s">
        <v>2031</v>
      </c>
      <c r="E608" t="s">
        <v>817</v>
      </c>
      <c r="F608" t="s">
        <v>818</v>
      </c>
      <c r="G608" t="s">
        <v>641</v>
      </c>
      <c r="H608" t="s">
        <v>641</v>
      </c>
      <c r="I608" t="s">
        <v>785</v>
      </c>
      <c r="J608" t="s">
        <v>643</v>
      </c>
      <c r="K608" t="s">
        <v>55</v>
      </c>
      <c r="L608" s="4">
        <v>42095</v>
      </c>
      <c r="M608" s="4"/>
      <c r="N608">
        <v>8</v>
      </c>
      <c r="T608">
        <v>15</v>
      </c>
      <c r="V608">
        <v>3</v>
      </c>
      <c r="W608">
        <v>3</v>
      </c>
      <c r="Z608">
        <v>4</v>
      </c>
      <c r="AA608">
        <v>3.9999999105930328E-2</v>
      </c>
      <c r="AE608">
        <v>1</v>
      </c>
    </row>
    <row r="609" spans="1:31" x14ac:dyDescent="0.2">
      <c r="A609" s="27">
        <v>2010053</v>
      </c>
      <c r="C609" t="s">
        <v>2032</v>
      </c>
      <c r="D609" t="s">
        <v>2033</v>
      </c>
      <c r="E609" t="s">
        <v>2034</v>
      </c>
      <c r="F609" t="s">
        <v>2035</v>
      </c>
      <c r="G609" t="s">
        <v>641</v>
      </c>
      <c r="H609" t="s">
        <v>686</v>
      </c>
      <c r="I609" t="s">
        <v>774</v>
      </c>
      <c r="J609" t="s">
        <v>696</v>
      </c>
      <c r="K609" t="s">
        <v>56</v>
      </c>
      <c r="L609" s="4">
        <v>2</v>
      </c>
      <c r="M609" s="4"/>
      <c r="N609">
        <v>3.0999999046325684</v>
      </c>
      <c r="O609">
        <v>1.6000000238418579</v>
      </c>
      <c r="P609">
        <v>6.9000000953674316</v>
      </c>
      <c r="Q609">
        <v>0.2800000011920929</v>
      </c>
      <c r="R609">
        <v>0.82999998331069946</v>
      </c>
      <c r="S609">
        <v>0.69999998807907104</v>
      </c>
      <c r="T609">
        <v>0.89999997615814209</v>
      </c>
      <c r="V609">
        <v>5.59999980032444E-3</v>
      </c>
      <c r="W609">
        <v>1.39999995008111E-3</v>
      </c>
      <c r="X609">
        <v>8.39999970048666E-3</v>
      </c>
      <c r="Y609">
        <v>2.0000000949949026E-3</v>
      </c>
      <c r="Z609">
        <v>1.7999999690800905E-3</v>
      </c>
      <c r="AC609">
        <v>35.9</v>
      </c>
      <c r="AE609">
        <v>1.35</v>
      </c>
    </row>
    <row r="610" spans="1:31" x14ac:dyDescent="0.2">
      <c r="A610" s="27">
        <v>2010052</v>
      </c>
      <c r="C610" t="s">
        <v>2036</v>
      </c>
      <c r="D610" t="s">
        <v>2037</v>
      </c>
      <c r="E610" t="s">
        <v>2034</v>
      </c>
      <c r="F610" t="s">
        <v>2035</v>
      </c>
      <c r="G610" t="s">
        <v>641</v>
      </c>
      <c r="H610" t="s">
        <v>686</v>
      </c>
      <c r="I610" t="s">
        <v>774</v>
      </c>
      <c r="J610" t="s">
        <v>696</v>
      </c>
      <c r="K610" t="s">
        <v>56</v>
      </c>
      <c r="L610" s="4">
        <v>2</v>
      </c>
      <c r="M610" s="4"/>
      <c r="N610">
        <v>5.1999998092651367</v>
      </c>
      <c r="O610">
        <v>2.2999999523162842</v>
      </c>
      <c r="P610">
        <v>5</v>
      </c>
      <c r="Q610">
        <v>0.2800000011920929</v>
      </c>
      <c r="R610">
        <v>0.6600000262260437</v>
      </c>
      <c r="S610">
        <v>1</v>
      </c>
      <c r="T610">
        <v>1.2999999523162842</v>
      </c>
      <c r="V610">
        <v>5.2000000141561031E-3</v>
      </c>
      <c r="X610">
        <v>8.5000000894069672E-2</v>
      </c>
      <c r="Y610">
        <v>1.9000000320374966E-3</v>
      </c>
      <c r="Z610">
        <v>1.9000000320374966E-3</v>
      </c>
      <c r="AC610">
        <v>45.5</v>
      </c>
      <c r="AE610">
        <v>1.35</v>
      </c>
    </row>
    <row r="611" spans="1:31" x14ac:dyDescent="0.2">
      <c r="A611" s="27">
        <v>2010051</v>
      </c>
      <c r="C611" t="s">
        <v>2038</v>
      </c>
      <c r="D611" t="s">
        <v>2039</v>
      </c>
      <c r="E611" t="s">
        <v>2034</v>
      </c>
      <c r="F611" t="s">
        <v>2035</v>
      </c>
      <c r="G611" t="s">
        <v>641</v>
      </c>
      <c r="H611" t="s">
        <v>686</v>
      </c>
      <c r="I611" t="s">
        <v>774</v>
      </c>
      <c r="J611" t="s">
        <v>696</v>
      </c>
      <c r="K611" t="s">
        <v>56</v>
      </c>
      <c r="L611" s="4">
        <v>2</v>
      </c>
      <c r="M611" s="4"/>
      <c r="N611">
        <v>6.8000001907348633</v>
      </c>
      <c r="O611">
        <v>2.2000000476837158</v>
      </c>
      <c r="P611">
        <v>2</v>
      </c>
      <c r="Q611">
        <v>0.2800000011920929</v>
      </c>
      <c r="R611">
        <v>0.33000001311302185</v>
      </c>
      <c r="S611">
        <v>1.2000000476837158</v>
      </c>
      <c r="T611">
        <v>1.7000000476837158</v>
      </c>
      <c r="V611">
        <v>3.8000000640749931E-3</v>
      </c>
      <c r="X611">
        <v>8.0000003799796104E-3</v>
      </c>
      <c r="Y611">
        <v>1.7999999690800905E-3</v>
      </c>
      <c r="Z611">
        <v>1.9000000320374966E-3</v>
      </c>
      <c r="AC611">
        <v>50.9</v>
      </c>
      <c r="AE611">
        <v>1.35</v>
      </c>
    </row>
    <row r="612" spans="1:31" x14ac:dyDescent="0.2">
      <c r="A612" s="27">
        <v>2010811</v>
      </c>
      <c r="C612" t="s">
        <v>2040</v>
      </c>
      <c r="D612" t="s">
        <v>2041</v>
      </c>
      <c r="E612" t="s">
        <v>974</v>
      </c>
      <c r="F612" t="s">
        <v>975</v>
      </c>
      <c r="G612" t="s">
        <v>641</v>
      </c>
      <c r="H612" t="s">
        <v>641</v>
      </c>
      <c r="I612" t="s">
        <v>774</v>
      </c>
      <c r="J612" t="s">
        <v>731</v>
      </c>
      <c r="K612" t="s">
        <v>56</v>
      </c>
      <c r="L612" s="4">
        <v>2</v>
      </c>
      <c r="M612" s="4"/>
      <c r="AE612">
        <v>1</v>
      </c>
    </row>
    <row r="613" spans="1:31" x14ac:dyDescent="0.2">
      <c r="A613" s="27">
        <v>2010812</v>
      </c>
      <c r="C613" t="s">
        <v>2042</v>
      </c>
      <c r="D613" t="s">
        <v>2043</v>
      </c>
      <c r="E613" t="s">
        <v>974</v>
      </c>
      <c r="F613" t="s">
        <v>975</v>
      </c>
      <c r="G613" t="s">
        <v>641</v>
      </c>
      <c r="H613" t="s">
        <v>641</v>
      </c>
      <c r="I613" t="s">
        <v>774</v>
      </c>
      <c r="J613" t="s">
        <v>731</v>
      </c>
      <c r="K613" t="s">
        <v>56</v>
      </c>
      <c r="L613" s="4">
        <v>2</v>
      </c>
      <c r="M613" s="4"/>
    </row>
    <row r="614" spans="1:31" x14ac:dyDescent="0.2">
      <c r="A614" s="27">
        <v>2010819</v>
      </c>
      <c r="C614" t="s">
        <v>2044</v>
      </c>
      <c r="D614" t="s">
        <v>2045</v>
      </c>
      <c r="E614" t="s">
        <v>990</v>
      </c>
      <c r="F614" t="s">
        <v>991</v>
      </c>
      <c r="G614" t="s">
        <v>641</v>
      </c>
      <c r="H614" t="s">
        <v>686</v>
      </c>
      <c r="I614" t="s">
        <v>774</v>
      </c>
      <c r="J614" t="s">
        <v>643</v>
      </c>
      <c r="K614" t="s">
        <v>56</v>
      </c>
      <c r="L614" s="4">
        <v>2</v>
      </c>
      <c r="M614" s="4"/>
      <c r="N614">
        <v>8</v>
      </c>
      <c r="AE614">
        <v>1</v>
      </c>
    </row>
    <row r="615" spans="1:31" x14ac:dyDescent="0.2">
      <c r="A615" s="27">
        <v>2007653</v>
      </c>
      <c r="C615" t="s">
        <v>2046</v>
      </c>
      <c r="D615" t="s">
        <v>2047</v>
      </c>
      <c r="E615" t="s">
        <v>990</v>
      </c>
      <c r="F615" t="s">
        <v>991</v>
      </c>
      <c r="G615" t="s">
        <v>641</v>
      </c>
      <c r="H615" t="s">
        <v>641</v>
      </c>
      <c r="I615" t="s">
        <v>774</v>
      </c>
      <c r="J615" t="s">
        <v>731</v>
      </c>
      <c r="K615" t="s">
        <v>56</v>
      </c>
      <c r="L615" s="4">
        <v>2</v>
      </c>
      <c r="M615" s="4"/>
      <c r="N615">
        <v>4</v>
      </c>
      <c r="O615">
        <v>4</v>
      </c>
      <c r="P615">
        <v>4</v>
      </c>
      <c r="AE615">
        <v>1</v>
      </c>
    </row>
    <row r="616" spans="1:31" x14ac:dyDescent="0.2">
      <c r="A616" s="27">
        <v>2008346</v>
      </c>
      <c r="C616" t="s">
        <v>2048</v>
      </c>
      <c r="D616" t="s">
        <v>2049</v>
      </c>
      <c r="E616" t="s">
        <v>1891</v>
      </c>
      <c r="F616" t="s">
        <v>1892</v>
      </c>
      <c r="G616" t="s">
        <v>641</v>
      </c>
      <c r="H616" t="s">
        <v>641</v>
      </c>
      <c r="I616" t="s">
        <v>774</v>
      </c>
      <c r="J616" t="s">
        <v>649</v>
      </c>
      <c r="K616" t="s">
        <v>56</v>
      </c>
      <c r="L616" s="4">
        <v>2</v>
      </c>
      <c r="M616" s="4"/>
      <c r="Y616">
        <v>9.8999996185302734</v>
      </c>
      <c r="AE616">
        <v>1</v>
      </c>
    </row>
    <row r="617" spans="1:31" x14ac:dyDescent="0.2">
      <c r="A617" s="27">
        <v>2008134</v>
      </c>
      <c r="C617" t="s">
        <v>2050</v>
      </c>
      <c r="D617" t="s">
        <v>2051</v>
      </c>
      <c r="E617" t="s">
        <v>783</v>
      </c>
      <c r="F617" t="s">
        <v>784</v>
      </c>
      <c r="G617" t="s">
        <v>641</v>
      </c>
      <c r="H617" t="s">
        <v>641</v>
      </c>
      <c r="I617" t="s">
        <v>785</v>
      </c>
      <c r="J617" t="s">
        <v>643</v>
      </c>
      <c r="K617" t="s">
        <v>55</v>
      </c>
      <c r="L617" s="4">
        <v>42221</v>
      </c>
      <c r="M617" s="4"/>
      <c r="N617">
        <v>19</v>
      </c>
      <c r="O617">
        <v>19</v>
      </c>
      <c r="P617">
        <v>19</v>
      </c>
      <c r="R617">
        <v>2</v>
      </c>
      <c r="T617">
        <v>1.7400000095367432</v>
      </c>
      <c r="V617">
        <v>3.9999999105930328E-2</v>
      </c>
      <c r="W617">
        <v>3.9999999105930328E-2</v>
      </c>
      <c r="X617">
        <v>7.9999998211860657E-2</v>
      </c>
      <c r="Y617">
        <v>1.9999999552965164E-2</v>
      </c>
      <c r="Z617">
        <v>3.9999999105930328E-2</v>
      </c>
      <c r="AA617">
        <v>2.0000000949949026E-3</v>
      </c>
      <c r="AE617">
        <v>1</v>
      </c>
    </row>
    <row r="618" spans="1:31" x14ac:dyDescent="0.2">
      <c r="A618" s="27">
        <v>2008135</v>
      </c>
      <c r="C618" t="s">
        <v>2052</v>
      </c>
      <c r="D618" t="s">
        <v>2053</v>
      </c>
      <c r="E618" t="s">
        <v>783</v>
      </c>
      <c r="F618" t="s">
        <v>784</v>
      </c>
      <c r="G618" t="s">
        <v>641</v>
      </c>
      <c r="H618" t="s">
        <v>641</v>
      </c>
      <c r="I618" t="s">
        <v>785</v>
      </c>
      <c r="J618" t="s">
        <v>643</v>
      </c>
      <c r="K618" t="s">
        <v>55</v>
      </c>
      <c r="L618" s="4">
        <v>42221</v>
      </c>
      <c r="M618" s="4"/>
      <c r="N618">
        <v>11</v>
      </c>
      <c r="O618">
        <v>30</v>
      </c>
      <c r="P618">
        <v>8</v>
      </c>
      <c r="R618">
        <v>2</v>
      </c>
      <c r="T618">
        <v>5</v>
      </c>
      <c r="V618">
        <v>0.10000000149011612</v>
      </c>
      <c r="W618">
        <v>0.10000000149011612</v>
      </c>
      <c r="X618">
        <v>0.10000000149011612</v>
      </c>
      <c r="Y618">
        <v>2</v>
      </c>
      <c r="Z618">
        <v>0.69999998807907104</v>
      </c>
      <c r="AA618">
        <v>2.9999999329447746E-2</v>
      </c>
      <c r="AE618">
        <v>1</v>
      </c>
    </row>
    <row r="619" spans="1:31" x14ac:dyDescent="0.2">
      <c r="A619" s="27">
        <v>2008136</v>
      </c>
      <c r="C619" t="s">
        <v>2054</v>
      </c>
      <c r="D619" t="s">
        <v>2055</v>
      </c>
      <c r="E619" t="s">
        <v>783</v>
      </c>
      <c r="F619" t="s">
        <v>784</v>
      </c>
      <c r="G619" t="s">
        <v>641</v>
      </c>
      <c r="H619" t="s">
        <v>641</v>
      </c>
      <c r="I619" t="s">
        <v>785</v>
      </c>
      <c r="J619" t="s">
        <v>643</v>
      </c>
      <c r="K619" t="s">
        <v>55</v>
      </c>
      <c r="L619" s="4">
        <v>42221</v>
      </c>
      <c r="M619" s="4"/>
      <c r="N619">
        <v>14</v>
      </c>
      <c r="O619">
        <v>10</v>
      </c>
      <c r="P619">
        <v>2</v>
      </c>
      <c r="R619">
        <v>2</v>
      </c>
      <c r="T619">
        <v>2.1600000858306885</v>
      </c>
      <c r="V619">
        <v>0.80000001192092896</v>
      </c>
      <c r="W619">
        <v>0.30000001192092896</v>
      </c>
      <c r="X619">
        <v>0.20000000298023224</v>
      </c>
      <c r="Y619">
        <v>0.60000002384185791</v>
      </c>
      <c r="Z619">
        <v>0.80000001192092896</v>
      </c>
      <c r="AA619">
        <v>1.9999999552965164E-2</v>
      </c>
      <c r="AE619">
        <v>1</v>
      </c>
    </row>
    <row r="620" spans="1:31" x14ac:dyDescent="0.2">
      <c r="A620" s="27">
        <v>2010668</v>
      </c>
      <c r="C620" t="s">
        <v>2056</v>
      </c>
      <c r="D620" t="s">
        <v>2057</v>
      </c>
      <c r="E620" t="s">
        <v>2058</v>
      </c>
      <c r="F620" t="s">
        <v>2059</v>
      </c>
      <c r="G620" t="s">
        <v>641</v>
      </c>
      <c r="H620" t="s">
        <v>641</v>
      </c>
      <c r="I620" t="s">
        <v>785</v>
      </c>
      <c r="J620" t="s">
        <v>649</v>
      </c>
      <c r="K620" t="s">
        <v>55</v>
      </c>
      <c r="L620" s="4">
        <v>44494</v>
      </c>
      <c r="M620" s="4"/>
      <c r="Q620">
        <v>50</v>
      </c>
      <c r="AE620">
        <v>1</v>
      </c>
    </row>
    <row r="621" spans="1:31" x14ac:dyDescent="0.2">
      <c r="A621" s="27">
        <v>2010767</v>
      </c>
      <c r="C621" t="s">
        <v>2060</v>
      </c>
      <c r="D621" t="s">
        <v>2061</v>
      </c>
      <c r="E621" t="s">
        <v>2058</v>
      </c>
      <c r="F621" t="s">
        <v>2058</v>
      </c>
      <c r="G621" t="s">
        <v>641</v>
      </c>
      <c r="H621" t="s">
        <v>641</v>
      </c>
      <c r="I621" t="s">
        <v>785</v>
      </c>
      <c r="J621" t="s">
        <v>649</v>
      </c>
      <c r="K621" t="s">
        <v>55</v>
      </c>
      <c r="L621" s="4">
        <v>2</v>
      </c>
      <c r="M621" s="4"/>
      <c r="Q621">
        <v>45</v>
      </c>
      <c r="T621">
        <v>14</v>
      </c>
      <c r="AE621">
        <v>1</v>
      </c>
    </row>
    <row r="622" spans="1:31" x14ac:dyDescent="0.2">
      <c r="A622" s="27">
        <v>2010638</v>
      </c>
      <c r="C622" t="s">
        <v>2062</v>
      </c>
      <c r="D622" t="s">
        <v>2063</v>
      </c>
      <c r="E622" t="s">
        <v>2064</v>
      </c>
      <c r="F622" t="s">
        <v>2064</v>
      </c>
      <c r="G622" t="s">
        <v>641</v>
      </c>
      <c r="H622" t="s">
        <v>686</v>
      </c>
      <c r="I622" t="s">
        <v>774</v>
      </c>
      <c r="J622" t="s">
        <v>696</v>
      </c>
      <c r="K622" t="s">
        <v>56</v>
      </c>
      <c r="L622" s="4">
        <v>2</v>
      </c>
      <c r="M622" s="4"/>
      <c r="N622">
        <v>0.44999998807907104</v>
      </c>
      <c r="O622">
        <v>0.30000001192092896</v>
      </c>
      <c r="P622">
        <v>4.0999999046325684</v>
      </c>
      <c r="Q622">
        <v>0.18000000715255737</v>
      </c>
      <c r="T622">
        <v>20</v>
      </c>
      <c r="AE622">
        <v>1.2</v>
      </c>
    </row>
    <row r="623" spans="1:31" x14ac:dyDescent="0.2">
      <c r="A623" s="27">
        <v>2010119</v>
      </c>
      <c r="C623" t="s">
        <v>2065</v>
      </c>
      <c r="D623" t="s">
        <v>2066</v>
      </c>
      <c r="E623" t="s">
        <v>783</v>
      </c>
      <c r="F623" t="s">
        <v>1378</v>
      </c>
      <c r="G623" t="s">
        <v>641</v>
      </c>
      <c r="H623" t="s">
        <v>686</v>
      </c>
      <c r="I623" t="s">
        <v>774</v>
      </c>
      <c r="J623" t="s">
        <v>696</v>
      </c>
      <c r="K623" t="s">
        <v>55</v>
      </c>
      <c r="L623" s="4">
        <v>2</v>
      </c>
      <c r="M623" s="4"/>
      <c r="N623">
        <v>14</v>
      </c>
      <c r="AE623">
        <v>1</v>
      </c>
    </row>
    <row r="624" spans="1:31" x14ac:dyDescent="0.2">
      <c r="A624" s="27">
        <v>9120</v>
      </c>
      <c r="D624" t="s">
        <v>721</v>
      </c>
      <c r="G624" t="s">
        <v>641</v>
      </c>
      <c r="H624" t="s">
        <v>686</v>
      </c>
      <c r="I624" t="s">
        <v>687</v>
      </c>
      <c r="J624" t="s">
        <v>696</v>
      </c>
      <c r="K624" t="s">
        <v>55</v>
      </c>
      <c r="L624" s="4">
        <v>41640</v>
      </c>
      <c r="M624" s="4"/>
      <c r="N624">
        <v>0.88999998569488525</v>
      </c>
      <c r="O624">
        <v>0.54000002145767212</v>
      </c>
      <c r="P624">
        <v>1.7699999809265137</v>
      </c>
      <c r="AE624">
        <v>0.85</v>
      </c>
    </row>
    <row r="625" spans="1:31" x14ac:dyDescent="0.2">
      <c r="A625" s="27">
        <v>2009233</v>
      </c>
      <c r="C625" t="s">
        <v>2067</v>
      </c>
      <c r="D625" t="s">
        <v>2068</v>
      </c>
      <c r="E625" t="s">
        <v>1817</v>
      </c>
      <c r="F625" t="s">
        <v>2069</v>
      </c>
      <c r="G625" t="s">
        <v>641</v>
      </c>
      <c r="H625" t="s">
        <v>641</v>
      </c>
      <c r="I625" t="s">
        <v>785</v>
      </c>
      <c r="J625" t="s">
        <v>649</v>
      </c>
      <c r="K625" t="s">
        <v>55</v>
      </c>
      <c r="L625" s="4">
        <v>43185</v>
      </c>
      <c r="M625" s="4"/>
      <c r="Q625">
        <v>90</v>
      </c>
      <c r="AE625">
        <v>1</v>
      </c>
    </row>
    <row r="626" spans="1:31" x14ac:dyDescent="0.2">
      <c r="A626" s="27">
        <v>2009350</v>
      </c>
      <c r="C626" t="s">
        <v>2070</v>
      </c>
      <c r="D626" t="s">
        <v>2071</v>
      </c>
      <c r="E626" t="s">
        <v>1817</v>
      </c>
      <c r="F626" t="s">
        <v>2069</v>
      </c>
      <c r="G626" t="s">
        <v>641</v>
      </c>
      <c r="H626" t="s">
        <v>641</v>
      </c>
      <c r="I626" t="s">
        <v>785</v>
      </c>
      <c r="J626" t="s">
        <v>649</v>
      </c>
      <c r="K626" t="s">
        <v>55</v>
      </c>
      <c r="L626" s="4">
        <v>43360</v>
      </c>
      <c r="M626" s="4"/>
      <c r="Q626">
        <v>90</v>
      </c>
      <c r="AE626">
        <v>1</v>
      </c>
    </row>
    <row r="627" spans="1:31" x14ac:dyDescent="0.2">
      <c r="A627" s="27">
        <v>2009351</v>
      </c>
      <c r="C627" t="s">
        <v>2072</v>
      </c>
      <c r="D627" t="s">
        <v>2073</v>
      </c>
      <c r="E627" t="s">
        <v>1817</v>
      </c>
      <c r="F627" t="s">
        <v>2069</v>
      </c>
      <c r="G627" t="s">
        <v>641</v>
      </c>
      <c r="H627" t="s">
        <v>641</v>
      </c>
      <c r="I627" t="s">
        <v>785</v>
      </c>
      <c r="J627" t="s">
        <v>649</v>
      </c>
      <c r="K627" t="s">
        <v>55</v>
      </c>
      <c r="L627" s="4">
        <v>43360</v>
      </c>
      <c r="M627" s="4"/>
      <c r="Q627">
        <v>85</v>
      </c>
      <c r="AE627">
        <v>1</v>
      </c>
    </row>
    <row r="628" spans="1:31" x14ac:dyDescent="0.2">
      <c r="A628" s="27">
        <v>1000017</v>
      </c>
      <c r="D628" t="s">
        <v>678</v>
      </c>
      <c r="G628" t="s">
        <v>641</v>
      </c>
      <c r="H628" t="s">
        <v>641</v>
      </c>
      <c r="I628" t="s">
        <v>642</v>
      </c>
      <c r="J628" t="s">
        <v>649</v>
      </c>
      <c r="K628" t="s">
        <v>55</v>
      </c>
      <c r="L628" s="4">
        <v>40976</v>
      </c>
      <c r="M628" s="4"/>
      <c r="P628">
        <v>30</v>
      </c>
      <c r="Q628">
        <v>0</v>
      </c>
      <c r="R628">
        <v>10</v>
      </c>
      <c r="T628">
        <v>17</v>
      </c>
      <c r="AE628">
        <v>1</v>
      </c>
    </row>
    <row r="629" spans="1:31" x14ac:dyDescent="0.2">
      <c r="A629" s="27">
        <v>2010813</v>
      </c>
      <c r="C629" t="s">
        <v>2074</v>
      </c>
      <c r="D629" t="s">
        <v>2075</v>
      </c>
      <c r="E629" t="s">
        <v>974</v>
      </c>
      <c r="F629" t="s">
        <v>975</v>
      </c>
      <c r="G629" t="s">
        <v>641</v>
      </c>
      <c r="H629" t="s">
        <v>641</v>
      </c>
      <c r="I629" t="s">
        <v>774</v>
      </c>
      <c r="J629" t="s">
        <v>731</v>
      </c>
      <c r="K629" t="s">
        <v>56</v>
      </c>
      <c r="L629" s="4">
        <v>2</v>
      </c>
      <c r="M629" s="4"/>
    </row>
    <row r="630" spans="1:31" x14ac:dyDescent="0.2">
      <c r="A630" s="27">
        <v>2009280</v>
      </c>
      <c r="C630" t="s">
        <v>2076</v>
      </c>
      <c r="D630" t="s">
        <v>2077</v>
      </c>
      <c r="E630" t="s">
        <v>2078</v>
      </c>
      <c r="F630" t="s">
        <v>2079</v>
      </c>
      <c r="G630" t="s">
        <v>641</v>
      </c>
      <c r="H630" t="s">
        <v>641</v>
      </c>
      <c r="I630" t="s">
        <v>785</v>
      </c>
      <c r="J630" t="s">
        <v>643</v>
      </c>
      <c r="K630" t="s">
        <v>56</v>
      </c>
      <c r="L630" s="4">
        <v>43220</v>
      </c>
      <c r="M630" s="4"/>
      <c r="N630">
        <v>5</v>
      </c>
      <c r="O630">
        <v>18</v>
      </c>
      <c r="P630">
        <v>3</v>
      </c>
      <c r="V630">
        <v>7.9999998211860657E-2</v>
      </c>
      <c r="W630">
        <v>3.9999999105930328E-2</v>
      </c>
      <c r="X630">
        <v>0.12999999523162842</v>
      </c>
      <c r="Y630">
        <v>0.30000001192092896</v>
      </c>
      <c r="AA630">
        <v>3.0000000260770321E-3</v>
      </c>
      <c r="AE630">
        <v>1</v>
      </c>
    </row>
    <row r="631" spans="1:31" x14ac:dyDescent="0.2">
      <c r="A631" s="27">
        <v>2007604</v>
      </c>
      <c r="C631" t="s">
        <v>2080</v>
      </c>
      <c r="D631" t="s">
        <v>2081</v>
      </c>
      <c r="E631" t="s">
        <v>990</v>
      </c>
      <c r="F631" t="s">
        <v>991</v>
      </c>
      <c r="G631" t="s">
        <v>641</v>
      </c>
      <c r="H631" t="s">
        <v>686</v>
      </c>
      <c r="I631" t="s">
        <v>774</v>
      </c>
      <c r="J631" t="s">
        <v>688</v>
      </c>
      <c r="K631" t="s">
        <v>55</v>
      </c>
      <c r="L631" s="4">
        <v>2</v>
      </c>
      <c r="M631" s="4"/>
      <c r="N631">
        <v>6</v>
      </c>
      <c r="O631">
        <v>8</v>
      </c>
      <c r="P631">
        <v>15</v>
      </c>
      <c r="R631">
        <v>2</v>
      </c>
      <c r="AC631">
        <v>29</v>
      </c>
      <c r="AE631">
        <v>1</v>
      </c>
    </row>
    <row r="632" spans="1:31" x14ac:dyDescent="0.2">
      <c r="A632" s="27">
        <v>2007217</v>
      </c>
      <c r="C632" t="s">
        <v>2082</v>
      </c>
      <c r="D632" t="s">
        <v>2083</v>
      </c>
      <c r="E632" t="s">
        <v>901</v>
      </c>
      <c r="F632" t="s">
        <v>902</v>
      </c>
      <c r="G632" t="s">
        <v>641</v>
      </c>
      <c r="H632" t="s">
        <v>641</v>
      </c>
      <c r="I632" t="s">
        <v>785</v>
      </c>
      <c r="J632" t="s">
        <v>643</v>
      </c>
      <c r="K632" t="s">
        <v>55</v>
      </c>
      <c r="L632" s="4">
        <v>41431</v>
      </c>
      <c r="M632" s="4"/>
      <c r="N632">
        <v>46</v>
      </c>
      <c r="AE632">
        <v>1</v>
      </c>
    </row>
    <row r="633" spans="1:31" x14ac:dyDescent="0.2">
      <c r="A633" s="27">
        <v>2008744</v>
      </c>
      <c r="C633" t="s">
        <v>2084</v>
      </c>
      <c r="D633" t="s">
        <v>2085</v>
      </c>
      <c r="E633" t="s">
        <v>901</v>
      </c>
      <c r="F633" t="s">
        <v>2086</v>
      </c>
      <c r="G633" t="s">
        <v>641</v>
      </c>
      <c r="H633" t="s">
        <v>641</v>
      </c>
      <c r="I633" t="s">
        <v>785</v>
      </c>
      <c r="J633" t="s">
        <v>649</v>
      </c>
      <c r="K633" t="s">
        <v>55</v>
      </c>
      <c r="L633" s="4">
        <v>42752</v>
      </c>
      <c r="M633" s="4"/>
      <c r="O633">
        <v>21</v>
      </c>
      <c r="P633">
        <v>30</v>
      </c>
      <c r="Q633">
        <v>13.100000381469727</v>
      </c>
      <c r="T633">
        <v>2</v>
      </c>
      <c r="AE633">
        <v>1</v>
      </c>
    </row>
    <row r="634" spans="1:31" x14ac:dyDescent="0.2">
      <c r="A634" s="27">
        <v>2007826</v>
      </c>
      <c r="C634" t="s">
        <v>2087</v>
      </c>
      <c r="D634" t="s">
        <v>2088</v>
      </c>
      <c r="E634" t="s">
        <v>950</v>
      </c>
      <c r="F634" t="s">
        <v>2089</v>
      </c>
      <c r="G634" t="s">
        <v>641</v>
      </c>
      <c r="H634" t="s">
        <v>641</v>
      </c>
      <c r="I634" t="s">
        <v>785</v>
      </c>
      <c r="J634" t="s">
        <v>649</v>
      </c>
      <c r="K634" t="s">
        <v>55</v>
      </c>
      <c r="L634" s="4">
        <v>41876</v>
      </c>
      <c r="M634" s="4"/>
      <c r="O634">
        <v>24</v>
      </c>
      <c r="P634">
        <v>24</v>
      </c>
      <c r="Q634">
        <v>6</v>
      </c>
      <c r="AE634">
        <v>1</v>
      </c>
    </row>
    <row r="635" spans="1:31" x14ac:dyDescent="0.2">
      <c r="A635" s="27">
        <v>2006543</v>
      </c>
      <c r="C635" t="s">
        <v>2090</v>
      </c>
      <c r="D635" t="s">
        <v>2091</v>
      </c>
      <c r="E635" t="s">
        <v>2092</v>
      </c>
      <c r="F635" t="s">
        <v>2093</v>
      </c>
      <c r="G635" t="s">
        <v>641</v>
      </c>
      <c r="H635" t="s">
        <v>641</v>
      </c>
      <c r="I635" t="s">
        <v>785</v>
      </c>
      <c r="J635" t="s">
        <v>649</v>
      </c>
      <c r="K635" t="s">
        <v>55</v>
      </c>
      <c r="L635" s="4">
        <v>40854</v>
      </c>
      <c r="M635" s="4"/>
      <c r="O635">
        <v>25</v>
      </c>
      <c r="P635">
        <v>25</v>
      </c>
      <c r="AE635">
        <v>1</v>
      </c>
    </row>
    <row r="636" spans="1:31" x14ac:dyDescent="0.2">
      <c r="A636" s="27">
        <v>2008002</v>
      </c>
      <c r="C636" t="s">
        <v>2094</v>
      </c>
      <c r="D636" t="s">
        <v>2095</v>
      </c>
      <c r="E636" t="s">
        <v>901</v>
      </c>
      <c r="F636" t="s">
        <v>2086</v>
      </c>
      <c r="G636" t="s">
        <v>641</v>
      </c>
      <c r="H636" t="s">
        <v>641</v>
      </c>
      <c r="I636" t="s">
        <v>785</v>
      </c>
      <c r="J636" t="s">
        <v>649</v>
      </c>
      <c r="K636" t="s">
        <v>55</v>
      </c>
      <c r="L636" s="4">
        <v>42096</v>
      </c>
      <c r="M636" s="4"/>
      <c r="O636">
        <v>25</v>
      </c>
      <c r="P636">
        <v>25</v>
      </c>
      <c r="AE636">
        <v>1</v>
      </c>
    </row>
    <row r="637" spans="1:31" x14ac:dyDescent="0.2">
      <c r="A637" s="27">
        <v>2010478</v>
      </c>
      <c r="C637" t="s">
        <v>2096</v>
      </c>
      <c r="D637" t="s">
        <v>2097</v>
      </c>
      <c r="E637" t="s">
        <v>2098</v>
      </c>
      <c r="F637" t="s">
        <v>2099</v>
      </c>
      <c r="G637" t="s">
        <v>641</v>
      </c>
      <c r="H637" t="s">
        <v>641</v>
      </c>
      <c r="I637" t="s">
        <v>785</v>
      </c>
      <c r="J637" t="s">
        <v>643</v>
      </c>
      <c r="K637" t="s">
        <v>55</v>
      </c>
      <c r="L637" s="4">
        <v>44355</v>
      </c>
      <c r="M637" s="4"/>
      <c r="N637">
        <v>12</v>
      </c>
      <c r="O637">
        <v>43</v>
      </c>
      <c r="R637">
        <v>2</v>
      </c>
      <c r="T637">
        <v>3.2000000476837158</v>
      </c>
      <c r="V637">
        <v>1.7000000476837158</v>
      </c>
      <c r="W637">
        <v>0.15000000596046448</v>
      </c>
      <c r="Z637">
        <v>1</v>
      </c>
      <c r="AE637">
        <v>1</v>
      </c>
    </row>
    <row r="638" spans="1:31" x14ac:dyDescent="0.2">
      <c r="A638" s="27">
        <v>2006103</v>
      </c>
      <c r="C638" t="s">
        <v>2100</v>
      </c>
      <c r="D638" t="s">
        <v>2101</v>
      </c>
      <c r="E638" t="s">
        <v>849</v>
      </c>
      <c r="F638" t="s">
        <v>2102</v>
      </c>
      <c r="G638" t="s">
        <v>641</v>
      </c>
      <c r="H638" t="s">
        <v>641</v>
      </c>
      <c r="I638" t="s">
        <v>774</v>
      </c>
      <c r="J638" t="s">
        <v>731</v>
      </c>
      <c r="K638" t="s">
        <v>55</v>
      </c>
      <c r="L638" s="4">
        <v>2</v>
      </c>
      <c r="M638" s="4"/>
      <c r="AE638">
        <v>1</v>
      </c>
    </row>
    <row r="639" spans="1:31" x14ac:dyDescent="0.2">
      <c r="A639" s="27">
        <v>2008639</v>
      </c>
      <c r="C639" t="s">
        <v>2103</v>
      </c>
      <c r="D639" t="s">
        <v>2104</v>
      </c>
      <c r="E639" t="s">
        <v>849</v>
      </c>
      <c r="F639" t="s">
        <v>849</v>
      </c>
      <c r="G639" t="s">
        <v>641</v>
      </c>
      <c r="H639" t="s">
        <v>641</v>
      </c>
      <c r="I639" t="s">
        <v>785</v>
      </c>
      <c r="J639" t="s">
        <v>649</v>
      </c>
      <c r="K639" t="s">
        <v>55</v>
      </c>
      <c r="L639" s="4">
        <v>42685</v>
      </c>
      <c r="M639" s="4"/>
      <c r="Q639">
        <v>50.400001525878906</v>
      </c>
      <c r="R639">
        <v>2.3900001049041748</v>
      </c>
      <c r="AE639">
        <v>1</v>
      </c>
    </row>
    <row r="640" spans="1:31" x14ac:dyDescent="0.2">
      <c r="A640" s="27">
        <v>2009029</v>
      </c>
      <c r="C640" t="s">
        <v>2105</v>
      </c>
      <c r="D640" t="s">
        <v>2106</v>
      </c>
      <c r="E640" t="s">
        <v>901</v>
      </c>
      <c r="F640" t="s">
        <v>2107</v>
      </c>
      <c r="G640" t="s">
        <v>641</v>
      </c>
      <c r="H640" t="s">
        <v>641</v>
      </c>
      <c r="I640" t="s">
        <v>785</v>
      </c>
      <c r="J640" t="s">
        <v>649</v>
      </c>
      <c r="K640" t="s">
        <v>55</v>
      </c>
      <c r="L640" s="4">
        <v>43040</v>
      </c>
      <c r="M640" s="4"/>
      <c r="Q640">
        <v>48</v>
      </c>
      <c r="AE640">
        <v>1</v>
      </c>
    </row>
    <row r="641" spans="1:31" x14ac:dyDescent="0.2">
      <c r="A641" s="27">
        <v>2009711</v>
      </c>
      <c r="C641" t="s">
        <v>2108</v>
      </c>
      <c r="D641" t="s">
        <v>2109</v>
      </c>
      <c r="E641" t="s">
        <v>849</v>
      </c>
      <c r="F641" t="s">
        <v>854</v>
      </c>
      <c r="G641" t="s">
        <v>641</v>
      </c>
      <c r="H641" t="s">
        <v>641</v>
      </c>
      <c r="I641" t="s">
        <v>785</v>
      </c>
      <c r="J641" t="s">
        <v>649</v>
      </c>
      <c r="K641" t="s">
        <v>55</v>
      </c>
      <c r="L641" s="4">
        <v>43675</v>
      </c>
      <c r="M641" s="4"/>
      <c r="Q641">
        <v>22</v>
      </c>
      <c r="R641">
        <v>12</v>
      </c>
      <c r="AE641">
        <v>1</v>
      </c>
    </row>
    <row r="642" spans="1:31" x14ac:dyDescent="0.2">
      <c r="A642" s="27">
        <v>2006772</v>
      </c>
      <c r="C642" t="s">
        <v>2110</v>
      </c>
      <c r="D642" t="s">
        <v>2111</v>
      </c>
      <c r="E642" t="s">
        <v>950</v>
      </c>
      <c r="F642" t="s">
        <v>1251</v>
      </c>
      <c r="G642" t="s">
        <v>641</v>
      </c>
      <c r="H642" t="s">
        <v>641</v>
      </c>
      <c r="I642" t="s">
        <v>785</v>
      </c>
      <c r="J642" t="s">
        <v>643</v>
      </c>
      <c r="K642" t="s">
        <v>55</v>
      </c>
      <c r="L642" s="4">
        <v>41068</v>
      </c>
      <c r="M642" s="4"/>
      <c r="N642">
        <v>18</v>
      </c>
      <c r="O642">
        <v>46</v>
      </c>
      <c r="T642">
        <v>5</v>
      </c>
      <c r="AE642">
        <v>1</v>
      </c>
    </row>
    <row r="643" spans="1:31" x14ac:dyDescent="0.2">
      <c r="A643" s="27">
        <v>2006774</v>
      </c>
      <c r="C643" t="s">
        <v>2112</v>
      </c>
      <c r="D643" t="s">
        <v>2113</v>
      </c>
      <c r="E643" t="s">
        <v>950</v>
      </c>
      <c r="F643" t="s">
        <v>1251</v>
      </c>
      <c r="G643" t="s">
        <v>641</v>
      </c>
      <c r="H643" t="s">
        <v>641</v>
      </c>
      <c r="I643" t="s">
        <v>785</v>
      </c>
      <c r="J643" t="s">
        <v>643</v>
      </c>
      <c r="K643" t="s">
        <v>55</v>
      </c>
      <c r="L643" s="4">
        <v>41068</v>
      </c>
      <c r="M643" s="4"/>
      <c r="N643">
        <v>12</v>
      </c>
      <c r="O643">
        <v>12</v>
      </c>
      <c r="P643">
        <v>12</v>
      </c>
      <c r="R643">
        <v>2</v>
      </c>
      <c r="T643">
        <v>10</v>
      </c>
      <c r="AE643">
        <v>1</v>
      </c>
    </row>
    <row r="644" spans="1:31" x14ac:dyDescent="0.2">
      <c r="A644" s="27">
        <v>2008279</v>
      </c>
      <c r="C644" t="s">
        <v>2114</v>
      </c>
      <c r="D644" t="s">
        <v>2115</v>
      </c>
      <c r="E644" t="s">
        <v>901</v>
      </c>
      <c r="F644" t="s">
        <v>1251</v>
      </c>
      <c r="G644" t="s">
        <v>641</v>
      </c>
      <c r="H644" t="s">
        <v>641</v>
      </c>
      <c r="I644" t="s">
        <v>785</v>
      </c>
      <c r="J644" t="s">
        <v>643</v>
      </c>
      <c r="K644" t="s">
        <v>55</v>
      </c>
      <c r="L644" s="4">
        <v>42376</v>
      </c>
      <c r="M644" s="4"/>
      <c r="N644">
        <v>5</v>
      </c>
      <c r="O644">
        <v>15</v>
      </c>
      <c r="P644">
        <v>30</v>
      </c>
      <c r="R644">
        <v>2</v>
      </c>
      <c r="T644">
        <v>2.7999999523162842</v>
      </c>
      <c r="AE644">
        <v>1</v>
      </c>
    </row>
    <row r="645" spans="1:31" x14ac:dyDescent="0.2">
      <c r="A645" s="27">
        <v>2008738</v>
      </c>
      <c r="C645" t="s">
        <v>2116</v>
      </c>
      <c r="D645" t="s">
        <v>2117</v>
      </c>
      <c r="E645" t="s">
        <v>1471</v>
      </c>
      <c r="F645" t="s">
        <v>1471</v>
      </c>
      <c r="G645" t="s">
        <v>641</v>
      </c>
      <c r="H645" t="s">
        <v>641</v>
      </c>
      <c r="I645" t="s">
        <v>785</v>
      </c>
      <c r="J645" t="s">
        <v>649</v>
      </c>
      <c r="K645" t="s">
        <v>56</v>
      </c>
      <c r="L645" s="4">
        <v>42744</v>
      </c>
      <c r="M645" s="4"/>
      <c r="Y645">
        <v>10.199999809265137</v>
      </c>
      <c r="AA645">
        <v>0.34999999403953552</v>
      </c>
      <c r="AE645">
        <v>1</v>
      </c>
    </row>
    <row r="646" spans="1:31" x14ac:dyDescent="0.2">
      <c r="A646" s="27">
        <v>2008735</v>
      </c>
      <c r="C646" t="s">
        <v>2118</v>
      </c>
      <c r="D646" t="s">
        <v>2119</v>
      </c>
      <c r="E646" t="s">
        <v>1471</v>
      </c>
      <c r="F646" t="s">
        <v>1472</v>
      </c>
      <c r="G646" t="s">
        <v>641</v>
      </c>
      <c r="H646" t="s">
        <v>641</v>
      </c>
      <c r="I646" t="s">
        <v>785</v>
      </c>
      <c r="J646" t="s">
        <v>649</v>
      </c>
      <c r="K646" t="s">
        <v>56</v>
      </c>
      <c r="L646" s="4">
        <v>42739</v>
      </c>
      <c r="M646" s="4"/>
      <c r="V646">
        <v>0.40000000596046448</v>
      </c>
      <c r="W646">
        <v>0.20000000298023224</v>
      </c>
      <c r="X646">
        <v>0.89999997615814209</v>
      </c>
      <c r="Y646">
        <v>0.20000000298023224</v>
      </c>
      <c r="Z646">
        <v>0.30000001192092896</v>
      </c>
      <c r="AA646">
        <v>5.9999998658895493E-2</v>
      </c>
      <c r="AE646">
        <v>1</v>
      </c>
    </row>
    <row r="647" spans="1:31" x14ac:dyDescent="0.2">
      <c r="A647" s="27">
        <v>2010674</v>
      </c>
      <c r="C647" t="s">
        <v>2120</v>
      </c>
      <c r="D647" t="s">
        <v>2121</v>
      </c>
      <c r="E647" t="s">
        <v>2122</v>
      </c>
      <c r="F647" t="s">
        <v>2123</v>
      </c>
      <c r="G647" t="s">
        <v>641</v>
      </c>
      <c r="H647" t="s">
        <v>641</v>
      </c>
      <c r="I647" t="s">
        <v>785</v>
      </c>
      <c r="J647" t="s">
        <v>649</v>
      </c>
      <c r="K647" t="s">
        <v>55</v>
      </c>
      <c r="L647" s="4">
        <v>44494</v>
      </c>
      <c r="M647" s="4"/>
      <c r="P647">
        <v>14</v>
      </c>
      <c r="Q647">
        <v>17</v>
      </c>
      <c r="R647">
        <v>6</v>
      </c>
      <c r="S647">
        <v>3</v>
      </c>
      <c r="T647">
        <v>19.200000762939453</v>
      </c>
      <c r="U647">
        <v>3</v>
      </c>
      <c r="AE647">
        <v>1</v>
      </c>
    </row>
    <row r="648" spans="1:31" x14ac:dyDescent="0.2">
      <c r="A648" s="27">
        <v>2010673</v>
      </c>
      <c r="C648" t="s">
        <v>2124</v>
      </c>
      <c r="D648" t="s">
        <v>2125</v>
      </c>
      <c r="E648" t="s">
        <v>2122</v>
      </c>
      <c r="F648" t="s">
        <v>2123</v>
      </c>
      <c r="G648" t="s">
        <v>641</v>
      </c>
      <c r="H648" t="s">
        <v>641</v>
      </c>
      <c r="I648" t="s">
        <v>785</v>
      </c>
      <c r="J648" t="s">
        <v>649</v>
      </c>
      <c r="K648" t="s">
        <v>55</v>
      </c>
      <c r="L648" s="4">
        <v>44494</v>
      </c>
      <c r="M648" s="4"/>
      <c r="P648">
        <v>13</v>
      </c>
      <c r="Q648">
        <v>16.5</v>
      </c>
      <c r="R648">
        <v>5.5999999046325684</v>
      </c>
      <c r="S648">
        <v>4.4000000953674316</v>
      </c>
      <c r="T648">
        <v>18.600000381469727</v>
      </c>
      <c r="U648">
        <v>5</v>
      </c>
      <c r="AE648">
        <v>1</v>
      </c>
    </row>
    <row r="649" spans="1:31" x14ac:dyDescent="0.2">
      <c r="A649" s="27">
        <v>6037</v>
      </c>
      <c r="D649" t="s">
        <v>722</v>
      </c>
      <c r="G649" t="s">
        <v>641</v>
      </c>
      <c r="H649" t="s">
        <v>686</v>
      </c>
      <c r="I649" t="s">
        <v>687</v>
      </c>
      <c r="J649" t="s">
        <v>723</v>
      </c>
      <c r="K649" t="s">
        <v>55</v>
      </c>
      <c r="L649" s="4">
        <v>44398</v>
      </c>
      <c r="M649" s="4"/>
      <c r="AE649">
        <v>1</v>
      </c>
    </row>
    <row r="650" spans="1:31" x14ac:dyDescent="0.2">
      <c r="A650" s="27">
        <v>2009034</v>
      </c>
      <c r="C650" t="s">
        <v>2126</v>
      </c>
      <c r="D650" t="s">
        <v>2127</v>
      </c>
      <c r="E650" t="s">
        <v>1245</v>
      </c>
      <c r="F650" t="s">
        <v>1246</v>
      </c>
      <c r="G650" t="s">
        <v>641</v>
      </c>
      <c r="H650" t="s">
        <v>641</v>
      </c>
      <c r="I650" t="s">
        <v>785</v>
      </c>
      <c r="J650" t="s">
        <v>649</v>
      </c>
      <c r="K650" t="s">
        <v>56</v>
      </c>
      <c r="L650" s="4">
        <v>43047</v>
      </c>
      <c r="M650" s="4"/>
      <c r="P650">
        <v>22</v>
      </c>
      <c r="Y650">
        <v>7.9999998211860657E-2</v>
      </c>
      <c r="AA650">
        <v>1.0000000474974513E-3</v>
      </c>
      <c r="AE650">
        <v>1.1000000000000001</v>
      </c>
    </row>
    <row r="651" spans="1:31" x14ac:dyDescent="0.2">
      <c r="A651" s="27">
        <v>2007068</v>
      </c>
      <c r="C651" t="s">
        <v>2128</v>
      </c>
      <c r="D651" t="s">
        <v>2129</v>
      </c>
      <c r="E651" t="s">
        <v>907</v>
      </c>
      <c r="F651" t="s">
        <v>908</v>
      </c>
      <c r="G651" t="s">
        <v>641</v>
      </c>
      <c r="H651" t="s">
        <v>641</v>
      </c>
      <c r="I651" t="s">
        <v>785</v>
      </c>
      <c r="J651" t="s">
        <v>643</v>
      </c>
      <c r="K651" t="s">
        <v>56</v>
      </c>
      <c r="L651" s="4">
        <v>41347</v>
      </c>
      <c r="M651" s="4"/>
      <c r="N651">
        <v>10</v>
      </c>
      <c r="O651">
        <v>34</v>
      </c>
      <c r="AE651">
        <v>1.1000000000000001</v>
      </c>
    </row>
    <row r="652" spans="1:31" x14ac:dyDescent="0.2">
      <c r="A652" s="27">
        <v>2006705</v>
      </c>
      <c r="C652" t="s">
        <v>2130</v>
      </c>
      <c r="D652" t="s">
        <v>2131</v>
      </c>
      <c r="E652" t="s">
        <v>879</v>
      </c>
      <c r="F652" t="s">
        <v>880</v>
      </c>
      <c r="G652" t="s">
        <v>641</v>
      </c>
      <c r="H652" t="s">
        <v>686</v>
      </c>
      <c r="I652" t="s">
        <v>774</v>
      </c>
      <c r="J652" t="s">
        <v>688</v>
      </c>
      <c r="K652" t="s">
        <v>56</v>
      </c>
      <c r="L652" s="4">
        <v>2</v>
      </c>
      <c r="M652" s="4"/>
      <c r="N652">
        <v>3.7000000476837158</v>
      </c>
      <c r="Y652">
        <v>10.399999618530273</v>
      </c>
      <c r="AC652">
        <v>11</v>
      </c>
      <c r="AE652">
        <v>1.35</v>
      </c>
    </row>
    <row r="653" spans="1:31" x14ac:dyDescent="0.2">
      <c r="A653" s="27">
        <v>2010637</v>
      </c>
      <c r="C653" t="s">
        <v>2132</v>
      </c>
      <c r="D653" t="s">
        <v>2133</v>
      </c>
      <c r="E653" t="s">
        <v>2134</v>
      </c>
      <c r="F653" t="s">
        <v>1199</v>
      </c>
      <c r="G653" t="s">
        <v>641</v>
      </c>
      <c r="H653" t="s">
        <v>641</v>
      </c>
      <c r="I653" t="s">
        <v>785</v>
      </c>
      <c r="J653" t="s">
        <v>649</v>
      </c>
      <c r="K653" t="s">
        <v>56</v>
      </c>
      <c r="L653" s="4">
        <v>44462</v>
      </c>
      <c r="M653" s="4"/>
      <c r="V653">
        <v>0.55000001192092896</v>
      </c>
      <c r="X653">
        <v>6.5</v>
      </c>
      <c r="AA653">
        <v>0.30000001192092896</v>
      </c>
      <c r="AE653">
        <v>1</v>
      </c>
    </row>
    <row r="654" spans="1:31" x14ac:dyDescent="0.2">
      <c r="A654" s="27">
        <v>2010678</v>
      </c>
      <c r="C654" t="s">
        <v>2135</v>
      </c>
      <c r="D654" t="s">
        <v>2136</v>
      </c>
      <c r="E654" t="s">
        <v>2134</v>
      </c>
      <c r="F654" t="s">
        <v>1199</v>
      </c>
      <c r="G654" t="s">
        <v>641</v>
      </c>
      <c r="H654" t="s">
        <v>641</v>
      </c>
      <c r="I654" t="s">
        <v>785</v>
      </c>
      <c r="J654" t="s">
        <v>649</v>
      </c>
      <c r="K654" t="s">
        <v>56</v>
      </c>
      <c r="L654" s="4">
        <v>44505</v>
      </c>
      <c r="M654" s="4"/>
      <c r="X654">
        <v>6</v>
      </c>
      <c r="Z654">
        <v>0.55000001192092896</v>
      </c>
      <c r="AA654">
        <v>0.27000001072883606</v>
      </c>
      <c r="AE654">
        <v>1</v>
      </c>
    </row>
    <row r="655" spans="1:31" x14ac:dyDescent="0.2">
      <c r="A655" s="27">
        <v>2010684</v>
      </c>
      <c r="C655" t="s">
        <v>2137</v>
      </c>
      <c r="D655" t="s">
        <v>2138</v>
      </c>
      <c r="E655" t="s">
        <v>2139</v>
      </c>
      <c r="F655" t="s">
        <v>2140</v>
      </c>
      <c r="G655" t="s">
        <v>641</v>
      </c>
      <c r="H655" t="s">
        <v>641</v>
      </c>
      <c r="I655" t="s">
        <v>785</v>
      </c>
      <c r="J655" t="s">
        <v>649</v>
      </c>
      <c r="K655" t="s">
        <v>56</v>
      </c>
      <c r="L655" s="4">
        <v>44515</v>
      </c>
      <c r="M655" s="4"/>
      <c r="Y655">
        <v>11</v>
      </c>
      <c r="AE655">
        <v>1</v>
      </c>
    </row>
    <row r="656" spans="1:31" x14ac:dyDescent="0.2">
      <c r="A656" s="27">
        <v>2010692</v>
      </c>
      <c r="C656" t="s">
        <v>2141</v>
      </c>
      <c r="D656" t="s">
        <v>2142</v>
      </c>
      <c r="E656" t="s">
        <v>2139</v>
      </c>
      <c r="F656" t="s">
        <v>2140</v>
      </c>
      <c r="G656" t="s">
        <v>641</v>
      </c>
      <c r="H656" t="s">
        <v>641</v>
      </c>
      <c r="I656" t="s">
        <v>785</v>
      </c>
      <c r="J656" t="s">
        <v>643</v>
      </c>
      <c r="K656" t="s">
        <v>56</v>
      </c>
      <c r="L656" s="4">
        <v>44519</v>
      </c>
      <c r="M656" s="4"/>
      <c r="N656">
        <v>3</v>
      </c>
      <c r="P656">
        <v>30</v>
      </c>
      <c r="AE656">
        <v>1</v>
      </c>
    </row>
    <row r="657" spans="1:31" x14ac:dyDescent="0.2">
      <c r="A657" s="27">
        <v>2010693</v>
      </c>
      <c r="C657" t="s">
        <v>2143</v>
      </c>
      <c r="D657" t="s">
        <v>2144</v>
      </c>
      <c r="E657" t="s">
        <v>2139</v>
      </c>
      <c r="F657" t="s">
        <v>2140</v>
      </c>
      <c r="G657" t="s">
        <v>641</v>
      </c>
      <c r="H657" t="s">
        <v>641</v>
      </c>
      <c r="I657" t="s">
        <v>785</v>
      </c>
      <c r="J657" t="s">
        <v>643</v>
      </c>
      <c r="K657" t="s">
        <v>56</v>
      </c>
      <c r="L657" s="4">
        <v>44519</v>
      </c>
      <c r="M657" s="4"/>
      <c r="N657">
        <v>10</v>
      </c>
      <c r="O657">
        <v>75.5</v>
      </c>
      <c r="AE657">
        <v>1</v>
      </c>
    </row>
    <row r="658" spans="1:31" x14ac:dyDescent="0.2">
      <c r="A658" s="27">
        <v>2010683</v>
      </c>
      <c r="C658" t="s">
        <v>2145</v>
      </c>
      <c r="D658" t="s">
        <v>2146</v>
      </c>
      <c r="E658" t="s">
        <v>2139</v>
      </c>
      <c r="F658" t="s">
        <v>2147</v>
      </c>
      <c r="G658" t="s">
        <v>641</v>
      </c>
      <c r="H658" t="s">
        <v>641</v>
      </c>
      <c r="I658" t="s">
        <v>785</v>
      </c>
      <c r="J658" t="s">
        <v>643</v>
      </c>
      <c r="K658" t="s">
        <v>56</v>
      </c>
      <c r="L658" s="4">
        <v>44515</v>
      </c>
      <c r="M658" s="4"/>
      <c r="N658">
        <v>15</v>
      </c>
      <c r="T658">
        <v>17.399999618530273</v>
      </c>
      <c r="AE658">
        <v>1</v>
      </c>
    </row>
    <row r="659" spans="1:31" x14ac:dyDescent="0.2">
      <c r="A659" s="27">
        <v>2010694</v>
      </c>
      <c r="C659" t="s">
        <v>2148</v>
      </c>
      <c r="D659" t="s">
        <v>2149</v>
      </c>
      <c r="E659" t="s">
        <v>2139</v>
      </c>
      <c r="F659" t="s">
        <v>2140</v>
      </c>
      <c r="G659" t="s">
        <v>641</v>
      </c>
      <c r="H659" t="s">
        <v>641</v>
      </c>
      <c r="I659" t="s">
        <v>785</v>
      </c>
      <c r="J659" t="s">
        <v>643</v>
      </c>
      <c r="K659" t="s">
        <v>56</v>
      </c>
      <c r="L659" s="4">
        <v>44519</v>
      </c>
      <c r="M659" s="4"/>
      <c r="N659">
        <v>7.5</v>
      </c>
      <c r="V659">
        <v>17</v>
      </c>
      <c r="AE659">
        <v>1</v>
      </c>
    </row>
    <row r="660" spans="1:31" x14ac:dyDescent="0.2">
      <c r="A660" s="27">
        <v>2010754</v>
      </c>
      <c r="C660" t="s">
        <v>2150</v>
      </c>
      <c r="D660" t="s">
        <v>2151</v>
      </c>
      <c r="E660" t="s">
        <v>2152</v>
      </c>
      <c r="F660" t="s">
        <v>1133</v>
      </c>
      <c r="G660" t="s">
        <v>641</v>
      </c>
      <c r="H660" t="s">
        <v>641</v>
      </c>
      <c r="I660" t="s">
        <v>774</v>
      </c>
      <c r="J660" t="s">
        <v>731</v>
      </c>
      <c r="K660" t="s">
        <v>56</v>
      </c>
      <c r="L660" s="4">
        <v>2</v>
      </c>
      <c r="M660" s="4"/>
      <c r="AE660">
        <v>1</v>
      </c>
    </row>
    <row r="661" spans="1:31" x14ac:dyDescent="0.2">
      <c r="A661" s="27">
        <v>2009927</v>
      </c>
      <c r="C661" t="s">
        <v>2153</v>
      </c>
      <c r="D661" t="s">
        <v>2154</v>
      </c>
      <c r="E661" t="s">
        <v>2155</v>
      </c>
      <c r="F661" t="s">
        <v>2155</v>
      </c>
      <c r="G661" t="s">
        <v>641</v>
      </c>
      <c r="H661" t="s">
        <v>641</v>
      </c>
      <c r="I661" t="s">
        <v>774</v>
      </c>
      <c r="J661" t="s">
        <v>731</v>
      </c>
      <c r="K661" t="s">
        <v>55</v>
      </c>
      <c r="L661" s="4">
        <v>2</v>
      </c>
      <c r="M661" s="4"/>
      <c r="N661">
        <v>2</v>
      </c>
      <c r="O661">
        <v>1.5</v>
      </c>
      <c r="P661">
        <v>1.5</v>
      </c>
      <c r="Q661">
        <v>13</v>
      </c>
      <c r="R661">
        <v>4.5</v>
      </c>
      <c r="T661">
        <v>0.5</v>
      </c>
      <c r="AC661">
        <v>55</v>
      </c>
      <c r="AE661">
        <v>1</v>
      </c>
    </row>
    <row r="662" spans="1:31" x14ac:dyDescent="0.2">
      <c r="A662" s="27">
        <v>2009257</v>
      </c>
      <c r="C662" t="s">
        <v>2156</v>
      </c>
      <c r="D662" t="s">
        <v>2157</v>
      </c>
      <c r="E662" t="s">
        <v>2158</v>
      </c>
      <c r="F662" t="s">
        <v>2158</v>
      </c>
      <c r="G662" t="s">
        <v>641</v>
      </c>
      <c r="H662" t="s">
        <v>641</v>
      </c>
      <c r="I662" t="s">
        <v>785</v>
      </c>
      <c r="J662" t="s">
        <v>643</v>
      </c>
      <c r="K662" t="s">
        <v>55</v>
      </c>
      <c r="L662" s="4">
        <v>43207</v>
      </c>
      <c r="M662" s="4"/>
      <c r="N662">
        <v>46</v>
      </c>
      <c r="AE662">
        <v>1</v>
      </c>
    </row>
    <row r="663" spans="1:31" x14ac:dyDescent="0.2">
      <c r="A663" s="27">
        <v>2009254</v>
      </c>
      <c r="C663" t="s">
        <v>2159</v>
      </c>
      <c r="D663" t="s">
        <v>2160</v>
      </c>
      <c r="E663" t="s">
        <v>2158</v>
      </c>
      <c r="F663" t="s">
        <v>2158</v>
      </c>
      <c r="G663" t="s">
        <v>641</v>
      </c>
      <c r="H663" t="s">
        <v>641</v>
      </c>
      <c r="I663" t="s">
        <v>785</v>
      </c>
      <c r="J663" t="s">
        <v>643</v>
      </c>
      <c r="K663" t="s">
        <v>55</v>
      </c>
      <c r="L663" s="4">
        <v>43207</v>
      </c>
      <c r="M663" s="4"/>
      <c r="N663">
        <v>18</v>
      </c>
      <c r="P663">
        <v>15</v>
      </c>
      <c r="AE663">
        <v>1</v>
      </c>
    </row>
    <row r="664" spans="1:31" x14ac:dyDescent="0.2">
      <c r="A664" s="27">
        <v>2009256</v>
      </c>
      <c r="C664" t="s">
        <v>2161</v>
      </c>
      <c r="D664" t="s">
        <v>2162</v>
      </c>
      <c r="E664" t="s">
        <v>2158</v>
      </c>
      <c r="F664" t="s">
        <v>2158</v>
      </c>
      <c r="G664" t="s">
        <v>641</v>
      </c>
      <c r="H664" t="s">
        <v>641</v>
      </c>
      <c r="I664" t="s">
        <v>785</v>
      </c>
      <c r="J664" t="s">
        <v>643</v>
      </c>
      <c r="K664" t="s">
        <v>55</v>
      </c>
      <c r="L664" s="4">
        <v>43207</v>
      </c>
      <c r="M664" s="4"/>
      <c r="N664">
        <v>23</v>
      </c>
      <c r="P664">
        <v>12</v>
      </c>
      <c r="AE664">
        <v>1</v>
      </c>
    </row>
    <row r="665" spans="1:31" x14ac:dyDescent="0.2">
      <c r="A665" s="27">
        <v>2009255</v>
      </c>
      <c r="C665" t="s">
        <v>2163</v>
      </c>
      <c r="D665" t="s">
        <v>2164</v>
      </c>
      <c r="E665" t="s">
        <v>2158</v>
      </c>
      <c r="F665" t="s">
        <v>2158</v>
      </c>
      <c r="G665" t="s">
        <v>641</v>
      </c>
      <c r="H665" t="s">
        <v>641</v>
      </c>
      <c r="I665" t="s">
        <v>785</v>
      </c>
      <c r="J665" t="s">
        <v>643</v>
      </c>
      <c r="K665" t="s">
        <v>55</v>
      </c>
      <c r="L665" s="4">
        <v>43207</v>
      </c>
      <c r="M665" s="4"/>
      <c r="N665">
        <v>9</v>
      </c>
      <c r="P665">
        <v>19</v>
      </c>
      <c r="AE665">
        <v>1</v>
      </c>
    </row>
    <row r="666" spans="1:31" x14ac:dyDescent="0.2">
      <c r="A666" s="27">
        <v>2008342</v>
      </c>
      <c r="C666" t="s">
        <v>2165</v>
      </c>
      <c r="D666" t="s">
        <v>2166</v>
      </c>
      <c r="E666" t="s">
        <v>2098</v>
      </c>
      <c r="F666" t="s">
        <v>2167</v>
      </c>
      <c r="G666" t="s">
        <v>641</v>
      </c>
      <c r="H666" t="s">
        <v>641</v>
      </c>
      <c r="I666" t="s">
        <v>785</v>
      </c>
      <c r="J666" t="s">
        <v>643</v>
      </c>
      <c r="K666" t="s">
        <v>56</v>
      </c>
      <c r="L666" s="4">
        <v>42423</v>
      </c>
      <c r="M666" s="4"/>
      <c r="N666">
        <v>4.5</v>
      </c>
      <c r="W666">
        <v>2.9999999329447746E-2</v>
      </c>
      <c r="Y666">
        <v>10.899999618530273</v>
      </c>
      <c r="AA666">
        <v>2.9999999329447746E-2</v>
      </c>
      <c r="AE666">
        <v>1.36</v>
      </c>
    </row>
    <row r="667" spans="1:31" x14ac:dyDescent="0.2">
      <c r="A667" s="27">
        <v>2009409</v>
      </c>
      <c r="C667" t="s">
        <v>2168</v>
      </c>
      <c r="D667" t="s">
        <v>2166</v>
      </c>
      <c r="E667" t="s">
        <v>2169</v>
      </c>
      <c r="F667" t="s">
        <v>2167</v>
      </c>
      <c r="G667" t="s">
        <v>641</v>
      </c>
      <c r="H667" t="s">
        <v>641</v>
      </c>
      <c r="I667" t="s">
        <v>785</v>
      </c>
      <c r="J667" t="s">
        <v>696</v>
      </c>
      <c r="K667" t="s">
        <v>56</v>
      </c>
      <c r="L667" s="4">
        <v>43375</v>
      </c>
      <c r="M667" s="4"/>
      <c r="N667">
        <v>4.5</v>
      </c>
      <c r="W667">
        <v>2.9999999329447746E-2</v>
      </c>
      <c r="Y667">
        <v>10.899999618530273</v>
      </c>
      <c r="AA667">
        <v>2.9999999329447746E-2</v>
      </c>
      <c r="AE667">
        <v>1.36</v>
      </c>
    </row>
    <row r="668" spans="1:31" x14ac:dyDescent="0.2">
      <c r="A668" s="27">
        <v>2009410</v>
      </c>
      <c r="C668" t="s">
        <v>2170</v>
      </c>
      <c r="D668" t="s">
        <v>2171</v>
      </c>
      <c r="E668" t="s">
        <v>2169</v>
      </c>
      <c r="F668" t="s">
        <v>2167</v>
      </c>
      <c r="G668" t="s">
        <v>641</v>
      </c>
      <c r="H668" t="s">
        <v>641</v>
      </c>
      <c r="I668" t="s">
        <v>785</v>
      </c>
      <c r="J668" t="s">
        <v>643</v>
      </c>
      <c r="K668" t="s">
        <v>56</v>
      </c>
      <c r="L668" s="4">
        <v>43375</v>
      </c>
      <c r="M668" s="4"/>
      <c r="N668">
        <v>8</v>
      </c>
      <c r="O668">
        <v>8</v>
      </c>
      <c r="P668">
        <v>7</v>
      </c>
      <c r="V668">
        <v>2.500000037252903E-2</v>
      </c>
      <c r="W668">
        <v>2.500000037252903E-2</v>
      </c>
      <c r="X668">
        <v>5.000000074505806E-2</v>
      </c>
      <c r="Y668">
        <v>1.4999999664723873E-2</v>
      </c>
      <c r="Z668">
        <v>2.9999999329447746E-2</v>
      </c>
      <c r="AA668">
        <v>4.999999888241291E-3</v>
      </c>
      <c r="AE668">
        <v>1.24</v>
      </c>
    </row>
    <row r="669" spans="1:31" x14ac:dyDescent="0.2">
      <c r="A669" s="27">
        <v>2009411</v>
      </c>
      <c r="C669" t="s">
        <v>2172</v>
      </c>
      <c r="D669" t="s">
        <v>2173</v>
      </c>
      <c r="E669" t="s">
        <v>2169</v>
      </c>
      <c r="F669" t="s">
        <v>2167</v>
      </c>
      <c r="G669" t="s">
        <v>641</v>
      </c>
      <c r="H669" t="s">
        <v>641</v>
      </c>
      <c r="I669" t="s">
        <v>785</v>
      </c>
      <c r="J669" t="s">
        <v>649</v>
      </c>
      <c r="K669" t="s">
        <v>56</v>
      </c>
      <c r="L669" s="4">
        <v>43375</v>
      </c>
      <c r="M669" s="4"/>
      <c r="V669">
        <v>9</v>
      </c>
      <c r="AE669">
        <v>1.3</v>
      </c>
    </row>
    <row r="670" spans="1:31" x14ac:dyDescent="0.2">
      <c r="A670" s="27">
        <v>2008888</v>
      </c>
      <c r="C670" t="s">
        <v>2174</v>
      </c>
      <c r="D670" t="s">
        <v>2175</v>
      </c>
      <c r="E670" t="s">
        <v>2098</v>
      </c>
      <c r="F670" t="s">
        <v>2167</v>
      </c>
      <c r="G670" t="s">
        <v>641</v>
      </c>
      <c r="H670" t="s">
        <v>641</v>
      </c>
      <c r="I670" t="s">
        <v>785</v>
      </c>
      <c r="J670" t="s">
        <v>649</v>
      </c>
      <c r="K670" t="s">
        <v>56</v>
      </c>
      <c r="L670" s="4">
        <v>42926</v>
      </c>
      <c r="M670" s="4"/>
      <c r="V670">
        <v>9</v>
      </c>
      <c r="AE670">
        <v>1</v>
      </c>
    </row>
    <row r="671" spans="1:31" x14ac:dyDescent="0.2">
      <c r="A671" s="27">
        <v>2009323</v>
      </c>
      <c r="C671" t="s">
        <v>2176</v>
      </c>
      <c r="D671" t="s">
        <v>2177</v>
      </c>
      <c r="E671" t="s">
        <v>990</v>
      </c>
      <c r="F671" t="s">
        <v>991</v>
      </c>
      <c r="G671" t="s">
        <v>641</v>
      </c>
      <c r="H671" t="s">
        <v>686</v>
      </c>
      <c r="I671" t="s">
        <v>774</v>
      </c>
      <c r="J671" t="s">
        <v>649</v>
      </c>
      <c r="K671" t="s">
        <v>56</v>
      </c>
      <c r="L671" s="4">
        <v>2</v>
      </c>
      <c r="M671" s="4"/>
      <c r="V671">
        <v>0.30000001192092896</v>
      </c>
      <c r="W671">
        <v>0.10000000149011612</v>
      </c>
      <c r="X671">
        <v>1</v>
      </c>
      <c r="Z671">
        <v>0.69999998807907104</v>
      </c>
      <c r="AA671">
        <v>1.9999999552965164E-2</v>
      </c>
      <c r="AE671">
        <v>1</v>
      </c>
    </row>
    <row r="672" spans="1:31" x14ac:dyDescent="0.2">
      <c r="A672" s="27">
        <v>2010770</v>
      </c>
      <c r="C672" t="s">
        <v>2178</v>
      </c>
      <c r="D672" t="s">
        <v>2179</v>
      </c>
      <c r="E672" t="s">
        <v>2180</v>
      </c>
      <c r="F672" t="s">
        <v>2180</v>
      </c>
      <c r="G672" t="s">
        <v>641</v>
      </c>
      <c r="H672" t="s">
        <v>641</v>
      </c>
      <c r="I672" t="s">
        <v>785</v>
      </c>
      <c r="J672" t="s">
        <v>643</v>
      </c>
      <c r="K672" t="s">
        <v>56</v>
      </c>
      <c r="L672" s="4">
        <v>2</v>
      </c>
      <c r="M672" s="4"/>
      <c r="N672">
        <v>5.5999999046325684</v>
      </c>
      <c r="T672">
        <v>11</v>
      </c>
      <c r="V672">
        <v>4.8000001907348633</v>
      </c>
      <c r="Y672">
        <v>3.4000000953674316</v>
      </c>
      <c r="Z672">
        <v>6.1999998092651367</v>
      </c>
      <c r="AA672">
        <v>0.27000001072883606</v>
      </c>
      <c r="AE672">
        <v>1</v>
      </c>
    </row>
    <row r="673" spans="1:31" x14ac:dyDescent="0.2">
      <c r="A673" s="27">
        <v>2008286</v>
      </c>
      <c r="C673" t="s">
        <v>2181</v>
      </c>
      <c r="D673" t="s">
        <v>2182</v>
      </c>
      <c r="E673" t="s">
        <v>913</v>
      </c>
      <c r="F673" t="s">
        <v>914</v>
      </c>
      <c r="G673" t="s">
        <v>641</v>
      </c>
      <c r="H673" t="s">
        <v>641</v>
      </c>
      <c r="I673" t="s">
        <v>774</v>
      </c>
      <c r="J673" t="s">
        <v>731</v>
      </c>
      <c r="K673" t="s">
        <v>56</v>
      </c>
      <c r="L673" s="4">
        <v>2</v>
      </c>
      <c r="M673" s="4"/>
      <c r="N673">
        <v>5</v>
      </c>
      <c r="P673">
        <v>2</v>
      </c>
      <c r="V673">
        <v>0.80000001192092896</v>
      </c>
      <c r="W673">
        <v>5.000000074505806E-2</v>
      </c>
      <c r="X673">
        <v>0.10000000149011612</v>
      </c>
      <c r="Y673">
        <v>0.5</v>
      </c>
      <c r="Z673">
        <v>5.000000074505806E-2</v>
      </c>
      <c r="AE673">
        <v>1.1399999999999999</v>
      </c>
    </row>
    <row r="674" spans="1:31" x14ac:dyDescent="0.2">
      <c r="A674" s="27">
        <v>2007503</v>
      </c>
      <c r="C674" t="s">
        <v>2183</v>
      </c>
      <c r="D674" t="s">
        <v>2184</v>
      </c>
      <c r="E674" t="s">
        <v>913</v>
      </c>
      <c r="F674" t="s">
        <v>914</v>
      </c>
      <c r="G674" t="s">
        <v>641</v>
      </c>
      <c r="H674" t="s">
        <v>641</v>
      </c>
      <c r="I674" t="s">
        <v>774</v>
      </c>
      <c r="J674" t="s">
        <v>643</v>
      </c>
      <c r="K674" t="s">
        <v>56</v>
      </c>
      <c r="L674" s="4">
        <v>2</v>
      </c>
      <c r="M674" s="4"/>
      <c r="N674">
        <v>4</v>
      </c>
      <c r="O674">
        <v>8</v>
      </c>
      <c r="P674">
        <v>3</v>
      </c>
      <c r="V674">
        <v>1.9999999552965164E-2</v>
      </c>
      <c r="X674">
        <v>0.10000000149011612</v>
      </c>
      <c r="Y674">
        <v>2.9999999329447746E-2</v>
      </c>
      <c r="AE674">
        <v>1.25</v>
      </c>
    </row>
    <row r="675" spans="1:31" x14ac:dyDescent="0.2">
      <c r="A675" s="27">
        <v>2007550</v>
      </c>
      <c r="C675" t="s">
        <v>2185</v>
      </c>
      <c r="D675" t="s">
        <v>2186</v>
      </c>
      <c r="E675" t="s">
        <v>913</v>
      </c>
      <c r="F675" t="s">
        <v>914</v>
      </c>
      <c r="G675" t="s">
        <v>641</v>
      </c>
      <c r="H675" t="s">
        <v>641</v>
      </c>
      <c r="I675" t="s">
        <v>774</v>
      </c>
      <c r="J675" t="s">
        <v>731</v>
      </c>
      <c r="K675" t="s">
        <v>56</v>
      </c>
      <c r="L675" s="4">
        <v>2</v>
      </c>
      <c r="M675" s="4"/>
      <c r="O675">
        <v>4</v>
      </c>
      <c r="P675">
        <v>3</v>
      </c>
      <c r="V675">
        <v>8.5000000894069672E-2</v>
      </c>
      <c r="W675">
        <v>1.9999999552965164E-2</v>
      </c>
      <c r="X675">
        <v>0.40000000596046448</v>
      </c>
      <c r="Y675">
        <v>0.10000000149011612</v>
      </c>
      <c r="Z675">
        <v>0.10000000149011612</v>
      </c>
      <c r="AE675">
        <v>1.24</v>
      </c>
    </row>
    <row r="676" spans="1:31" x14ac:dyDescent="0.2">
      <c r="A676" s="27">
        <v>2008325</v>
      </c>
      <c r="C676" t="s">
        <v>2187</v>
      </c>
      <c r="D676" t="s">
        <v>2188</v>
      </c>
      <c r="E676" t="s">
        <v>913</v>
      </c>
      <c r="F676" t="s">
        <v>1092</v>
      </c>
      <c r="G676" t="s">
        <v>641</v>
      </c>
      <c r="H676" t="s">
        <v>641</v>
      </c>
      <c r="I676" t="s">
        <v>774</v>
      </c>
      <c r="J676" t="s">
        <v>731</v>
      </c>
      <c r="K676" t="s">
        <v>56</v>
      </c>
      <c r="L676" s="4">
        <v>2</v>
      </c>
      <c r="M676" s="4"/>
      <c r="N676">
        <v>1.7000000476837158</v>
      </c>
      <c r="AE676">
        <v>1.2</v>
      </c>
    </row>
    <row r="677" spans="1:31" x14ac:dyDescent="0.2">
      <c r="A677" s="27">
        <v>2010467</v>
      </c>
      <c r="C677" t="s">
        <v>2189</v>
      </c>
      <c r="D677" t="s">
        <v>2190</v>
      </c>
      <c r="E677" t="s">
        <v>980</v>
      </c>
      <c r="F677" t="s">
        <v>981</v>
      </c>
      <c r="G677" t="s">
        <v>641</v>
      </c>
      <c r="H677" t="s">
        <v>641</v>
      </c>
      <c r="I677" t="s">
        <v>774</v>
      </c>
      <c r="J677" t="s">
        <v>731</v>
      </c>
      <c r="K677" t="s">
        <v>55</v>
      </c>
      <c r="L677" s="4">
        <v>2</v>
      </c>
      <c r="M677" s="4"/>
      <c r="N677">
        <v>0.5</v>
      </c>
      <c r="AE677">
        <v>1</v>
      </c>
    </row>
    <row r="678" spans="1:31" x14ac:dyDescent="0.2">
      <c r="A678" s="27">
        <v>2010092</v>
      </c>
      <c r="C678" t="s">
        <v>2191</v>
      </c>
      <c r="D678" t="s">
        <v>2192</v>
      </c>
      <c r="E678" t="s">
        <v>1013</v>
      </c>
      <c r="F678" t="s">
        <v>1013</v>
      </c>
      <c r="G678" t="s">
        <v>641</v>
      </c>
      <c r="H678" t="s">
        <v>641</v>
      </c>
      <c r="I678" t="s">
        <v>774</v>
      </c>
      <c r="J678" t="s">
        <v>731</v>
      </c>
      <c r="K678" t="s">
        <v>55</v>
      </c>
      <c r="L678" s="4">
        <v>2</v>
      </c>
      <c r="M678" s="4"/>
      <c r="AE678">
        <v>1</v>
      </c>
    </row>
    <row r="679" spans="1:31" x14ac:dyDescent="0.2">
      <c r="A679" s="27">
        <v>2010091</v>
      </c>
      <c r="C679" t="s">
        <v>2193</v>
      </c>
      <c r="D679" t="s">
        <v>2194</v>
      </c>
      <c r="E679" t="s">
        <v>1013</v>
      </c>
      <c r="F679" t="s">
        <v>1013</v>
      </c>
      <c r="G679" t="s">
        <v>641</v>
      </c>
      <c r="H679" t="s">
        <v>641</v>
      </c>
      <c r="I679" t="s">
        <v>774</v>
      </c>
      <c r="J679" t="s">
        <v>731</v>
      </c>
      <c r="K679" t="s">
        <v>55</v>
      </c>
      <c r="L679" s="4">
        <v>2</v>
      </c>
      <c r="M679" s="4"/>
      <c r="AE679">
        <v>1</v>
      </c>
    </row>
    <row r="680" spans="1:31" x14ac:dyDescent="0.2">
      <c r="A680" s="27">
        <v>2007770</v>
      </c>
      <c r="C680" t="s">
        <v>2195</v>
      </c>
      <c r="D680" t="s">
        <v>2196</v>
      </c>
      <c r="E680" t="s">
        <v>933</v>
      </c>
      <c r="F680" t="s">
        <v>933</v>
      </c>
      <c r="G680" t="s">
        <v>641</v>
      </c>
      <c r="H680" t="s">
        <v>641</v>
      </c>
      <c r="I680" t="s">
        <v>785</v>
      </c>
      <c r="J680" t="s">
        <v>643</v>
      </c>
      <c r="K680" t="s">
        <v>56</v>
      </c>
      <c r="L680" s="4">
        <v>41913</v>
      </c>
      <c r="M680" s="4"/>
      <c r="N680">
        <v>8</v>
      </c>
      <c r="O680">
        <v>12</v>
      </c>
      <c r="P680">
        <v>6</v>
      </c>
      <c r="Y680">
        <v>0.69999998807907104</v>
      </c>
      <c r="AE680">
        <v>1.1000000000000001</v>
      </c>
    </row>
    <row r="681" spans="1:31" x14ac:dyDescent="0.2">
      <c r="A681" s="27">
        <v>2008780</v>
      </c>
      <c r="C681" t="s">
        <v>2197</v>
      </c>
      <c r="D681" t="s">
        <v>2198</v>
      </c>
      <c r="E681" t="s">
        <v>933</v>
      </c>
      <c r="F681" t="s">
        <v>933</v>
      </c>
      <c r="G681" t="s">
        <v>641</v>
      </c>
      <c r="H681" t="s">
        <v>641</v>
      </c>
      <c r="I681" t="s">
        <v>785</v>
      </c>
      <c r="J681" t="s">
        <v>643</v>
      </c>
      <c r="K681" t="s">
        <v>56</v>
      </c>
      <c r="L681" s="4">
        <v>42800</v>
      </c>
      <c r="M681" s="4"/>
      <c r="N681">
        <v>8.6999998092651367</v>
      </c>
      <c r="O681">
        <v>17.399999618530273</v>
      </c>
      <c r="P681">
        <v>17.399999618530273</v>
      </c>
      <c r="Y681">
        <v>0.34999999403953552</v>
      </c>
      <c r="AE681">
        <v>1.44</v>
      </c>
    </row>
    <row r="682" spans="1:31" x14ac:dyDescent="0.2">
      <c r="A682" s="27">
        <v>2010426</v>
      </c>
      <c r="C682" t="s">
        <v>2199</v>
      </c>
      <c r="D682" t="s">
        <v>2200</v>
      </c>
      <c r="E682" t="s">
        <v>933</v>
      </c>
      <c r="F682" t="s">
        <v>933</v>
      </c>
      <c r="G682" t="s">
        <v>641</v>
      </c>
      <c r="H682" t="s">
        <v>641</v>
      </c>
      <c r="I682" t="s">
        <v>785</v>
      </c>
      <c r="J682" t="s">
        <v>643</v>
      </c>
      <c r="K682" t="s">
        <v>56</v>
      </c>
      <c r="L682" s="4">
        <v>44306</v>
      </c>
      <c r="M682" s="4"/>
      <c r="N682">
        <v>3.5</v>
      </c>
      <c r="O682">
        <v>20.399999618530273</v>
      </c>
      <c r="AE682">
        <v>1</v>
      </c>
    </row>
    <row r="683" spans="1:31" x14ac:dyDescent="0.2">
      <c r="A683" s="27">
        <v>2010464</v>
      </c>
      <c r="C683" t="s">
        <v>2201</v>
      </c>
      <c r="D683" t="s">
        <v>2202</v>
      </c>
      <c r="E683" t="s">
        <v>980</v>
      </c>
      <c r="F683" t="s">
        <v>981</v>
      </c>
      <c r="G683" t="s">
        <v>641</v>
      </c>
      <c r="H683" t="s">
        <v>641</v>
      </c>
      <c r="I683" t="s">
        <v>774</v>
      </c>
      <c r="J683" t="s">
        <v>731</v>
      </c>
      <c r="K683" t="s">
        <v>56</v>
      </c>
      <c r="L683" s="4">
        <v>2</v>
      </c>
      <c r="M683" s="4"/>
      <c r="AE683">
        <v>1</v>
      </c>
    </row>
    <row r="684" spans="1:31" x14ac:dyDescent="0.2">
      <c r="A684" s="27">
        <v>2007675</v>
      </c>
      <c r="C684" t="s">
        <v>2203</v>
      </c>
      <c r="D684" t="s">
        <v>2204</v>
      </c>
      <c r="E684" t="s">
        <v>2205</v>
      </c>
      <c r="F684" t="s">
        <v>2206</v>
      </c>
      <c r="G684" t="s">
        <v>641</v>
      </c>
      <c r="H684" t="s">
        <v>641</v>
      </c>
      <c r="I684" t="s">
        <v>774</v>
      </c>
      <c r="J684" t="s">
        <v>649</v>
      </c>
      <c r="K684" t="s">
        <v>55</v>
      </c>
      <c r="L684" s="4">
        <v>2</v>
      </c>
      <c r="M684" s="4"/>
      <c r="AE684">
        <v>1</v>
      </c>
    </row>
    <row r="685" spans="1:31" x14ac:dyDescent="0.2">
      <c r="A685" s="27">
        <v>2006795</v>
      </c>
      <c r="C685" t="s">
        <v>2207</v>
      </c>
      <c r="D685" t="s">
        <v>2208</v>
      </c>
      <c r="E685" t="s">
        <v>888</v>
      </c>
      <c r="F685" t="s">
        <v>889</v>
      </c>
      <c r="G685" t="s">
        <v>641</v>
      </c>
      <c r="H685" t="s">
        <v>641</v>
      </c>
      <c r="I685" t="s">
        <v>774</v>
      </c>
      <c r="J685" t="s">
        <v>731</v>
      </c>
      <c r="K685" t="s">
        <v>56</v>
      </c>
      <c r="L685" s="4">
        <v>2</v>
      </c>
      <c r="M685" s="4"/>
      <c r="N685">
        <v>0.10000000149011612</v>
      </c>
      <c r="O685">
        <v>0.10000000149011612</v>
      </c>
      <c r="P685">
        <v>0.10000000149011612</v>
      </c>
      <c r="V685">
        <v>4.0000001899898052E-3</v>
      </c>
      <c r="W685">
        <v>1.0000000474974513E-3</v>
      </c>
      <c r="X685">
        <v>1.3000000268220901E-2</v>
      </c>
      <c r="Y685">
        <v>2.500000037252903E-2</v>
      </c>
      <c r="Z685">
        <v>2.0000000949949026E-3</v>
      </c>
      <c r="AE685">
        <v>1.1000000000000001</v>
      </c>
    </row>
    <row r="686" spans="1:31" x14ac:dyDescent="0.2">
      <c r="A686" s="27">
        <v>2006864</v>
      </c>
      <c r="C686" t="s">
        <v>2209</v>
      </c>
      <c r="D686" t="s">
        <v>2210</v>
      </c>
      <c r="E686" t="s">
        <v>879</v>
      </c>
      <c r="F686" t="s">
        <v>880</v>
      </c>
      <c r="G686" t="s">
        <v>641</v>
      </c>
      <c r="H686" t="s">
        <v>641</v>
      </c>
      <c r="I686" t="s">
        <v>774</v>
      </c>
      <c r="J686" t="s">
        <v>731</v>
      </c>
      <c r="K686" t="s">
        <v>56</v>
      </c>
      <c r="L686" s="4">
        <v>2</v>
      </c>
      <c r="M686" s="4"/>
      <c r="N686">
        <v>3.9999999105930328E-2</v>
      </c>
      <c r="O686">
        <v>1.2000000476837158</v>
      </c>
      <c r="P686">
        <v>3</v>
      </c>
      <c r="AE686">
        <v>1.05</v>
      </c>
    </row>
    <row r="687" spans="1:31" x14ac:dyDescent="0.2">
      <c r="A687" s="27">
        <v>2010111</v>
      </c>
      <c r="C687" t="s">
        <v>2211</v>
      </c>
      <c r="D687" t="s">
        <v>2212</v>
      </c>
      <c r="E687" t="s">
        <v>841</v>
      </c>
      <c r="F687" t="s">
        <v>996</v>
      </c>
      <c r="G687" t="s">
        <v>641</v>
      </c>
      <c r="H687" t="s">
        <v>641</v>
      </c>
      <c r="I687" t="s">
        <v>774</v>
      </c>
      <c r="J687" t="s">
        <v>731</v>
      </c>
      <c r="K687" t="s">
        <v>56</v>
      </c>
      <c r="L687" s="4">
        <v>2</v>
      </c>
      <c r="M687" s="4"/>
      <c r="AE687">
        <v>1</v>
      </c>
    </row>
    <row r="688" spans="1:31" x14ac:dyDescent="0.2">
      <c r="A688" s="27">
        <v>2007646</v>
      </c>
      <c r="C688" t="s">
        <v>2213</v>
      </c>
      <c r="D688" t="s">
        <v>2214</v>
      </c>
      <c r="E688" t="s">
        <v>841</v>
      </c>
      <c r="F688" t="s">
        <v>842</v>
      </c>
      <c r="G688" t="s">
        <v>641</v>
      </c>
      <c r="H688" t="s">
        <v>641</v>
      </c>
      <c r="I688" t="s">
        <v>774</v>
      </c>
      <c r="J688" t="s">
        <v>731</v>
      </c>
      <c r="K688" t="s">
        <v>55</v>
      </c>
      <c r="L688" s="4">
        <v>2</v>
      </c>
      <c r="M688" s="4"/>
      <c r="R688">
        <v>0.20000000298023224</v>
      </c>
      <c r="S688">
        <v>0.2199999988079071</v>
      </c>
      <c r="V688">
        <v>1.2000000104308128E-2</v>
      </c>
      <c r="W688">
        <v>0.15000000596046448</v>
      </c>
      <c r="X688">
        <v>0.20000000298023224</v>
      </c>
      <c r="Z688">
        <v>0.11999999731779099</v>
      </c>
      <c r="AE688">
        <v>1</v>
      </c>
    </row>
    <row r="689" spans="1:31" x14ac:dyDescent="0.2">
      <c r="A689" s="27">
        <v>2008243</v>
      </c>
      <c r="C689" t="s">
        <v>2215</v>
      </c>
      <c r="D689" t="s">
        <v>2216</v>
      </c>
      <c r="E689" t="s">
        <v>950</v>
      </c>
      <c r="F689" t="s">
        <v>2004</v>
      </c>
      <c r="G689" t="s">
        <v>641</v>
      </c>
      <c r="H689" t="s">
        <v>641</v>
      </c>
      <c r="I689" t="s">
        <v>785</v>
      </c>
      <c r="J689" t="s">
        <v>643</v>
      </c>
      <c r="K689" t="s">
        <v>55</v>
      </c>
      <c r="L689" s="4">
        <v>42341</v>
      </c>
      <c r="M689" s="4"/>
      <c r="N689">
        <v>26</v>
      </c>
      <c r="T689">
        <v>13</v>
      </c>
      <c r="AE689">
        <v>1</v>
      </c>
    </row>
    <row r="690" spans="1:31" x14ac:dyDescent="0.2">
      <c r="A690" s="27">
        <v>2009759</v>
      </c>
      <c r="C690" t="s">
        <v>2217</v>
      </c>
      <c r="D690" t="s">
        <v>2218</v>
      </c>
      <c r="E690" t="s">
        <v>950</v>
      </c>
      <c r="F690" t="s">
        <v>2004</v>
      </c>
      <c r="G690" t="s">
        <v>641</v>
      </c>
      <c r="H690" t="s">
        <v>641</v>
      </c>
      <c r="I690" t="s">
        <v>785</v>
      </c>
      <c r="J690" t="s">
        <v>643</v>
      </c>
      <c r="K690" t="s">
        <v>55</v>
      </c>
      <c r="L690" s="4">
        <v>43720</v>
      </c>
      <c r="M690" s="4"/>
      <c r="N690">
        <v>30</v>
      </c>
      <c r="T690">
        <v>7</v>
      </c>
      <c r="AE690">
        <v>1</v>
      </c>
    </row>
    <row r="691" spans="1:31" x14ac:dyDescent="0.2">
      <c r="A691" s="27">
        <v>2006967</v>
      </c>
      <c r="C691" t="s">
        <v>2219</v>
      </c>
      <c r="D691" t="s">
        <v>2220</v>
      </c>
      <c r="E691" t="s">
        <v>950</v>
      </c>
      <c r="F691" t="s">
        <v>950</v>
      </c>
      <c r="G691" t="s">
        <v>641</v>
      </c>
      <c r="H691" t="s">
        <v>641</v>
      </c>
      <c r="I691" t="s">
        <v>785</v>
      </c>
      <c r="J691" t="s">
        <v>643</v>
      </c>
      <c r="K691" t="s">
        <v>56</v>
      </c>
      <c r="L691" s="4">
        <v>41478</v>
      </c>
      <c r="M691" s="4"/>
      <c r="N691">
        <v>18.399999618530273</v>
      </c>
      <c r="T691">
        <v>8</v>
      </c>
      <c r="AE691">
        <v>1.26</v>
      </c>
    </row>
    <row r="692" spans="1:31" x14ac:dyDescent="0.2">
      <c r="A692" s="27">
        <v>2008697</v>
      </c>
      <c r="C692" t="s">
        <v>2221</v>
      </c>
      <c r="D692" t="s">
        <v>2222</v>
      </c>
      <c r="E692" t="s">
        <v>2223</v>
      </c>
      <c r="F692" t="s">
        <v>2223</v>
      </c>
      <c r="G692" t="s">
        <v>641</v>
      </c>
      <c r="H692" t="s">
        <v>641</v>
      </c>
      <c r="I692" t="s">
        <v>785</v>
      </c>
      <c r="J692" t="s">
        <v>643</v>
      </c>
      <c r="K692" t="s">
        <v>56</v>
      </c>
      <c r="L692" s="4">
        <v>42717</v>
      </c>
      <c r="M692" s="4"/>
      <c r="N692">
        <v>18.399999618530273</v>
      </c>
      <c r="T692">
        <v>5</v>
      </c>
      <c r="AE692">
        <v>1</v>
      </c>
    </row>
    <row r="693" spans="1:31" x14ac:dyDescent="0.2">
      <c r="A693" s="27">
        <v>2009733</v>
      </c>
      <c r="C693" t="s">
        <v>2224</v>
      </c>
      <c r="D693" t="s">
        <v>2225</v>
      </c>
      <c r="E693" t="s">
        <v>990</v>
      </c>
      <c r="F693" t="s">
        <v>991</v>
      </c>
      <c r="G693" t="s">
        <v>641</v>
      </c>
      <c r="H693" t="s">
        <v>641</v>
      </c>
      <c r="I693" t="s">
        <v>774</v>
      </c>
      <c r="J693" t="s">
        <v>649</v>
      </c>
      <c r="K693" t="s">
        <v>56</v>
      </c>
      <c r="L693" s="4">
        <v>2</v>
      </c>
      <c r="M693" s="4"/>
      <c r="W693">
        <v>9</v>
      </c>
      <c r="AE693">
        <v>1</v>
      </c>
    </row>
    <row r="694" spans="1:31" x14ac:dyDescent="0.2">
      <c r="A694" s="27">
        <v>2007290</v>
      </c>
      <c r="C694" t="s">
        <v>2226</v>
      </c>
      <c r="D694" t="s">
        <v>2227</v>
      </c>
      <c r="E694" t="s">
        <v>2228</v>
      </c>
      <c r="F694" t="s">
        <v>2229</v>
      </c>
      <c r="G694" t="s">
        <v>641</v>
      </c>
      <c r="H694" t="s">
        <v>641</v>
      </c>
      <c r="I694" t="s">
        <v>774</v>
      </c>
      <c r="J694" t="s">
        <v>731</v>
      </c>
      <c r="K694" t="s">
        <v>56</v>
      </c>
      <c r="L694" s="4">
        <v>2</v>
      </c>
      <c r="M694" s="4"/>
      <c r="N694">
        <v>8</v>
      </c>
      <c r="O694">
        <v>8.8000001907348633</v>
      </c>
      <c r="P694">
        <v>6.1999998092651367</v>
      </c>
      <c r="AE694">
        <v>1.1000000000000001</v>
      </c>
    </row>
    <row r="695" spans="1:31" x14ac:dyDescent="0.2">
      <c r="A695" s="27">
        <v>2009867</v>
      </c>
      <c r="C695" t="s">
        <v>2230</v>
      </c>
      <c r="D695" t="s">
        <v>2231</v>
      </c>
      <c r="E695" t="s">
        <v>2180</v>
      </c>
      <c r="F695" t="s">
        <v>2232</v>
      </c>
      <c r="G695" t="s">
        <v>641</v>
      </c>
      <c r="H695" t="s">
        <v>641</v>
      </c>
      <c r="I695" t="s">
        <v>774</v>
      </c>
      <c r="J695" t="s">
        <v>731</v>
      </c>
      <c r="K695" t="s">
        <v>56</v>
      </c>
      <c r="L695" s="4">
        <v>2</v>
      </c>
      <c r="M695" s="4"/>
      <c r="AE695">
        <v>0.9</v>
      </c>
    </row>
    <row r="696" spans="1:31" x14ac:dyDescent="0.2">
      <c r="A696" s="27">
        <v>2009874</v>
      </c>
      <c r="C696" t="s">
        <v>2233</v>
      </c>
      <c r="D696" t="s">
        <v>2234</v>
      </c>
      <c r="E696" t="s">
        <v>2180</v>
      </c>
      <c r="F696" t="s">
        <v>2232</v>
      </c>
      <c r="G696" t="s">
        <v>641</v>
      </c>
      <c r="H696" t="s">
        <v>641</v>
      </c>
      <c r="I696" t="s">
        <v>774</v>
      </c>
      <c r="J696" t="s">
        <v>731</v>
      </c>
      <c r="K696" t="s">
        <v>56</v>
      </c>
      <c r="L696" s="4">
        <v>2</v>
      </c>
      <c r="M696" s="4"/>
      <c r="AE696">
        <v>1</v>
      </c>
    </row>
    <row r="697" spans="1:31" x14ac:dyDescent="0.2">
      <c r="A697" s="27">
        <v>2009795</v>
      </c>
      <c r="C697" t="s">
        <v>2235</v>
      </c>
      <c r="D697" t="s">
        <v>2236</v>
      </c>
      <c r="E697" t="s">
        <v>2180</v>
      </c>
      <c r="F697" t="s">
        <v>2232</v>
      </c>
      <c r="G697" t="s">
        <v>641</v>
      </c>
      <c r="H697" t="s">
        <v>641</v>
      </c>
      <c r="I697" t="s">
        <v>774</v>
      </c>
      <c r="J697" t="s">
        <v>731</v>
      </c>
      <c r="K697" t="s">
        <v>56</v>
      </c>
      <c r="L697" s="4">
        <v>2</v>
      </c>
      <c r="M697" s="4"/>
      <c r="N697">
        <v>3.2999999523162842</v>
      </c>
      <c r="O697">
        <v>1.6000000238418579</v>
      </c>
      <c r="P697">
        <v>2.4000000953674316</v>
      </c>
      <c r="T697">
        <v>9.9999997764825821E-3</v>
      </c>
      <c r="V697">
        <v>9.9999997764825821E-3</v>
      </c>
      <c r="W697">
        <v>3.0000000260770321E-3</v>
      </c>
      <c r="X697">
        <v>9.9999997764825821E-3</v>
      </c>
      <c r="Y697">
        <v>0.10000000149011612</v>
      </c>
      <c r="Z697">
        <v>1.9999999552965164E-2</v>
      </c>
      <c r="AA697">
        <v>7.9999997979030013E-4</v>
      </c>
      <c r="AE697">
        <v>1.1200000000000001</v>
      </c>
    </row>
    <row r="698" spans="1:31" x14ac:dyDescent="0.2">
      <c r="A698" s="27">
        <v>2010833</v>
      </c>
      <c r="C698" t="s">
        <v>7873</v>
      </c>
      <c r="D698" t="s">
        <v>2811</v>
      </c>
      <c r="E698" t="s">
        <v>4243</v>
      </c>
      <c r="F698" t="s">
        <v>7874</v>
      </c>
      <c r="G698" t="s">
        <v>641</v>
      </c>
      <c r="H698" t="s">
        <v>686</v>
      </c>
      <c r="I698" t="s">
        <v>1284</v>
      </c>
      <c r="J698" t="s">
        <v>696</v>
      </c>
      <c r="K698" t="s">
        <v>55</v>
      </c>
      <c r="L698" s="4">
        <v>2</v>
      </c>
      <c r="M698" s="4"/>
      <c r="N698">
        <v>0.5</v>
      </c>
      <c r="O698">
        <v>0.20000000298023224</v>
      </c>
      <c r="P698">
        <v>0.30000001192092896</v>
      </c>
      <c r="AC698">
        <v>10</v>
      </c>
      <c r="AE698">
        <v>1</v>
      </c>
    </row>
    <row r="699" spans="1:31" x14ac:dyDescent="0.2">
      <c r="A699" s="27">
        <v>6020</v>
      </c>
      <c r="D699" t="s">
        <v>724</v>
      </c>
      <c r="G699" t="s">
        <v>641</v>
      </c>
      <c r="H699" t="s">
        <v>686</v>
      </c>
      <c r="I699" t="s">
        <v>687</v>
      </c>
      <c r="J699" t="s">
        <v>696</v>
      </c>
      <c r="K699" t="s">
        <v>55</v>
      </c>
      <c r="L699" s="4">
        <v>40973</v>
      </c>
      <c r="M699" s="4"/>
      <c r="N699">
        <v>0.34999999403953552</v>
      </c>
      <c r="O699">
        <v>0.15999999642372131</v>
      </c>
      <c r="P699">
        <v>0.4699999988079071</v>
      </c>
      <c r="AE699">
        <v>1</v>
      </c>
    </row>
    <row r="700" spans="1:31" x14ac:dyDescent="0.2">
      <c r="A700" s="27">
        <v>2010827</v>
      </c>
      <c r="C700" t="s">
        <v>2237</v>
      </c>
      <c r="D700" t="s">
        <v>2238</v>
      </c>
      <c r="E700" t="s">
        <v>1292</v>
      </c>
      <c r="F700" t="s">
        <v>1292</v>
      </c>
      <c r="G700" t="s">
        <v>641</v>
      </c>
      <c r="H700" t="s">
        <v>686</v>
      </c>
      <c r="I700" t="s">
        <v>1284</v>
      </c>
      <c r="J700" t="s">
        <v>696</v>
      </c>
      <c r="K700" t="s">
        <v>55</v>
      </c>
      <c r="L700" s="4">
        <v>2</v>
      </c>
      <c r="M700" s="4"/>
      <c r="N700">
        <v>0.5</v>
      </c>
      <c r="O700">
        <v>0.20000000298023224</v>
      </c>
      <c r="P700">
        <v>0.30000001192092896</v>
      </c>
      <c r="AC700">
        <v>10</v>
      </c>
      <c r="AE700">
        <v>1</v>
      </c>
    </row>
    <row r="701" spans="1:31" x14ac:dyDescent="0.2">
      <c r="A701" s="27">
        <v>2010826</v>
      </c>
      <c r="C701" t="s">
        <v>2239</v>
      </c>
      <c r="D701" t="s">
        <v>2240</v>
      </c>
      <c r="E701" t="s">
        <v>1292</v>
      </c>
      <c r="F701" t="s">
        <v>1295</v>
      </c>
      <c r="G701" t="s">
        <v>641</v>
      </c>
      <c r="H701" t="s">
        <v>686</v>
      </c>
      <c r="I701" t="s">
        <v>1284</v>
      </c>
      <c r="J701" t="s">
        <v>696</v>
      </c>
      <c r="K701" t="s">
        <v>55</v>
      </c>
      <c r="L701" s="4">
        <v>2</v>
      </c>
      <c r="M701" s="4"/>
      <c r="N701">
        <v>0.5</v>
      </c>
      <c r="O701">
        <v>0.20000000298023224</v>
      </c>
      <c r="P701">
        <v>0.30000001192092896</v>
      </c>
      <c r="AC701">
        <v>10</v>
      </c>
      <c r="AE701">
        <v>1</v>
      </c>
    </row>
    <row r="702" spans="1:31" x14ac:dyDescent="0.2">
      <c r="A702" s="27">
        <v>5006</v>
      </c>
      <c r="D702" t="s">
        <v>725</v>
      </c>
      <c r="G702" t="s">
        <v>641</v>
      </c>
      <c r="H702" t="s">
        <v>686</v>
      </c>
      <c r="I702" t="s">
        <v>687</v>
      </c>
      <c r="J702" t="s">
        <v>688</v>
      </c>
      <c r="K702" t="s">
        <v>56</v>
      </c>
      <c r="L702" s="4">
        <v>41640</v>
      </c>
      <c r="M702" s="4"/>
      <c r="N702">
        <v>0.12999999523162842</v>
      </c>
      <c r="O702">
        <v>7.0000000298023224E-2</v>
      </c>
      <c r="P702">
        <v>0.25</v>
      </c>
      <c r="AE702">
        <v>1</v>
      </c>
    </row>
    <row r="703" spans="1:31" x14ac:dyDescent="0.2">
      <c r="A703" s="27">
        <v>1000000</v>
      </c>
      <c r="D703" t="s">
        <v>679</v>
      </c>
      <c r="G703" t="s">
        <v>641</v>
      </c>
      <c r="H703" t="s">
        <v>641</v>
      </c>
      <c r="I703" t="s">
        <v>642</v>
      </c>
      <c r="J703" t="s">
        <v>643</v>
      </c>
      <c r="K703" t="s">
        <v>55</v>
      </c>
      <c r="L703" s="4">
        <v>40976</v>
      </c>
      <c r="M703" s="4"/>
      <c r="N703">
        <v>20.600000381469727</v>
      </c>
      <c r="Q703">
        <v>0</v>
      </c>
      <c r="R703">
        <v>0</v>
      </c>
      <c r="T703">
        <v>23</v>
      </c>
      <c r="AE703">
        <v>1</v>
      </c>
    </row>
    <row r="704" spans="1:31" x14ac:dyDescent="0.2">
      <c r="A704" s="27">
        <v>2006964</v>
      </c>
      <c r="C704" t="s">
        <v>2241</v>
      </c>
      <c r="D704" t="s">
        <v>2242</v>
      </c>
      <c r="E704" t="s">
        <v>950</v>
      </c>
      <c r="F704" t="s">
        <v>2243</v>
      </c>
      <c r="G704" t="s">
        <v>641</v>
      </c>
      <c r="H704" t="s">
        <v>641</v>
      </c>
      <c r="I704" t="s">
        <v>785</v>
      </c>
      <c r="J704" t="s">
        <v>643</v>
      </c>
      <c r="K704" t="s">
        <v>55</v>
      </c>
      <c r="L704" s="4">
        <v>41253</v>
      </c>
      <c r="M704" s="4"/>
      <c r="N704">
        <v>20.5</v>
      </c>
      <c r="T704">
        <v>9.3999996185302734</v>
      </c>
      <c r="AE704">
        <v>1</v>
      </c>
    </row>
    <row r="705" spans="1:31" x14ac:dyDescent="0.2">
      <c r="A705" s="27">
        <v>2007835</v>
      </c>
      <c r="C705" t="s">
        <v>2246</v>
      </c>
      <c r="D705" t="s">
        <v>2245</v>
      </c>
      <c r="E705" t="s">
        <v>969</v>
      </c>
      <c r="F705" t="s">
        <v>969</v>
      </c>
      <c r="G705" t="s">
        <v>641</v>
      </c>
      <c r="H705" t="s">
        <v>641</v>
      </c>
      <c r="I705" t="s">
        <v>785</v>
      </c>
      <c r="J705" t="s">
        <v>643</v>
      </c>
      <c r="K705" t="s">
        <v>55</v>
      </c>
      <c r="L705" s="4">
        <v>41877</v>
      </c>
      <c r="M705" s="4"/>
      <c r="N705">
        <v>20</v>
      </c>
      <c r="T705">
        <v>20.5</v>
      </c>
      <c r="AE705">
        <v>1</v>
      </c>
    </row>
    <row r="706" spans="1:31" x14ac:dyDescent="0.2">
      <c r="A706" s="27">
        <v>2007176</v>
      </c>
      <c r="C706" t="s">
        <v>2244</v>
      </c>
      <c r="D706" t="s">
        <v>2245</v>
      </c>
      <c r="E706" t="s">
        <v>901</v>
      </c>
      <c r="F706" t="s">
        <v>1542</v>
      </c>
      <c r="G706" t="s">
        <v>641</v>
      </c>
      <c r="H706" t="s">
        <v>641</v>
      </c>
      <c r="I706" t="s">
        <v>785</v>
      </c>
      <c r="J706" t="s">
        <v>643</v>
      </c>
      <c r="K706" t="s">
        <v>55</v>
      </c>
      <c r="L706" s="4">
        <v>41400</v>
      </c>
      <c r="M706" s="4"/>
      <c r="N706">
        <v>20</v>
      </c>
      <c r="T706">
        <v>20.5</v>
      </c>
      <c r="AE706">
        <v>1</v>
      </c>
    </row>
    <row r="707" spans="1:31" x14ac:dyDescent="0.2">
      <c r="A707" s="27">
        <v>1000007</v>
      </c>
      <c r="D707" t="s">
        <v>680</v>
      </c>
      <c r="G707" t="s">
        <v>641</v>
      </c>
      <c r="H707" t="s">
        <v>641</v>
      </c>
      <c r="I707" t="s">
        <v>642</v>
      </c>
      <c r="J707" t="s">
        <v>643</v>
      </c>
      <c r="K707" t="s">
        <v>56</v>
      </c>
      <c r="L707" s="4">
        <v>2</v>
      </c>
      <c r="M707" s="4"/>
      <c r="N707">
        <v>19</v>
      </c>
      <c r="O707">
        <v>0</v>
      </c>
      <c r="P707">
        <v>0</v>
      </c>
      <c r="Q707">
        <v>0</v>
      </c>
      <c r="R707">
        <v>0</v>
      </c>
      <c r="T707">
        <v>5</v>
      </c>
      <c r="AE707">
        <v>1</v>
      </c>
    </row>
    <row r="708" spans="1:31" x14ac:dyDescent="0.2">
      <c r="A708" s="27">
        <v>2008740</v>
      </c>
      <c r="C708" t="s">
        <v>2247</v>
      </c>
      <c r="D708" t="s">
        <v>2248</v>
      </c>
      <c r="E708" t="s">
        <v>901</v>
      </c>
      <c r="F708" t="s">
        <v>2249</v>
      </c>
      <c r="G708" t="s">
        <v>641</v>
      </c>
      <c r="H708" t="s">
        <v>641</v>
      </c>
      <c r="I708" t="s">
        <v>785</v>
      </c>
      <c r="J708" t="s">
        <v>643</v>
      </c>
      <c r="K708" t="s">
        <v>55</v>
      </c>
      <c r="L708" s="4">
        <v>42747</v>
      </c>
      <c r="M708" s="4"/>
      <c r="N708">
        <v>21</v>
      </c>
      <c r="AE708">
        <v>1</v>
      </c>
    </row>
    <row r="709" spans="1:31" x14ac:dyDescent="0.2">
      <c r="A709" s="27">
        <v>2009258</v>
      </c>
      <c r="C709" t="s">
        <v>2250</v>
      </c>
      <c r="D709" t="s">
        <v>2251</v>
      </c>
      <c r="E709" t="s">
        <v>1841</v>
      </c>
      <c r="F709" t="s">
        <v>2249</v>
      </c>
      <c r="G709" t="s">
        <v>641</v>
      </c>
      <c r="H709" t="s">
        <v>641</v>
      </c>
      <c r="I709" t="s">
        <v>785</v>
      </c>
      <c r="J709" t="s">
        <v>643</v>
      </c>
      <c r="K709" t="s">
        <v>55</v>
      </c>
      <c r="L709" s="4">
        <v>43208</v>
      </c>
      <c r="M709" s="4"/>
      <c r="N709">
        <v>21</v>
      </c>
      <c r="T709">
        <v>24</v>
      </c>
      <c r="AE709">
        <v>1</v>
      </c>
    </row>
    <row r="710" spans="1:31" x14ac:dyDescent="0.2">
      <c r="A710" s="27">
        <v>1000016</v>
      </c>
      <c r="D710" t="s">
        <v>681</v>
      </c>
      <c r="G710" t="s">
        <v>641</v>
      </c>
      <c r="H710" t="s">
        <v>641</v>
      </c>
      <c r="I710" t="s">
        <v>642</v>
      </c>
      <c r="J710" t="s">
        <v>649</v>
      </c>
      <c r="K710" t="s">
        <v>55</v>
      </c>
      <c r="L710" s="4">
        <v>40976</v>
      </c>
      <c r="M710" s="4"/>
      <c r="P710">
        <v>50</v>
      </c>
      <c r="Q710">
        <v>0</v>
      </c>
      <c r="R710">
        <v>0</v>
      </c>
      <c r="T710">
        <v>0</v>
      </c>
      <c r="AE710">
        <v>1</v>
      </c>
    </row>
    <row r="711" spans="1:31" x14ac:dyDescent="0.2">
      <c r="A711" s="27">
        <v>2007189</v>
      </c>
      <c r="C711" t="s">
        <v>2252</v>
      </c>
      <c r="D711" t="s">
        <v>2253</v>
      </c>
      <c r="E711" t="s">
        <v>901</v>
      </c>
      <c r="F711" t="s">
        <v>1178</v>
      </c>
      <c r="G711" t="s">
        <v>641</v>
      </c>
      <c r="H711" t="s">
        <v>641</v>
      </c>
      <c r="I711" t="s">
        <v>785</v>
      </c>
      <c r="J711" t="s">
        <v>649</v>
      </c>
      <c r="K711" t="s">
        <v>55</v>
      </c>
      <c r="L711" s="4">
        <v>41401</v>
      </c>
      <c r="M711" s="4"/>
      <c r="P711">
        <v>49</v>
      </c>
      <c r="U711">
        <v>1</v>
      </c>
      <c r="AE711">
        <v>1</v>
      </c>
    </row>
    <row r="712" spans="1:31" x14ac:dyDescent="0.2">
      <c r="A712" s="27">
        <v>2007188</v>
      </c>
      <c r="C712" t="s">
        <v>2254</v>
      </c>
      <c r="D712" t="s">
        <v>2255</v>
      </c>
      <c r="E712" t="s">
        <v>901</v>
      </c>
      <c r="F712" t="s">
        <v>1178</v>
      </c>
      <c r="G712" t="s">
        <v>641</v>
      </c>
      <c r="H712" t="s">
        <v>641</v>
      </c>
      <c r="I712" t="s">
        <v>785</v>
      </c>
      <c r="J712" t="s">
        <v>649</v>
      </c>
      <c r="K712" t="s">
        <v>55</v>
      </c>
      <c r="L712" s="4">
        <v>41401</v>
      </c>
      <c r="M712" s="4"/>
      <c r="P712">
        <v>49</v>
      </c>
      <c r="U712">
        <v>1</v>
      </c>
      <c r="AE712">
        <v>1</v>
      </c>
    </row>
    <row r="713" spans="1:31" x14ac:dyDescent="0.2">
      <c r="A713" s="27">
        <v>2009281</v>
      </c>
      <c r="C713" t="s">
        <v>2256</v>
      </c>
      <c r="D713" t="s">
        <v>2257</v>
      </c>
      <c r="E713" t="s">
        <v>1603</v>
      </c>
      <c r="F713" t="s">
        <v>1603</v>
      </c>
      <c r="G713" t="s">
        <v>641</v>
      </c>
      <c r="H713" t="s">
        <v>641</v>
      </c>
      <c r="I713" t="s">
        <v>785</v>
      </c>
      <c r="J713" t="s">
        <v>649</v>
      </c>
      <c r="K713" t="s">
        <v>55</v>
      </c>
      <c r="L713" s="4">
        <v>43234</v>
      </c>
      <c r="M713" s="4"/>
      <c r="Q713">
        <v>25</v>
      </c>
      <c r="T713">
        <v>14</v>
      </c>
      <c r="AE713">
        <v>1</v>
      </c>
    </row>
    <row r="714" spans="1:31" x14ac:dyDescent="0.2">
      <c r="A714" s="27">
        <v>2008341</v>
      </c>
      <c r="C714" t="s">
        <v>2258</v>
      </c>
      <c r="D714" t="s">
        <v>2257</v>
      </c>
      <c r="E714" t="s">
        <v>2259</v>
      </c>
      <c r="F714" t="s">
        <v>2259</v>
      </c>
      <c r="G714" t="s">
        <v>641</v>
      </c>
      <c r="H714" t="s">
        <v>641</v>
      </c>
      <c r="I714" t="s">
        <v>785</v>
      </c>
      <c r="J714" t="s">
        <v>649</v>
      </c>
      <c r="K714" t="s">
        <v>55</v>
      </c>
      <c r="L714" s="4">
        <v>42422</v>
      </c>
      <c r="M714" s="4"/>
      <c r="Q714">
        <v>34.299999237060547</v>
      </c>
      <c r="T714">
        <v>15.800000190734863</v>
      </c>
      <c r="AE714">
        <v>1</v>
      </c>
    </row>
    <row r="715" spans="1:31" x14ac:dyDescent="0.2">
      <c r="A715" s="27">
        <v>6036</v>
      </c>
      <c r="D715" t="s">
        <v>726</v>
      </c>
      <c r="G715" t="s">
        <v>641</v>
      </c>
      <c r="H715" t="s">
        <v>686</v>
      </c>
      <c r="I715" t="s">
        <v>687</v>
      </c>
      <c r="J715" t="s">
        <v>723</v>
      </c>
      <c r="K715" t="s">
        <v>55</v>
      </c>
      <c r="L715" s="4">
        <v>44390</v>
      </c>
      <c r="M715" s="4"/>
      <c r="AE715">
        <v>1</v>
      </c>
    </row>
    <row r="716" spans="1:31" x14ac:dyDescent="0.2">
      <c r="A716" s="27">
        <v>5002</v>
      </c>
      <c r="D716" t="s">
        <v>727</v>
      </c>
      <c r="G716" t="s">
        <v>641</v>
      </c>
      <c r="H716" t="s">
        <v>686</v>
      </c>
      <c r="I716" t="s">
        <v>687</v>
      </c>
      <c r="J716" t="s">
        <v>723</v>
      </c>
      <c r="K716" t="s">
        <v>55</v>
      </c>
      <c r="L716" s="4">
        <v>36129</v>
      </c>
      <c r="M716" s="4"/>
      <c r="N716">
        <v>0</v>
      </c>
      <c r="O716">
        <v>0</v>
      </c>
      <c r="P716">
        <v>0</v>
      </c>
      <c r="AE716">
        <v>1</v>
      </c>
    </row>
    <row r="717" spans="1:31" x14ac:dyDescent="0.2">
      <c r="A717" s="27">
        <v>5003</v>
      </c>
      <c r="D717" t="s">
        <v>728</v>
      </c>
      <c r="G717" t="s">
        <v>641</v>
      </c>
      <c r="H717" t="s">
        <v>686</v>
      </c>
      <c r="I717" t="s">
        <v>687</v>
      </c>
      <c r="J717" t="s">
        <v>723</v>
      </c>
      <c r="K717" t="s">
        <v>55</v>
      </c>
      <c r="L717" s="4">
        <v>36129</v>
      </c>
      <c r="M717" s="4"/>
      <c r="N717">
        <v>0</v>
      </c>
      <c r="O717">
        <v>0</v>
      </c>
      <c r="P717">
        <v>0</v>
      </c>
      <c r="AE717">
        <v>1</v>
      </c>
    </row>
    <row r="718" spans="1:31" x14ac:dyDescent="0.2">
      <c r="A718" s="27">
        <v>6026</v>
      </c>
      <c r="D718" t="s">
        <v>729</v>
      </c>
      <c r="G718" t="s">
        <v>641</v>
      </c>
      <c r="H718" t="s">
        <v>686</v>
      </c>
      <c r="I718" t="s">
        <v>687</v>
      </c>
      <c r="J718" t="s">
        <v>696</v>
      </c>
      <c r="K718" t="s">
        <v>55</v>
      </c>
      <c r="L718" s="4">
        <v>42982</v>
      </c>
      <c r="M718" s="4"/>
      <c r="N718">
        <v>0.67000001668930054</v>
      </c>
      <c r="O718">
        <v>0.40000000596046448</v>
      </c>
      <c r="P718">
        <v>0.75999999046325684</v>
      </c>
      <c r="AE718">
        <v>0.85</v>
      </c>
    </row>
    <row r="719" spans="1:31" x14ac:dyDescent="0.2">
      <c r="A719" s="27">
        <v>2007833</v>
      </c>
      <c r="C719" t="s">
        <v>2260</v>
      </c>
      <c r="D719" t="s">
        <v>2261</v>
      </c>
      <c r="E719" t="s">
        <v>969</v>
      </c>
      <c r="F719" t="s">
        <v>969</v>
      </c>
      <c r="G719" t="s">
        <v>641</v>
      </c>
      <c r="H719" t="s">
        <v>641</v>
      </c>
      <c r="I719" t="s">
        <v>785</v>
      </c>
      <c r="J719" t="s">
        <v>643</v>
      </c>
      <c r="K719" t="s">
        <v>55</v>
      </c>
      <c r="L719" s="4">
        <v>41876</v>
      </c>
      <c r="M719" s="4"/>
      <c r="N719">
        <v>15</v>
      </c>
      <c r="O719">
        <v>15</v>
      </c>
      <c r="P719">
        <v>15</v>
      </c>
      <c r="AE719">
        <v>1</v>
      </c>
    </row>
    <row r="720" spans="1:31" x14ac:dyDescent="0.2">
      <c r="A720" s="27">
        <v>2007832</v>
      </c>
      <c r="C720" t="s">
        <v>2262</v>
      </c>
      <c r="D720" t="s">
        <v>2263</v>
      </c>
      <c r="E720" t="s">
        <v>969</v>
      </c>
      <c r="F720" t="s">
        <v>969</v>
      </c>
      <c r="G720" t="s">
        <v>641</v>
      </c>
      <c r="H720" t="s">
        <v>641</v>
      </c>
      <c r="I720" t="s">
        <v>785</v>
      </c>
      <c r="J720" t="s">
        <v>643</v>
      </c>
      <c r="K720" t="s">
        <v>55</v>
      </c>
      <c r="L720" s="4">
        <v>41876</v>
      </c>
      <c r="M720" s="4"/>
      <c r="N720">
        <v>5</v>
      </c>
      <c r="O720">
        <v>25</v>
      </c>
      <c r="P720">
        <v>30</v>
      </c>
      <c r="AE720">
        <v>1</v>
      </c>
    </row>
    <row r="721" spans="1:31" x14ac:dyDescent="0.2">
      <c r="A721" s="27">
        <v>2010823</v>
      </c>
      <c r="C721" t="s">
        <v>2264</v>
      </c>
      <c r="D721" t="s">
        <v>2265</v>
      </c>
      <c r="E721" t="s">
        <v>879</v>
      </c>
      <c r="F721" t="s">
        <v>2266</v>
      </c>
      <c r="G721" t="s">
        <v>641</v>
      </c>
      <c r="H721" t="s">
        <v>641</v>
      </c>
      <c r="I721" t="s">
        <v>774</v>
      </c>
      <c r="J721" t="s">
        <v>731</v>
      </c>
      <c r="K721" t="s">
        <v>55</v>
      </c>
      <c r="L721" s="4">
        <v>2</v>
      </c>
      <c r="M721" s="4"/>
      <c r="P721">
        <v>2</v>
      </c>
      <c r="AC721">
        <v>5</v>
      </c>
      <c r="AE721">
        <v>1</v>
      </c>
    </row>
    <row r="722" spans="1:31" x14ac:dyDescent="0.2">
      <c r="A722" s="27">
        <v>2009966</v>
      </c>
      <c r="C722" t="s">
        <v>2267</v>
      </c>
      <c r="D722" t="s">
        <v>2268</v>
      </c>
      <c r="E722" t="s">
        <v>841</v>
      </c>
      <c r="F722" t="s">
        <v>2269</v>
      </c>
      <c r="G722" t="s">
        <v>641</v>
      </c>
      <c r="H722" t="s">
        <v>641</v>
      </c>
      <c r="I722" t="s">
        <v>774</v>
      </c>
      <c r="J722" t="s">
        <v>731</v>
      </c>
      <c r="K722" t="s">
        <v>56</v>
      </c>
      <c r="L722" s="4">
        <v>2</v>
      </c>
      <c r="M722" s="4"/>
      <c r="AE722">
        <v>1</v>
      </c>
    </row>
    <row r="723" spans="1:31" x14ac:dyDescent="0.2">
      <c r="A723" s="27">
        <v>2009965</v>
      </c>
      <c r="C723" t="s">
        <v>2270</v>
      </c>
      <c r="D723" t="s">
        <v>2271</v>
      </c>
      <c r="E723" t="s">
        <v>841</v>
      </c>
      <c r="F723" t="s">
        <v>2269</v>
      </c>
      <c r="G723" t="s">
        <v>641</v>
      </c>
      <c r="H723" t="s">
        <v>641</v>
      </c>
      <c r="I723" t="s">
        <v>774</v>
      </c>
      <c r="J723" t="s">
        <v>731</v>
      </c>
      <c r="K723" t="s">
        <v>55</v>
      </c>
      <c r="L723" s="4">
        <v>2</v>
      </c>
      <c r="M723" s="4"/>
      <c r="AE723">
        <v>1</v>
      </c>
    </row>
    <row r="724" spans="1:31" x14ac:dyDescent="0.2">
      <c r="A724" s="27">
        <v>2010462</v>
      </c>
      <c r="C724" t="s">
        <v>2272</v>
      </c>
      <c r="D724" t="s">
        <v>2273</v>
      </c>
      <c r="E724" t="s">
        <v>980</v>
      </c>
      <c r="F724" t="s">
        <v>981</v>
      </c>
      <c r="G724" t="s">
        <v>641</v>
      </c>
      <c r="H724" t="s">
        <v>641</v>
      </c>
      <c r="I724" t="s">
        <v>774</v>
      </c>
      <c r="J724" t="s">
        <v>731</v>
      </c>
      <c r="K724" t="s">
        <v>56</v>
      </c>
      <c r="L724" s="4">
        <v>2</v>
      </c>
      <c r="M724" s="4"/>
      <c r="AE724">
        <v>1</v>
      </c>
    </row>
    <row r="725" spans="1:31" x14ac:dyDescent="0.2">
      <c r="A725" s="27">
        <v>2008824</v>
      </c>
      <c r="C725" t="s">
        <v>2274</v>
      </c>
      <c r="D725" t="s">
        <v>2275</v>
      </c>
      <c r="E725" t="s">
        <v>2276</v>
      </c>
      <c r="F725" t="s">
        <v>2277</v>
      </c>
      <c r="G725" t="s">
        <v>641</v>
      </c>
      <c r="H725" t="s">
        <v>641</v>
      </c>
      <c r="I725" t="s">
        <v>785</v>
      </c>
      <c r="J725" t="s">
        <v>643</v>
      </c>
      <c r="K725" t="s">
        <v>55</v>
      </c>
      <c r="L725" s="4">
        <v>42849</v>
      </c>
      <c r="M725" s="4"/>
      <c r="N725">
        <v>10.5</v>
      </c>
      <c r="O725">
        <v>18.5</v>
      </c>
      <c r="P725">
        <v>6.5</v>
      </c>
      <c r="T725">
        <v>10</v>
      </c>
      <c r="AE725">
        <v>1</v>
      </c>
    </row>
    <row r="726" spans="1:31" x14ac:dyDescent="0.2">
      <c r="A726" s="27">
        <v>2008014</v>
      </c>
      <c r="C726" t="s">
        <v>2278</v>
      </c>
      <c r="D726" t="s">
        <v>2279</v>
      </c>
      <c r="E726" t="s">
        <v>817</v>
      </c>
      <c r="F726" t="s">
        <v>818</v>
      </c>
      <c r="G726" t="s">
        <v>641</v>
      </c>
      <c r="H726" t="s">
        <v>641</v>
      </c>
      <c r="I726" t="s">
        <v>785</v>
      </c>
      <c r="J726" t="s">
        <v>649</v>
      </c>
      <c r="K726" t="s">
        <v>55</v>
      </c>
      <c r="L726" s="4">
        <v>42094</v>
      </c>
      <c r="M726" s="4"/>
      <c r="Y726">
        <v>17.5</v>
      </c>
      <c r="AE726">
        <v>1</v>
      </c>
    </row>
    <row r="727" spans="1:31" x14ac:dyDescent="0.2">
      <c r="A727" s="27">
        <v>2007488</v>
      </c>
      <c r="C727" t="s">
        <v>2280</v>
      </c>
      <c r="D727" t="s">
        <v>2281</v>
      </c>
      <c r="E727" t="s">
        <v>913</v>
      </c>
      <c r="F727" t="s">
        <v>914</v>
      </c>
      <c r="G727" t="s">
        <v>641</v>
      </c>
      <c r="H727" t="s">
        <v>641</v>
      </c>
      <c r="I727" t="s">
        <v>785</v>
      </c>
      <c r="J727" t="s">
        <v>649</v>
      </c>
      <c r="K727" t="s">
        <v>55</v>
      </c>
      <c r="L727" s="4">
        <v>41656</v>
      </c>
      <c r="M727" s="4"/>
      <c r="O727">
        <v>16</v>
      </c>
      <c r="P727">
        <v>34</v>
      </c>
      <c r="R727">
        <v>2</v>
      </c>
      <c r="T727">
        <v>11</v>
      </c>
      <c r="V727">
        <v>3.9999999105930328E-2</v>
      </c>
      <c r="W727">
        <v>2.0000000949949026E-3</v>
      </c>
      <c r="X727">
        <v>1.9999999552965164E-2</v>
      </c>
      <c r="Y727">
        <v>2</v>
      </c>
      <c r="Z727">
        <v>1</v>
      </c>
      <c r="AA727">
        <v>2.0000000949949026E-3</v>
      </c>
      <c r="AE727">
        <v>1</v>
      </c>
    </row>
    <row r="728" spans="1:31" x14ac:dyDescent="0.2">
      <c r="A728" s="27">
        <v>2007486</v>
      </c>
      <c r="C728" t="s">
        <v>2282</v>
      </c>
      <c r="D728" t="s">
        <v>2283</v>
      </c>
      <c r="E728" t="s">
        <v>913</v>
      </c>
      <c r="F728" t="s">
        <v>914</v>
      </c>
      <c r="G728" t="s">
        <v>641</v>
      </c>
      <c r="H728" t="s">
        <v>641</v>
      </c>
      <c r="I728" t="s">
        <v>785</v>
      </c>
      <c r="J728" t="s">
        <v>649</v>
      </c>
      <c r="K728" t="s">
        <v>55</v>
      </c>
      <c r="L728" s="4">
        <v>41656</v>
      </c>
      <c r="M728" s="4"/>
      <c r="O728">
        <v>19</v>
      </c>
      <c r="P728">
        <v>37</v>
      </c>
      <c r="R728">
        <v>2</v>
      </c>
      <c r="V728">
        <v>3.9999999105930328E-2</v>
      </c>
      <c r="W728">
        <v>2.0000000949949026E-3</v>
      </c>
      <c r="Y728">
        <v>2</v>
      </c>
      <c r="Z728">
        <v>1</v>
      </c>
      <c r="AA728">
        <v>2.0000000949949026E-3</v>
      </c>
      <c r="AE728">
        <v>1</v>
      </c>
    </row>
    <row r="729" spans="1:31" x14ac:dyDescent="0.2">
      <c r="A729" s="27">
        <v>2007487</v>
      </c>
      <c r="C729" t="s">
        <v>2284</v>
      </c>
      <c r="D729" t="s">
        <v>2285</v>
      </c>
      <c r="E729" t="s">
        <v>913</v>
      </c>
      <c r="F729" t="s">
        <v>914</v>
      </c>
      <c r="G729" t="s">
        <v>641</v>
      </c>
      <c r="H729" t="s">
        <v>641</v>
      </c>
      <c r="I729" t="s">
        <v>785</v>
      </c>
      <c r="J729" t="s">
        <v>649</v>
      </c>
      <c r="K729" t="s">
        <v>55</v>
      </c>
      <c r="L729" s="4">
        <v>41656</v>
      </c>
      <c r="M729" s="4"/>
      <c r="O729">
        <v>40</v>
      </c>
      <c r="P729">
        <v>28</v>
      </c>
      <c r="R729">
        <v>2</v>
      </c>
      <c r="T729">
        <v>2.2000000476837158</v>
      </c>
      <c r="Y729">
        <v>2</v>
      </c>
      <c r="AE729">
        <v>1</v>
      </c>
    </row>
    <row r="730" spans="1:31" x14ac:dyDescent="0.2">
      <c r="A730" s="27">
        <v>2007478</v>
      </c>
      <c r="C730" t="s">
        <v>2286</v>
      </c>
      <c r="D730" t="s">
        <v>2287</v>
      </c>
      <c r="E730" t="s">
        <v>913</v>
      </c>
      <c r="F730" t="s">
        <v>914</v>
      </c>
      <c r="G730" t="s">
        <v>641</v>
      </c>
      <c r="H730" t="s">
        <v>641</v>
      </c>
      <c r="I730" t="s">
        <v>785</v>
      </c>
      <c r="J730" t="s">
        <v>643</v>
      </c>
      <c r="K730" t="s">
        <v>55</v>
      </c>
      <c r="L730" s="4">
        <v>41655</v>
      </c>
      <c r="M730" s="4"/>
      <c r="N730">
        <v>10</v>
      </c>
      <c r="O730">
        <v>10</v>
      </c>
      <c r="P730">
        <v>40</v>
      </c>
      <c r="V730">
        <v>2.0000000949949026E-3</v>
      </c>
      <c r="W730">
        <v>2.0000000949949026E-3</v>
      </c>
      <c r="X730">
        <v>1.9999999552965164E-2</v>
      </c>
      <c r="Y730">
        <v>9.9999997764825821E-3</v>
      </c>
      <c r="Z730">
        <v>9.9999997764825821E-3</v>
      </c>
      <c r="AE730">
        <v>1</v>
      </c>
    </row>
    <row r="731" spans="1:31" x14ac:dyDescent="0.2">
      <c r="A731" s="27">
        <v>2007477</v>
      </c>
      <c r="C731" t="s">
        <v>2288</v>
      </c>
      <c r="D731" t="s">
        <v>2289</v>
      </c>
      <c r="E731" t="s">
        <v>913</v>
      </c>
      <c r="F731" t="s">
        <v>914</v>
      </c>
      <c r="G731" t="s">
        <v>641</v>
      </c>
      <c r="H731" t="s">
        <v>641</v>
      </c>
      <c r="I731" t="s">
        <v>785</v>
      </c>
      <c r="J731" t="s">
        <v>643</v>
      </c>
      <c r="K731" t="s">
        <v>55</v>
      </c>
      <c r="L731" s="4">
        <v>41655</v>
      </c>
      <c r="M731" s="4"/>
      <c r="N731">
        <v>10</v>
      </c>
      <c r="O731">
        <v>52</v>
      </c>
      <c r="P731">
        <v>10</v>
      </c>
      <c r="V731">
        <v>2.0000000949949026E-3</v>
      </c>
      <c r="W731">
        <v>2.0000000949949026E-3</v>
      </c>
      <c r="X731">
        <v>1.9999999552965164E-2</v>
      </c>
      <c r="Y731">
        <v>9.9999997764825821E-3</v>
      </c>
      <c r="Z731">
        <v>9.9999997764825821E-3</v>
      </c>
      <c r="AE731">
        <v>1</v>
      </c>
    </row>
    <row r="732" spans="1:31" x14ac:dyDescent="0.2">
      <c r="A732" s="27">
        <v>2007481</v>
      </c>
      <c r="C732" t="s">
        <v>2290</v>
      </c>
      <c r="D732" t="s">
        <v>2291</v>
      </c>
      <c r="E732" t="s">
        <v>913</v>
      </c>
      <c r="F732" t="s">
        <v>914</v>
      </c>
      <c r="G732" t="s">
        <v>641</v>
      </c>
      <c r="H732" t="s">
        <v>641</v>
      </c>
      <c r="I732" t="s">
        <v>785</v>
      </c>
      <c r="J732" t="s">
        <v>643</v>
      </c>
      <c r="K732" t="s">
        <v>55</v>
      </c>
      <c r="L732" s="4">
        <v>41655</v>
      </c>
      <c r="M732" s="4"/>
      <c r="N732">
        <v>11</v>
      </c>
      <c r="O732">
        <v>40</v>
      </c>
      <c r="P732">
        <v>11</v>
      </c>
      <c r="V732">
        <v>2.0000000949949026E-3</v>
      </c>
      <c r="W732">
        <v>2.0000000949949026E-3</v>
      </c>
      <c r="X732">
        <v>1.9999999552965164E-2</v>
      </c>
      <c r="Y732">
        <v>9.9999997764825821E-3</v>
      </c>
      <c r="Z732">
        <v>9.9999997764825821E-3</v>
      </c>
      <c r="AE732">
        <v>1</v>
      </c>
    </row>
    <row r="733" spans="1:31" x14ac:dyDescent="0.2">
      <c r="A733" s="27">
        <v>2007479</v>
      </c>
      <c r="C733" t="s">
        <v>2292</v>
      </c>
      <c r="D733" t="s">
        <v>2293</v>
      </c>
      <c r="E733" t="s">
        <v>913</v>
      </c>
      <c r="F733" t="s">
        <v>914</v>
      </c>
      <c r="G733" t="s">
        <v>641</v>
      </c>
      <c r="H733" t="s">
        <v>641</v>
      </c>
      <c r="I733" t="s">
        <v>785</v>
      </c>
      <c r="J733" t="s">
        <v>643</v>
      </c>
      <c r="K733" t="s">
        <v>55</v>
      </c>
      <c r="L733" s="4">
        <v>41655</v>
      </c>
      <c r="M733" s="4"/>
      <c r="N733">
        <v>15</v>
      </c>
      <c r="O733">
        <v>5</v>
      </c>
      <c r="P733">
        <v>35</v>
      </c>
      <c r="V733">
        <v>2.0000000949949026E-3</v>
      </c>
      <c r="W733">
        <v>2.0000000949949026E-3</v>
      </c>
      <c r="X733">
        <v>1.9999999552965164E-2</v>
      </c>
      <c r="Y733">
        <v>9.9999997764825821E-3</v>
      </c>
      <c r="Z733">
        <v>9.9999997764825821E-3</v>
      </c>
      <c r="AE733">
        <v>1</v>
      </c>
    </row>
    <row r="734" spans="1:31" x14ac:dyDescent="0.2">
      <c r="A734" s="27">
        <v>2007489</v>
      </c>
      <c r="C734" t="s">
        <v>2294</v>
      </c>
      <c r="D734" t="s">
        <v>2295</v>
      </c>
      <c r="E734" t="s">
        <v>913</v>
      </c>
      <c r="F734" t="s">
        <v>914</v>
      </c>
      <c r="G734" t="s">
        <v>641</v>
      </c>
      <c r="H734" t="s">
        <v>641</v>
      </c>
      <c r="I734" t="s">
        <v>785</v>
      </c>
      <c r="J734" t="s">
        <v>643</v>
      </c>
      <c r="K734" t="s">
        <v>55</v>
      </c>
      <c r="L734" s="4">
        <v>41656</v>
      </c>
      <c r="M734" s="4"/>
      <c r="N734">
        <v>18</v>
      </c>
      <c r="O734">
        <v>18</v>
      </c>
      <c r="P734">
        <v>18</v>
      </c>
      <c r="R734">
        <v>2</v>
      </c>
      <c r="V734">
        <v>5.000000074505806E-2</v>
      </c>
      <c r="W734">
        <v>2.0000000949949026E-3</v>
      </c>
      <c r="X734">
        <v>0.20000000298023224</v>
      </c>
      <c r="Y734">
        <v>1.9999999552965164E-2</v>
      </c>
      <c r="Z734">
        <v>1.9999999552965164E-2</v>
      </c>
      <c r="AA734">
        <v>2.0000000949949026E-3</v>
      </c>
      <c r="AE734">
        <v>1</v>
      </c>
    </row>
    <row r="735" spans="1:31" x14ac:dyDescent="0.2">
      <c r="A735" s="27">
        <v>2007484</v>
      </c>
      <c r="C735" t="s">
        <v>2296</v>
      </c>
      <c r="D735" t="s">
        <v>2297</v>
      </c>
      <c r="E735" t="s">
        <v>913</v>
      </c>
      <c r="F735" t="s">
        <v>914</v>
      </c>
      <c r="G735" t="s">
        <v>641</v>
      </c>
      <c r="H735" t="s">
        <v>641</v>
      </c>
      <c r="I735" t="s">
        <v>785</v>
      </c>
      <c r="J735" t="s">
        <v>643</v>
      </c>
      <c r="K735" t="s">
        <v>55</v>
      </c>
      <c r="L735" s="4">
        <v>41656</v>
      </c>
      <c r="M735" s="4"/>
      <c r="N735">
        <v>19</v>
      </c>
      <c r="O735">
        <v>19</v>
      </c>
      <c r="P735">
        <v>19</v>
      </c>
      <c r="R735">
        <v>3</v>
      </c>
      <c r="T735">
        <v>2.4000000953674316</v>
      </c>
      <c r="V735">
        <v>1.9999999552965164E-2</v>
      </c>
      <c r="W735">
        <v>4.999999888241291E-3</v>
      </c>
      <c r="X735">
        <v>7.9999998211860657E-2</v>
      </c>
      <c r="Y735">
        <v>1.9999999552965164E-2</v>
      </c>
      <c r="Z735">
        <v>3.9999999105930328E-2</v>
      </c>
      <c r="AA735">
        <v>4.999999888241291E-3</v>
      </c>
      <c r="AE735">
        <v>1</v>
      </c>
    </row>
    <row r="736" spans="1:31" x14ac:dyDescent="0.2">
      <c r="A736" s="27">
        <v>2007483</v>
      </c>
      <c r="C736" t="s">
        <v>2298</v>
      </c>
      <c r="D736" t="s">
        <v>2299</v>
      </c>
      <c r="E736" t="s">
        <v>913</v>
      </c>
      <c r="F736" t="s">
        <v>914</v>
      </c>
      <c r="G736" t="s">
        <v>641</v>
      </c>
      <c r="H736" t="s">
        <v>641</v>
      </c>
      <c r="I736" t="s">
        <v>785</v>
      </c>
      <c r="J736" t="s">
        <v>643</v>
      </c>
      <c r="K736" t="s">
        <v>55</v>
      </c>
      <c r="L736" s="4">
        <v>41655</v>
      </c>
      <c r="M736" s="4"/>
      <c r="N736">
        <v>20</v>
      </c>
      <c r="O736">
        <v>20</v>
      </c>
      <c r="P736">
        <v>20</v>
      </c>
      <c r="V736">
        <v>2.0000000949949026E-3</v>
      </c>
      <c r="W736">
        <v>2.0000000949949026E-3</v>
      </c>
      <c r="X736">
        <v>1.9999999552965164E-2</v>
      </c>
      <c r="Y736">
        <v>9.9999997764825821E-3</v>
      </c>
      <c r="Z736">
        <v>9.9999997764825821E-3</v>
      </c>
      <c r="AE736">
        <v>1</v>
      </c>
    </row>
    <row r="737" spans="1:31" x14ac:dyDescent="0.2">
      <c r="A737" s="27">
        <v>2007476</v>
      </c>
      <c r="C737" t="s">
        <v>2300</v>
      </c>
      <c r="D737" t="s">
        <v>2301</v>
      </c>
      <c r="E737" t="s">
        <v>913</v>
      </c>
      <c r="F737" t="s">
        <v>914</v>
      </c>
      <c r="G737" t="s">
        <v>641</v>
      </c>
      <c r="H737" t="s">
        <v>641</v>
      </c>
      <c r="I737" t="s">
        <v>785</v>
      </c>
      <c r="J737" t="s">
        <v>643</v>
      </c>
      <c r="K737" t="s">
        <v>55</v>
      </c>
      <c r="L737" s="4">
        <v>41655</v>
      </c>
      <c r="M737" s="4"/>
      <c r="N737">
        <v>25</v>
      </c>
      <c r="O737">
        <v>5</v>
      </c>
      <c r="P737">
        <v>5</v>
      </c>
      <c r="V737">
        <v>2.0000000949949026E-3</v>
      </c>
      <c r="W737">
        <v>2.0000000949949026E-3</v>
      </c>
      <c r="X737">
        <v>1.9999999552965164E-2</v>
      </c>
      <c r="Y737">
        <v>9.9999997764825821E-3</v>
      </c>
      <c r="Z737">
        <v>9.9999997764825821E-3</v>
      </c>
      <c r="AE737">
        <v>1</v>
      </c>
    </row>
    <row r="738" spans="1:31" x14ac:dyDescent="0.2">
      <c r="A738" s="27">
        <v>2007485</v>
      </c>
      <c r="C738" t="s">
        <v>2302</v>
      </c>
      <c r="D738" t="s">
        <v>2303</v>
      </c>
      <c r="E738" t="s">
        <v>913</v>
      </c>
      <c r="F738" t="s">
        <v>914</v>
      </c>
      <c r="G738" t="s">
        <v>641</v>
      </c>
      <c r="H738" t="s">
        <v>641</v>
      </c>
      <c r="I738" t="s">
        <v>785</v>
      </c>
      <c r="J738" t="s">
        <v>643</v>
      </c>
      <c r="K738" t="s">
        <v>55</v>
      </c>
      <c r="L738" s="4">
        <v>41656</v>
      </c>
      <c r="M738" s="4"/>
      <c r="N738">
        <v>8</v>
      </c>
      <c r="O738">
        <v>8</v>
      </c>
      <c r="P738">
        <v>33</v>
      </c>
      <c r="R738">
        <v>2</v>
      </c>
      <c r="Y738">
        <v>2</v>
      </c>
      <c r="Z738">
        <v>1</v>
      </c>
      <c r="AE738">
        <v>1</v>
      </c>
    </row>
    <row r="739" spans="1:31" x14ac:dyDescent="0.2">
      <c r="A739" s="27">
        <v>2010436</v>
      </c>
      <c r="C739" t="s">
        <v>2304</v>
      </c>
      <c r="D739" t="s">
        <v>2305</v>
      </c>
      <c r="E739" t="s">
        <v>795</v>
      </c>
      <c r="F739" t="s">
        <v>795</v>
      </c>
      <c r="G739" t="s">
        <v>641</v>
      </c>
      <c r="H739" t="s">
        <v>641</v>
      </c>
      <c r="I739" t="s">
        <v>774</v>
      </c>
      <c r="J739" t="s">
        <v>731</v>
      </c>
      <c r="K739" t="s">
        <v>55</v>
      </c>
      <c r="L739" s="4">
        <v>2</v>
      </c>
      <c r="M739" s="4"/>
      <c r="AE739">
        <v>1</v>
      </c>
    </row>
    <row r="740" spans="1:31" x14ac:dyDescent="0.2">
      <c r="A740" s="27">
        <v>2007587</v>
      </c>
      <c r="C740" t="s">
        <v>2306</v>
      </c>
      <c r="D740" t="s">
        <v>2307</v>
      </c>
      <c r="E740" t="s">
        <v>990</v>
      </c>
      <c r="F740" t="s">
        <v>991</v>
      </c>
      <c r="G740" t="s">
        <v>641</v>
      </c>
      <c r="H740" t="s">
        <v>686</v>
      </c>
      <c r="I740" t="s">
        <v>774</v>
      </c>
      <c r="J740" t="s">
        <v>688</v>
      </c>
      <c r="K740" t="s">
        <v>55</v>
      </c>
      <c r="L740" s="4">
        <v>2</v>
      </c>
      <c r="M740" s="4"/>
      <c r="N740">
        <v>7</v>
      </c>
      <c r="O740">
        <v>15</v>
      </c>
      <c r="AC740">
        <v>52</v>
      </c>
      <c r="AE740">
        <v>1</v>
      </c>
    </row>
    <row r="741" spans="1:31" x14ac:dyDescent="0.2">
      <c r="A741" s="27">
        <v>2007586</v>
      </c>
      <c r="C741" t="s">
        <v>2308</v>
      </c>
      <c r="D741" t="s">
        <v>2309</v>
      </c>
      <c r="E741" t="s">
        <v>990</v>
      </c>
      <c r="F741" t="s">
        <v>991</v>
      </c>
      <c r="G741" t="s">
        <v>641</v>
      </c>
      <c r="H741" t="s">
        <v>686</v>
      </c>
      <c r="I741" t="s">
        <v>774</v>
      </c>
      <c r="J741" t="s">
        <v>688</v>
      </c>
      <c r="K741" t="s">
        <v>55</v>
      </c>
      <c r="L741" s="4">
        <v>2</v>
      </c>
      <c r="M741" s="4"/>
      <c r="N741">
        <v>8</v>
      </c>
      <c r="O741">
        <v>20</v>
      </c>
      <c r="AC741">
        <v>52</v>
      </c>
      <c r="AE741">
        <v>1</v>
      </c>
    </row>
    <row r="742" spans="1:31" x14ac:dyDescent="0.2">
      <c r="A742" s="27">
        <v>2009704</v>
      </c>
      <c r="C742" t="s">
        <v>2310</v>
      </c>
      <c r="D742" t="s">
        <v>2311</v>
      </c>
      <c r="E742" t="s">
        <v>2312</v>
      </c>
      <c r="F742" t="s">
        <v>2312</v>
      </c>
      <c r="G742" t="s">
        <v>641</v>
      </c>
      <c r="H742" t="s">
        <v>641</v>
      </c>
      <c r="I742" t="s">
        <v>774</v>
      </c>
      <c r="J742" t="s">
        <v>649</v>
      </c>
      <c r="K742" t="s">
        <v>56</v>
      </c>
      <c r="L742" s="4">
        <v>2</v>
      </c>
      <c r="M742" s="4"/>
      <c r="P742">
        <v>12</v>
      </c>
      <c r="AE742">
        <v>1</v>
      </c>
    </row>
    <row r="743" spans="1:31" x14ac:dyDescent="0.2">
      <c r="A743" s="27">
        <v>2007974</v>
      </c>
      <c r="C743" t="s">
        <v>2316</v>
      </c>
      <c r="D743" t="s">
        <v>2314</v>
      </c>
      <c r="E743" t="s">
        <v>1733</v>
      </c>
      <c r="F743" t="s">
        <v>2243</v>
      </c>
      <c r="G743" t="s">
        <v>641</v>
      </c>
      <c r="H743" t="s">
        <v>641</v>
      </c>
      <c r="I743" t="s">
        <v>785</v>
      </c>
      <c r="J743" t="s">
        <v>643</v>
      </c>
      <c r="K743" t="s">
        <v>55</v>
      </c>
      <c r="L743" s="4">
        <v>42079</v>
      </c>
      <c r="M743" s="4"/>
      <c r="N743">
        <v>20.600000381469727</v>
      </c>
      <c r="T743">
        <v>7.5999999046325684</v>
      </c>
      <c r="AE743">
        <v>1</v>
      </c>
    </row>
    <row r="744" spans="1:31" x14ac:dyDescent="0.2">
      <c r="A744" s="27">
        <v>2007177</v>
      </c>
      <c r="C744" t="s">
        <v>2315</v>
      </c>
      <c r="D744" t="s">
        <v>2314</v>
      </c>
      <c r="E744" t="s">
        <v>901</v>
      </c>
      <c r="F744" t="s">
        <v>2243</v>
      </c>
      <c r="G744" t="s">
        <v>641</v>
      </c>
      <c r="H744" t="s">
        <v>641</v>
      </c>
      <c r="I744" t="s">
        <v>785</v>
      </c>
      <c r="J744" t="s">
        <v>643</v>
      </c>
      <c r="K744" t="s">
        <v>55</v>
      </c>
      <c r="L744" s="4">
        <v>41400</v>
      </c>
      <c r="M744" s="4"/>
      <c r="N744">
        <v>20.600000381469727</v>
      </c>
      <c r="T744">
        <v>23.5</v>
      </c>
      <c r="AE744">
        <v>1</v>
      </c>
    </row>
    <row r="745" spans="1:31" x14ac:dyDescent="0.2">
      <c r="A745" s="27">
        <v>2008986</v>
      </c>
      <c r="C745" t="s">
        <v>2313</v>
      </c>
      <c r="D745" t="s">
        <v>2314</v>
      </c>
      <c r="E745" t="s">
        <v>2243</v>
      </c>
      <c r="F745" t="s">
        <v>2243</v>
      </c>
      <c r="G745" t="s">
        <v>641</v>
      </c>
      <c r="H745" t="s">
        <v>641</v>
      </c>
      <c r="I745" t="s">
        <v>785</v>
      </c>
      <c r="J745" t="s">
        <v>643</v>
      </c>
      <c r="K745" t="s">
        <v>55</v>
      </c>
      <c r="L745" s="4">
        <v>43010</v>
      </c>
      <c r="M745" s="4"/>
      <c r="N745">
        <v>20.600000381469727</v>
      </c>
      <c r="T745">
        <v>59</v>
      </c>
      <c r="AE745">
        <v>1</v>
      </c>
    </row>
    <row r="746" spans="1:31" x14ac:dyDescent="0.2">
      <c r="A746" s="27">
        <v>2008987</v>
      </c>
      <c r="C746" t="s">
        <v>2317</v>
      </c>
      <c r="D746" t="s">
        <v>2318</v>
      </c>
      <c r="E746" t="s">
        <v>2243</v>
      </c>
      <c r="F746" t="s">
        <v>2243</v>
      </c>
      <c r="G746" t="s">
        <v>641</v>
      </c>
      <c r="H746" t="s">
        <v>641</v>
      </c>
      <c r="I746" t="s">
        <v>785</v>
      </c>
      <c r="J746" t="s">
        <v>643</v>
      </c>
      <c r="K746" t="s">
        <v>55</v>
      </c>
      <c r="L746" s="4">
        <v>43010</v>
      </c>
      <c r="M746" s="4"/>
      <c r="N746">
        <v>20.600000381469727</v>
      </c>
      <c r="T746">
        <v>59</v>
      </c>
      <c r="AE746">
        <v>1</v>
      </c>
    </row>
    <row r="747" spans="1:31" x14ac:dyDescent="0.2">
      <c r="A747" s="27">
        <v>2008988</v>
      </c>
      <c r="C747" t="s">
        <v>2319</v>
      </c>
      <c r="D747" t="s">
        <v>2320</v>
      </c>
      <c r="E747" t="s">
        <v>2243</v>
      </c>
      <c r="F747" t="s">
        <v>2243</v>
      </c>
      <c r="G747" t="s">
        <v>641</v>
      </c>
      <c r="H747" t="s">
        <v>641</v>
      </c>
      <c r="I747" t="s">
        <v>785</v>
      </c>
      <c r="J747" t="s">
        <v>643</v>
      </c>
      <c r="K747" t="s">
        <v>55</v>
      </c>
      <c r="L747" s="4">
        <v>43010</v>
      </c>
      <c r="M747" s="4"/>
      <c r="N747">
        <v>20.600000381469727</v>
      </c>
      <c r="T747">
        <v>59</v>
      </c>
      <c r="AE747">
        <v>1</v>
      </c>
    </row>
    <row r="748" spans="1:31" x14ac:dyDescent="0.2">
      <c r="A748" s="27">
        <v>2009991</v>
      </c>
      <c r="C748" t="s">
        <v>2321</v>
      </c>
      <c r="D748" t="s">
        <v>2322</v>
      </c>
      <c r="E748" t="s">
        <v>2323</v>
      </c>
      <c r="F748" t="s">
        <v>2324</v>
      </c>
      <c r="G748" t="s">
        <v>641</v>
      </c>
      <c r="H748" t="s">
        <v>641</v>
      </c>
      <c r="I748" t="s">
        <v>1284</v>
      </c>
      <c r="J748" t="s">
        <v>649</v>
      </c>
      <c r="K748" t="s">
        <v>55</v>
      </c>
      <c r="L748" s="4">
        <v>2</v>
      </c>
      <c r="M748" s="4"/>
      <c r="O748">
        <v>12</v>
      </c>
      <c r="P748">
        <v>24</v>
      </c>
      <c r="Q748">
        <v>13</v>
      </c>
      <c r="T748">
        <v>15</v>
      </c>
      <c r="AE748">
        <v>1</v>
      </c>
    </row>
    <row r="749" spans="1:31" x14ac:dyDescent="0.2">
      <c r="A749" s="27">
        <v>2008317</v>
      </c>
      <c r="C749" t="s">
        <v>2325</v>
      </c>
      <c r="D749" t="s">
        <v>2326</v>
      </c>
      <c r="E749" t="s">
        <v>2327</v>
      </c>
      <c r="F749" t="s">
        <v>2327</v>
      </c>
      <c r="G749" t="s">
        <v>641</v>
      </c>
      <c r="H749" t="s">
        <v>641</v>
      </c>
      <c r="I749" t="s">
        <v>785</v>
      </c>
      <c r="J749" t="s">
        <v>643</v>
      </c>
      <c r="K749" t="s">
        <v>55</v>
      </c>
      <c r="L749" s="4">
        <v>42384</v>
      </c>
      <c r="M749" s="4"/>
      <c r="N749">
        <v>46</v>
      </c>
      <c r="AE749">
        <v>1</v>
      </c>
    </row>
    <row r="750" spans="1:31" x14ac:dyDescent="0.2">
      <c r="A750" s="27">
        <v>2008471</v>
      </c>
      <c r="C750" t="s">
        <v>2328</v>
      </c>
      <c r="D750" t="s">
        <v>2329</v>
      </c>
      <c r="E750" t="s">
        <v>2330</v>
      </c>
      <c r="F750" t="s">
        <v>2331</v>
      </c>
      <c r="G750" t="s">
        <v>641</v>
      </c>
      <c r="H750" t="s">
        <v>641</v>
      </c>
      <c r="I750" t="s">
        <v>774</v>
      </c>
      <c r="J750" t="s">
        <v>731</v>
      </c>
      <c r="K750" t="s">
        <v>56</v>
      </c>
      <c r="L750" s="4">
        <v>2</v>
      </c>
      <c r="M750" s="4"/>
      <c r="AE750">
        <v>1</v>
      </c>
    </row>
    <row r="751" spans="1:31" x14ac:dyDescent="0.2">
      <c r="A751" s="27">
        <v>2008137</v>
      </c>
      <c r="C751" t="s">
        <v>2332</v>
      </c>
      <c r="D751" t="s">
        <v>2333</v>
      </c>
      <c r="E751" t="s">
        <v>783</v>
      </c>
      <c r="F751" t="s">
        <v>784</v>
      </c>
      <c r="G751" t="s">
        <v>641</v>
      </c>
      <c r="H751" t="s">
        <v>641</v>
      </c>
      <c r="I751" t="s">
        <v>785</v>
      </c>
      <c r="J751" t="s">
        <v>643</v>
      </c>
      <c r="K751" t="s">
        <v>56</v>
      </c>
      <c r="L751" s="4">
        <v>42221</v>
      </c>
      <c r="M751" s="4"/>
      <c r="N751">
        <v>10</v>
      </c>
      <c r="O751">
        <v>21</v>
      </c>
      <c r="V751">
        <v>0.43999999761581421</v>
      </c>
      <c r="AE751">
        <v>1.36</v>
      </c>
    </row>
    <row r="752" spans="1:31" x14ac:dyDescent="0.2">
      <c r="A752" s="27">
        <v>2010419</v>
      </c>
      <c r="C752" t="s">
        <v>2334</v>
      </c>
      <c r="D752" t="s">
        <v>2335</v>
      </c>
      <c r="E752" t="s">
        <v>980</v>
      </c>
      <c r="F752" t="s">
        <v>1463</v>
      </c>
      <c r="G752" t="s">
        <v>641</v>
      </c>
      <c r="H752" t="s">
        <v>641</v>
      </c>
      <c r="I752" t="s">
        <v>774</v>
      </c>
      <c r="J752" t="s">
        <v>731</v>
      </c>
      <c r="K752" t="s">
        <v>56</v>
      </c>
      <c r="L752" s="4">
        <v>2</v>
      </c>
      <c r="M752" s="4"/>
      <c r="N752">
        <v>0.10000000149011612</v>
      </c>
      <c r="P752">
        <v>5</v>
      </c>
      <c r="AC752">
        <v>13</v>
      </c>
      <c r="AE752">
        <v>1.1599999999999999</v>
      </c>
    </row>
    <row r="753" spans="1:31" x14ac:dyDescent="0.2">
      <c r="A753" s="27">
        <v>2010624</v>
      </c>
      <c r="C753" t="s">
        <v>2336</v>
      </c>
      <c r="D753" t="s">
        <v>2337</v>
      </c>
      <c r="E753" t="s">
        <v>933</v>
      </c>
      <c r="F753" t="s">
        <v>933</v>
      </c>
      <c r="G753" t="s">
        <v>641</v>
      </c>
      <c r="H753" t="s">
        <v>641</v>
      </c>
      <c r="I753" t="s">
        <v>785</v>
      </c>
      <c r="J753" t="s">
        <v>643</v>
      </c>
      <c r="K753" t="s">
        <v>56</v>
      </c>
      <c r="L753" s="4">
        <v>44449</v>
      </c>
      <c r="M753" s="4"/>
      <c r="N753">
        <v>5.5</v>
      </c>
      <c r="P753">
        <v>9.5</v>
      </c>
      <c r="AE753">
        <v>1</v>
      </c>
    </row>
    <row r="754" spans="1:31" x14ac:dyDescent="0.2">
      <c r="A754" s="27">
        <v>2010734</v>
      </c>
      <c r="C754" t="s">
        <v>2338</v>
      </c>
      <c r="D754" t="s">
        <v>2339</v>
      </c>
      <c r="E754" t="s">
        <v>974</v>
      </c>
      <c r="F754" t="s">
        <v>1468</v>
      </c>
      <c r="G754" t="s">
        <v>641</v>
      </c>
      <c r="H754" t="s">
        <v>641</v>
      </c>
      <c r="I754" t="s">
        <v>774</v>
      </c>
      <c r="J754" t="s">
        <v>731</v>
      </c>
      <c r="K754" t="s">
        <v>56</v>
      </c>
      <c r="L754" s="4">
        <v>2</v>
      </c>
      <c r="M754" s="4"/>
      <c r="AE754">
        <v>1</v>
      </c>
    </row>
    <row r="755" spans="1:31" x14ac:dyDescent="0.2">
      <c r="A755" s="27">
        <v>2008062</v>
      </c>
      <c r="C755" t="s">
        <v>2340</v>
      </c>
      <c r="D755" t="s">
        <v>2341</v>
      </c>
      <c r="E755" t="s">
        <v>1223</v>
      </c>
      <c r="F755" t="s">
        <v>2342</v>
      </c>
      <c r="G755" t="s">
        <v>641</v>
      </c>
      <c r="H755" t="s">
        <v>641</v>
      </c>
      <c r="I755" t="s">
        <v>774</v>
      </c>
      <c r="J755" t="s">
        <v>731</v>
      </c>
      <c r="K755" t="s">
        <v>55</v>
      </c>
      <c r="L755" s="4">
        <v>2</v>
      </c>
      <c r="M755" s="4"/>
      <c r="AE755">
        <v>1</v>
      </c>
    </row>
    <row r="756" spans="1:31" x14ac:dyDescent="0.2">
      <c r="A756" s="27">
        <v>2008061</v>
      </c>
      <c r="C756" t="s">
        <v>2343</v>
      </c>
      <c r="D756" t="s">
        <v>2344</v>
      </c>
      <c r="E756" t="s">
        <v>1223</v>
      </c>
      <c r="F756" t="s">
        <v>2342</v>
      </c>
      <c r="G756" t="s">
        <v>641</v>
      </c>
      <c r="H756" t="s">
        <v>641</v>
      </c>
      <c r="I756" t="s">
        <v>774</v>
      </c>
      <c r="J756" t="s">
        <v>731</v>
      </c>
      <c r="K756" t="s">
        <v>55</v>
      </c>
      <c r="L756" s="4">
        <v>2</v>
      </c>
      <c r="M756" s="4"/>
      <c r="AE756">
        <v>1</v>
      </c>
    </row>
    <row r="757" spans="1:31" x14ac:dyDescent="0.2">
      <c r="A757" s="27">
        <v>2007645</v>
      </c>
      <c r="C757" t="s">
        <v>2345</v>
      </c>
      <c r="D757" t="s">
        <v>2346</v>
      </c>
      <c r="E757" t="s">
        <v>841</v>
      </c>
      <c r="F757" t="s">
        <v>842</v>
      </c>
      <c r="G757" t="s">
        <v>641</v>
      </c>
      <c r="H757" t="s">
        <v>641</v>
      </c>
      <c r="I757" t="s">
        <v>774</v>
      </c>
      <c r="J757" t="s">
        <v>731</v>
      </c>
      <c r="K757" t="s">
        <v>55</v>
      </c>
      <c r="L757" s="4">
        <v>2</v>
      </c>
      <c r="M757" s="4"/>
      <c r="V757">
        <v>0.60000002384185791</v>
      </c>
      <c r="W757">
        <v>0.30000001192092896</v>
      </c>
      <c r="X757">
        <v>0.40000000596046448</v>
      </c>
      <c r="Z757">
        <v>0.5</v>
      </c>
      <c r="AA757">
        <v>0.10000000149011612</v>
      </c>
      <c r="AE757">
        <v>1</v>
      </c>
    </row>
    <row r="758" spans="1:31" x14ac:dyDescent="0.2">
      <c r="A758" s="27">
        <v>2010270</v>
      </c>
      <c r="C758" t="s">
        <v>2347</v>
      </c>
      <c r="D758" t="s">
        <v>2348</v>
      </c>
      <c r="E758" t="s">
        <v>2349</v>
      </c>
      <c r="F758" t="s">
        <v>2350</v>
      </c>
      <c r="G758" t="s">
        <v>641</v>
      </c>
      <c r="H758" t="s">
        <v>686</v>
      </c>
      <c r="I758" t="s">
        <v>774</v>
      </c>
      <c r="J758" t="s">
        <v>696</v>
      </c>
      <c r="K758" t="s">
        <v>55</v>
      </c>
      <c r="L758" s="4">
        <v>2</v>
      </c>
      <c r="M758" s="4"/>
      <c r="N758">
        <v>8</v>
      </c>
      <c r="O758">
        <v>6</v>
      </c>
      <c r="P758">
        <v>7</v>
      </c>
      <c r="Q758">
        <v>6</v>
      </c>
      <c r="AC758">
        <v>60</v>
      </c>
      <c r="AE758">
        <v>1</v>
      </c>
    </row>
    <row r="759" spans="1:31" x14ac:dyDescent="0.2">
      <c r="A759" s="27">
        <v>2010271</v>
      </c>
      <c r="C759" t="s">
        <v>2351</v>
      </c>
      <c r="D759" t="s">
        <v>2352</v>
      </c>
      <c r="E759" t="s">
        <v>2349</v>
      </c>
      <c r="F759" t="s">
        <v>2350</v>
      </c>
      <c r="G759" t="s">
        <v>641</v>
      </c>
      <c r="H759" t="s">
        <v>686</v>
      </c>
      <c r="I759" t="s">
        <v>774</v>
      </c>
      <c r="J759" t="s">
        <v>696</v>
      </c>
      <c r="K759" t="s">
        <v>55</v>
      </c>
      <c r="L759" s="4">
        <v>2</v>
      </c>
      <c r="M759" s="4"/>
      <c r="N759">
        <v>7.5</v>
      </c>
      <c r="O759">
        <v>11</v>
      </c>
      <c r="P759">
        <v>0.20000000298023224</v>
      </c>
      <c r="Q759">
        <v>12</v>
      </c>
      <c r="AC759">
        <v>70</v>
      </c>
      <c r="AE759">
        <v>1</v>
      </c>
    </row>
    <row r="760" spans="1:31" x14ac:dyDescent="0.2">
      <c r="A760" s="27">
        <v>2010269</v>
      </c>
      <c r="C760" t="s">
        <v>2353</v>
      </c>
      <c r="D760" t="s">
        <v>2354</v>
      </c>
      <c r="E760" t="s">
        <v>2349</v>
      </c>
      <c r="F760" t="s">
        <v>2350</v>
      </c>
      <c r="G760" t="s">
        <v>641</v>
      </c>
      <c r="H760" t="s">
        <v>686</v>
      </c>
      <c r="I760" t="s">
        <v>774</v>
      </c>
      <c r="J760" t="s">
        <v>696</v>
      </c>
      <c r="K760" t="s">
        <v>55</v>
      </c>
      <c r="L760" s="4">
        <v>2</v>
      </c>
      <c r="M760" s="4"/>
      <c r="N760">
        <v>3.5</v>
      </c>
      <c r="O760">
        <v>5</v>
      </c>
      <c r="P760">
        <v>2</v>
      </c>
      <c r="Q760">
        <v>7</v>
      </c>
      <c r="R760">
        <v>0.80000001192092896</v>
      </c>
      <c r="T760">
        <v>5</v>
      </c>
      <c r="AC760">
        <v>65</v>
      </c>
      <c r="AE760">
        <v>1</v>
      </c>
    </row>
    <row r="761" spans="1:31" x14ac:dyDescent="0.2">
      <c r="A761" s="27">
        <v>2005208</v>
      </c>
      <c r="C761" t="s">
        <v>2355</v>
      </c>
      <c r="D761" t="s">
        <v>2356</v>
      </c>
      <c r="E761" t="s">
        <v>2357</v>
      </c>
      <c r="F761" t="s">
        <v>2358</v>
      </c>
      <c r="G761" t="s">
        <v>641</v>
      </c>
      <c r="H761" t="s">
        <v>641</v>
      </c>
      <c r="I761" t="s">
        <v>774</v>
      </c>
      <c r="J761" t="s">
        <v>731</v>
      </c>
      <c r="K761" t="s">
        <v>55</v>
      </c>
      <c r="L761" s="4">
        <v>40487</v>
      </c>
      <c r="M761" s="4"/>
      <c r="AC761">
        <v>70</v>
      </c>
      <c r="AE761">
        <v>1</v>
      </c>
    </row>
    <row r="762" spans="1:31" x14ac:dyDescent="0.2">
      <c r="A762" s="27">
        <v>2006789</v>
      </c>
      <c r="C762" t="s">
        <v>2359</v>
      </c>
      <c r="D762" t="s">
        <v>2360</v>
      </c>
      <c r="E762" t="s">
        <v>2361</v>
      </c>
      <c r="F762" t="s">
        <v>2361</v>
      </c>
      <c r="G762" t="s">
        <v>641</v>
      </c>
      <c r="H762" t="s">
        <v>641</v>
      </c>
      <c r="I762" t="s">
        <v>774</v>
      </c>
      <c r="J762" t="s">
        <v>731</v>
      </c>
      <c r="K762" t="s">
        <v>55</v>
      </c>
      <c r="L762" s="4">
        <v>2</v>
      </c>
      <c r="M762" s="4"/>
      <c r="AE762">
        <v>1</v>
      </c>
    </row>
    <row r="763" spans="1:31" x14ac:dyDescent="0.2">
      <c r="A763" s="27">
        <v>2007511</v>
      </c>
      <c r="C763" t="s">
        <v>2362</v>
      </c>
      <c r="D763" t="s">
        <v>2363</v>
      </c>
      <c r="E763" t="s">
        <v>1637</v>
      </c>
      <c r="F763" t="s">
        <v>1638</v>
      </c>
      <c r="G763" t="s">
        <v>641</v>
      </c>
      <c r="H763" t="s">
        <v>641</v>
      </c>
      <c r="I763" t="s">
        <v>774</v>
      </c>
      <c r="J763" t="s">
        <v>649</v>
      </c>
      <c r="K763" t="s">
        <v>56</v>
      </c>
      <c r="L763" s="4">
        <v>2</v>
      </c>
      <c r="M763" s="4"/>
      <c r="AC763">
        <v>40</v>
      </c>
      <c r="AE763">
        <v>1</v>
      </c>
    </row>
    <row r="764" spans="1:31" x14ac:dyDescent="0.2">
      <c r="A764" s="27">
        <v>2010672</v>
      </c>
      <c r="C764" t="s">
        <v>2364</v>
      </c>
      <c r="D764" t="s">
        <v>2365</v>
      </c>
      <c r="E764" t="s">
        <v>2058</v>
      </c>
      <c r="F764" t="s">
        <v>2059</v>
      </c>
      <c r="G764" t="s">
        <v>641</v>
      </c>
      <c r="H764" t="s">
        <v>641</v>
      </c>
      <c r="I764" t="s">
        <v>785</v>
      </c>
      <c r="J764" t="s">
        <v>649</v>
      </c>
      <c r="K764" t="s">
        <v>55</v>
      </c>
      <c r="L764" s="4">
        <v>44494</v>
      </c>
      <c r="M764" s="4"/>
      <c r="Q764">
        <v>29</v>
      </c>
      <c r="T764">
        <v>15</v>
      </c>
      <c r="AE764">
        <v>1</v>
      </c>
    </row>
    <row r="765" spans="1:31" x14ac:dyDescent="0.2">
      <c r="A765" s="27">
        <v>2007518</v>
      </c>
      <c r="C765" t="s">
        <v>2366</v>
      </c>
      <c r="D765" t="s">
        <v>2367</v>
      </c>
      <c r="E765" t="s">
        <v>901</v>
      </c>
      <c r="F765" t="s">
        <v>1267</v>
      </c>
      <c r="G765" t="s">
        <v>641</v>
      </c>
      <c r="H765" t="s">
        <v>641</v>
      </c>
      <c r="I765" t="s">
        <v>785</v>
      </c>
      <c r="J765" t="s">
        <v>649</v>
      </c>
      <c r="K765" t="s">
        <v>55</v>
      </c>
      <c r="L765" s="4">
        <v>41683</v>
      </c>
      <c r="M765" s="4"/>
      <c r="O765">
        <v>18</v>
      </c>
      <c r="AE765">
        <v>1</v>
      </c>
    </row>
    <row r="766" spans="1:31" x14ac:dyDescent="0.2">
      <c r="A766" s="27">
        <v>2007516</v>
      </c>
      <c r="C766" t="s">
        <v>2371</v>
      </c>
      <c r="D766" t="s">
        <v>2369</v>
      </c>
      <c r="E766" t="s">
        <v>901</v>
      </c>
      <c r="F766" t="s">
        <v>1756</v>
      </c>
      <c r="G766" t="s">
        <v>641</v>
      </c>
      <c r="H766" t="s">
        <v>641</v>
      </c>
      <c r="I766" t="s">
        <v>785</v>
      </c>
      <c r="J766" t="s">
        <v>649</v>
      </c>
      <c r="K766" t="s">
        <v>55</v>
      </c>
      <c r="L766" s="4">
        <v>41683</v>
      </c>
      <c r="M766" s="4"/>
      <c r="O766">
        <v>18.5</v>
      </c>
      <c r="AE766">
        <v>1</v>
      </c>
    </row>
    <row r="767" spans="1:31" x14ac:dyDescent="0.2">
      <c r="A767" s="27">
        <v>2007517</v>
      </c>
      <c r="C767" t="s">
        <v>2368</v>
      </c>
      <c r="D767" t="s">
        <v>2369</v>
      </c>
      <c r="E767" t="s">
        <v>901</v>
      </c>
      <c r="F767" t="s">
        <v>2370</v>
      </c>
      <c r="G767" t="s">
        <v>641</v>
      </c>
      <c r="H767" t="s">
        <v>641</v>
      </c>
      <c r="I767" t="s">
        <v>785</v>
      </c>
      <c r="J767" t="s">
        <v>649</v>
      </c>
      <c r="K767" t="s">
        <v>55</v>
      </c>
      <c r="L767" s="4">
        <v>41683</v>
      </c>
      <c r="M767" s="4"/>
      <c r="O767">
        <v>19</v>
      </c>
      <c r="AE767">
        <v>1</v>
      </c>
    </row>
    <row r="768" spans="1:31" x14ac:dyDescent="0.2">
      <c r="A768" s="27">
        <v>1000011</v>
      </c>
      <c r="D768" t="s">
        <v>682</v>
      </c>
      <c r="G768" t="s">
        <v>641</v>
      </c>
      <c r="H768" t="s">
        <v>641</v>
      </c>
      <c r="I768" t="s">
        <v>642</v>
      </c>
      <c r="J768" t="s">
        <v>649</v>
      </c>
      <c r="K768" t="s">
        <v>55</v>
      </c>
      <c r="L768" s="4">
        <v>40976</v>
      </c>
      <c r="M768" s="4"/>
      <c r="O768">
        <v>19</v>
      </c>
      <c r="Q768">
        <v>0</v>
      </c>
      <c r="R768">
        <v>0</v>
      </c>
      <c r="T768">
        <v>0</v>
      </c>
      <c r="AE768">
        <v>1</v>
      </c>
    </row>
    <row r="769" spans="1:31" x14ac:dyDescent="0.2">
      <c r="A769" s="27">
        <v>2010479</v>
      </c>
      <c r="C769" t="s">
        <v>2372</v>
      </c>
      <c r="D769" t="s">
        <v>2373</v>
      </c>
      <c r="E769" t="s">
        <v>901</v>
      </c>
      <c r="F769" t="s">
        <v>2086</v>
      </c>
      <c r="G769" t="s">
        <v>641</v>
      </c>
      <c r="H769" t="s">
        <v>641</v>
      </c>
      <c r="I769" t="s">
        <v>785</v>
      </c>
      <c r="J769" t="s">
        <v>649</v>
      </c>
      <c r="K769" t="s">
        <v>55</v>
      </c>
      <c r="L769" s="4">
        <v>44355</v>
      </c>
      <c r="M769" s="4"/>
      <c r="O769">
        <v>25</v>
      </c>
      <c r="AE769">
        <v>1</v>
      </c>
    </row>
    <row r="770" spans="1:31" x14ac:dyDescent="0.2">
      <c r="A770" s="27">
        <v>2007919</v>
      </c>
      <c r="C770" t="s">
        <v>2374</v>
      </c>
      <c r="D770" t="s">
        <v>2375</v>
      </c>
      <c r="E770" t="s">
        <v>901</v>
      </c>
      <c r="F770" t="s">
        <v>1756</v>
      </c>
      <c r="G770" t="s">
        <v>641</v>
      </c>
      <c r="H770" t="s">
        <v>641</v>
      </c>
      <c r="I770" t="s">
        <v>785</v>
      </c>
      <c r="J770" t="s">
        <v>649</v>
      </c>
      <c r="K770" t="s">
        <v>55</v>
      </c>
      <c r="L770" s="4">
        <v>42011</v>
      </c>
      <c r="M770" s="4"/>
      <c r="O770">
        <v>19</v>
      </c>
      <c r="Q770">
        <v>25</v>
      </c>
      <c r="T770">
        <v>13</v>
      </c>
      <c r="AE770">
        <v>1</v>
      </c>
    </row>
    <row r="771" spans="1:31" x14ac:dyDescent="0.2">
      <c r="A771" s="27">
        <v>2007890</v>
      </c>
      <c r="C771" t="s">
        <v>2376</v>
      </c>
      <c r="D771" t="s">
        <v>2377</v>
      </c>
      <c r="E771" t="s">
        <v>901</v>
      </c>
      <c r="F771" t="s">
        <v>2378</v>
      </c>
      <c r="G771" t="s">
        <v>641</v>
      </c>
      <c r="H771" t="s">
        <v>641</v>
      </c>
      <c r="I771" t="s">
        <v>785</v>
      </c>
      <c r="J771" t="s">
        <v>649</v>
      </c>
      <c r="K771" t="s">
        <v>55</v>
      </c>
      <c r="L771" s="4">
        <v>41967</v>
      </c>
      <c r="M771" s="4"/>
      <c r="O771">
        <v>40</v>
      </c>
      <c r="Q771">
        <v>10</v>
      </c>
      <c r="AE771">
        <v>1</v>
      </c>
    </row>
    <row r="772" spans="1:31" x14ac:dyDescent="0.2">
      <c r="A772" s="27">
        <v>2009710</v>
      </c>
      <c r="C772" t="s">
        <v>2379</v>
      </c>
      <c r="D772" t="s">
        <v>2380</v>
      </c>
      <c r="E772" t="s">
        <v>849</v>
      </c>
      <c r="F772" t="s">
        <v>854</v>
      </c>
      <c r="G772" t="s">
        <v>641</v>
      </c>
      <c r="H772" t="s">
        <v>641</v>
      </c>
      <c r="I772" t="s">
        <v>785</v>
      </c>
      <c r="J772" t="s">
        <v>649</v>
      </c>
      <c r="K772" t="s">
        <v>55</v>
      </c>
      <c r="L772" s="4">
        <v>43675</v>
      </c>
      <c r="M772" s="4"/>
      <c r="Q772">
        <v>22</v>
      </c>
      <c r="R772">
        <v>12</v>
      </c>
      <c r="AE772">
        <v>1</v>
      </c>
    </row>
    <row r="773" spans="1:31" x14ac:dyDescent="0.2">
      <c r="A773" s="27">
        <v>2010316</v>
      </c>
      <c r="C773" t="s">
        <v>2381</v>
      </c>
      <c r="D773" t="s">
        <v>2382</v>
      </c>
      <c r="E773" t="s">
        <v>2383</v>
      </c>
      <c r="F773" t="s">
        <v>2384</v>
      </c>
      <c r="G773" t="s">
        <v>641</v>
      </c>
      <c r="H773" t="s">
        <v>686</v>
      </c>
      <c r="I773" t="s">
        <v>774</v>
      </c>
      <c r="J773" t="s">
        <v>688</v>
      </c>
      <c r="K773" t="s">
        <v>55</v>
      </c>
      <c r="L773" s="4">
        <v>2</v>
      </c>
      <c r="M773" s="4"/>
      <c r="N773">
        <v>5</v>
      </c>
      <c r="O773">
        <v>5</v>
      </c>
      <c r="P773">
        <v>20</v>
      </c>
      <c r="R773">
        <v>3</v>
      </c>
      <c r="AE773">
        <v>1</v>
      </c>
    </row>
    <row r="774" spans="1:31" x14ac:dyDescent="0.2">
      <c r="A774" s="27">
        <v>2010315</v>
      </c>
      <c r="C774" t="s">
        <v>2385</v>
      </c>
      <c r="D774" t="s">
        <v>2386</v>
      </c>
      <c r="E774" t="s">
        <v>2383</v>
      </c>
      <c r="F774" t="s">
        <v>2384</v>
      </c>
      <c r="G774" t="s">
        <v>641</v>
      </c>
      <c r="H774" t="s">
        <v>686</v>
      </c>
      <c r="I774" t="s">
        <v>774</v>
      </c>
      <c r="J774" t="s">
        <v>688</v>
      </c>
      <c r="K774" t="s">
        <v>55</v>
      </c>
      <c r="L774" s="4">
        <v>2</v>
      </c>
      <c r="M774" s="4"/>
      <c r="N774">
        <v>16</v>
      </c>
      <c r="O774">
        <v>3</v>
      </c>
      <c r="P774">
        <v>8</v>
      </c>
      <c r="R774">
        <v>1</v>
      </c>
      <c r="X774">
        <v>2</v>
      </c>
      <c r="AE774">
        <v>1</v>
      </c>
    </row>
    <row r="775" spans="1:31" x14ac:dyDescent="0.2">
      <c r="A775" s="27">
        <v>2009981</v>
      </c>
      <c r="C775" t="s">
        <v>2387</v>
      </c>
      <c r="D775" t="s">
        <v>2388</v>
      </c>
      <c r="E775" t="s">
        <v>2389</v>
      </c>
      <c r="F775" t="s">
        <v>2390</v>
      </c>
      <c r="G775" t="s">
        <v>641</v>
      </c>
      <c r="H775" t="s">
        <v>641</v>
      </c>
      <c r="I775" t="s">
        <v>774</v>
      </c>
      <c r="J775" t="s">
        <v>643</v>
      </c>
      <c r="K775" t="s">
        <v>56</v>
      </c>
      <c r="L775" s="4">
        <v>2</v>
      </c>
      <c r="M775" s="4"/>
      <c r="N775">
        <v>11.600000381469727</v>
      </c>
      <c r="O775">
        <v>6.0999999046325684</v>
      </c>
      <c r="P775">
        <v>6.0999999046325684</v>
      </c>
      <c r="T775">
        <v>0.20000000298023224</v>
      </c>
      <c r="V775">
        <v>5.000000074505806E-2</v>
      </c>
      <c r="W775">
        <v>5.000000074505806E-2</v>
      </c>
      <c r="Y775">
        <v>2.500000037252903E-2</v>
      </c>
      <c r="Z775">
        <v>5.000000074505806E-2</v>
      </c>
      <c r="AA775">
        <v>3.2999999821186066E-3</v>
      </c>
      <c r="AE775">
        <v>1</v>
      </c>
    </row>
    <row r="776" spans="1:31" x14ac:dyDescent="0.2">
      <c r="A776" s="27">
        <v>2006946</v>
      </c>
      <c r="C776" t="s">
        <v>2391</v>
      </c>
      <c r="D776" t="s">
        <v>2392</v>
      </c>
      <c r="E776" t="s">
        <v>806</v>
      </c>
      <c r="F776" t="s">
        <v>806</v>
      </c>
      <c r="G776" t="s">
        <v>641</v>
      </c>
      <c r="H776" t="s">
        <v>641</v>
      </c>
      <c r="I776" t="s">
        <v>774</v>
      </c>
      <c r="J776" t="s">
        <v>731</v>
      </c>
      <c r="K776" t="s">
        <v>56</v>
      </c>
      <c r="L776" s="4">
        <v>2</v>
      </c>
      <c r="M776" s="4"/>
      <c r="N776">
        <v>3</v>
      </c>
      <c r="O776">
        <v>10</v>
      </c>
      <c r="Y776">
        <v>1</v>
      </c>
      <c r="AA776">
        <v>0.5</v>
      </c>
      <c r="AE776">
        <v>1.1000000000000001</v>
      </c>
    </row>
    <row r="777" spans="1:31" x14ac:dyDescent="0.2">
      <c r="A777" s="27">
        <v>2007750</v>
      </c>
      <c r="C777" t="s">
        <v>2393</v>
      </c>
      <c r="D777" t="s">
        <v>2394</v>
      </c>
      <c r="E777" t="s">
        <v>805</v>
      </c>
      <c r="F777" t="s">
        <v>806</v>
      </c>
      <c r="G777" t="s">
        <v>641</v>
      </c>
      <c r="H777" t="s">
        <v>641</v>
      </c>
      <c r="I777" t="s">
        <v>774</v>
      </c>
      <c r="J777" t="s">
        <v>731</v>
      </c>
      <c r="K777" t="s">
        <v>56</v>
      </c>
      <c r="L777" s="4">
        <v>2</v>
      </c>
      <c r="M777" s="4"/>
      <c r="N777">
        <v>3</v>
      </c>
      <c r="O777">
        <v>10</v>
      </c>
      <c r="Y777">
        <v>1</v>
      </c>
      <c r="AA777">
        <v>0.5</v>
      </c>
      <c r="AE777">
        <v>1.1000000000000001</v>
      </c>
    </row>
    <row r="778" spans="1:31" x14ac:dyDescent="0.2">
      <c r="A778" s="27">
        <v>2006947</v>
      </c>
      <c r="C778" t="s">
        <v>2395</v>
      </c>
      <c r="D778" t="s">
        <v>2396</v>
      </c>
      <c r="E778" t="s">
        <v>806</v>
      </c>
      <c r="F778" t="s">
        <v>806</v>
      </c>
      <c r="G778" t="s">
        <v>641</v>
      </c>
      <c r="H778" t="s">
        <v>641</v>
      </c>
      <c r="I778" t="s">
        <v>774</v>
      </c>
      <c r="J778" t="s">
        <v>731</v>
      </c>
      <c r="K778" t="s">
        <v>56</v>
      </c>
      <c r="L778" s="4">
        <v>2</v>
      </c>
      <c r="M778" s="4"/>
      <c r="N778">
        <v>7</v>
      </c>
      <c r="AC778">
        <v>60</v>
      </c>
      <c r="AE778">
        <v>1.1000000000000001</v>
      </c>
    </row>
    <row r="779" spans="1:31" x14ac:dyDescent="0.2">
      <c r="A779" s="27">
        <v>2007753</v>
      </c>
      <c r="C779" t="s">
        <v>2397</v>
      </c>
      <c r="D779" t="s">
        <v>2398</v>
      </c>
      <c r="E779" t="s">
        <v>805</v>
      </c>
      <c r="F779" t="s">
        <v>806</v>
      </c>
      <c r="G779" t="s">
        <v>641</v>
      </c>
      <c r="H779" t="s">
        <v>641</v>
      </c>
      <c r="I779" t="s">
        <v>774</v>
      </c>
      <c r="J779" t="s">
        <v>731</v>
      </c>
      <c r="K779" t="s">
        <v>56</v>
      </c>
      <c r="L779" s="4">
        <v>2</v>
      </c>
      <c r="M779" s="4"/>
      <c r="N779">
        <v>7</v>
      </c>
      <c r="AC779">
        <v>60</v>
      </c>
      <c r="AE779">
        <v>1.1000000000000001</v>
      </c>
    </row>
    <row r="780" spans="1:31" x14ac:dyDescent="0.2">
      <c r="A780" s="27">
        <v>2008511</v>
      </c>
      <c r="C780" t="s">
        <v>2399</v>
      </c>
      <c r="D780" t="s">
        <v>2400</v>
      </c>
      <c r="E780" t="s">
        <v>805</v>
      </c>
      <c r="F780" t="s">
        <v>806</v>
      </c>
      <c r="G780" t="s">
        <v>641</v>
      </c>
      <c r="H780" t="s">
        <v>641</v>
      </c>
      <c r="I780" t="s">
        <v>774</v>
      </c>
      <c r="J780" t="s">
        <v>731</v>
      </c>
      <c r="K780" t="s">
        <v>56</v>
      </c>
      <c r="L780" s="4">
        <v>2</v>
      </c>
      <c r="M780" s="4"/>
      <c r="N780">
        <v>9</v>
      </c>
      <c r="AE780">
        <v>1.2</v>
      </c>
    </row>
    <row r="781" spans="1:31" x14ac:dyDescent="0.2">
      <c r="A781" s="27">
        <v>6030</v>
      </c>
      <c r="D781" t="s">
        <v>730</v>
      </c>
      <c r="G781" t="s">
        <v>641</v>
      </c>
      <c r="H781" t="s">
        <v>686</v>
      </c>
      <c r="I781" t="s">
        <v>687</v>
      </c>
      <c r="J781" t="s">
        <v>731</v>
      </c>
      <c r="K781" t="s">
        <v>56</v>
      </c>
      <c r="L781" s="4">
        <v>41640</v>
      </c>
      <c r="M781" s="4"/>
      <c r="N781">
        <v>0</v>
      </c>
      <c r="O781">
        <v>0</v>
      </c>
      <c r="P781">
        <v>0</v>
      </c>
      <c r="AE781">
        <v>1</v>
      </c>
    </row>
    <row r="782" spans="1:31" x14ac:dyDescent="0.2">
      <c r="A782" s="27">
        <v>2009290</v>
      </c>
      <c r="C782" t="s">
        <v>2401</v>
      </c>
      <c r="D782" t="s">
        <v>2402</v>
      </c>
      <c r="E782" t="s">
        <v>805</v>
      </c>
      <c r="F782" t="s">
        <v>806</v>
      </c>
      <c r="G782" t="s">
        <v>641</v>
      </c>
      <c r="H782" t="s">
        <v>641</v>
      </c>
      <c r="I782" t="s">
        <v>785</v>
      </c>
      <c r="J782" t="s">
        <v>649</v>
      </c>
      <c r="K782" t="s">
        <v>56</v>
      </c>
      <c r="L782" s="4">
        <v>43263</v>
      </c>
      <c r="M782" s="4"/>
      <c r="Y782">
        <v>10</v>
      </c>
      <c r="AE782">
        <v>1</v>
      </c>
    </row>
    <row r="783" spans="1:31" x14ac:dyDescent="0.2">
      <c r="A783" s="27">
        <v>2007289</v>
      </c>
      <c r="C783" t="s">
        <v>2403</v>
      </c>
      <c r="D783" t="s">
        <v>2404</v>
      </c>
      <c r="E783" t="s">
        <v>806</v>
      </c>
      <c r="F783" t="s">
        <v>806</v>
      </c>
      <c r="G783" t="s">
        <v>641</v>
      </c>
      <c r="H783" t="s">
        <v>641</v>
      </c>
      <c r="I783" t="s">
        <v>774</v>
      </c>
      <c r="J783" t="s">
        <v>649</v>
      </c>
      <c r="K783" t="s">
        <v>56</v>
      </c>
      <c r="L783" s="4">
        <v>2</v>
      </c>
      <c r="M783" s="4"/>
      <c r="Q783">
        <v>10</v>
      </c>
      <c r="Y783">
        <v>0.20000000298023224</v>
      </c>
      <c r="AE783">
        <v>1.1000000000000001</v>
      </c>
    </row>
    <row r="784" spans="1:31" x14ac:dyDescent="0.2">
      <c r="A784" s="27">
        <v>2007749</v>
      </c>
      <c r="C784" t="s">
        <v>2405</v>
      </c>
      <c r="D784" t="s">
        <v>2404</v>
      </c>
      <c r="E784" t="s">
        <v>805</v>
      </c>
      <c r="F784" t="s">
        <v>806</v>
      </c>
      <c r="G784" t="s">
        <v>641</v>
      </c>
      <c r="H784" t="s">
        <v>641</v>
      </c>
      <c r="I784" t="s">
        <v>774</v>
      </c>
      <c r="J784" t="s">
        <v>649</v>
      </c>
      <c r="K784" t="s">
        <v>56</v>
      </c>
      <c r="L784" s="4">
        <v>2</v>
      </c>
      <c r="M784" s="4"/>
      <c r="Q784">
        <v>10</v>
      </c>
      <c r="Y784">
        <v>0.20000000298023224</v>
      </c>
      <c r="AE784">
        <v>1.1000000000000001</v>
      </c>
    </row>
    <row r="785" spans="1:31" x14ac:dyDescent="0.2">
      <c r="A785" s="27">
        <v>2008474</v>
      </c>
      <c r="C785" t="s">
        <v>2406</v>
      </c>
      <c r="D785" t="s">
        <v>2407</v>
      </c>
      <c r="E785" t="s">
        <v>805</v>
      </c>
      <c r="F785" t="s">
        <v>806</v>
      </c>
      <c r="G785" t="s">
        <v>641</v>
      </c>
      <c r="H785" t="s">
        <v>641</v>
      </c>
      <c r="I785" t="s">
        <v>774</v>
      </c>
      <c r="J785" t="s">
        <v>731</v>
      </c>
      <c r="K785" t="s">
        <v>56</v>
      </c>
      <c r="L785" s="4">
        <v>2</v>
      </c>
      <c r="M785" s="4"/>
      <c r="N785">
        <v>2</v>
      </c>
      <c r="X785">
        <v>6</v>
      </c>
      <c r="AE785">
        <v>1.3</v>
      </c>
    </row>
    <row r="786" spans="1:31" x14ac:dyDescent="0.2">
      <c r="A786" s="27">
        <v>2008472</v>
      </c>
      <c r="C786" t="s">
        <v>2408</v>
      </c>
      <c r="D786" t="s">
        <v>2409</v>
      </c>
      <c r="E786" t="s">
        <v>805</v>
      </c>
      <c r="F786" t="s">
        <v>806</v>
      </c>
      <c r="G786" t="s">
        <v>641</v>
      </c>
      <c r="H786" t="s">
        <v>641</v>
      </c>
      <c r="I786" t="s">
        <v>774</v>
      </c>
      <c r="J786" t="s">
        <v>643</v>
      </c>
      <c r="K786" t="s">
        <v>56</v>
      </c>
      <c r="L786" s="4">
        <v>2</v>
      </c>
      <c r="M786" s="4"/>
      <c r="N786">
        <v>6</v>
      </c>
      <c r="R786">
        <v>6</v>
      </c>
      <c r="AE786">
        <v>1.2</v>
      </c>
    </row>
    <row r="787" spans="1:31" x14ac:dyDescent="0.2">
      <c r="A787" s="27">
        <v>2008473</v>
      </c>
      <c r="C787" t="s">
        <v>2410</v>
      </c>
      <c r="D787" t="s">
        <v>2411</v>
      </c>
      <c r="E787" t="s">
        <v>805</v>
      </c>
      <c r="F787" t="s">
        <v>806</v>
      </c>
      <c r="G787" t="s">
        <v>641</v>
      </c>
      <c r="H787" t="s">
        <v>641</v>
      </c>
      <c r="I787" t="s">
        <v>774</v>
      </c>
      <c r="J787" t="s">
        <v>731</v>
      </c>
      <c r="K787" t="s">
        <v>56</v>
      </c>
      <c r="L787" s="4">
        <v>2</v>
      </c>
      <c r="M787" s="4"/>
      <c r="N787">
        <v>3</v>
      </c>
      <c r="Z787">
        <v>4</v>
      </c>
      <c r="AE787">
        <v>1.3</v>
      </c>
    </row>
    <row r="788" spans="1:31" x14ac:dyDescent="0.2">
      <c r="A788" s="27">
        <v>2007699</v>
      </c>
      <c r="C788" t="s">
        <v>2412</v>
      </c>
      <c r="D788" t="s">
        <v>2413</v>
      </c>
      <c r="E788" t="s">
        <v>805</v>
      </c>
      <c r="F788" t="s">
        <v>806</v>
      </c>
      <c r="G788" t="s">
        <v>641</v>
      </c>
      <c r="H788" t="s">
        <v>641</v>
      </c>
      <c r="I788" t="s">
        <v>774</v>
      </c>
      <c r="J788" t="s">
        <v>649</v>
      </c>
      <c r="K788" t="s">
        <v>56</v>
      </c>
      <c r="L788" s="4">
        <v>2</v>
      </c>
      <c r="M788" s="4"/>
      <c r="V788">
        <v>8</v>
      </c>
      <c r="AE788">
        <v>1</v>
      </c>
    </row>
    <row r="789" spans="1:31" x14ac:dyDescent="0.2">
      <c r="A789" s="27">
        <v>2010372</v>
      </c>
      <c r="C789" t="s">
        <v>2414</v>
      </c>
      <c r="D789" t="s">
        <v>2415</v>
      </c>
      <c r="E789" t="s">
        <v>805</v>
      </c>
      <c r="F789" t="s">
        <v>806</v>
      </c>
      <c r="G789" t="s">
        <v>641</v>
      </c>
      <c r="H789" t="s">
        <v>641</v>
      </c>
      <c r="I789" t="s">
        <v>774</v>
      </c>
      <c r="J789" t="s">
        <v>643</v>
      </c>
      <c r="K789" t="s">
        <v>56</v>
      </c>
      <c r="L789" s="4">
        <v>2</v>
      </c>
      <c r="M789" s="4"/>
      <c r="N789">
        <v>12</v>
      </c>
      <c r="T789">
        <v>26</v>
      </c>
      <c r="AE789">
        <v>1.33</v>
      </c>
    </row>
    <row r="790" spans="1:31" x14ac:dyDescent="0.2">
      <c r="A790" s="27">
        <v>2007705</v>
      </c>
      <c r="C790" t="s">
        <v>2416</v>
      </c>
      <c r="D790" t="s">
        <v>2417</v>
      </c>
      <c r="E790" t="s">
        <v>805</v>
      </c>
      <c r="F790" t="s">
        <v>806</v>
      </c>
      <c r="G790" t="s">
        <v>641</v>
      </c>
      <c r="H790" t="s">
        <v>641</v>
      </c>
      <c r="I790" t="s">
        <v>785</v>
      </c>
      <c r="J790" t="s">
        <v>643</v>
      </c>
      <c r="K790" t="s">
        <v>56</v>
      </c>
      <c r="L790" s="4">
        <v>41789</v>
      </c>
      <c r="M790" s="4"/>
      <c r="N790">
        <v>3</v>
      </c>
      <c r="O790">
        <v>17</v>
      </c>
      <c r="AE790">
        <v>1</v>
      </c>
    </row>
    <row r="791" spans="1:31" x14ac:dyDescent="0.2">
      <c r="A791" s="27">
        <v>2010254</v>
      </c>
      <c r="C791" t="s">
        <v>2418</v>
      </c>
      <c r="D791" t="s">
        <v>2419</v>
      </c>
      <c r="E791" t="s">
        <v>990</v>
      </c>
      <c r="F791" t="s">
        <v>991</v>
      </c>
      <c r="G791" t="s">
        <v>641</v>
      </c>
      <c r="H791" t="s">
        <v>641</v>
      </c>
      <c r="I791" t="s">
        <v>774</v>
      </c>
      <c r="J791" t="s">
        <v>643</v>
      </c>
      <c r="K791" t="s">
        <v>56</v>
      </c>
      <c r="L791" s="4">
        <v>2</v>
      </c>
      <c r="M791" s="4"/>
      <c r="N791">
        <v>7</v>
      </c>
      <c r="T791">
        <v>8</v>
      </c>
      <c r="AE791">
        <v>1.23</v>
      </c>
    </row>
    <row r="792" spans="1:31" x14ac:dyDescent="0.2">
      <c r="A792" s="27">
        <v>2010735</v>
      </c>
      <c r="C792" t="s">
        <v>2420</v>
      </c>
      <c r="D792" t="s">
        <v>2421</v>
      </c>
      <c r="E792" t="s">
        <v>974</v>
      </c>
      <c r="F792" t="s">
        <v>1468</v>
      </c>
      <c r="G792" t="s">
        <v>641</v>
      </c>
      <c r="H792" t="s">
        <v>641</v>
      </c>
      <c r="I792" t="s">
        <v>774</v>
      </c>
      <c r="J792" t="s">
        <v>731</v>
      </c>
      <c r="K792" t="s">
        <v>56</v>
      </c>
      <c r="L792" s="4">
        <v>2</v>
      </c>
      <c r="M792" s="4"/>
      <c r="T792">
        <v>0.15999999642372131</v>
      </c>
      <c r="AE792">
        <v>1</v>
      </c>
    </row>
    <row r="793" spans="1:31" x14ac:dyDescent="0.2">
      <c r="A793" s="27">
        <v>2008074</v>
      </c>
      <c r="C793" t="s">
        <v>2422</v>
      </c>
      <c r="D793" t="s">
        <v>2423</v>
      </c>
      <c r="E793" t="s">
        <v>2424</v>
      </c>
      <c r="F793" t="s">
        <v>2425</v>
      </c>
      <c r="G793" t="s">
        <v>641</v>
      </c>
      <c r="H793" t="s">
        <v>641</v>
      </c>
      <c r="I793" t="s">
        <v>774</v>
      </c>
      <c r="J793" t="s">
        <v>731</v>
      </c>
      <c r="K793" t="s">
        <v>56</v>
      </c>
      <c r="L793" s="4">
        <v>2</v>
      </c>
      <c r="M793" s="4"/>
      <c r="N793">
        <v>5.5</v>
      </c>
      <c r="R793">
        <v>0.80000001192092896</v>
      </c>
      <c r="V793">
        <v>0.10000000149011612</v>
      </c>
      <c r="X793">
        <v>1</v>
      </c>
      <c r="Y793">
        <v>1.5</v>
      </c>
      <c r="Z793">
        <v>0.10000000149011612</v>
      </c>
      <c r="AA793">
        <v>1.0000000474974513E-3</v>
      </c>
      <c r="AE793">
        <v>1.34</v>
      </c>
    </row>
    <row r="794" spans="1:31" x14ac:dyDescent="0.2">
      <c r="A794" s="27">
        <v>2009198</v>
      </c>
      <c r="C794" t="s">
        <v>2426</v>
      </c>
      <c r="D794" t="s">
        <v>2427</v>
      </c>
      <c r="E794" t="s">
        <v>917</v>
      </c>
      <c r="F794" t="s">
        <v>918</v>
      </c>
      <c r="G794" t="s">
        <v>641</v>
      </c>
      <c r="H794" t="s">
        <v>641</v>
      </c>
      <c r="I794" t="s">
        <v>774</v>
      </c>
      <c r="J794" t="s">
        <v>731</v>
      </c>
      <c r="K794" t="s">
        <v>56</v>
      </c>
      <c r="L794" s="4">
        <v>2</v>
      </c>
      <c r="M794" s="4"/>
      <c r="N794">
        <v>5.5</v>
      </c>
      <c r="V794">
        <v>0.10000000149011612</v>
      </c>
      <c r="X794">
        <v>1</v>
      </c>
      <c r="Z794">
        <v>0.10000000149011612</v>
      </c>
      <c r="AA794">
        <v>1.0000000474974513E-3</v>
      </c>
      <c r="AE794">
        <v>1.3</v>
      </c>
    </row>
    <row r="795" spans="1:31" x14ac:dyDescent="0.2">
      <c r="A795" s="27">
        <v>2009199</v>
      </c>
      <c r="C795" t="s">
        <v>2428</v>
      </c>
      <c r="D795" t="s">
        <v>2429</v>
      </c>
      <c r="E795" t="s">
        <v>917</v>
      </c>
      <c r="F795" t="s">
        <v>918</v>
      </c>
      <c r="G795" t="s">
        <v>641</v>
      </c>
      <c r="H795" t="s">
        <v>641</v>
      </c>
      <c r="I795" t="s">
        <v>774</v>
      </c>
      <c r="J795" t="s">
        <v>731</v>
      </c>
      <c r="K795" t="s">
        <v>56</v>
      </c>
      <c r="L795" s="4">
        <v>2</v>
      </c>
      <c r="M795" s="4"/>
      <c r="N795">
        <v>3</v>
      </c>
      <c r="O795">
        <v>1</v>
      </c>
      <c r="AE795">
        <v>1.1599999999999999</v>
      </c>
    </row>
    <row r="796" spans="1:31" x14ac:dyDescent="0.2">
      <c r="A796" s="27">
        <v>2008138</v>
      </c>
      <c r="C796" t="s">
        <v>2430</v>
      </c>
      <c r="D796" t="s">
        <v>2431</v>
      </c>
      <c r="E796" t="s">
        <v>783</v>
      </c>
      <c r="F796" t="s">
        <v>784</v>
      </c>
      <c r="G796" t="s">
        <v>641</v>
      </c>
      <c r="H796" t="s">
        <v>641</v>
      </c>
      <c r="I796" t="s">
        <v>785</v>
      </c>
      <c r="J796" t="s">
        <v>649</v>
      </c>
      <c r="K796" t="s">
        <v>56</v>
      </c>
      <c r="L796" s="4">
        <v>42221</v>
      </c>
      <c r="M796" s="4"/>
      <c r="T796">
        <v>73.699996948242188</v>
      </c>
      <c r="Z796">
        <v>3</v>
      </c>
      <c r="AE796">
        <v>1.35</v>
      </c>
    </row>
    <row r="797" spans="1:31" x14ac:dyDescent="0.2">
      <c r="A797" s="27">
        <v>2006797</v>
      </c>
      <c r="C797" t="s">
        <v>2432</v>
      </c>
      <c r="D797" t="s">
        <v>2433</v>
      </c>
      <c r="E797" t="s">
        <v>888</v>
      </c>
      <c r="F797" t="s">
        <v>889</v>
      </c>
      <c r="G797" t="s">
        <v>641</v>
      </c>
      <c r="H797" t="s">
        <v>641</v>
      </c>
      <c r="I797" t="s">
        <v>774</v>
      </c>
      <c r="J797" t="s">
        <v>731</v>
      </c>
      <c r="K797" t="s">
        <v>56</v>
      </c>
      <c r="L797" s="4">
        <v>2</v>
      </c>
      <c r="M797" s="4"/>
      <c r="N797">
        <v>0.10000000149011612</v>
      </c>
      <c r="O797">
        <v>9.9999997764825821E-3</v>
      </c>
      <c r="P797">
        <v>0.10000000149011612</v>
      </c>
      <c r="W797">
        <v>1.0000000474974513E-3</v>
      </c>
      <c r="X797">
        <v>8.999999612569809E-3</v>
      </c>
      <c r="Y797">
        <v>1.0999999940395355E-2</v>
      </c>
      <c r="Z797">
        <v>1.0000000474974513E-3</v>
      </c>
      <c r="AE797">
        <v>1.1000000000000001</v>
      </c>
    </row>
    <row r="798" spans="1:31" x14ac:dyDescent="0.2">
      <c r="A798" s="27">
        <v>2008462</v>
      </c>
      <c r="C798" t="s">
        <v>2434</v>
      </c>
      <c r="D798" t="s">
        <v>2435</v>
      </c>
      <c r="E798" t="s">
        <v>2436</v>
      </c>
      <c r="F798" t="s">
        <v>2436</v>
      </c>
      <c r="G798" t="s">
        <v>641</v>
      </c>
      <c r="H798" t="s">
        <v>641</v>
      </c>
      <c r="I798" t="s">
        <v>774</v>
      </c>
      <c r="J798" t="s">
        <v>649</v>
      </c>
      <c r="K798" t="s">
        <v>55</v>
      </c>
      <c r="L798" s="4">
        <v>2</v>
      </c>
      <c r="M798" s="4"/>
      <c r="AE798">
        <v>1</v>
      </c>
    </row>
    <row r="799" spans="1:31" x14ac:dyDescent="0.2">
      <c r="A799" s="27">
        <v>2009611</v>
      </c>
      <c r="C799" t="s">
        <v>2437</v>
      </c>
      <c r="D799" t="s">
        <v>2438</v>
      </c>
      <c r="E799" t="s">
        <v>913</v>
      </c>
      <c r="F799" t="s">
        <v>1682</v>
      </c>
      <c r="G799" t="s">
        <v>641</v>
      </c>
      <c r="H799" t="s">
        <v>641</v>
      </c>
      <c r="I799" t="s">
        <v>785</v>
      </c>
      <c r="J799" t="s">
        <v>643</v>
      </c>
      <c r="K799" t="s">
        <v>55</v>
      </c>
      <c r="L799" s="4">
        <v>43564</v>
      </c>
      <c r="M799" s="4"/>
      <c r="N799">
        <v>20</v>
      </c>
      <c r="O799">
        <v>8</v>
      </c>
      <c r="P799">
        <v>8</v>
      </c>
      <c r="R799">
        <v>3</v>
      </c>
      <c r="T799">
        <v>10</v>
      </c>
      <c r="AE799">
        <v>1</v>
      </c>
    </row>
    <row r="800" spans="1:31" x14ac:dyDescent="0.2">
      <c r="A800" s="27">
        <v>2007605</v>
      </c>
      <c r="C800" t="s">
        <v>2439</v>
      </c>
      <c r="D800" t="s">
        <v>2440</v>
      </c>
      <c r="E800" t="s">
        <v>990</v>
      </c>
      <c r="F800" t="s">
        <v>2441</v>
      </c>
      <c r="G800" t="s">
        <v>641</v>
      </c>
      <c r="H800" t="s">
        <v>686</v>
      </c>
      <c r="I800" t="s">
        <v>774</v>
      </c>
      <c r="J800" t="s">
        <v>696</v>
      </c>
      <c r="K800" t="s">
        <v>55</v>
      </c>
      <c r="L800" s="4">
        <v>2</v>
      </c>
      <c r="M800" s="4"/>
      <c r="N800">
        <v>3</v>
      </c>
      <c r="O800">
        <v>3</v>
      </c>
      <c r="P800">
        <v>3</v>
      </c>
      <c r="Q800">
        <v>2.5</v>
      </c>
      <c r="R800">
        <v>0.5</v>
      </c>
      <c r="AC800">
        <v>65</v>
      </c>
      <c r="AE800">
        <v>1</v>
      </c>
    </row>
    <row r="801" spans="1:31" x14ac:dyDescent="0.2">
      <c r="A801" s="27">
        <v>2009982</v>
      </c>
      <c r="C801" t="s">
        <v>2442</v>
      </c>
      <c r="D801" t="s">
        <v>2443</v>
      </c>
      <c r="E801" t="s">
        <v>1013</v>
      </c>
      <c r="F801" t="s">
        <v>1013</v>
      </c>
      <c r="G801" t="s">
        <v>641</v>
      </c>
      <c r="H801" t="s">
        <v>641</v>
      </c>
      <c r="I801" t="s">
        <v>774</v>
      </c>
      <c r="J801" t="s">
        <v>731</v>
      </c>
      <c r="K801" t="s">
        <v>56</v>
      </c>
      <c r="L801" s="4">
        <v>2</v>
      </c>
      <c r="M801" s="4"/>
      <c r="AE801">
        <v>1</v>
      </c>
    </row>
    <row r="802" spans="1:31" x14ac:dyDescent="0.2">
      <c r="A802" s="27">
        <v>1000012</v>
      </c>
      <c r="D802" t="s">
        <v>30</v>
      </c>
      <c r="G802" t="s">
        <v>641</v>
      </c>
      <c r="H802" t="s">
        <v>641</v>
      </c>
      <c r="I802" t="s">
        <v>642</v>
      </c>
      <c r="J802" t="s">
        <v>649</v>
      </c>
      <c r="K802" t="s">
        <v>55</v>
      </c>
      <c r="L802" s="4">
        <v>40976</v>
      </c>
      <c r="M802" s="4"/>
      <c r="O802">
        <v>45</v>
      </c>
      <c r="Q802">
        <v>0</v>
      </c>
      <c r="R802">
        <v>0</v>
      </c>
      <c r="T802">
        <v>0</v>
      </c>
      <c r="AE802">
        <v>1</v>
      </c>
    </row>
    <row r="803" spans="1:31" x14ac:dyDescent="0.2">
      <c r="A803" s="27">
        <v>2010151</v>
      </c>
      <c r="C803" t="s">
        <v>2444</v>
      </c>
      <c r="D803" t="s">
        <v>2445</v>
      </c>
      <c r="E803" t="s">
        <v>950</v>
      </c>
      <c r="F803" t="s">
        <v>2086</v>
      </c>
      <c r="G803" t="s">
        <v>641</v>
      </c>
      <c r="H803" t="s">
        <v>641</v>
      </c>
      <c r="I803" t="s">
        <v>785</v>
      </c>
      <c r="J803" t="s">
        <v>649</v>
      </c>
      <c r="K803" t="s">
        <v>55</v>
      </c>
      <c r="L803" s="4">
        <v>44041</v>
      </c>
      <c r="M803" s="4"/>
      <c r="O803">
        <v>46</v>
      </c>
      <c r="Q803">
        <v>24</v>
      </c>
      <c r="AE803">
        <v>1</v>
      </c>
    </row>
    <row r="804" spans="1:31" x14ac:dyDescent="0.2">
      <c r="A804" s="27">
        <v>2007814</v>
      </c>
      <c r="C804" t="s">
        <v>2446</v>
      </c>
      <c r="D804" t="s">
        <v>2447</v>
      </c>
      <c r="E804" t="s">
        <v>1647</v>
      </c>
      <c r="F804" t="s">
        <v>2093</v>
      </c>
      <c r="G804" t="s">
        <v>641</v>
      </c>
      <c r="H804" t="s">
        <v>641</v>
      </c>
      <c r="I804" t="s">
        <v>785</v>
      </c>
      <c r="J804" t="s">
        <v>649</v>
      </c>
      <c r="K804" t="s">
        <v>55</v>
      </c>
      <c r="L804" s="4">
        <v>41856</v>
      </c>
      <c r="M804" s="4"/>
      <c r="O804">
        <v>45</v>
      </c>
      <c r="AE804">
        <v>1</v>
      </c>
    </row>
    <row r="805" spans="1:31" x14ac:dyDescent="0.2">
      <c r="A805" s="27">
        <v>2008215</v>
      </c>
      <c r="C805" t="s">
        <v>2448</v>
      </c>
      <c r="D805" t="s">
        <v>2449</v>
      </c>
      <c r="E805" t="s">
        <v>901</v>
      </c>
      <c r="F805" t="s">
        <v>2086</v>
      </c>
      <c r="G805" t="s">
        <v>641</v>
      </c>
      <c r="H805" t="s">
        <v>641</v>
      </c>
      <c r="I805" t="s">
        <v>785</v>
      </c>
      <c r="J805" t="s">
        <v>649</v>
      </c>
      <c r="K805" t="s">
        <v>55</v>
      </c>
      <c r="L805" s="4">
        <v>42304</v>
      </c>
      <c r="M805" s="4"/>
      <c r="O805">
        <v>46</v>
      </c>
      <c r="Q805">
        <v>24</v>
      </c>
      <c r="AE805">
        <v>1</v>
      </c>
    </row>
    <row r="806" spans="1:31" x14ac:dyDescent="0.2">
      <c r="A806" s="27">
        <v>2006959</v>
      </c>
      <c r="C806" t="s">
        <v>2450</v>
      </c>
      <c r="D806" t="s">
        <v>2451</v>
      </c>
      <c r="E806" t="s">
        <v>950</v>
      </c>
      <c r="F806" t="s">
        <v>2452</v>
      </c>
      <c r="G806" t="s">
        <v>641</v>
      </c>
      <c r="H806" t="s">
        <v>641</v>
      </c>
      <c r="I806" t="s">
        <v>785</v>
      </c>
      <c r="J806" t="s">
        <v>649</v>
      </c>
      <c r="K806" t="s">
        <v>55</v>
      </c>
      <c r="L806" s="4">
        <v>41253</v>
      </c>
      <c r="M806" s="4"/>
      <c r="O806">
        <v>45</v>
      </c>
      <c r="AE806">
        <v>1</v>
      </c>
    </row>
    <row r="807" spans="1:31" x14ac:dyDescent="0.2">
      <c r="A807" s="27">
        <v>2007652</v>
      </c>
      <c r="C807" t="s">
        <v>2453</v>
      </c>
      <c r="D807" t="s">
        <v>2454</v>
      </c>
      <c r="E807" t="s">
        <v>990</v>
      </c>
      <c r="F807" t="s">
        <v>991</v>
      </c>
      <c r="G807" t="s">
        <v>641</v>
      </c>
      <c r="H807" t="s">
        <v>641</v>
      </c>
      <c r="I807" t="s">
        <v>774</v>
      </c>
      <c r="J807" t="s">
        <v>731</v>
      </c>
      <c r="K807" t="s">
        <v>56</v>
      </c>
      <c r="L807" s="4">
        <v>2</v>
      </c>
      <c r="M807" s="4"/>
      <c r="V807">
        <v>0.5</v>
      </c>
      <c r="Y807">
        <v>0.40000000596046448</v>
      </c>
      <c r="Z807">
        <v>1.2999999523162842</v>
      </c>
      <c r="AE807">
        <v>1.05</v>
      </c>
    </row>
    <row r="808" spans="1:31" x14ac:dyDescent="0.2">
      <c r="A808" s="27">
        <v>5005</v>
      </c>
      <c r="D808" t="s">
        <v>732</v>
      </c>
      <c r="G808" t="s">
        <v>641</v>
      </c>
      <c r="H808" t="s">
        <v>686</v>
      </c>
      <c r="I808" t="s">
        <v>687</v>
      </c>
      <c r="J808" t="s">
        <v>696</v>
      </c>
      <c r="K808" t="s">
        <v>55</v>
      </c>
      <c r="L808" s="4">
        <v>41640</v>
      </c>
      <c r="M808" s="4"/>
      <c r="N808">
        <v>0.68000000715255737</v>
      </c>
      <c r="O808">
        <v>0.30000001192092896</v>
      </c>
      <c r="P808">
        <v>0.44999998807907104</v>
      </c>
      <c r="AE808">
        <v>1</v>
      </c>
    </row>
    <row r="809" spans="1:31" x14ac:dyDescent="0.2">
      <c r="A809" s="27">
        <v>2007650</v>
      </c>
      <c r="C809" t="s">
        <v>2455</v>
      </c>
      <c r="D809" t="s">
        <v>2456</v>
      </c>
      <c r="E809" t="s">
        <v>950</v>
      </c>
      <c r="F809" t="s">
        <v>1973</v>
      </c>
      <c r="G809" t="s">
        <v>641</v>
      </c>
      <c r="H809" t="s">
        <v>641</v>
      </c>
      <c r="I809" t="s">
        <v>785</v>
      </c>
      <c r="J809" t="s">
        <v>643</v>
      </c>
      <c r="K809" t="s">
        <v>55</v>
      </c>
      <c r="L809" s="4">
        <v>41739</v>
      </c>
      <c r="M809" s="4"/>
      <c r="N809">
        <v>17</v>
      </c>
      <c r="O809">
        <v>20</v>
      </c>
      <c r="T809">
        <v>14</v>
      </c>
      <c r="AE809">
        <v>1</v>
      </c>
    </row>
    <row r="810" spans="1:31" x14ac:dyDescent="0.2">
      <c r="A810" s="27">
        <v>2008573</v>
      </c>
      <c r="C810" t="s">
        <v>2457</v>
      </c>
      <c r="D810" t="s">
        <v>2458</v>
      </c>
      <c r="E810" t="s">
        <v>950</v>
      </c>
      <c r="F810" t="s">
        <v>1973</v>
      </c>
      <c r="G810" t="s">
        <v>641</v>
      </c>
      <c r="H810" t="s">
        <v>641</v>
      </c>
      <c r="I810" t="s">
        <v>785</v>
      </c>
      <c r="J810" t="s">
        <v>643</v>
      </c>
      <c r="K810" t="s">
        <v>55</v>
      </c>
      <c r="L810" s="4">
        <v>42626</v>
      </c>
      <c r="M810" s="4"/>
      <c r="N810">
        <v>16</v>
      </c>
      <c r="O810">
        <v>34</v>
      </c>
      <c r="T810">
        <v>6</v>
      </c>
      <c r="AE810">
        <v>1</v>
      </c>
    </row>
    <row r="811" spans="1:31" x14ac:dyDescent="0.2">
      <c r="A811" s="27">
        <v>2009058</v>
      </c>
      <c r="C811" t="s">
        <v>2459</v>
      </c>
      <c r="D811" t="s">
        <v>2460</v>
      </c>
      <c r="E811" t="s">
        <v>950</v>
      </c>
      <c r="F811" t="s">
        <v>948</v>
      </c>
      <c r="G811" t="s">
        <v>641</v>
      </c>
      <c r="H811" t="s">
        <v>641</v>
      </c>
      <c r="I811" t="s">
        <v>785</v>
      </c>
      <c r="J811" t="s">
        <v>643</v>
      </c>
      <c r="K811" t="s">
        <v>55</v>
      </c>
      <c r="L811" s="4">
        <v>43059</v>
      </c>
      <c r="M811" s="4"/>
      <c r="N811">
        <v>20</v>
      </c>
      <c r="O811">
        <v>20</v>
      </c>
      <c r="T811">
        <v>35</v>
      </c>
      <c r="AE811">
        <v>1</v>
      </c>
    </row>
    <row r="812" spans="1:31" x14ac:dyDescent="0.2">
      <c r="A812" s="27">
        <v>2009779</v>
      </c>
      <c r="C812" t="s">
        <v>2461</v>
      </c>
      <c r="D812" t="s">
        <v>2462</v>
      </c>
      <c r="E812" t="s">
        <v>2463</v>
      </c>
      <c r="F812" t="s">
        <v>2463</v>
      </c>
      <c r="G812" t="s">
        <v>641</v>
      </c>
      <c r="H812" t="s">
        <v>641</v>
      </c>
      <c r="I812" t="s">
        <v>774</v>
      </c>
      <c r="J812" t="s">
        <v>731</v>
      </c>
      <c r="K812" t="s">
        <v>56</v>
      </c>
      <c r="L812" s="4">
        <v>2</v>
      </c>
      <c r="M812" s="4"/>
      <c r="AC812">
        <v>50</v>
      </c>
      <c r="AE812">
        <v>1</v>
      </c>
    </row>
    <row r="813" spans="1:31" x14ac:dyDescent="0.2">
      <c r="A813" s="27">
        <v>2009930</v>
      </c>
      <c r="C813" t="s">
        <v>2464</v>
      </c>
      <c r="D813" t="s">
        <v>2465</v>
      </c>
      <c r="E813" t="s">
        <v>901</v>
      </c>
      <c r="F813" t="s">
        <v>2466</v>
      </c>
      <c r="G813" t="s">
        <v>641</v>
      </c>
      <c r="H813" t="s">
        <v>641</v>
      </c>
      <c r="I813" t="s">
        <v>785</v>
      </c>
      <c r="J813" t="s">
        <v>643</v>
      </c>
      <c r="K813" t="s">
        <v>55</v>
      </c>
      <c r="L813" s="4">
        <v>43864</v>
      </c>
      <c r="M813" s="4"/>
      <c r="N813">
        <v>46</v>
      </c>
      <c r="AE813">
        <v>1</v>
      </c>
    </row>
    <row r="814" spans="1:31" x14ac:dyDescent="0.2">
      <c r="A814" s="27">
        <v>2009929</v>
      </c>
      <c r="C814" t="s">
        <v>2467</v>
      </c>
      <c r="D814" t="s">
        <v>2468</v>
      </c>
      <c r="E814" t="s">
        <v>901</v>
      </c>
      <c r="F814" t="s">
        <v>2466</v>
      </c>
      <c r="G814" t="s">
        <v>641</v>
      </c>
      <c r="H814" t="s">
        <v>641</v>
      </c>
      <c r="I814" t="s">
        <v>785</v>
      </c>
      <c r="J814" t="s">
        <v>643</v>
      </c>
      <c r="K814" t="s">
        <v>55</v>
      </c>
      <c r="L814" s="4">
        <v>43864</v>
      </c>
      <c r="M814" s="4"/>
      <c r="N814">
        <v>46</v>
      </c>
      <c r="AE814">
        <v>1</v>
      </c>
    </row>
    <row r="815" spans="1:31" x14ac:dyDescent="0.2">
      <c r="A815" s="27">
        <v>2010280</v>
      </c>
      <c r="C815" t="s">
        <v>2469</v>
      </c>
      <c r="D815" t="s">
        <v>2470</v>
      </c>
      <c r="E815" t="s">
        <v>933</v>
      </c>
      <c r="F815" t="s">
        <v>933</v>
      </c>
      <c r="G815" t="s">
        <v>641</v>
      </c>
      <c r="H815" t="s">
        <v>641</v>
      </c>
      <c r="I815" t="s">
        <v>785</v>
      </c>
      <c r="J815" t="s">
        <v>643</v>
      </c>
      <c r="K815" t="s">
        <v>55</v>
      </c>
      <c r="L815" s="4">
        <v>44202</v>
      </c>
      <c r="M815" s="4"/>
      <c r="N815">
        <v>46</v>
      </c>
      <c r="AE815">
        <v>1</v>
      </c>
    </row>
    <row r="816" spans="1:31" x14ac:dyDescent="0.2">
      <c r="A816" s="27">
        <v>2009392</v>
      </c>
      <c r="C816" t="s">
        <v>2471</v>
      </c>
      <c r="D816" t="s">
        <v>2472</v>
      </c>
      <c r="E816" t="s">
        <v>1879</v>
      </c>
      <c r="F816" t="s">
        <v>1880</v>
      </c>
      <c r="G816" t="s">
        <v>641</v>
      </c>
      <c r="H816" t="s">
        <v>641</v>
      </c>
      <c r="I816" t="s">
        <v>785</v>
      </c>
      <c r="J816" t="s">
        <v>643</v>
      </c>
      <c r="K816" t="s">
        <v>56</v>
      </c>
      <c r="L816" s="4">
        <v>43360</v>
      </c>
      <c r="M816" s="4"/>
      <c r="N816">
        <v>8</v>
      </c>
      <c r="Q816">
        <v>13.899999618530273</v>
      </c>
      <c r="R816">
        <v>2</v>
      </c>
      <c r="V816">
        <v>2.9999999329447746E-2</v>
      </c>
      <c r="W816">
        <v>2.9999999329447746E-2</v>
      </c>
      <c r="X816">
        <v>1.9999999552965164E-2</v>
      </c>
      <c r="Y816">
        <v>0.20000000298023224</v>
      </c>
      <c r="Z816">
        <v>9.9999997764825821E-3</v>
      </c>
      <c r="AA816">
        <v>1.0000000474974513E-3</v>
      </c>
      <c r="AE816">
        <v>1.44</v>
      </c>
    </row>
    <row r="817" spans="1:31" x14ac:dyDescent="0.2">
      <c r="A817" s="27">
        <v>1000037</v>
      </c>
      <c r="D817" t="s">
        <v>683</v>
      </c>
      <c r="G817" t="s">
        <v>641</v>
      </c>
      <c r="H817" t="s">
        <v>641</v>
      </c>
      <c r="I817" t="s">
        <v>642</v>
      </c>
      <c r="J817" t="s">
        <v>649</v>
      </c>
      <c r="K817" t="s">
        <v>55</v>
      </c>
      <c r="L817" s="4">
        <v>40976</v>
      </c>
      <c r="M817" s="4"/>
      <c r="O817">
        <v>0</v>
      </c>
      <c r="P817">
        <v>0</v>
      </c>
      <c r="Q817">
        <v>49.799999237060547</v>
      </c>
      <c r="R817">
        <v>1.8999999761581421</v>
      </c>
      <c r="T817">
        <v>0</v>
      </c>
      <c r="AE817">
        <v>1</v>
      </c>
    </row>
    <row r="818" spans="1:31" x14ac:dyDescent="0.2">
      <c r="A818" s="27">
        <v>2008198</v>
      </c>
      <c r="C818" t="s">
        <v>2473</v>
      </c>
      <c r="D818" t="s">
        <v>2474</v>
      </c>
      <c r="E818" t="s">
        <v>2475</v>
      </c>
      <c r="F818" t="s">
        <v>2475</v>
      </c>
      <c r="G818" t="s">
        <v>641</v>
      </c>
      <c r="H818" t="s">
        <v>641</v>
      </c>
      <c r="I818" t="s">
        <v>785</v>
      </c>
      <c r="J818" t="s">
        <v>649</v>
      </c>
      <c r="K818" t="s">
        <v>55</v>
      </c>
      <c r="L818" s="4">
        <v>42293</v>
      </c>
      <c r="M818" s="4"/>
      <c r="Q818">
        <v>70.5</v>
      </c>
      <c r="R818">
        <v>1.8999999761581421</v>
      </c>
      <c r="AE818">
        <v>1</v>
      </c>
    </row>
    <row r="819" spans="1:31" x14ac:dyDescent="0.2">
      <c r="A819" s="27">
        <v>2009614</v>
      </c>
      <c r="C819" t="s">
        <v>2476</v>
      </c>
      <c r="D819" t="s">
        <v>2477</v>
      </c>
      <c r="E819" t="s">
        <v>1817</v>
      </c>
      <c r="F819" t="s">
        <v>1817</v>
      </c>
      <c r="G819" t="s">
        <v>641</v>
      </c>
      <c r="H819" t="s">
        <v>641</v>
      </c>
      <c r="I819" t="s">
        <v>785</v>
      </c>
      <c r="J819" t="s">
        <v>649</v>
      </c>
      <c r="K819" t="s">
        <v>55</v>
      </c>
      <c r="L819" s="4">
        <v>43584</v>
      </c>
      <c r="M819" s="4"/>
      <c r="Q819">
        <v>38</v>
      </c>
      <c r="AE819">
        <v>1.49</v>
      </c>
    </row>
    <row r="820" spans="1:31" x14ac:dyDescent="0.2">
      <c r="A820" s="27">
        <v>1000115</v>
      </c>
      <c r="D820" t="s">
        <v>684</v>
      </c>
      <c r="G820" t="s">
        <v>641</v>
      </c>
      <c r="H820" t="s">
        <v>641</v>
      </c>
      <c r="I820" t="s">
        <v>642</v>
      </c>
      <c r="J820" t="s">
        <v>649</v>
      </c>
      <c r="K820" t="s">
        <v>55</v>
      </c>
      <c r="L820" s="4">
        <v>43381</v>
      </c>
      <c r="M820" s="4"/>
      <c r="Q820">
        <v>86</v>
      </c>
      <c r="R820">
        <v>4</v>
      </c>
      <c r="AE820">
        <v>1</v>
      </c>
    </row>
    <row r="821" spans="1:31" x14ac:dyDescent="0.2">
      <c r="A821" s="27">
        <v>2010753</v>
      </c>
      <c r="C821" t="s">
        <v>2478</v>
      </c>
      <c r="D821" t="s">
        <v>2479</v>
      </c>
      <c r="E821" t="s">
        <v>980</v>
      </c>
      <c r="F821" t="s">
        <v>981</v>
      </c>
      <c r="G821" t="s">
        <v>641</v>
      </c>
      <c r="H821" t="s">
        <v>641</v>
      </c>
      <c r="I821" t="s">
        <v>774</v>
      </c>
      <c r="J821" t="s">
        <v>731</v>
      </c>
      <c r="K821" t="s">
        <v>56</v>
      </c>
      <c r="L821" s="4">
        <v>2</v>
      </c>
      <c r="M821" s="4"/>
      <c r="AE821">
        <v>1</v>
      </c>
    </row>
    <row r="822" spans="1:31" x14ac:dyDescent="0.2">
      <c r="A822" s="27">
        <v>2010465</v>
      </c>
      <c r="C822" t="s">
        <v>2480</v>
      </c>
      <c r="D822" t="s">
        <v>2481</v>
      </c>
      <c r="E822" t="s">
        <v>980</v>
      </c>
      <c r="F822" t="s">
        <v>981</v>
      </c>
      <c r="G822" t="s">
        <v>641</v>
      </c>
      <c r="H822" t="s">
        <v>641</v>
      </c>
      <c r="I822" t="s">
        <v>774</v>
      </c>
      <c r="J822" t="s">
        <v>731</v>
      </c>
      <c r="K822" t="s">
        <v>56</v>
      </c>
      <c r="L822" s="4">
        <v>2</v>
      </c>
      <c r="M822" s="4"/>
      <c r="AE822">
        <v>1</v>
      </c>
    </row>
    <row r="823" spans="1:31" x14ac:dyDescent="0.2">
      <c r="A823" s="27">
        <v>2010433</v>
      </c>
      <c r="C823" t="s">
        <v>2482</v>
      </c>
      <c r="D823" t="s">
        <v>2483</v>
      </c>
      <c r="E823" t="s">
        <v>795</v>
      </c>
      <c r="F823" t="s">
        <v>795</v>
      </c>
      <c r="G823" t="s">
        <v>641</v>
      </c>
      <c r="H823" t="s">
        <v>641</v>
      </c>
      <c r="I823" t="s">
        <v>774</v>
      </c>
      <c r="J823" t="s">
        <v>731</v>
      </c>
      <c r="K823" t="s">
        <v>55</v>
      </c>
      <c r="L823" s="4">
        <v>2</v>
      </c>
      <c r="M823" s="4"/>
      <c r="AE823">
        <v>1</v>
      </c>
    </row>
    <row r="824" spans="1:31" x14ac:dyDescent="0.2">
      <c r="A824" s="27">
        <v>2007771</v>
      </c>
      <c r="C824" t="s">
        <v>2484</v>
      </c>
      <c r="D824" t="s">
        <v>2485</v>
      </c>
      <c r="E824" t="s">
        <v>933</v>
      </c>
      <c r="F824" t="s">
        <v>933</v>
      </c>
      <c r="G824" t="s">
        <v>641</v>
      </c>
      <c r="H824" t="s">
        <v>641</v>
      </c>
      <c r="I824" t="s">
        <v>785</v>
      </c>
      <c r="J824" t="s">
        <v>643</v>
      </c>
      <c r="K824" t="s">
        <v>56</v>
      </c>
      <c r="L824" s="4">
        <v>41913</v>
      </c>
      <c r="M824" s="4"/>
      <c r="N824">
        <v>4</v>
      </c>
      <c r="O824">
        <v>5.4000000953674316</v>
      </c>
      <c r="P824">
        <v>5.5999999046325684</v>
      </c>
      <c r="AE824">
        <v>1.1000000000000001</v>
      </c>
    </row>
    <row r="825" spans="1:31" x14ac:dyDescent="0.2">
      <c r="A825" s="27">
        <v>2008819</v>
      </c>
      <c r="C825" t="s">
        <v>2486</v>
      </c>
      <c r="D825" t="s">
        <v>2487</v>
      </c>
      <c r="E825" t="s">
        <v>913</v>
      </c>
      <c r="F825" t="s">
        <v>913</v>
      </c>
      <c r="G825" t="s">
        <v>641</v>
      </c>
      <c r="H825" t="s">
        <v>641</v>
      </c>
      <c r="I825" t="s">
        <v>785</v>
      </c>
      <c r="J825" t="s">
        <v>688</v>
      </c>
      <c r="K825" t="s">
        <v>55</v>
      </c>
      <c r="L825" s="4">
        <v>42846</v>
      </c>
      <c r="M825" s="4"/>
      <c r="N825">
        <v>12</v>
      </c>
      <c r="O825">
        <v>61</v>
      </c>
      <c r="AE825">
        <v>1</v>
      </c>
    </row>
    <row r="826" spans="1:31" x14ac:dyDescent="0.2">
      <c r="A826" s="27">
        <v>2010078</v>
      </c>
      <c r="C826" t="s">
        <v>2488</v>
      </c>
      <c r="D826" t="s">
        <v>2489</v>
      </c>
      <c r="E826" t="s">
        <v>990</v>
      </c>
      <c r="F826" t="s">
        <v>991</v>
      </c>
      <c r="G826" t="s">
        <v>641</v>
      </c>
      <c r="H826" t="s">
        <v>686</v>
      </c>
      <c r="I826" t="s">
        <v>774</v>
      </c>
      <c r="J826" t="s">
        <v>696</v>
      </c>
      <c r="K826" t="s">
        <v>55</v>
      </c>
      <c r="L826" s="4">
        <v>2</v>
      </c>
      <c r="M826" s="4"/>
      <c r="N826">
        <v>3</v>
      </c>
      <c r="O826">
        <v>3</v>
      </c>
      <c r="P826">
        <v>3</v>
      </c>
      <c r="R826">
        <v>2</v>
      </c>
      <c r="T826">
        <v>4.4000000953674316</v>
      </c>
      <c r="X826">
        <v>5</v>
      </c>
      <c r="AE826">
        <v>1</v>
      </c>
    </row>
    <row r="827" spans="1:31" x14ac:dyDescent="0.2">
      <c r="A827" s="27">
        <v>9390</v>
      </c>
      <c r="D827" t="s">
        <v>733</v>
      </c>
      <c r="G827" t="s">
        <v>686</v>
      </c>
      <c r="H827" t="s">
        <v>686</v>
      </c>
      <c r="I827" t="s">
        <v>687</v>
      </c>
      <c r="J827" t="s">
        <v>688</v>
      </c>
      <c r="K827" t="s">
        <v>55</v>
      </c>
      <c r="L827" s="4">
        <v>41640</v>
      </c>
      <c r="M827" s="4"/>
      <c r="N827">
        <v>0.28999999165534973</v>
      </c>
      <c r="O827">
        <v>0.27000001072883606</v>
      </c>
      <c r="P827">
        <v>0.75</v>
      </c>
      <c r="AE827">
        <v>1.03</v>
      </c>
    </row>
    <row r="828" spans="1:31" x14ac:dyDescent="0.2">
      <c r="A828" s="27">
        <v>9380</v>
      </c>
      <c r="D828" t="s">
        <v>734</v>
      </c>
      <c r="G828" t="s">
        <v>686</v>
      </c>
      <c r="H828" t="s">
        <v>686</v>
      </c>
      <c r="I828" t="s">
        <v>687</v>
      </c>
      <c r="J828" t="s">
        <v>688</v>
      </c>
      <c r="K828" t="s">
        <v>55</v>
      </c>
      <c r="L828" s="4">
        <v>41640</v>
      </c>
      <c r="M828" s="4"/>
      <c r="N828">
        <v>0.49000000953674316</v>
      </c>
      <c r="O828">
        <v>0.25999999046325684</v>
      </c>
      <c r="P828">
        <v>0.6600000262260437</v>
      </c>
      <c r="AE828">
        <v>1.03</v>
      </c>
    </row>
    <row r="829" spans="1:31" x14ac:dyDescent="0.2">
      <c r="A829" s="27">
        <v>9330</v>
      </c>
      <c r="D829" t="s">
        <v>735</v>
      </c>
      <c r="G829" t="s">
        <v>686</v>
      </c>
      <c r="H829" t="s">
        <v>686</v>
      </c>
      <c r="I829" t="s">
        <v>687</v>
      </c>
      <c r="J829" t="s">
        <v>688</v>
      </c>
      <c r="K829" t="s">
        <v>55</v>
      </c>
      <c r="L829" s="4">
        <v>41640</v>
      </c>
      <c r="M829" s="4"/>
      <c r="N829">
        <v>0.5</v>
      </c>
      <c r="O829">
        <v>0.30000001192092896</v>
      </c>
      <c r="P829">
        <v>0.23000000417232513</v>
      </c>
      <c r="AE829">
        <v>1.03</v>
      </c>
    </row>
    <row r="830" spans="1:31" x14ac:dyDescent="0.2">
      <c r="A830" s="27">
        <v>9310</v>
      </c>
      <c r="D830" t="s">
        <v>736</v>
      </c>
      <c r="G830" t="s">
        <v>686</v>
      </c>
      <c r="H830" t="s">
        <v>686</v>
      </c>
      <c r="I830" t="s">
        <v>687</v>
      </c>
      <c r="J830" t="s">
        <v>688</v>
      </c>
      <c r="K830" t="s">
        <v>55</v>
      </c>
      <c r="L830" s="4">
        <v>41640</v>
      </c>
      <c r="M830" s="4"/>
      <c r="N830">
        <v>0.4699999988079071</v>
      </c>
      <c r="O830">
        <v>0.23000000417232513</v>
      </c>
      <c r="P830">
        <v>0.34999999403953552</v>
      </c>
      <c r="AE830">
        <v>1.03</v>
      </c>
    </row>
    <row r="831" spans="1:31" x14ac:dyDescent="0.2">
      <c r="A831" s="27">
        <v>9360</v>
      </c>
      <c r="D831" t="s">
        <v>737</v>
      </c>
      <c r="G831" t="s">
        <v>686</v>
      </c>
      <c r="H831" t="s">
        <v>686</v>
      </c>
      <c r="I831" t="s">
        <v>687</v>
      </c>
      <c r="J831" t="s">
        <v>688</v>
      </c>
      <c r="K831" t="s">
        <v>55</v>
      </c>
      <c r="L831" s="4">
        <v>41640</v>
      </c>
      <c r="M831" s="4"/>
      <c r="N831">
        <v>0.81999999284744263</v>
      </c>
      <c r="O831">
        <v>0.25999999046325684</v>
      </c>
      <c r="P831">
        <v>0.6600000262260437</v>
      </c>
      <c r="AE831">
        <v>1.03</v>
      </c>
    </row>
    <row r="832" spans="1:31" x14ac:dyDescent="0.2">
      <c r="A832" s="27">
        <v>9300</v>
      </c>
      <c r="D832" t="s">
        <v>738</v>
      </c>
      <c r="G832" t="s">
        <v>686</v>
      </c>
      <c r="H832" t="s">
        <v>686</v>
      </c>
      <c r="I832" t="s">
        <v>687</v>
      </c>
      <c r="J832" t="s">
        <v>688</v>
      </c>
      <c r="K832" t="s">
        <v>55</v>
      </c>
      <c r="L832" s="4">
        <v>41640</v>
      </c>
      <c r="M832" s="4"/>
      <c r="N832">
        <v>0.81999999284744263</v>
      </c>
      <c r="O832">
        <v>0.25999999046325684</v>
      </c>
      <c r="P832">
        <v>0.6600000262260437</v>
      </c>
      <c r="AE832">
        <v>1.03</v>
      </c>
    </row>
    <row r="833" spans="1:31" x14ac:dyDescent="0.2">
      <c r="A833" s="27">
        <v>9290</v>
      </c>
      <c r="D833" t="s">
        <v>739</v>
      </c>
      <c r="G833" t="s">
        <v>686</v>
      </c>
      <c r="H833" t="s">
        <v>686</v>
      </c>
      <c r="I833" t="s">
        <v>687</v>
      </c>
      <c r="J833" t="s">
        <v>688</v>
      </c>
      <c r="K833" t="s">
        <v>55</v>
      </c>
      <c r="L833" s="4">
        <v>41640</v>
      </c>
      <c r="M833" s="4"/>
      <c r="N833">
        <v>0.49000000953674316</v>
      </c>
      <c r="O833">
        <v>0.20999999344348907</v>
      </c>
      <c r="P833">
        <v>0.41999998688697815</v>
      </c>
      <c r="AE833">
        <v>1.03</v>
      </c>
    </row>
    <row r="834" spans="1:31" x14ac:dyDescent="0.2">
      <c r="A834" s="27">
        <v>2007510</v>
      </c>
      <c r="C834" t="s">
        <v>2490</v>
      </c>
      <c r="D834" t="s">
        <v>2491</v>
      </c>
      <c r="E834" t="s">
        <v>1637</v>
      </c>
      <c r="F834" t="s">
        <v>1638</v>
      </c>
      <c r="G834" t="s">
        <v>641</v>
      </c>
      <c r="H834" t="s">
        <v>641</v>
      </c>
      <c r="I834" t="s">
        <v>774</v>
      </c>
      <c r="J834" t="s">
        <v>649</v>
      </c>
      <c r="K834" t="s">
        <v>56</v>
      </c>
      <c r="L834" s="4">
        <v>2</v>
      </c>
      <c r="M834" s="4"/>
      <c r="AC834">
        <v>70</v>
      </c>
      <c r="AE834">
        <v>1</v>
      </c>
    </row>
    <row r="835" spans="1:31" x14ac:dyDescent="0.2">
      <c r="A835" s="27">
        <v>2007647</v>
      </c>
      <c r="C835" t="s">
        <v>2492</v>
      </c>
      <c r="D835" t="s">
        <v>2493</v>
      </c>
      <c r="E835" t="s">
        <v>841</v>
      </c>
      <c r="F835" t="s">
        <v>842</v>
      </c>
      <c r="G835" t="s">
        <v>641</v>
      </c>
      <c r="H835" t="s">
        <v>641</v>
      </c>
      <c r="I835" t="s">
        <v>774</v>
      </c>
      <c r="J835" t="s">
        <v>731</v>
      </c>
      <c r="K835" t="s">
        <v>55</v>
      </c>
      <c r="L835" s="4">
        <v>2</v>
      </c>
      <c r="M835" s="4"/>
      <c r="V835">
        <v>3.9999999105930328E-2</v>
      </c>
      <c r="W835">
        <v>1.9999999552965164E-2</v>
      </c>
      <c r="AE835">
        <v>1</v>
      </c>
    </row>
    <row r="836" spans="1:31" x14ac:dyDescent="0.2">
      <c r="A836" s="27">
        <v>2010084</v>
      </c>
      <c r="C836" t="s">
        <v>2494</v>
      </c>
      <c r="D836" t="s">
        <v>2495</v>
      </c>
      <c r="E836" t="s">
        <v>1752</v>
      </c>
      <c r="F836" t="s">
        <v>1753</v>
      </c>
      <c r="G836" t="s">
        <v>641</v>
      </c>
      <c r="H836" t="s">
        <v>641</v>
      </c>
      <c r="I836" t="s">
        <v>774</v>
      </c>
      <c r="J836" t="s">
        <v>731</v>
      </c>
      <c r="K836" t="s">
        <v>56</v>
      </c>
      <c r="L836" s="4">
        <v>2</v>
      </c>
      <c r="M836" s="4"/>
      <c r="N836">
        <v>4</v>
      </c>
      <c r="AE836">
        <v>1.1499999999999999</v>
      </c>
    </row>
    <row r="837" spans="1:31" x14ac:dyDescent="0.2">
      <c r="A837" s="27">
        <v>2008952</v>
      </c>
      <c r="C837" t="s">
        <v>2496</v>
      </c>
      <c r="D837" t="s">
        <v>2497</v>
      </c>
      <c r="E837" t="s">
        <v>2498</v>
      </c>
      <c r="F837" t="s">
        <v>1385</v>
      </c>
      <c r="G837" t="s">
        <v>641</v>
      </c>
      <c r="H837" t="s">
        <v>641</v>
      </c>
      <c r="I837" t="s">
        <v>774</v>
      </c>
      <c r="J837" t="s">
        <v>649</v>
      </c>
      <c r="K837" t="s">
        <v>55</v>
      </c>
      <c r="L837" s="4">
        <v>2</v>
      </c>
      <c r="M837" s="4"/>
      <c r="T837">
        <v>90</v>
      </c>
      <c r="AE837">
        <v>1</v>
      </c>
    </row>
    <row r="838" spans="1:31" x14ac:dyDescent="0.2">
      <c r="A838" s="27">
        <v>2010814</v>
      </c>
      <c r="C838" t="s">
        <v>2499</v>
      </c>
      <c r="D838" t="s">
        <v>2500</v>
      </c>
      <c r="E838" t="s">
        <v>974</v>
      </c>
      <c r="F838" t="s">
        <v>975</v>
      </c>
      <c r="G838" t="s">
        <v>641</v>
      </c>
      <c r="H838" t="s">
        <v>641</v>
      </c>
      <c r="I838" t="s">
        <v>774</v>
      </c>
      <c r="J838" t="s">
        <v>731</v>
      </c>
      <c r="K838" t="s">
        <v>56</v>
      </c>
      <c r="L838" s="4">
        <v>2</v>
      </c>
      <c r="M838" s="4"/>
      <c r="N838">
        <v>2.0000000949949026E-3</v>
      </c>
      <c r="O838">
        <v>1.0000000474974513E-3</v>
      </c>
      <c r="P838">
        <v>2.4000000208616257E-2</v>
      </c>
      <c r="Q838">
        <v>4.0000001899898052E-3</v>
      </c>
      <c r="R838">
        <v>2.0000000949949026E-3</v>
      </c>
      <c r="T838">
        <v>3.0000000260770321E-3</v>
      </c>
      <c r="AE838">
        <v>1</v>
      </c>
    </row>
    <row r="839" spans="1:31" x14ac:dyDescent="0.2">
      <c r="A839" s="27">
        <v>2008666</v>
      </c>
      <c r="C839" t="s">
        <v>2501</v>
      </c>
      <c r="D839" t="s">
        <v>2502</v>
      </c>
      <c r="E839" t="s">
        <v>783</v>
      </c>
      <c r="F839" t="s">
        <v>2503</v>
      </c>
      <c r="G839" t="s">
        <v>641</v>
      </c>
      <c r="H839" t="s">
        <v>641</v>
      </c>
      <c r="I839" t="s">
        <v>774</v>
      </c>
      <c r="J839" t="s">
        <v>731</v>
      </c>
      <c r="K839" t="s">
        <v>56</v>
      </c>
      <c r="L839" s="4">
        <v>2</v>
      </c>
      <c r="M839" s="4"/>
      <c r="N839">
        <v>9</v>
      </c>
      <c r="AE839">
        <v>1.26</v>
      </c>
    </row>
    <row r="840" spans="1:31" x14ac:dyDescent="0.2">
      <c r="A840" s="27">
        <v>2008496</v>
      </c>
      <c r="C840" t="s">
        <v>2504</v>
      </c>
      <c r="D840" t="s">
        <v>2505</v>
      </c>
      <c r="E840" t="s">
        <v>783</v>
      </c>
      <c r="F840" t="s">
        <v>2506</v>
      </c>
      <c r="G840" t="s">
        <v>641</v>
      </c>
      <c r="H840" t="s">
        <v>641</v>
      </c>
      <c r="I840" t="s">
        <v>785</v>
      </c>
      <c r="J840" t="s">
        <v>649</v>
      </c>
      <c r="K840" t="s">
        <v>56</v>
      </c>
      <c r="L840" s="4">
        <v>42542</v>
      </c>
      <c r="M840" s="4"/>
      <c r="Q840">
        <v>15</v>
      </c>
      <c r="V840">
        <v>0.5</v>
      </c>
      <c r="Z840">
        <v>0.5</v>
      </c>
      <c r="AE840">
        <v>1.35</v>
      </c>
    </row>
    <row r="841" spans="1:31" x14ac:dyDescent="0.2">
      <c r="A841" s="27">
        <v>2010275</v>
      </c>
      <c r="C841" t="s">
        <v>2507</v>
      </c>
      <c r="D841" t="s">
        <v>2508</v>
      </c>
      <c r="E841" t="s">
        <v>783</v>
      </c>
      <c r="F841" t="s">
        <v>2503</v>
      </c>
      <c r="G841" t="s">
        <v>641</v>
      </c>
      <c r="H841" t="s">
        <v>641</v>
      </c>
      <c r="I841" t="s">
        <v>774</v>
      </c>
      <c r="J841" t="s">
        <v>731</v>
      </c>
      <c r="K841" t="s">
        <v>56</v>
      </c>
      <c r="L841" s="4">
        <v>2</v>
      </c>
      <c r="M841" s="4"/>
      <c r="N841">
        <v>2</v>
      </c>
      <c r="O841">
        <v>2</v>
      </c>
      <c r="P841">
        <v>2</v>
      </c>
      <c r="AE841">
        <v>1.1399999999999999</v>
      </c>
    </row>
    <row r="842" spans="1:31" x14ac:dyDescent="0.2">
      <c r="A842" s="27">
        <v>2008750</v>
      </c>
      <c r="C842" t="s">
        <v>2509</v>
      </c>
      <c r="D842" t="s">
        <v>2510</v>
      </c>
      <c r="E842" t="s">
        <v>2503</v>
      </c>
      <c r="F842" t="s">
        <v>2503</v>
      </c>
      <c r="G842" t="s">
        <v>641</v>
      </c>
      <c r="H842" t="s">
        <v>641</v>
      </c>
      <c r="I842" t="s">
        <v>785</v>
      </c>
      <c r="J842" t="s">
        <v>643</v>
      </c>
      <c r="K842" t="s">
        <v>56</v>
      </c>
      <c r="L842" s="4">
        <v>42769</v>
      </c>
      <c r="M842" s="4"/>
      <c r="N842">
        <v>5</v>
      </c>
      <c r="P842">
        <v>10</v>
      </c>
      <c r="R842">
        <v>3</v>
      </c>
      <c r="T842">
        <v>5.1999998092651367</v>
      </c>
      <c r="V842">
        <v>1</v>
      </c>
      <c r="W842">
        <v>0.5</v>
      </c>
      <c r="X842">
        <v>1</v>
      </c>
      <c r="Y842">
        <v>0.30000001192092896</v>
      </c>
      <c r="Z842">
        <v>1.5</v>
      </c>
      <c r="AA842">
        <v>9.9999997764825821E-3</v>
      </c>
      <c r="AE842">
        <v>1.6</v>
      </c>
    </row>
    <row r="843" spans="1:31" x14ac:dyDescent="0.2">
      <c r="A843" s="27">
        <v>2008650</v>
      </c>
      <c r="C843" t="s">
        <v>2511</v>
      </c>
      <c r="D843" t="s">
        <v>2512</v>
      </c>
      <c r="E843" t="s">
        <v>783</v>
      </c>
      <c r="F843" t="s">
        <v>2506</v>
      </c>
      <c r="G843" t="s">
        <v>641</v>
      </c>
      <c r="H843" t="s">
        <v>641</v>
      </c>
      <c r="I843" t="s">
        <v>785</v>
      </c>
      <c r="J843" t="s">
        <v>649</v>
      </c>
      <c r="K843" t="s">
        <v>56</v>
      </c>
      <c r="L843" s="4">
        <v>42697</v>
      </c>
      <c r="M843" s="4"/>
      <c r="Y843">
        <v>6</v>
      </c>
      <c r="Z843">
        <v>5</v>
      </c>
      <c r="AA843">
        <v>0.25</v>
      </c>
      <c r="AE843">
        <v>1.4</v>
      </c>
    </row>
    <row r="844" spans="1:31" x14ac:dyDescent="0.2">
      <c r="A844" s="27">
        <v>2008655</v>
      </c>
      <c r="C844" t="s">
        <v>2513</v>
      </c>
      <c r="D844" t="s">
        <v>2514</v>
      </c>
      <c r="E844" t="s">
        <v>783</v>
      </c>
      <c r="F844" t="s">
        <v>2506</v>
      </c>
      <c r="G844" t="s">
        <v>641</v>
      </c>
      <c r="H844" t="s">
        <v>641</v>
      </c>
      <c r="I844" t="s">
        <v>785</v>
      </c>
      <c r="J844" t="s">
        <v>643</v>
      </c>
      <c r="K844" t="s">
        <v>56</v>
      </c>
      <c r="L844" s="4">
        <v>42702</v>
      </c>
      <c r="M844" s="4"/>
      <c r="N844">
        <v>15</v>
      </c>
      <c r="T844">
        <v>21</v>
      </c>
      <c r="V844">
        <v>4.0000001899898052E-3</v>
      </c>
      <c r="W844">
        <v>4.0000001899898052E-3</v>
      </c>
      <c r="X844">
        <v>1.9999999552965164E-2</v>
      </c>
      <c r="Y844">
        <v>9.9999997764825821E-3</v>
      </c>
      <c r="Z844">
        <v>1.2000000104308128E-2</v>
      </c>
      <c r="AA844">
        <v>1.0000000474974513E-3</v>
      </c>
      <c r="AE844">
        <v>1.64</v>
      </c>
    </row>
    <row r="845" spans="1:31" x14ac:dyDescent="0.2">
      <c r="A845" s="27">
        <v>2008654</v>
      </c>
      <c r="C845" t="s">
        <v>2515</v>
      </c>
      <c r="D845" t="s">
        <v>2516</v>
      </c>
      <c r="E845" t="s">
        <v>783</v>
      </c>
      <c r="F845" t="s">
        <v>2506</v>
      </c>
      <c r="G845" t="s">
        <v>641</v>
      </c>
      <c r="H845" t="s">
        <v>641</v>
      </c>
      <c r="I845" t="s">
        <v>785</v>
      </c>
      <c r="J845" t="s">
        <v>643</v>
      </c>
      <c r="K845" t="s">
        <v>56</v>
      </c>
      <c r="L845" s="4">
        <v>42699</v>
      </c>
      <c r="M845" s="4"/>
      <c r="N845">
        <v>8</v>
      </c>
      <c r="O845">
        <v>8</v>
      </c>
      <c r="P845">
        <v>6</v>
      </c>
      <c r="V845">
        <v>4.0000001899898052E-3</v>
      </c>
      <c r="W845">
        <v>4.0000001899898052E-3</v>
      </c>
      <c r="X845">
        <v>1.9999999552965164E-2</v>
      </c>
      <c r="Y845">
        <v>9.9999997764825821E-3</v>
      </c>
      <c r="Z845">
        <v>1.2000000104308128E-2</v>
      </c>
      <c r="AA845">
        <v>1.0000000474974513E-3</v>
      </c>
      <c r="AE845">
        <v>1.2</v>
      </c>
    </row>
    <row r="846" spans="1:31" x14ac:dyDescent="0.2">
      <c r="A846" s="27">
        <v>2008653</v>
      </c>
      <c r="C846" t="s">
        <v>2517</v>
      </c>
      <c r="D846" t="s">
        <v>2518</v>
      </c>
      <c r="E846" t="s">
        <v>783</v>
      </c>
      <c r="F846" t="s">
        <v>2506</v>
      </c>
      <c r="G846" t="s">
        <v>641</v>
      </c>
      <c r="H846" t="s">
        <v>641</v>
      </c>
      <c r="I846" t="s">
        <v>785</v>
      </c>
      <c r="J846" t="s">
        <v>643</v>
      </c>
      <c r="K846" t="s">
        <v>56</v>
      </c>
      <c r="L846" s="4">
        <v>42699</v>
      </c>
      <c r="M846" s="4"/>
      <c r="N846">
        <v>8</v>
      </c>
      <c r="O846">
        <v>10</v>
      </c>
      <c r="V846">
        <v>5.000000074505806E-2</v>
      </c>
      <c r="W846">
        <v>5.000000074505806E-2</v>
      </c>
      <c r="X846">
        <v>0.10000000149011612</v>
      </c>
      <c r="Y846">
        <v>7</v>
      </c>
      <c r="Z846">
        <v>5.000000074505806E-2</v>
      </c>
      <c r="AA846">
        <v>1.0000000474974513E-3</v>
      </c>
      <c r="AE846">
        <v>1.35</v>
      </c>
    </row>
    <row r="847" spans="1:31" x14ac:dyDescent="0.2">
      <c r="A847" s="27">
        <v>2008757</v>
      </c>
      <c r="C847" t="s">
        <v>2519</v>
      </c>
      <c r="D847" t="s">
        <v>2520</v>
      </c>
      <c r="E847" t="s">
        <v>783</v>
      </c>
      <c r="F847" t="s">
        <v>2503</v>
      </c>
      <c r="G847" t="s">
        <v>641</v>
      </c>
      <c r="H847" t="s">
        <v>641</v>
      </c>
      <c r="I847" t="s">
        <v>774</v>
      </c>
      <c r="J847" t="s">
        <v>643</v>
      </c>
      <c r="K847" t="s">
        <v>55</v>
      </c>
      <c r="L847" s="4">
        <v>2</v>
      </c>
      <c r="M847" s="4"/>
      <c r="N847">
        <v>10</v>
      </c>
      <c r="Q847">
        <v>15</v>
      </c>
      <c r="R847">
        <v>2</v>
      </c>
      <c r="V847">
        <v>1.9999999552965164E-2</v>
      </c>
      <c r="W847">
        <v>3.9999999105930328E-2</v>
      </c>
      <c r="X847">
        <v>5.000000074505806E-2</v>
      </c>
      <c r="Y847">
        <v>5.000000074505806E-2</v>
      </c>
      <c r="Z847">
        <v>0.10000000149011612</v>
      </c>
      <c r="AA847">
        <v>1.0000000474974513E-3</v>
      </c>
      <c r="AE847">
        <v>1</v>
      </c>
    </row>
    <row r="848" spans="1:31" x14ac:dyDescent="0.2">
      <c r="A848" s="27">
        <v>2008652</v>
      </c>
      <c r="C848" t="s">
        <v>2521</v>
      </c>
      <c r="D848" t="s">
        <v>2522</v>
      </c>
      <c r="E848" t="s">
        <v>783</v>
      </c>
      <c r="F848" t="s">
        <v>2506</v>
      </c>
      <c r="G848" t="s">
        <v>641</v>
      </c>
      <c r="H848" t="s">
        <v>641</v>
      </c>
      <c r="I848" t="s">
        <v>785</v>
      </c>
      <c r="J848" t="s">
        <v>643</v>
      </c>
      <c r="K848" t="s">
        <v>56</v>
      </c>
      <c r="L848" s="4">
        <v>42698</v>
      </c>
      <c r="M848" s="4"/>
      <c r="N848">
        <v>20</v>
      </c>
      <c r="P848">
        <v>15</v>
      </c>
      <c r="R848">
        <v>4</v>
      </c>
      <c r="V848">
        <v>5.000000074505806E-2</v>
      </c>
      <c r="W848">
        <v>5.000000074505806E-2</v>
      </c>
      <c r="X848">
        <v>0.10000000149011612</v>
      </c>
      <c r="Y848">
        <v>1.9999999552965164E-2</v>
      </c>
      <c r="Z848">
        <v>5.000000074505806E-2</v>
      </c>
      <c r="AA848">
        <v>1.0000000474974513E-3</v>
      </c>
      <c r="AE848">
        <v>1.5</v>
      </c>
    </row>
    <row r="849" spans="1:31" x14ac:dyDescent="0.2">
      <c r="A849" s="27">
        <v>2008651</v>
      </c>
      <c r="C849" t="s">
        <v>2523</v>
      </c>
      <c r="D849" t="s">
        <v>2524</v>
      </c>
      <c r="E849" t="s">
        <v>783</v>
      </c>
      <c r="F849" t="s">
        <v>2506</v>
      </c>
      <c r="G849" t="s">
        <v>641</v>
      </c>
      <c r="H849" t="s">
        <v>641</v>
      </c>
      <c r="I849" t="s">
        <v>785</v>
      </c>
      <c r="J849" t="s">
        <v>643</v>
      </c>
      <c r="K849" t="s">
        <v>56</v>
      </c>
      <c r="L849" s="4">
        <v>42697</v>
      </c>
      <c r="M849" s="4"/>
      <c r="N849">
        <v>5</v>
      </c>
      <c r="O849">
        <v>20</v>
      </c>
      <c r="P849">
        <v>5</v>
      </c>
      <c r="V849">
        <v>4.0000001899898052E-3</v>
      </c>
      <c r="W849">
        <v>4.0000001899898052E-3</v>
      </c>
      <c r="X849">
        <v>1.9999999552965164E-2</v>
      </c>
      <c r="Y849">
        <v>9.9999997764825821E-3</v>
      </c>
      <c r="Z849">
        <v>1.2000000104308128E-2</v>
      </c>
      <c r="AA849">
        <v>1.0000000474974513E-3</v>
      </c>
      <c r="AE849">
        <v>1.3</v>
      </c>
    </row>
    <row r="850" spans="1:31" x14ac:dyDescent="0.2">
      <c r="A850" s="27">
        <v>2006079</v>
      </c>
      <c r="C850" t="s">
        <v>2525</v>
      </c>
      <c r="D850" t="s">
        <v>2526</v>
      </c>
      <c r="E850" t="s">
        <v>1647</v>
      </c>
      <c r="F850" t="s">
        <v>1647</v>
      </c>
      <c r="G850" t="s">
        <v>641</v>
      </c>
      <c r="H850" t="s">
        <v>641</v>
      </c>
      <c r="I850" t="s">
        <v>785</v>
      </c>
      <c r="J850" t="s">
        <v>643</v>
      </c>
      <c r="K850" t="s">
        <v>55</v>
      </c>
      <c r="L850" s="4">
        <v>40667</v>
      </c>
      <c r="M850" s="4"/>
      <c r="N850">
        <v>27</v>
      </c>
      <c r="Q850">
        <v>7</v>
      </c>
      <c r="R850">
        <v>4</v>
      </c>
      <c r="AE850">
        <v>1</v>
      </c>
    </row>
    <row r="851" spans="1:31" x14ac:dyDescent="0.2">
      <c r="A851" s="27">
        <v>2009399</v>
      </c>
      <c r="C851" t="s">
        <v>2527</v>
      </c>
      <c r="D851" t="s">
        <v>2528</v>
      </c>
      <c r="E851" t="s">
        <v>1647</v>
      </c>
      <c r="F851" t="s">
        <v>2529</v>
      </c>
      <c r="G851" t="s">
        <v>641</v>
      </c>
      <c r="H851" t="s">
        <v>641</v>
      </c>
      <c r="I851" t="s">
        <v>785</v>
      </c>
      <c r="J851" t="s">
        <v>643</v>
      </c>
      <c r="K851" t="s">
        <v>55</v>
      </c>
      <c r="L851" s="4">
        <v>43367</v>
      </c>
      <c r="M851" s="4"/>
      <c r="N851">
        <v>27</v>
      </c>
      <c r="Q851">
        <v>7</v>
      </c>
      <c r="R851">
        <v>4</v>
      </c>
      <c r="AE851">
        <v>1</v>
      </c>
    </row>
    <row r="852" spans="1:31" x14ac:dyDescent="0.2">
      <c r="A852" s="27">
        <v>2006107</v>
      </c>
      <c r="C852" t="s">
        <v>2530</v>
      </c>
      <c r="D852" t="s">
        <v>2531</v>
      </c>
      <c r="E852" t="s">
        <v>1647</v>
      </c>
      <c r="F852" t="s">
        <v>2529</v>
      </c>
      <c r="G852" t="s">
        <v>641</v>
      </c>
      <c r="H852" t="s">
        <v>641</v>
      </c>
      <c r="I852" t="s">
        <v>785</v>
      </c>
      <c r="J852" t="s">
        <v>643</v>
      </c>
      <c r="K852" t="s">
        <v>55</v>
      </c>
      <c r="L852" s="4">
        <v>40700</v>
      </c>
      <c r="M852" s="4"/>
      <c r="N852">
        <v>24</v>
      </c>
      <c r="T852">
        <v>6</v>
      </c>
      <c r="AE852">
        <v>1</v>
      </c>
    </row>
    <row r="853" spans="1:31" x14ac:dyDescent="0.2">
      <c r="A853" s="27">
        <v>2009289</v>
      </c>
      <c r="C853" t="s">
        <v>2532</v>
      </c>
      <c r="D853" t="s">
        <v>2533</v>
      </c>
      <c r="E853" t="s">
        <v>1647</v>
      </c>
      <c r="F853" t="s">
        <v>2534</v>
      </c>
      <c r="G853" t="s">
        <v>641</v>
      </c>
      <c r="H853" t="s">
        <v>641</v>
      </c>
      <c r="I853" t="s">
        <v>785</v>
      </c>
      <c r="J853" t="s">
        <v>643</v>
      </c>
      <c r="K853" t="s">
        <v>55</v>
      </c>
      <c r="L853" s="4">
        <v>43255</v>
      </c>
      <c r="M853" s="4"/>
      <c r="N853">
        <v>15.5</v>
      </c>
      <c r="Q853">
        <v>26.5</v>
      </c>
      <c r="AE853">
        <v>1</v>
      </c>
    </row>
    <row r="854" spans="1:31" x14ac:dyDescent="0.2">
      <c r="A854" s="27">
        <v>2008101</v>
      </c>
      <c r="C854" t="s">
        <v>2535</v>
      </c>
      <c r="D854" t="s">
        <v>2536</v>
      </c>
      <c r="E854" t="s">
        <v>1647</v>
      </c>
      <c r="F854" t="s">
        <v>2537</v>
      </c>
      <c r="G854" t="s">
        <v>641</v>
      </c>
      <c r="H854" t="s">
        <v>641</v>
      </c>
      <c r="I854" t="s">
        <v>785</v>
      </c>
      <c r="J854" t="s">
        <v>643</v>
      </c>
      <c r="K854" t="s">
        <v>55</v>
      </c>
      <c r="L854" s="4">
        <v>42187</v>
      </c>
      <c r="M854" s="4"/>
      <c r="N854">
        <v>12</v>
      </c>
      <c r="O854">
        <v>11</v>
      </c>
      <c r="P854">
        <v>18</v>
      </c>
      <c r="R854">
        <v>2.7000000476837158</v>
      </c>
      <c r="T854">
        <v>8</v>
      </c>
      <c r="V854">
        <v>1.9999999552965164E-2</v>
      </c>
      <c r="X854">
        <v>0.20000000298023224</v>
      </c>
      <c r="Y854">
        <v>1.4999999664723873E-2</v>
      </c>
      <c r="Z854">
        <v>1.9999999552965164E-2</v>
      </c>
      <c r="AE854">
        <v>1</v>
      </c>
    </row>
    <row r="855" spans="1:31" x14ac:dyDescent="0.2">
      <c r="A855" s="27">
        <v>2009100</v>
      </c>
      <c r="C855" t="s">
        <v>2538</v>
      </c>
      <c r="D855" t="s">
        <v>2539</v>
      </c>
      <c r="E855" t="s">
        <v>1647</v>
      </c>
      <c r="F855" t="s">
        <v>1647</v>
      </c>
      <c r="G855" t="s">
        <v>641</v>
      </c>
      <c r="H855" t="s">
        <v>641</v>
      </c>
      <c r="I855" t="s">
        <v>785</v>
      </c>
      <c r="J855" t="s">
        <v>643</v>
      </c>
      <c r="K855" t="s">
        <v>55</v>
      </c>
      <c r="L855" s="4">
        <v>43104</v>
      </c>
      <c r="M855" s="4"/>
      <c r="N855">
        <v>19</v>
      </c>
      <c r="O855">
        <v>17.399999618530273</v>
      </c>
      <c r="R855">
        <v>4</v>
      </c>
      <c r="T855">
        <v>6</v>
      </c>
      <c r="V855">
        <v>0.10000000149011612</v>
      </c>
      <c r="Y855">
        <v>0.15000000596046448</v>
      </c>
      <c r="AE855">
        <v>1</v>
      </c>
    </row>
    <row r="856" spans="1:31" x14ac:dyDescent="0.2">
      <c r="A856" s="27">
        <v>2007987</v>
      </c>
      <c r="C856" t="s">
        <v>2540</v>
      </c>
      <c r="D856" t="s">
        <v>2541</v>
      </c>
      <c r="E856" t="s">
        <v>1647</v>
      </c>
      <c r="F856" t="s">
        <v>2542</v>
      </c>
      <c r="G856" t="s">
        <v>641</v>
      </c>
      <c r="H856" t="s">
        <v>641</v>
      </c>
      <c r="I856" t="s">
        <v>785</v>
      </c>
      <c r="J856" t="s">
        <v>643</v>
      </c>
      <c r="K856" t="s">
        <v>55</v>
      </c>
      <c r="L856" s="4">
        <v>42079</v>
      </c>
      <c r="M856" s="4"/>
      <c r="N856">
        <v>20</v>
      </c>
      <c r="O856">
        <v>20</v>
      </c>
      <c r="T856">
        <v>3.5999999046325684</v>
      </c>
      <c r="Y856">
        <v>1.9999999552965164E-2</v>
      </c>
      <c r="AE856">
        <v>1</v>
      </c>
    </row>
    <row r="857" spans="1:31" x14ac:dyDescent="0.2">
      <c r="A857" s="27">
        <v>2006713</v>
      </c>
      <c r="C857" t="s">
        <v>2543</v>
      </c>
      <c r="D857" t="s">
        <v>2544</v>
      </c>
      <c r="E857" t="s">
        <v>1647</v>
      </c>
      <c r="F857" t="s">
        <v>2542</v>
      </c>
      <c r="G857" t="s">
        <v>641</v>
      </c>
      <c r="H857" t="s">
        <v>641</v>
      </c>
      <c r="I857" t="s">
        <v>785</v>
      </c>
      <c r="J857" t="s">
        <v>643</v>
      </c>
      <c r="K857" t="s">
        <v>55</v>
      </c>
      <c r="L857" s="4">
        <v>40998</v>
      </c>
      <c r="M857" s="4"/>
      <c r="N857">
        <v>26</v>
      </c>
      <c r="O857">
        <v>14</v>
      </c>
      <c r="T857">
        <v>2</v>
      </c>
      <c r="AE857">
        <v>1</v>
      </c>
    </row>
    <row r="858" spans="1:31" x14ac:dyDescent="0.2">
      <c r="A858" s="27">
        <v>2008144</v>
      </c>
      <c r="C858" t="s">
        <v>2545</v>
      </c>
      <c r="D858" t="s">
        <v>2546</v>
      </c>
      <c r="E858" t="s">
        <v>1647</v>
      </c>
      <c r="F858" t="s">
        <v>2542</v>
      </c>
      <c r="G858" t="s">
        <v>641</v>
      </c>
      <c r="H858" t="s">
        <v>641</v>
      </c>
      <c r="I858" t="s">
        <v>785</v>
      </c>
      <c r="J858" t="s">
        <v>643</v>
      </c>
      <c r="K858" t="s">
        <v>55</v>
      </c>
      <c r="L858" s="4">
        <v>42222</v>
      </c>
      <c r="M858" s="4"/>
      <c r="N858">
        <v>12</v>
      </c>
      <c r="O858">
        <v>24</v>
      </c>
      <c r="P858">
        <v>12</v>
      </c>
      <c r="R858">
        <v>2</v>
      </c>
      <c r="T858">
        <v>2</v>
      </c>
      <c r="AE858">
        <v>1</v>
      </c>
    </row>
    <row r="859" spans="1:31" x14ac:dyDescent="0.2">
      <c r="A859" s="27">
        <v>2006123</v>
      </c>
      <c r="C859" t="s">
        <v>2547</v>
      </c>
      <c r="D859" t="s">
        <v>2548</v>
      </c>
      <c r="E859" t="s">
        <v>1647</v>
      </c>
      <c r="F859" t="s">
        <v>2537</v>
      </c>
      <c r="G859" t="s">
        <v>641</v>
      </c>
      <c r="H859" t="s">
        <v>641</v>
      </c>
      <c r="I859" t="s">
        <v>785</v>
      </c>
      <c r="J859" t="s">
        <v>643</v>
      </c>
      <c r="K859" t="s">
        <v>55</v>
      </c>
      <c r="L859" s="4">
        <v>40723</v>
      </c>
      <c r="M859" s="4"/>
      <c r="N859">
        <v>14</v>
      </c>
      <c r="O859">
        <v>14</v>
      </c>
      <c r="P859">
        <v>21</v>
      </c>
      <c r="Y859">
        <v>1.9999999552965164E-2</v>
      </c>
      <c r="AE859">
        <v>1</v>
      </c>
    </row>
    <row r="860" spans="1:31" x14ac:dyDescent="0.2">
      <c r="A860" s="27">
        <v>2006122</v>
      </c>
      <c r="C860" t="s">
        <v>2549</v>
      </c>
      <c r="D860" t="s">
        <v>2550</v>
      </c>
      <c r="E860" t="s">
        <v>1647</v>
      </c>
      <c r="F860" t="s">
        <v>2537</v>
      </c>
      <c r="G860" t="s">
        <v>641</v>
      </c>
      <c r="H860" t="s">
        <v>641</v>
      </c>
      <c r="I860" t="s">
        <v>785</v>
      </c>
      <c r="J860" t="s">
        <v>643</v>
      </c>
      <c r="K860" t="s">
        <v>55</v>
      </c>
      <c r="L860" s="4">
        <v>40723</v>
      </c>
      <c r="M860" s="4"/>
      <c r="N860">
        <v>16</v>
      </c>
      <c r="O860">
        <v>16</v>
      </c>
      <c r="P860">
        <v>16</v>
      </c>
      <c r="AE860">
        <v>1</v>
      </c>
    </row>
    <row r="861" spans="1:31" x14ac:dyDescent="0.2">
      <c r="A861" s="27">
        <v>2008388</v>
      </c>
      <c r="C861" t="s">
        <v>2551</v>
      </c>
      <c r="D861" t="s">
        <v>2552</v>
      </c>
      <c r="E861" t="s">
        <v>1647</v>
      </c>
      <c r="F861" t="s">
        <v>2542</v>
      </c>
      <c r="G861" t="s">
        <v>641</v>
      </c>
      <c r="H861" t="s">
        <v>641</v>
      </c>
      <c r="I861" t="s">
        <v>785</v>
      </c>
      <c r="J861" t="s">
        <v>643</v>
      </c>
      <c r="K861" t="s">
        <v>55</v>
      </c>
      <c r="L861" s="4">
        <v>42451</v>
      </c>
      <c r="M861" s="4"/>
      <c r="N861">
        <v>18</v>
      </c>
      <c r="O861">
        <v>8</v>
      </c>
      <c r="P861">
        <v>16</v>
      </c>
      <c r="T861">
        <v>3</v>
      </c>
      <c r="Y861">
        <v>1.9999999552965164E-2</v>
      </c>
      <c r="AE861">
        <v>1</v>
      </c>
    </row>
    <row r="862" spans="1:31" x14ac:dyDescent="0.2">
      <c r="A862" s="27">
        <v>2006125</v>
      </c>
      <c r="C862" t="s">
        <v>2553</v>
      </c>
      <c r="D862" t="s">
        <v>2554</v>
      </c>
      <c r="E862" t="s">
        <v>1647</v>
      </c>
      <c r="F862" t="s">
        <v>2542</v>
      </c>
      <c r="G862" t="s">
        <v>641</v>
      </c>
      <c r="H862" t="s">
        <v>641</v>
      </c>
      <c r="I862" t="s">
        <v>785</v>
      </c>
      <c r="J862" t="s">
        <v>643</v>
      </c>
      <c r="K862" t="s">
        <v>55</v>
      </c>
      <c r="L862" s="4">
        <v>40723</v>
      </c>
      <c r="M862" s="4"/>
      <c r="N862">
        <v>7</v>
      </c>
      <c r="O862">
        <v>12</v>
      </c>
      <c r="P862">
        <v>25</v>
      </c>
      <c r="R862">
        <v>2</v>
      </c>
      <c r="T862">
        <v>2.5999999046325684</v>
      </c>
      <c r="Y862">
        <v>1.9999999552965164E-2</v>
      </c>
      <c r="AE862">
        <v>1</v>
      </c>
    </row>
    <row r="863" spans="1:31" x14ac:dyDescent="0.2">
      <c r="A863" s="27">
        <v>2006124</v>
      </c>
      <c r="C863" t="s">
        <v>2555</v>
      </c>
      <c r="D863" t="s">
        <v>2556</v>
      </c>
      <c r="E863" t="s">
        <v>1647</v>
      </c>
      <c r="F863" t="s">
        <v>2542</v>
      </c>
      <c r="G863" t="s">
        <v>641</v>
      </c>
      <c r="H863" t="s">
        <v>641</v>
      </c>
      <c r="I863" t="s">
        <v>785</v>
      </c>
      <c r="J863" t="s">
        <v>643</v>
      </c>
      <c r="K863" t="s">
        <v>55</v>
      </c>
      <c r="L863" s="4">
        <v>40723</v>
      </c>
      <c r="M863" s="4"/>
      <c r="N863">
        <v>7</v>
      </c>
      <c r="O863">
        <v>20</v>
      </c>
      <c r="P863">
        <v>28</v>
      </c>
      <c r="R863">
        <v>2</v>
      </c>
      <c r="T863">
        <v>3</v>
      </c>
      <c r="V863">
        <v>1.9999999552965164E-2</v>
      </c>
      <c r="Y863">
        <v>1.9999999552965164E-2</v>
      </c>
      <c r="AE863">
        <v>1</v>
      </c>
    </row>
    <row r="864" spans="1:31" x14ac:dyDescent="0.2">
      <c r="A864" s="27">
        <v>2009325</v>
      </c>
      <c r="C864" t="s">
        <v>2557</v>
      </c>
      <c r="D864" t="s">
        <v>2558</v>
      </c>
      <c r="E864" t="s">
        <v>1647</v>
      </c>
      <c r="F864" t="s">
        <v>2542</v>
      </c>
      <c r="G864" t="s">
        <v>641</v>
      </c>
      <c r="H864" t="s">
        <v>641</v>
      </c>
      <c r="I864" t="s">
        <v>785</v>
      </c>
      <c r="J864" t="s">
        <v>643</v>
      </c>
      <c r="K864" t="s">
        <v>55</v>
      </c>
      <c r="L864" s="4">
        <v>43318</v>
      </c>
      <c r="M864" s="4"/>
      <c r="N864">
        <v>8</v>
      </c>
      <c r="O864">
        <v>24</v>
      </c>
      <c r="P864">
        <v>24</v>
      </c>
      <c r="T864">
        <v>2</v>
      </c>
      <c r="V864">
        <v>1.9999999552965164E-2</v>
      </c>
      <c r="Y864">
        <v>9.9999997764825821E-3</v>
      </c>
      <c r="Z864">
        <v>9.9999997764825821E-3</v>
      </c>
      <c r="AE864">
        <v>1</v>
      </c>
    </row>
    <row r="865" spans="1:31" x14ac:dyDescent="0.2">
      <c r="A865" s="27">
        <v>2008909</v>
      </c>
      <c r="C865" t="s">
        <v>2559</v>
      </c>
      <c r="D865" t="s">
        <v>2560</v>
      </c>
      <c r="E865" t="s">
        <v>1647</v>
      </c>
      <c r="F865" t="s">
        <v>2542</v>
      </c>
      <c r="G865" t="s">
        <v>641</v>
      </c>
      <c r="H865" t="s">
        <v>641</v>
      </c>
      <c r="I865" t="s">
        <v>785</v>
      </c>
      <c r="J865" t="s">
        <v>643</v>
      </c>
      <c r="K865" t="s">
        <v>55</v>
      </c>
      <c r="L865" s="4">
        <v>42944</v>
      </c>
      <c r="M865" s="4"/>
      <c r="N865">
        <v>9</v>
      </c>
      <c r="O865">
        <v>12</v>
      </c>
      <c r="P865">
        <v>25</v>
      </c>
      <c r="R865">
        <v>2</v>
      </c>
      <c r="T865">
        <v>2.5999999046325684</v>
      </c>
      <c r="Y865">
        <v>1.9999999552965164E-2</v>
      </c>
      <c r="AE865">
        <v>1</v>
      </c>
    </row>
    <row r="866" spans="1:31" x14ac:dyDescent="0.2">
      <c r="A866" s="27">
        <v>2008648</v>
      </c>
      <c r="C866" t="s">
        <v>2561</v>
      </c>
      <c r="D866" t="s">
        <v>2562</v>
      </c>
      <c r="E866" t="s">
        <v>1647</v>
      </c>
      <c r="F866" t="s">
        <v>2542</v>
      </c>
      <c r="G866" t="s">
        <v>641</v>
      </c>
      <c r="H866" t="s">
        <v>641</v>
      </c>
      <c r="I866" t="s">
        <v>785</v>
      </c>
      <c r="J866" t="s">
        <v>643</v>
      </c>
      <c r="K866" t="s">
        <v>55</v>
      </c>
      <c r="L866" s="4">
        <v>42696</v>
      </c>
      <c r="M866" s="4"/>
      <c r="N866">
        <v>16</v>
      </c>
      <c r="O866">
        <v>8</v>
      </c>
      <c r="P866">
        <v>16</v>
      </c>
      <c r="T866">
        <v>5</v>
      </c>
      <c r="Y866">
        <v>0.10000000149011612</v>
      </c>
      <c r="AE866">
        <v>1</v>
      </c>
    </row>
    <row r="867" spans="1:31" x14ac:dyDescent="0.2">
      <c r="A867" s="27">
        <v>2009706</v>
      </c>
      <c r="C867" t="s">
        <v>2563</v>
      </c>
      <c r="D867" t="s">
        <v>2564</v>
      </c>
      <c r="E867" t="s">
        <v>1647</v>
      </c>
      <c r="F867" t="s">
        <v>2542</v>
      </c>
      <c r="G867" t="s">
        <v>641</v>
      </c>
      <c r="H867" t="s">
        <v>641</v>
      </c>
      <c r="I867" t="s">
        <v>785</v>
      </c>
      <c r="J867" t="s">
        <v>643</v>
      </c>
      <c r="K867" t="s">
        <v>55</v>
      </c>
      <c r="L867" s="4">
        <v>43669</v>
      </c>
      <c r="M867" s="4"/>
      <c r="N867">
        <v>13</v>
      </c>
      <c r="O867">
        <v>24</v>
      </c>
      <c r="P867">
        <v>12</v>
      </c>
      <c r="R867">
        <v>2</v>
      </c>
      <c r="T867">
        <v>3</v>
      </c>
      <c r="AE867">
        <v>1</v>
      </c>
    </row>
    <row r="868" spans="1:31" x14ac:dyDescent="0.2">
      <c r="A868" s="27">
        <v>2010677</v>
      </c>
      <c r="C868" t="s">
        <v>2565</v>
      </c>
      <c r="D868" t="s">
        <v>2566</v>
      </c>
      <c r="E868" t="s">
        <v>1647</v>
      </c>
      <c r="F868" t="s">
        <v>2567</v>
      </c>
      <c r="G868" t="s">
        <v>641</v>
      </c>
      <c r="H868" t="s">
        <v>641</v>
      </c>
      <c r="I868" t="s">
        <v>785</v>
      </c>
      <c r="J868" t="s">
        <v>643</v>
      </c>
      <c r="K868" t="s">
        <v>55</v>
      </c>
      <c r="L868" s="4">
        <v>44503</v>
      </c>
      <c r="M868" s="4"/>
      <c r="N868">
        <v>40</v>
      </c>
      <c r="T868">
        <v>5.5999999046325684</v>
      </c>
      <c r="AE868">
        <v>1</v>
      </c>
    </row>
    <row r="869" spans="1:31" x14ac:dyDescent="0.2">
      <c r="A869" s="27">
        <v>2008991</v>
      </c>
      <c r="C869" t="s">
        <v>2568</v>
      </c>
      <c r="D869" t="s">
        <v>2569</v>
      </c>
      <c r="E869" t="s">
        <v>1647</v>
      </c>
      <c r="F869" t="s">
        <v>2570</v>
      </c>
      <c r="G869" t="s">
        <v>641</v>
      </c>
      <c r="H869" t="s">
        <v>641</v>
      </c>
      <c r="I869" t="s">
        <v>785</v>
      </c>
      <c r="J869" t="s">
        <v>643</v>
      </c>
      <c r="K869" t="s">
        <v>55</v>
      </c>
      <c r="L869" s="4">
        <v>43010</v>
      </c>
      <c r="M869" s="4"/>
      <c r="N869">
        <v>46</v>
      </c>
      <c r="AE869">
        <v>1</v>
      </c>
    </row>
    <row r="870" spans="1:31" x14ac:dyDescent="0.2">
      <c r="A870" s="27">
        <v>2008992</v>
      </c>
      <c r="C870" t="s">
        <v>2571</v>
      </c>
      <c r="D870" t="s">
        <v>2572</v>
      </c>
      <c r="E870" t="s">
        <v>1647</v>
      </c>
      <c r="F870" t="s">
        <v>2570</v>
      </c>
      <c r="G870" t="s">
        <v>641</v>
      </c>
      <c r="H870" t="s">
        <v>641</v>
      </c>
      <c r="I870" t="s">
        <v>785</v>
      </c>
      <c r="J870" t="s">
        <v>643</v>
      </c>
      <c r="K870" t="s">
        <v>55</v>
      </c>
      <c r="L870" s="4">
        <v>43010</v>
      </c>
      <c r="M870" s="4"/>
      <c r="N870">
        <v>46</v>
      </c>
      <c r="AE870">
        <v>1</v>
      </c>
    </row>
    <row r="871" spans="1:31" x14ac:dyDescent="0.2">
      <c r="A871" s="27">
        <v>2007936</v>
      </c>
      <c r="C871" t="s">
        <v>2573</v>
      </c>
      <c r="D871" t="s">
        <v>2574</v>
      </c>
      <c r="E871" t="s">
        <v>1647</v>
      </c>
      <c r="F871" t="s">
        <v>2567</v>
      </c>
      <c r="G871" t="s">
        <v>641</v>
      </c>
      <c r="H871" t="s">
        <v>641</v>
      </c>
      <c r="I871" t="s">
        <v>785</v>
      </c>
      <c r="J871" t="s">
        <v>643</v>
      </c>
      <c r="K871" t="s">
        <v>55</v>
      </c>
      <c r="L871" s="4">
        <v>42048</v>
      </c>
      <c r="M871" s="4"/>
      <c r="N871">
        <v>38</v>
      </c>
      <c r="T871">
        <v>7</v>
      </c>
      <c r="AE871">
        <v>1</v>
      </c>
    </row>
    <row r="872" spans="1:31" x14ac:dyDescent="0.2">
      <c r="A872" s="27">
        <v>2006771</v>
      </c>
      <c r="C872" t="s">
        <v>2575</v>
      </c>
      <c r="D872" t="s">
        <v>2576</v>
      </c>
      <c r="E872" t="s">
        <v>1647</v>
      </c>
      <c r="F872" t="s">
        <v>2577</v>
      </c>
      <c r="G872" t="s">
        <v>641</v>
      </c>
      <c r="H872" t="s">
        <v>641</v>
      </c>
      <c r="I872" t="s">
        <v>785</v>
      </c>
      <c r="J872" t="s">
        <v>643</v>
      </c>
      <c r="K872" t="s">
        <v>55</v>
      </c>
      <c r="L872" s="4">
        <v>41060</v>
      </c>
      <c r="M872" s="4"/>
      <c r="N872">
        <v>5</v>
      </c>
      <c r="R872">
        <v>16.600000381469727</v>
      </c>
      <c r="S872">
        <v>20</v>
      </c>
      <c r="Y872">
        <v>4</v>
      </c>
      <c r="Z872">
        <v>4</v>
      </c>
      <c r="AE872">
        <v>1</v>
      </c>
    </row>
    <row r="873" spans="1:31" x14ac:dyDescent="0.2">
      <c r="A873" s="27">
        <v>2008443</v>
      </c>
      <c r="C873" t="s">
        <v>2578</v>
      </c>
      <c r="D873" t="s">
        <v>2579</v>
      </c>
      <c r="E873" t="s">
        <v>1647</v>
      </c>
      <c r="F873" t="s">
        <v>2577</v>
      </c>
      <c r="G873" t="s">
        <v>641</v>
      </c>
      <c r="H873" t="s">
        <v>641</v>
      </c>
      <c r="I873" t="s">
        <v>785</v>
      </c>
      <c r="J873" t="s">
        <v>649</v>
      </c>
      <c r="K873" t="s">
        <v>56</v>
      </c>
      <c r="L873" s="4">
        <v>42510</v>
      </c>
      <c r="M873" s="4"/>
      <c r="R873">
        <v>16.600000381469727</v>
      </c>
      <c r="S873">
        <v>13.5</v>
      </c>
      <c r="T873">
        <v>6.8000001907348633</v>
      </c>
      <c r="Y873">
        <v>4</v>
      </c>
      <c r="Z873">
        <v>4</v>
      </c>
      <c r="AE873">
        <v>1</v>
      </c>
    </row>
    <row r="874" spans="1:31" x14ac:dyDescent="0.2">
      <c r="A874" s="27">
        <v>2006711</v>
      </c>
      <c r="C874" t="s">
        <v>2580</v>
      </c>
      <c r="D874" t="s">
        <v>2581</v>
      </c>
      <c r="E874" t="s">
        <v>1647</v>
      </c>
      <c r="F874" t="s">
        <v>2582</v>
      </c>
      <c r="G874" t="s">
        <v>641</v>
      </c>
      <c r="H874" t="s">
        <v>641</v>
      </c>
      <c r="I874" t="s">
        <v>785</v>
      </c>
      <c r="J874" t="s">
        <v>649</v>
      </c>
      <c r="K874" t="s">
        <v>56</v>
      </c>
      <c r="L874" s="4">
        <v>40998</v>
      </c>
      <c r="M874" s="4"/>
      <c r="Y874">
        <v>10.949999809265137</v>
      </c>
      <c r="AE874">
        <v>1.37</v>
      </c>
    </row>
    <row r="875" spans="1:31" x14ac:dyDescent="0.2">
      <c r="A875" s="27">
        <v>2007684</v>
      </c>
      <c r="C875" t="s">
        <v>2583</v>
      </c>
      <c r="D875" t="s">
        <v>2584</v>
      </c>
      <c r="E875" t="s">
        <v>1647</v>
      </c>
      <c r="F875" t="s">
        <v>2577</v>
      </c>
      <c r="G875" t="s">
        <v>641</v>
      </c>
      <c r="H875" t="s">
        <v>641</v>
      </c>
      <c r="I875" t="s">
        <v>785</v>
      </c>
      <c r="J875" t="s">
        <v>643</v>
      </c>
      <c r="K875" t="s">
        <v>56</v>
      </c>
      <c r="L875" s="4">
        <v>41774</v>
      </c>
      <c r="M875" s="4"/>
      <c r="N875">
        <v>4.5</v>
      </c>
      <c r="Q875">
        <v>8.1000003814697266</v>
      </c>
      <c r="R875">
        <v>7.6999998092651367</v>
      </c>
      <c r="Y875">
        <v>3.9000000953674316</v>
      </c>
      <c r="Z875">
        <v>4.5999999046325684</v>
      </c>
      <c r="AA875">
        <v>0.30000001192092896</v>
      </c>
      <c r="AE875">
        <v>1.5369999999999999</v>
      </c>
    </row>
    <row r="876" spans="1:31" x14ac:dyDescent="0.2">
      <c r="A876" s="27">
        <v>2006723</v>
      </c>
      <c r="C876" t="s">
        <v>2585</v>
      </c>
      <c r="D876" t="s">
        <v>25</v>
      </c>
      <c r="E876" t="s">
        <v>1647</v>
      </c>
      <c r="F876" t="s">
        <v>2577</v>
      </c>
      <c r="G876" t="s">
        <v>641</v>
      </c>
      <c r="H876" t="s">
        <v>641</v>
      </c>
      <c r="I876" t="s">
        <v>785</v>
      </c>
      <c r="J876" t="s">
        <v>649</v>
      </c>
      <c r="K876" t="s">
        <v>56</v>
      </c>
      <c r="L876" s="4">
        <v>41026</v>
      </c>
      <c r="M876" s="4"/>
      <c r="W876">
        <v>32.799999237060547</v>
      </c>
      <c r="AE876">
        <v>1.522</v>
      </c>
    </row>
    <row r="877" spans="1:31" x14ac:dyDescent="0.2">
      <c r="A877" s="27">
        <v>2006726</v>
      </c>
      <c r="C877" t="s">
        <v>2586</v>
      </c>
      <c r="D877" t="s">
        <v>2587</v>
      </c>
      <c r="E877" t="s">
        <v>1647</v>
      </c>
      <c r="F877" t="s">
        <v>2577</v>
      </c>
      <c r="G877" t="s">
        <v>641</v>
      </c>
      <c r="H877" t="s">
        <v>641</v>
      </c>
      <c r="I877" t="s">
        <v>785</v>
      </c>
      <c r="J877" t="s">
        <v>643</v>
      </c>
      <c r="K877" t="s">
        <v>56</v>
      </c>
      <c r="L877" s="4">
        <v>41026</v>
      </c>
      <c r="M877" s="4"/>
      <c r="N877">
        <v>4.3000001907348633</v>
      </c>
      <c r="O877">
        <v>15</v>
      </c>
      <c r="Q877">
        <v>17.5</v>
      </c>
      <c r="R877">
        <v>6.1999998092651367</v>
      </c>
      <c r="V877">
        <v>2.5</v>
      </c>
      <c r="Y877">
        <v>1.2999999523162842</v>
      </c>
      <c r="AE877">
        <v>1.595</v>
      </c>
    </row>
    <row r="878" spans="1:31" x14ac:dyDescent="0.2">
      <c r="A878" s="27">
        <v>2006727</v>
      </c>
      <c r="C878" t="s">
        <v>2588</v>
      </c>
      <c r="D878" t="s">
        <v>2589</v>
      </c>
      <c r="E878" t="s">
        <v>1647</v>
      </c>
      <c r="F878" t="s">
        <v>2577</v>
      </c>
      <c r="G878" t="s">
        <v>641</v>
      </c>
      <c r="H878" t="s">
        <v>641</v>
      </c>
      <c r="I878" t="s">
        <v>785</v>
      </c>
      <c r="J878" t="s">
        <v>643</v>
      </c>
      <c r="K878" t="s">
        <v>56</v>
      </c>
      <c r="L878" s="4">
        <v>41026</v>
      </c>
      <c r="M878" s="4"/>
      <c r="N878">
        <v>3.9000000953674316</v>
      </c>
      <c r="R878">
        <v>15.199999809265137</v>
      </c>
      <c r="V878">
        <v>4.9000000953674316</v>
      </c>
      <c r="W878">
        <v>3</v>
      </c>
      <c r="Z878">
        <v>9.1000003814697266</v>
      </c>
      <c r="AE878">
        <v>1.6459999999999999</v>
      </c>
    </row>
    <row r="879" spans="1:31" x14ac:dyDescent="0.2">
      <c r="A879" s="27">
        <v>2006717</v>
      </c>
      <c r="C879" t="s">
        <v>2590</v>
      </c>
      <c r="D879" t="s">
        <v>2591</v>
      </c>
      <c r="E879" t="s">
        <v>1647</v>
      </c>
      <c r="F879" t="s">
        <v>2577</v>
      </c>
      <c r="G879" t="s">
        <v>641</v>
      </c>
      <c r="H879" t="s">
        <v>641</v>
      </c>
      <c r="I879" t="s">
        <v>785</v>
      </c>
      <c r="J879" t="s">
        <v>649</v>
      </c>
      <c r="K879" t="s">
        <v>56</v>
      </c>
      <c r="L879" s="4">
        <v>41016</v>
      </c>
      <c r="M879" s="4"/>
      <c r="O879">
        <v>29.799999237060547</v>
      </c>
      <c r="P879">
        <v>5.0999999046325684</v>
      </c>
      <c r="R879">
        <v>4.5</v>
      </c>
      <c r="V879">
        <v>0.30000001192092896</v>
      </c>
      <c r="Z879">
        <v>0.69999998807907104</v>
      </c>
      <c r="AE879">
        <v>1.4750000000000001</v>
      </c>
    </row>
    <row r="880" spans="1:31" x14ac:dyDescent="0.2">
      <c r="A880" s="27">
        <v>2006724</v>
      </c>
      <c r="C880" t="s">
        <v>2592</v>
      </c>
      <c r="D880" t="s">
        <v>2593</v>
      </c>
      <c r="E880" t="s">
        <v>1647</v>
      </c>
      <c r="F880" t="s">
        <v>2577</v>
      </c>
      <c r="G880" t="s">
        <v>641</v>
      </c>
      <c r="H880" t="s">
        <v>641</v>
      </c>
      <c r="I880" t="s">
        <v>785</v>
      </c>
      <c r="J880" t="s">
        <v>649</v>
      </c>
      <c r="K880" t="s">
        <v>56</v>
      </c>
      <c r="L880" s="4">
        <v>41026</v>
      </c>
      <c r="M880" s="4"/>
      <c r="Z880">
        <v>27.399999618530273</v>
      </c>
      <c r="AE880">
        <v>1.827</v>
      </c>
    </row>
    <row r="881" spans="1:31" x14ac:dyDescent="0.2">
      <c r="A881" s="27">
        <v>2008099</v>
      </c>
      <c r="C881" t="s">
        <v>2594</v>
      </c>
      <c r="D881" t="s">
        <v>2595</v>
      </c>
      <c r="E881" t="s">
        <v>1647</v>
      </c>
      <c r="F881" t="s">
        <v>2577</v>
      </c>
      <c r="G881" t="s">
        <v>641</v>
      </c>
      <c r="H881" t="s">
        <v>641</v>
      </c>
      <c r="I881" t="s">
        <v>785</v>
      </c>
      <c r="J881" t="s">
        <v>649</v>
      </c>
      <c r="K881" t="s">
        <v>56</v>
      </c>
      <c r="L881" s="4">
        <v>42187</v>
      </c>
      <c r="M881" s="4"/>
      <c r="AA881">
        <v>15.5</v>
      </c>
      <c r="AE881">
        <v>1.61</v>
      </c>
    </row>
    <row r="882" spans="1:31" x14ac:dyDescent="0.2">
      <c r="A882" s="27">
        <v>2006117</v>
      </c>
      <c r="C882" t="s">
        <v>2596</v>
      </c>
      <c r="D882" t="s">
        <v>2597</v>
      </c>
      <c r="E882" t="s">
        <v>1647</v>
      </c>
      <c r="F882" t="s">
        <v>2582</v>
      </c>
      <c r="G882" t="s">
        <v>641</v>
      </c>
      <c r="H882" t="s">
        <v>641</v>
      </c>
      <c r="I882" t="s">
        <v>785</v>
      </c>
      <c r="J882" t="s">
        <v>643</v>
      </c>
      <c r="K882" t="s">
        <v>56</v>
      </c>
      <c r="L882" s="4">
        <v>40714</v>
      </c>
      <c r="M882" s="4"/>
      <c r="N882">
        <v>15.199999809265137</v>
      </c>
      <c r="T882">
        <v>22.799999237060547</v>
      </c>
      <c r="AE882">
        <v>1.32</v>
      </c>
    </row>
    <row r="883" spans="1:31" x14ac:dyDescent="0.2">
      <c r="A883" s="27">
        <v>2007261</v>
      </c>
      <c r="C883" t="s">
        <v>2598</v>
      </c>
      <c r="D883" t="s">
        <v>2599</v>
      </c>
      <c r="E883" t="s">
        <v>1647</v>
      </c>
      <c r="F883" t="s">
        <v>2582</v>
      </c>
      <c r="G883" t="s">
        <v>641</v>
      </c>
      <c r="H883" t="s">
        <v>641</v>
      </c>
      <c r="I883" t="s">
        <v>785</v>
      </c>
      <c r="J883" t="s">
        <v>649</v>
      </c>
      <c r="K883" t="s">
        <v>56</v>
      </c>
      <c r="L883" s="4">
        <v>41446</v>
      </c>
      <c r="M883" s="4"/>
      <c r="O883">
        <v>29.5</v>
      </c>
      <c r="P883">
        <v>5</v>
      </c>
      <c r="R883">
        <v>4.5</v>
      </c>
      <c r="V883">
        <v>3.0999999046325684</v>
      </c>
      <c r="AE883">
        <v>1.49</v>
      </c>
    </row>
    <row r="884" spans="1:31" x14ac:dyDescent="0.2">
      <c r="A884" s="27">
        <v>2006725</v>
      </c>
      <c r="C884" t="s">
        <v>2600</v>
      </c>
      <c r="D884" t="s">
        <v>2601</v>
      </c>
      <c r="E884" t="s">
        <v>1647</v>
      </c>
      <c r="F884" t="s">
        <v>2577</v>
      </c>
      <c r="G884" t="s">
        <v>641</v>
      </c>
      <c r="H884" t="s">
        <v>641</v>
      </c>
      <c r="I884" t="s">
        <v>785</v>
      </c>
      <c r="J884" t="s">
        <v>649</v>
      </c>
      <c r="K884" t="s">
        <v>56</v>
      </c>
      <c r="L884" s="4">
        <v>41026</v>
      </c>
      <c r="M884" s="4"/>
      <c r="V884">
        <v>40</v>
      </c>
      <c r="AE884">
        <v>1.764</v>
      </c>
    </row>
    <row r="885" spans="1:31" x14ac:dyDescent="0.2">
      <c r="A885" s="27">
        <v>2007512</v>
      </c>
      <c r="C885" t="s">
        <v>2602</v>
      </c>
      <c r="D885" t="s">
        <v>2603</v>
      </c>
      <c r="E885" t="s">
        <v>1637</v>
      </c>
      <c r="F885" t="s">
        <v>1638</v>
      </c>
      <c r="G885" t="s">
        <v>641</v>
      </c>
      <c r="H885" t="s">
        <v>641</v>
      </c>
      <c r="I885" t="s">
        <v>774</v>
      </c>
      <c r="J885" t="s">
        <v>649</v>
      </c>
      <c r="K885" t="s">
        <v>56</v>
      </c>
      <c r="L885" s="4">
        <v>2</v>
      </c>
      <c r="M885" s="4"/>
      <c r="AC885">
        <v>90</v>
      </c>
      <c r="AE885">
        <v>1</v>
      </c>
    </row>
    <row r="886" spans="1:31" x14ac:dyDescent="0.2">
      <c r="A886" s="27">
        <v>2006790</v>
      </c>
      <c r="C886" t="s">
        <v>2604</v>
      </c>
      <c r="D886" t="s">
        <v>2605</v>
      </c>
      <c r="E886" t="s">
        <v>2361</v>
      </c>
      <c r="F886" t="s">
        <v>2361</v>
      </c>
      <c r="G886" t="s">
        <v>641</v>
      </c>
      <c r="H886" t="s">
        <v>641</v>
      </c>
      <c r="I886" t="s">
        <v>774</v>
      </c>
      <c r="J886" t="s">
        <v>731</v>
      </c>
      <c r="K886" t="s">
        <v>55</v>
      </c>
      <c r="L886" s="4">
        <v>2</v>
      </c>
      <c r="M886" s="4"/>
      <c r="AE886">
        <v>1</v>
      </c>
    </row>
    <row r="887" spans="1:31" x14ac:dyDescent="0.2">
      <c r="A887" s="27">
        <v>2006842</v>
      </c>
      <c r="C887" t="s">
        <v>2606</v>
      </c>
      <c r="D887" t="s">
        <v>2607</v>
      </c>
      <c r="E887" t="s">
        <v>2608</v>
      </c>
      <c r="F887" t="s">
        <v>2608</v>
      </c>
      <c r="G887" t="s">
        <v>641</v>
      </c>
      <c r="H887" t="s">
        <v>641</v>
      </c>
      <c r="I887" t="s">
        <v>774</v>
      </c>
      <c r="J887" t="s">
        <v>649</v>
      </c>
      <c r="K887" t="s">
        <v>56</v>
      </c>
      <c r="L887" s="4">
        <v>2</v>
      </c>
      <c r="M887" s="4"/>
      <c r="AE887">
        <v>1.1000000000000001</v>
      </c>
    </row>
    <row r="888" spans="1:31" x14ac:dyDescent="0.2">
      <c r="A888" s="27">
        <v>2006845</v>
      </c>
      <c r="C888" t="s">
        <v>2609</v>
      </c>
      <c r="D888" t="s">
        <v>2610</v>
      </c>
      <c r="E888" t="s">
        <v>2608</v>
      </c>
      <c r="F888" t="s">
        <v>2608</v>
      </c>
      <c r="G888" t="s">
        <v>641</v>
      </c>
      <c r="H888" t="s">
        <v>641</v>
      </c>
      <c r="I888" t="s">
        <v>774</v>
      </c>
      <c r="J888" t="s">
        <v>731</v>
      </c>
      <c r="K888" t="s">
        <v>56</v>
      </c>
      <c r="L888" s="4">
        <v>2</v>
      </c>
      <c r="M888" s="4"/>
      <c r="AE888">
        <v>1.1000000000000001</v>
      </c>
    </row>
    <row r="889" spans="1:31" x14ac:dyDescent="0.2">
      <c r="A889" s="27">
        <v>2006843</v>
      </c>
      <c r="C889" t="s">
        <v>2611</v>
      </c>
      <c r="D889" t="s">
        <v>2612</v>
      </c>
      <c r="E889" t="s">
        <v>2608</v>
      </c>
      <c r="F889" t="s">
        <v>2608</v>
      </c>
      <c r="G889" t="s">
        <v>641</v>
      </c>
      <c r="H889" t="s">
        <v>641</v>
      </c>
      <c r="I889" t="s">
        <v>774</v>
      </c>
      <c r="J889" t="s">
        <v>649</v>
      </c>
      <c r="K889" t="s">
        <v>56</v>
      </c>
      <c r="L889" s="4">
        <v>2</v>
      </c>
      <c r="M889" s="4"/>
      <c r="AE889">
        <v>1.1000000000000001</v>
      </c>
    </row>
    <row r="890" spans="1:31" x14ac:dyDescent="0.2">
      <c r="A890" s="27">
        <v>5001</v>
      </c>
      <c r="D890" t="s">
        <v>740</v>
      </c>
      <c r="G890" t="s">
        <v>641</v>
      </c>
      <c r="H890" t="s">
        <v>686</v>
      </c>
      <c r="I890" t="s">
        <v>687</v>
      </c>
      <c r="J890" t="s">
        <v>723</v>
      </c>
      <c r="K890" t="s">
        <v>55</v>
      </c>
      <c r="L890" s="4">
        <v>36129</v>
      </c>
      <c r="M890" s="4"/>
      <c r="N890">
        <v>0</v>
      </c>
      <c r="O890">
        <v>0</v>
      </c>
      <c r="P890">
        <v>0</v>
      </c>
      <c r="AE890">
        <v>1</v>
      </c>
    </row>
    <row r="891" spans="1:31" x14ac:dyDescent="0.2">
      <c r="A891" s="27">
        <v>2007772</v>
      </c>
      <c r="C891" t="s">
        <v>2613</v>
      </c>
      <c r="D891" t="s">
        <v>2614</v>
      </c>
      <c r="E891" t="s">
        <v>933</v>
      </c>
      <c r="F891" t="s">
        <v>933</v>
      </c>
      <c r="G891" t="s">
        <v>641</v>
      </c>
      <c r="H891" t="s">
        <v>641</v>
      </c>
      <c r="I891" t="s">
        <v>785</v>
      </c>
      <c r="J891" t="s">
        <v>649</v>
      </c>
      <c r="K891" t="s">
        <v>56</v>
      </c>
      <c r="L891" s="4">
        <v>41913</v>
      </c>
      <c r="M891" s="4"/>
      <c r="T891">
        <v>4.5</v>
      </c>
      <c r="V891">
        <v>9.5</v>
      </c>
      <c r="AE891">
        <v>1.1000000000000001</v>
      </c>
    </row>
    <row r="892" spans="1:31" x14ac:dyDescent="0.2">
      <c r="A892" s="27">
        <v>2006709</v>
      </c>
      <c r="C892" t="s">
        <v>2615</v>
      </c>
      <c r="D892" t="s">
        <v>2616</v>
      </c>
      <c r="E892" t="s">
        <v>2617</v>
      </c>
      <c r="F892" t="s">
        <v>2617</v>
      </c>
      <c r="G892" t="s">
        <v>641</v>
      </c>
      <c r="H892" t="s">
        <v>641</v>
      </c>
      <c r="I892" t="s">
        <v>785</v>
      </c>
      <c r="J892" t="s">
        <v>649</v>
      </c>
      <c r="K892" t="s">
        <v>55</v>
      </c>
      <c r="L892" s="4">
        <v>41004</v>
      </c>
      <c r="M892" s="4"/>
      <c r="T892">
        <v>4.6999998092651367</v>
      </c>
      <c r="V892">
        <v>50</v>
      </c>
      <c r="AE892">
        <v>1</v>
      </c>
    </row>
    <row r="893" spans="1:31" x14ac:dyDescent="0.2">
      <c r="A893" s="27">
        <v>2008068</v>
      </c>
      <c r="C893" t="s">
        <v>2618</v>
      </c>
      <c r="D893" t="s">
        <v>2619</v>
      </c>
      <c r="E893" t="s">
        <v>792</v>
      </c>
      <c r="F893" t="s">
        <v>784</v>
      </c>
      <c r="G893" t="s">
        <v>641</v>
      </c>
      <c r="H893" t="s">
        <v>641</v>
      </c>
      <c r="I893" t="s">
        <v>785</v>
      </c>
      <c r="J893" t="s">
        <v>649</v>
      </c>
      <c r="K893" t="s">
        <v>56</v>
      </c>
      <c r="L893" s="4">
        <v>42158</v>
      </c>
      <c r="M893" s="4"/>
      <c r="T893">
        <v>4.5999999046325684</v>
      </c>
      <c r="V893">
        <v>9.1999998092651367</v>
      </c>
      <c r="AE893">
        <v>1</v>
      </c>
    </row>
    <row r="894" spans="1:31" x14ac:dyDescent="0.2">
      <c r="A894" s="27">
        <v>2010830</v>
      </c>
      <c r="C894" t="s">
        <v>2620</v>
      </c>
      <c r="D894" t="s">
        <v>2621</v>
      </c>
      <c r="E894" t="s">
        <v>2622</v>
      </c>
      <c r="F894" t="s">
        <v>2622</v>
      </c>
      <c r="G894" t="s">
        <v>641</v>
      </c>
      <c r="H894" t="s">
        <v>686</v>
      </c>
      <c r="I894" t="s">
        <v>1284</v>
      </c>
      <c r="J894" t="s">
        <v>696</v>
      </c>
      <c r="K894" t="s">
        <v>55</v>
      </c>
      <c r="L894" s="4">
        <v>2</v>
      </c>
      <c r="M894" s="4"/>
      <c r="AC894">
        <v>17.5</v>
      </c>
    </row>
    <row r="895" spans="1:31" x14ac:dyDescent="0.2">
      <c r="A895" s="27">
        <v>2010751</v>
      </c>
      <c r="C895" t="s">
        <v>2623</v>
      </c>
      <c r="D895" t="s">
        <v>2624</v>
      </c>
      <c r="E895" t="s">
        <v>907</v>
      </c>
      <c r="F895" t="s">
        <v>908</v>
      </c>
      <c r="G895" t="s">
        <v>641</v>
      </c>
      <c r="H895" t="s">
        <v>641</v>
      </c>
      <c r="I895" t="s">
        <v>774</v>
      </c>
      <c r="J895" t="s">
        <v>688</v>
      </c>
      <c r="K895" t="s">
        <v>55</v>
      </c>
      <c r="L895" s="4">
        <v>2</v>
      </c>
      <c r="M895" s="4">
        <v>48160</v>
      </c>
      <c r="N895">
        <v>5</v>
      </c>
      <c r="O895">
        <v>24</v>
      </c>
      <c r="P895">
        <v>0.60000002384185791</v>
      </c>
      <c r="Q895">
        <v>1.7000000476837158</v>
      </c>
      <c r="R895">
        <v>8.8999996185302734</v>
      </c>
      <c r="T895">
        <v>0.5</v>
      </c>
      <c r="V895">
        <v>2</v>
      </c>
      <c r="X895">
        <v>0.69999998807907104</v>
      </c>
      <c r="AE895">
        <v>1</v>
      </c>
    </row>
    <row r="896" spans="1:31" x14ac:dyDescent="0.2">
      <c r="A896" s="27">
        <v>2010820</v>
      </c>
      <c r="C896" t="s">
        <v>2625</v>
      </c>
      <c r="D896" t="s">
        <v>2626</v>
      </c>
      <c r="E896" t="s">
        <v>1245</v>
      </c>
      <c r="F896" t="s">
        <v>2627</v>
      </c>
      <c r="G896" t="s">
        <v>641</v>
      </c>
      <c r="H896" t="s">
        <v>641</v>
      </c>
      <c r="I896" t="s">
        <v>774</v>
      </c>
      <c r="J896" t="s">
        <v>731</v>
      </c>
      <c r="K896" t="s">
        <v>55</v>
      </c>
      <c r="L896" s="4">
        <v>2</v>
      </c>
      <c r="M896" s="4">
        <v>47947</v>
      </c>
      <c r="AE896">
        <v>1</v>
      </c>
    </row>
    <row r="897" spans="1:31" x14ac:dyDescent="0.2">
      <c r="A897" s="27">
        <v>2010475</v>
      </c>
      <c r="C897" t="s">
        <v>2628</v>
      </c>
      <c r="D897" t="s">
        <v>2629</v>
      </c>
      <c r="E897" t="s">
        <v>2630</v>
      </c>
      <c r="F897" t="s">
        <v>2631</v>
      </c>
      <c r="G897" t="s">
        <v>641</v>
      </c>
      <c r="H897" t="s">
        <v>641</v>
      </c>
      <c r="I897" t="s">
        <v>774</v>
      </c>
      <c r="J897" t="s">
        <v>731</v>
      </c>
      <c r="K897" t="s">
        <v>56</v>
      </c>
      <c r="L897" s="4">
        <v>2</v>
      </c>
      <c r="M897" s="4">
        <v>47910</v>
      </c>
      <c r="AE897">
        <v>1.19</v>
      </c>
    </row>
    <row r="898" spans="1:31" x14ac:dyDescent="0.2">
      <c r="A898" s="27">
        <v>2010822</v>
      </c>
      <c r="C898" t="s">
        <v>2632</v>
      </c>
      <c r="D898" t="s">
        <v>2633</v>
      </c>
      <c r="E898" t="s">
        <v>1245</v>
      </c>
      <c r="F898" t="s">
        <v>2627</v>
      </c>
      <c r="G898" t="s">
        <v>641</v>
      </c>
      <c r="H898" t="s">
        <v>641</v>
      </c>
      <c r="I898" t="s">
        <v>774</v>
      </c>
      <c r="J898" t="s">
        <v>731</v>
      </c>
      <c r="K898" t="s">
        <v>55</v>
      </c>
      <c r="L898" s="4">
        <v>2</v>
      </c>
      <c r="M898" s="4">
        <v>47901</v>
      </c>
      <c r="AC898">
        <v>0.4</v>
      </c>
    </row>
    <row r="899" spans="1:31" x14ac:dyDescent="0.2">
      <c r="A899" s="27">
        <v>2010821</v>
      </c>
      <c r="C899" t="s">
        <v>2634</v>
      </c>
      <c r="D899" t="s">
        <v>2635</v>
      </c>
      <c r="E899" t="s">
        <v>1245</v>
      </c>
      <c r="F899" t="s">
        <v>2627</v>
      </c>
      <c r="G899" t="s">
        <v>641</v>
      </c>
      <c r="H899" t="s">
        <v>641</v>
      </c>
      <c r="I899" t="s">
        <v>774</v>
      </c>
      <c r="J899" t="s">
        <v>731</v>
      </c>
      <c r="K899" t="s">
        <v>55</v>
      </c>
      <c r="L899" s="4">
        <v>2</v>
      </c>
      <c r="M899" s="4">
        <v>47896</v>
      </c>
      <c r="AC899">
        <v>0.7</v>
      </c>
      <c r="AE899">
        <v>1</v>
      </c>
    </row>
    <row r="900" spans="1:31" x14ac:dyDescent="0.2">
      <c r="A900" s="27">
        <v>2010619</v>
      </c>
      <c r="C900" t="s">
        <v>2636</v>
      </c>
      <c r="D900" t="s">
        <v>2637</v>
      </c>
      <c r="E900" t="s">
        <v>1191</v>
      </c>
      <c r="F900" t="s">
        <v>1191</v>
      </c>
      <c r="G900" t="s">
        <v>641</v>
      </c>
      <c r="H900" t="s">
        <v>641</v>
      </c>
      <c r="I900" t="s">
        <v>774</v>
      </c>
      <c r="J900" t="s">
        <v>731</v>
      </c>
      <c r="K900" t="s">
        <v>56</v>
      </c>
      <c r="L900" s="4">
        <v>2</v>
      </c>
      <c r="M900" s="4">
        <v>47895</v>
      </c>
      <c r="N900">
        <v>1.2999999523162842</v>
      </c>
      <c r="AE900">
        <v>1</v>
      </c>
    </row>
    <row r="901" spans="1:31" x14ac:dyDescent="0.2">
      <c r="A901" s="27">
        <v>2009824</v>
      </c>
      <c r="C901" t="s">
        <v>2638</v>
      </c>
      <c r="D901" t="s">
        <v>2639</v>
      </c>
      <c r="E901" t="s">
        <v>813</v>
      </c>
      <c r="F901" t="s">
        <v>2640</v>
      </c>
      <c r="G901" t="s">
        <v>641</v>
      </c>
      <c r="H901" t="s">
        <v>686</v>
      </c>
      <c r="I901" t="s">
        <v>774</v>
      </c>
      <c r="J901" t="s">
        <v>643</v>
      </c>
      <c r="K901" t="s">
        <v>55</v>
      </c>
      <c r="L901" s="4">
        <v>2</v>
      </c>
      <c r="M901" s="4">
        <v>47126</v>
      </c>
      <c r="N901">
        <v>10</v>
      </c>
      <c r="Q901">
        <v>9</v>
      </c>
      <c r="R901">
        <v>5</v>
      </c>
      <c r="T901">
        <v>10.399999618530273</v>
      </c>
      <c r="AE901">
        <v>1</v>
      </c>
    </row>
    <row r="902" spans="1:31" x14ac:dyDescent="0.2">
      <c r="A902" s="27">
        <v>2007200</v>
      </c>
      <c r="C902" t="s">
        <v>2641</v>
      </c>
      <c r="D902" t="s">
        <v>2642</v>
      </c>
      <c r="E902" t="s">
        <v>2643</v>
      </c>
      <c r="F902" t="s">
        <v>2643</v>
      </c>
      <c r="G902" t="s">
        <v>641</v>
      </c>
      <c r="H902" t="s">
        <v>641</v>
      </c>
      <c r="I902" t="s">
        <v>774</v>
      </c>
      <c r="J902" t="s">
        <v>731</v>
      </c>
      <c r="K902" t="s">
        <v>56</v>
      </c>
      <c r="L902" s="4">
        <v>2</v>
      </c>
      <c r="M902" s="4">
        <v>46992</v>
      </c>
      <c r="AC902">
        <v>1.3</v>
      </c>
      <c r="AE902">
        <v>0.9</v>
      </c>
    </row>
    <row r="903" spans="1:31" x14ac:dyDescent="0.2">
      <c r="A903" s="27">
        <v>2009352</v>
      </c>
      <c r="C903" t="s">
        <v>2644</v>
      </c>
      <c r="D903" t="s">
        <v>2645</v>
      </c>
      <c r="E903" t="s">
        <v>2098</v>
      </c>
      <c r="F903" t="s">
        <v>2646</v>
      </c>
      <c r="G903" t="s">
        <v>641</v>
      </c>
      <c r="H903" t="s">
        <v>641</v>
      </c>
      <c r="I903" t="s">
        <v>774</v>
      </c>
      <c r="J903" t="s">
        <v>731</v>
      </c>
      <c r="K903" t="s">
        <v>56</v>
      </c>
      <c r="L903" s="4">
        <v>2</v>
      </c>
      <c r="M903" s="4">
        <v>46804</v>
      </c>
      <c r="AC903">
        <v>12</v>
      </c>
      <c r="AE903">
        <v>1</v>
      </c>
    </row>
    <row r="904" spans="1:31" x14ac:dyDescent="0.2">
      <c r="A904" s="27">
        <v>2009385</v>
      </c>
      <c r="C904" t="s">
        <v>2647</v>
      </c>
      <c r="D904" t="s">
        <v>2648</v>
      </c>
      <c r="E904" t="s">
        <v>1266</v>
      </c>
      <c r="F904" t="s">
        <v>2649</v>
      </c>
      <c r="G904" t="s">
        <v>641</v>
      </c>
      <c r="H904" t="s">
        <v>641</v>
      </c>
      <c r="I904" t="s">
        <v>774</v>
      </c>
      <c r="J904" t="s">
        <v>649</v>
      </c>
      <c r="K904" t="s">
        <v>56</v>
      </c>
      <c r="L904" s="4">
        <v>2</v>
      </c>
      <c r="M904" s="4">
        <v>46757</v>
      </c>
      <c r="Y904">
        <v>2</v>
      </c>
      <c r="AE904">
        <v>1</v>
      </c>
    </row>
    <row r="905" spans="1:31" x14ac:dyDescent="0.2">
      <c r="A905" s="27">
        <v>2009387</v>
      </c>
      <c r="C905" t="s">
        <v>2650</v>
      </c>
      <c r="D905" t="s">
        <v>2651</v>
      </c>
      <c r="E905" t="s">
        <v>1266</v>
      </c>
      <c r="F905" t="s">
        <v>2649</v>
      </c>
      <c r="G905" t="s">
        <v>641</v>
      </c>
      <c r="H905" t="s">
        <v>641</v>
      </c>
      <c r="I905" t="s">
        <v>774</v>
      </c>
      <c r="J905" t="s">
        <v>649</v>
      </c>
      <c r="K905" t="s">
        <v>56</v>
      </c>
      <c r="L905" s="4">
        <v>2</v>
      </c>
      <c r="M905" s="4">
        <v>46757</v>
      </c>
      <c r="T905">
        <v>1.2000000476837158</v>
      </c>
      <c r="X905">
        <v>3</v>
      </c>
      <c r="AE905">
        <v>1</v>
      </c>
    </row>
    <row r="906" spans="1:31" x14ac:dyDescent="0.2">
      <c r="A906" s="27">
        <v>2009384</v>
      </c>
      <c r="C906" t="s">
        <v>2652</v>
      </c>
      <c r="D906" t="s">
        <v>2653</v>
      </c>
      <c r="E906" t="s">
        <v>1266</v>
      </c>
      <c r="F906" t="s">
        <v>2649</v>
      </c>
      <c r="G906" t="s">
        <v>641</v>
      </c>
      <c r="H906" t="s">
        <v>641</v>
      </c>
      <c r="I906" t="s">
        <v>774</v>
      </c>
      <c r="J906" t="s">
        <v>649</v>
      </c>
      <c r="K906" t="s">
        <v>56</v>
      </c>
      <c r="L906" s="4">
        <v>2</v>
      </c>
      <c r="M906" s="4">
        <v>46757</v>
      </c>
      <c r="R906">
        <v>5</v>
      </c>
      <c r="T906">
        <v>4</v>
      </c>
      <c r="AE906">
        <v>1</v>
      </c>
    </row>
    <row r="907" spans="1:31" x14ac:dyDescent="0.2">
      <c r="A907" s="27">
        <v>2009383</v>
      </c>
      <c r="C907" t="s">
        <v>2654</v>
      </c>
      <c r="D907" t="s">
        <v>2655</v>
      </c>
      <c r="E907" t="s">
        <v>1266</v>
      </c>
      <c r="F907" t="s">
        <v>2649</v>
      </c>
      <c r="G907" t="s">
        <v>641</v>
      </c>
      <c r="H907" t="s">
        <v>641</v>
      </c>
      <c r="I907" t="s">
        <v>774</v>
      </c>
      <c r="J907" t="s">
        <v>649</v>
      </c>
      <c r="K907" t="s">
        <v>56</v>
      </c>
      <c r="L907" s="4">
        <v>2</v>
      </c>
      <c r="M907" s="4">
        <v>46757</v>
      </c>
      <c r="V907">
        <v>2</v>
      </c>
      <c r="AE907">
        <v>1</v>
      </c>
    </row>
    <row r="908" spans="1:31" x14ac:dyDescent="0.2">
      <c r="A908" s="27">
        <v>2007893</v>
      </c>
      <c r="C908" t="s">
        <v>2656</v>
      </c>
      <c r="D908" t="s">
        <v>2657</v>
      </c>
      <c r="E908" t="s">
        <v>1590</v>
      </c>
      <c r="F908" t="s">
        <v>1590</v>
      </c>
      <c r="G908" t="s">
        <v>641</v>
      </c>
      <c r="H908" t="s">
        <v>641</v>
      </c>
      <c r="I908" t="s">
        <v>774</v>
      </c>
      <c r="J908" t="s">
        <v>731</v>
      </c>
      <c r="K908" t="s">
        <v>56</v>
      </c>
      <c r="L908" s="4">
        <v>2</v>
      </c>
      <c r="M908" s="4">
        <v>46732</v>
      </c>
      <c r="AE908">
        <v>1.25</v>
      </c>
    </row>
    <row r="909" spans="1:31" x14ac:dyDescent="0.2">
      <c r="A909" s="27">
        <v>2008993</v>
      </c>
      <c r="C909" t="s">
        <v>2658</v>
      </c>
      <c r="D909" t="s">
        <v>2659</v>
      </c>
      <c r="E909" t="s">
        <v>2660</v>
      </c>
      <c r="F909" t="s">
        <v>2660</v>
      </c>
      <c r="G909" t="s">
        <v>641</v>
      </c>
      <c r="H909" t="s">
        <v>641</v>
      </c>
      <c r="I909" t="s">
        <v>1284</v>
      </c>
      <c r="J909" t="s">
        <v>731</v>
      </c>
      <c r="K909" t="s">
        <v>56</v>
      </c>
      <c r="L909" s="4">
        <v>44838</v>
      </c>
      <c r="M909" s="4">
        <v>46664</v>
      </c>
      <c r="AE909">
        <v>1</v>
      </c>
    </row>
    <row r="910" spans="1:31" x14ac:dyDescent="0.2">
      <c r="A910" s="27">
        <v>2007894</v>
      </c>
      <c r="C910" t="s">
        <v>2661</v>
      </c>
      <c r="D910" t="s">
        <v>2662</v>
      </c>
      <c r="E910" t="s">
        <v>1590</v>
      </c>
      <c r="F910" t="s">
        <v>1590</v>
      </c>
      <c r="G910" t="s">
        <v>641</v>
      </c>
      <c r="H910" t="s">
        <v>641</v>
      </c>
      <c r="I910" t="s">
        <v>774</v>
      </c>
      <c r="J910" t="s">
        <v>731</v>
      </c>
      <c r="K910" t="s">
        <v>56</v>
      </c>
      <c r="L910" s="4">
        <v>2</v>
      </c>
      <c r="M910" s="4">
        <v>46580</v>
      </c>
      <c r="N910">
        <v>3.5</v>
      </c>
      <c r="R910">
        <v>5</v>
      </c>
      <c r="Y910">
        <v>0.89999997615814209</v>
      </c>
      <c r="AA910">
        <v>0.20000000298023224</v>
      </c>
      <c r="AE910">
        <v>1.25</v>
      </c>
    </row>
    <row r="911" spans="1:31" x14ac:dyDescent="0.2">
      <c r="A911" s="27">
        <v>2009388</v>
      </c>
      <c r="C911" t="s">
        <v>2663</v>
      </c>
      <c r="D911" t="s">
        <v>2664</v>
      </c>
      <c r="E911" t="s">
        <v>1266</v>
      </c>
      <c r="F911" t="s">
        <v>2649</v>
      </c>
      <c r="G911" t="s">
        <v>641</v>
      </c>
      <c r="H911" t="s">
        <v>641</v>
      </c>
      <c r="I911" t="s">
        <v>774</v>
      </c>
      <c r="J911" t="s">
        <v>649</v>
      </c>
      <c r="K911" t="s">
        <v>56</v>
      </c>
      <c r="L911" s="4">
        <v>2</v>
      </c>
      <c r="M911" s="4">
        <v>46565</v>
      </c>
      <c r="Q911">
        <v>15</v>
      </c>
      <c r="AE911">
        <v>1</v>
      </c>
    </row>
    <row r="912" spans="1:31" x14ac:dyDescent="0.2">
      <c r="A912" s="27">
        <v>2009113</v>
      </c>
      <c r="C912" t="s">
        <v>2665</v>
      </c>
      <c r="D912" t="s">
        <v>2666</v>
      </c>
      <c r="E912" t="s">
        <v>2667</v>
      </c>
      <c r="F912" t="s">
        <v>2667</v>
      </c>
      <c r="G912" t="s">
        <v>641</v>
      </c>
      <c r="H912" t="s">
        <v>641</v>
      </c>
      <c r="I912" t="s">
        <v>774</v>
      </c>
      <c r="J912" t="s">
        <v>731</v>
      </c>
      <c r="K912" t="s">
        <v>56</v>
      </c>
      <c r="L912" s="4">
        <v>2</v>
      </c>
      <c r="M912" s="4">
        <v>46557</v>
      </c>
      <c r="AE912">
        <v>1</v>
      </c>
    </row>
    <row r="913" spans="1:31" x14ac:dyDescent="0.2">
      <c r="A913" s="27">
        <v>2009154</v>
      </c>
      <c r="C913" t="s">
        <v>2668</v>
      </c>
      <c r="D913" t="s">
        <v>2669</v>
      </c>
      <c r="E913" t="s">
        <v>1266</v>
      </c>
      <c r="F913" t="s">
        <v>2670</v>
      </c>
      <c r="G913" t="s">
        <v>641</v>
      </c>
      <c r="H913" t="s">
        <v>641</v>
      </c>
      <c r="I913" t="s">
        <v>774</v>
      </c>
      <c r="J913" t="s">
        <v>643</v>
      </c>
      <c r="K913" t="s">
        <v>55</v>
      </c>
      <c r="L913" s="4">
        <v>2</v>
      </c>
      <c r="M913" s="4">
        <v>46490</v>
      </c>
      <c r="N913">
        <v>8</v>
      </c>
      <c r="O913">
        <v>16</v>
      </c>
      <c r="P913">
        <v>42</v>
      </c>
      <c r="V913">
        <v>0.10000000149011612</v>
      </c>
      <c r="X913">
        <v>0.10000000149011612</v>
      </c>
      <c r="Z913">
        <v>5.000000074505806E-2</v>
      </c>
      <c r="AE913">
        <v>1</v>
      </c>
    </row>
    <row r="914" spans="1:31" x14ac:dyDescent="0.2">
      <c r="A914" s="27">
        <v>2006828</v>
      </c>
      <c r="C914" t="s">
        <v>7656</v>
      </c>
      <c r="D914" t="s">
        <v>1286</v>
      </c>
      <c r="E914" t="s">
        <v>7657</v>
      </c>
      <c r="F914" t="s">
        <v>7657</v>
      </c>
      <c r="G914" t="s">
        <v>641</v>
      </c>
      <c r="H914" t="s">
        <v>686</v>
      </c>
      <c r="I914" t="s">
        <v>1284</v>
      </c>
      <c r="J914" t="s">
        <v>688</v>
      </c>
      <c r="K914" t="s">
        <v>55</v>
      </c>
      <c r="L914" s="4">
        <v>44653</v>
      </c>
      <c r="M914" s="4">
        <v>46479</v>
      </c>
      <c r="N914">
        <v>0.30000001192092896</v>
      </c>
      <c r="O914">
        <v>0.10000000149011612</v>
      </c>
      <c r="P914">
        <v>0.30000001192092896</v>
      </c>
      <c r="AC914">
        <v>3</v>
      </c>
      <c r="AE914">
        <v>1</v>
      </c>
    </row>
    <row r="915" spans="1:31" x14ac:dyDescent="0.2">
      <c r="A915" s="27">
        <v>2008906</v>
      </c>
      <c r="C915" t="s">
        <v>7616</v>
      </c>
      <c r="D915" t="s">
        <v>7617</v>
      </c>
      <c r="E915" t="s">
        <v>7618</v>
      </c>
      <c r="F915" t="s">
        <v>7618</v>
      </c>
      <c r="G915" t="s">
        <v>641</v>
      </c>
      <c r="H915" t="s">
        <v>686</v>
      </c>
      <c r="I915" t="s">
        <v>1284</v>
      </c>
      <c r="J915" t="s">
        <v>688</v>
      </c>
      <c r="K915" t="s">
        <v>55</v>
      </c>
      <c r="L915" s="4">
        <v>44653</v>
      </c>
      <c r="M915" s="4">
        <v>46479</v>
      </c>
      <c r="N915">
        <v>0.30000001192092896</v>
      </c>
      <c r="P915">
        <v>0.20000000298023224</v>
      </c>
      <c r="AC915">
        <v>2</v>
      </c>
      <c r="AE915">
        <v>1</v>
      </c>
    </row>
    <row r="916" spans="1:31" x14ac:dyDescent="0.2">
      <c r="A916" s="27">
        <v>2006635</v>
      </c>
      <c r="C916" t="s">
        <v>7679</v>
      </c>
      <c r="D916" t="s">
        <v>11</v>
      </c>
      <c r="E916" t="s">
        <v>7680</v>
      </c>
      <c r="F916" t="s">
        <v>7680</v>
      </c>
      <c r="G916" t="s">
        <v>641</v>
      </c>
      <c r="H916" t="s">
        <v>686</v>
      </c>
      <c r="I916" t="s">
        <v>1284</v>
      </c>
      <c r="J916" t="s">
        <v>688</v>
      </c>
      <c r="K916" t="s">
        <v>56</v>
      </c>
      <c r="L916" s="4">
        <v>44653</v>
      </c>
      <c r="M916" s="4">
        <v>46479</v>
      </c>
      <c r="N916">
        <v>0.30000001192092896</v>
      </c>
      <c r="P916">
        <v>0.40000000596046448</v>
      </c>
      <c r="AC916">
        <v>2.9</v>
      </c>
      <c r="AE916">
        <v>1.1000000000000001</v>
      </c>
    </row>
    <row r="917" spans="1:31" x14ac:dyDescent="0.2">
      <c r="A917" s="27">
        <v>2008638</v>
      </c>
      <c r="C917" t="s">
        <v>7875</v>
      </c>
      <c r="D917" t="s">
        <v>1286</v>
      </c>
      <c r="E917" t="s">
        <v>7876</v>
      </c>
      <c r="F917" t="s">
        <v>7876</v>
      </c>
      <c r="G917" t="s">
        <v>641</v>
      </c>
      <c r="H917" t="s">
        <v>686</v>
      </c>
      <c r="I917" t="s">
        <v>1284</v>
      </c>
      <c r="J917" t="s">
        <v>688</v>
      </c>
      <c r="K917" t="s">
        <v>56</v>
      </c>
      <c r="L917" s="4">
        <v>44651</v>
      </c>
      <c r="M917" s="4">
        <v>46477</v>
      </c>
      <c r="N917">
        <v>0.30000001192092896</v>
      </c>
      <c r="P917">
        <v>0.25</v>
      </c>
      <c r="AC917">
        <v>2</v>
      </c>
      <c r="AE917">
        <v>1</v>
      </c>
    </row>
    <row r="918" spans="1:31" x14ac:dyDescent="0.2">
      <c r="A918" s="27">
        <v>2008896</v>
      </c>
      <c r="C918" t="s">
        <v>7877</v>
      </c>
      <c r="D918" t="s">
        <v>7878</v>
      </c>
      <c r="E918" t="s">
        <v>7879</v>
      </c>
      <c r="F918" t="s">
        <v>7879</v>
      </c>
      <c r="G918" t="s">
        <v>641</v>
      </c>
      <c r="H918" t="s">
        <v>641</v>
      </c>
      <c r="I918" t="s">
        <v>1284</v>
      </c>
      <c r="J918" t="s">
        <v>731</v>
      </c>
      <c r="K918" t="s">
        <v>56</v>
      </c>
      <c r="L918" s="4">
        <v>44643</v>
      </c>
      <c r="M918" s="4">
        <v>46469</v>
      </c>
      <c r="AC918">
        <v>85</v>
      </c>
      <c r="AE918">
        <v>1</v>
      </c>
    </row>
    <row r="919" spans="1:31" x14ac:dyDescent="0.2">
      <c r="A919" s="27">
        <v>2008895</v>
      </c>
      <c r="C919" t="s">
        <v>7880</v>
      </c>
      <c r="D919" t="s">
        <v>7881</v>
      </c>
      <c r="E919" t="s">
        <v>7879</v>
      </c>
      <c r="F919" t="s">
        <v>7879</v>
      </c>
      <c r="G919" t="s">
        <v>641</v>
      </c>
      <c r="H919" t="s">
        <v>641</v>
      </c>
      <c r="I919" t="s">
        <v>1284</v>
      </c>
      <c r="J919" t="s">
        <v>731</v>
      </c>
      <c r="K919" t="s">
        <v>56</v>
      </c>
      <c r="L919" s="4">
        <v>44643</v>
      </c>
      <c r="M919" s="4">
        <v>46469</v>
      </c>
      <c r="AC919">
        <v>70</v>
      </c>
      <c r="AE919">
        <v>1</v>
      </c>
    </row>
    <row r="920" spans="1:31" x14ac:dyDescent="0.2">
      <c r="A920" s="27">
        <v>2008554</v>
      </c>
      <c r="C920" t="s">
        <v>2671</v>
      </c>
      <c r="D920" t="s">
        <v>2672</v>
      </c>
      <c r="E920" t="s">
        <v>2673</v>
      </c>
      <c r="F920" t="s">
        <v>2673</v>
      </c>
      <c r="G920" t="s">
        <v>641</v>
      </c>
      <c r="H920" t="s">
        <v>641</v>
      </c>
      <c r="I920" t="s">
        <v>1284</v>
      </c>
      <c r="J920" t="s">
        <v>731</v>
      </c>
      <c r="K920" t="s">
        <v>56</v>
      </c>
      <c r="L920" s="4">
        <v>44643</v>
      </c>
      <c r="M920" s="4">
        <v>46469</v>
      </c>
      <c r="AC920">
        <v>10</v>
      </c>
      <c r="AE920">
        <v>1</v>
      </c>
    </row>
    <row r="921" spans="1:31" x14ac:dyDescent="0.2">
      <c r="A921" s="27">
        <v>2008665</v>
      </c>
      <c r="C921" t="s">
        <v>2674</v>
      </c>
      <c r="D921" t="s">
        <v>2675</v>
      </c>
      <c r="E921" t="s">
        <v>2673</v>
      </c>
      <c r="F921" t="s">
        <v>2673</v>
      </c>
      <c r="G921" t="s">
        <v>641</v>
      </c>
      <c r="H921" t="s">
        <v>641</v>
      </c>
      <c r="I921" t="s">
        <v>1284</v>
      </c>
      <c r="J921" t="s">
        <v>731</v>
      </c>
      <c r="K921" t="s">
        <v>56</v>
      </c>
      <c r="L921" s="4">
        <v>44643</v>
      </c>
      <c r="M921" s="4">
        <v>46469</v>
      </c>
      <c r="AC921">
        <v>15</v>
      </c>
      <c r="AE921">
        <v>1</v>
      </c>
    </row>
    <row r="922" spans="1:31" x14ac:dyDescent="0.2">
      <c r="A922" s="27">
        <v>2009052</v>
      </c>
      <c r="C922" t="s">
        <v>2676</v>
      </c>
      <c r="D922" t="s">
        <v>2677</v>
      </c>
      <c r="E922" t="s">
        <v>2678</v>
      </c>
      <c r="F922" t="s">
        <v>2679</v>
      </c>
      <c r="G922" t="s">
        <v>641</v>
      </c>
      <c r="H922" t="s">
        <v>641</v>
      </c>
      <c r="I922" t="s">
        <v>1284</v>
      </c>
      <c r="J922" t="s">
        <v>649</v>
      </c>
      <c r="K922" t="s">
        <v>55</v>
      </c>
      <c r="L922" s="4">
        <v>44639</v>
      </c>
      <c r="M922" s="4">
        <v>46465</v>
      </c>
      <c r="W922">
        <v>28</v>
      </c>
      <c r="AE922">
        <v>1</v>
      </c>
    </row>
    <row r="923" spans="1:31" x14ac:dyDescent="0.2">
      <c r="A923" s="27">
        <v>2009157</v>
      </c>
      <c r="C923" t="s">
        <v>2680</v>
      </c>
      <c r="D923" t="s">
        <v>2681</v>
      </c>
      <c r="E923" t="s">
        <v>1266</v>
      </c>
      <c r="F923" t="s">
        <v>2670</v>
      </c>
      <c r="G923" t="s">
        <v>641</v>
      </c>
      <c r="H923" t="s">
        <v>641</v>
      </c>
      <c r="I923" t="s">
        <v>774</v>
      </c>
      <c r="J923" t="s">
        <v>643</v>
      </c>
      <c r="K923" t="s">
        <v>55</v>
      </c>
      <c r="L923" s="4">
        <v>2</v>
      </c>
      <c r="M923" s="4">
        <v>46459</v>
      </c>
      <c r="N923">
        <v>14</v>
      </c>
      <c r="O923">
        <v>40</v>
      </c>
      <c r="P923">
        <v>5</v>
      </c>
      <c r="T923">
        <v>5.1999998092651367</v>
      </c>
      <c r="V923">
        <v>0.10000000149011612</v>
      </c>
      <c r="W923">
        <v>5.000000074505806E-2</v>
      </c>
      <c r="X923">
        <v>0.10000000149011612</v>
      </c>
      <c r="Y923">
        <v>0.10000000149011612</v>
      </c>
      <c r="AA923">
        <v>9.9999997764825821E-3</v>
      </c>
      <c r="AE923">
        <v>1</v>
      </c>
    </row>
    <row r="924" spans="1:31" x14ac:dyDescent="0.2">
      <c r="A924" s="27">
        <v>2009156</v>
      </c>
      <c r="C924" t="s">
        <v>2682</v>
      </c>
      <c r="D924" t="s">
        <v>2683</v>
      </c>
      <c r="E924" t="s">
        <v>1266</v>
      </c>
      <c r="F924" t="s">
        <v>2670</v>
      </c>
      <c r="G924" t="s">
        <v>641</v>
      </c>
      <c r="H924" t="s">
        <v>641</v>
      </c>
      <c r="I924" t="s">
        <v>774</v>
      </c>
      <c r="J924" t="s">
        <v>643</v>
      </c>
      <c r="K924" t="s">
        <v>55</v>
      </c>
      <c r="L924" s="4">
        <v>2</v>
      </c>
      <c r="M924" s="4">
        <v>46459</v>
      </c>
      <c r="N924">
        <v>23</v>
      </c>
      <c r="O924">
        <v>5</v>
      </c>
      <c r="P924">
        <v>5</v>
      </c>
      <c r="T924">
        <v>11.600000381469727</v>
      </c>
      <c r="V924">
        <v>0.10000000149011612</v>
      </c>
      <c r="X924">
        <v>0.10000000149011612</v>
      </c>
      <c r="Z924">
        <v>5.000000074505806E-2</v>
      </c>
      <c r="AE924">
        <v>1</v>
      </c>
    </row>
    <row r="925" spans="1:31" x14ac:dyDescent="0.2">
      <c r="A925" s="27">
        <v>2009155</v>
      </c>
      <c r="C925" t="s">
        <v>2684</v>
      </c>
      <c r="D925" t="s">
        <v>2685</v>
      </c>
      <c r="E925" t="s">
        <v>1266</v>
      </c>
      <c r="F925" t="s">
        <v>2670</v>
      </c>
      <c r="G925" t="s">
        <v>641</v>
      </c>
      <c r="H925" t="s">
        <v>641</v>
      </c>
      <c r="I925" t="s">
        <v>774</v>
      </c>
      <c r="J925" t="s">
        <v>643</v>
      </c>
      <c r="K925" t="s">
        <v>55</v>
      </c>
      <c r="L925" s="4">
        <v>2</v>
      </c>
      <c r="M925" s="4">
        <v>46459</v>
      </c>
      <c r="N925">
        <v>15</v>
      </c>
      <c r="O925">
        <v>5</v>
      </c>
      <c r="P925">
        <v>35</v>
      </c>
      <c r="X925">
        <v>0.10000000149011612</v>
      </c>
      <c r="Y925">
        <v>0.10000000149011612</v>
      </c>
      <c r="AA925">
        <v>9.9999997764825821E-3</v>
      </c>
      <c r="AE925">
        <v>1</v>
      </c>
    </row>
    <row r="926" spans="1:31" x14ac:dyDescent="0.2">
      <c r="A926" s="27">
        <v>2009153</v>
      </c>
      <c r="C926" t="s">
        <v>2686</v>
      </c>
      <c r="D926" t="s">
        <v>2687</v>
      </c>
      <c r="E926" t="s">
        <v>1266</v>
      </c>
      <c r="F926" t="s">
        <v>2670</v>
      </c>
      <c r="G926" t="s">
        <v>641</v>
      </c>
      <c r="H926" t="s">
        <v>641</v>
      </c>
      <c r="I926" t="s">
        <v>774</v>
      </c>
      <c r="J926" t="s">
        <v>649</v>
      </c>
      <c r="K926" t="s">
        <v>55</v>
      </c>
      <c r="L926" s="4">
        <v>2</v>
      </c>
      <c r="M926" s="4">
        <v>46459</v>
      </c>
      <c r="R926">
        <v>15</v>
      </c>
      <c r="T926">
        <v>11.199999809265137</v>
      </c>
      <c r="V926">
        <v>1.5</v>
      </c>
      <c r="W926">
        <v>0.5</v>
      </c>
      <c r="X926">
        <v>2.5</v>
      </c>
      <c r="Y926">
        <v>0.5</v>
      </c>
      <c r="Z926">
        <v>2</v>
      </c>
      <c r="AA926">
        <v>0.20000000298023224</v>
      </c>
      <c r="AE926">
        <v>1</v>
      </c>
    </row>
    <row r="927" spans="1:31" x14ac:dyDescent="0.2">
      <c r="A927" s="27">
        <v>2010076</v>
      </c>
      <c r="C927" t="s">
        <v>2688</v>
      </c>
      <c r="D927" t="s">
        <v>2689</v>
      </c>
      <c r="E927" t="s">
        <v>2690</v>
      </c>
      <c r="F927" t="s">
        <v>2690</v>
      </c>
      <c r="G927" t="s">
        <v>641</v>
      </c>
      <c r="H927" t="s">
        <v>641</v>
      </c>
      <c r="I927" t="s">
        <v>774</v>
      </c>
      <c r="J927" t="s">
        <v>731</v>
      </c>
      <c r="K927" t="s">
        <v>56</v>
      </c>
      <c r="L927" s="4">
        <v>2</v>
      </c>
      <c r="M927" s="4">
        <v>46446</v>
      </c>
      <c r="AE927">
        <v>1.07</v>
      </c>
    </row>
    <row r="928" spans="1:31" x14ac:dyDescent="0.2">
      <c r="A928" s="27">
        <v>2008788</v>
      </c>
      <c r="C928" t="s">
        <v>2691</v>
      </c>
      <c r="D928" t="s">
        <v>2692</v>
      </c>
      <c r="E928" t="s">
        <v>1704</v>
      </c>
      <c r="F928" t="s">
        <v>1704</v>
      </c>
      <c r="G928" t="s">
        <v>641</v>
      </c>
      <c r="H928" t="s">
        <v>641</v>
      </c>
      <c r="I928" t="s">
        <v>1284</v>
      </c>
      <c r="J928" t="s">
        <v>731</v>
      </c>
      <c r="K928" t="s">
        <v>56</v>
      </c>
      <c r="L928" s="4">
        <v>44616</v>
      </c>
      <c r="M928" s="4">
        <v>46442</v>
      </c>
      <c r="AC928">
        <v>15</v>
      </c>
      <c r="AE928">
        <v>1</v>
      </c>
    </row>
    <row r="929" spans="1:31" x14ac:dyDescent="0.2">
      <c r="A929" s="27">
        <v>2009319</v>
      </c>
      <c r="C929" t="s">
        <v>2693</v>
      </c>
      <c r="D929" t="s">
        <v>2694</v>
      </c>
      <c r="E929" t="s">
        <v>1266</v>
      </c>
      <c r="F929" t="s">
        <v>2649</v>
      </c>
      <c r="G929" t="s">
        <v>641</v>
      </c>
      <c r="H929" t="s">
        <v>641</v>
      </c>
      <c r="I929" t="s">
        <v>774</v>
      </c>
      <c r="J929" t="s">
        <v>649</v>
      </c>
      <c r="K929" t="s">
        <v>55</v>
      </c>
      <c r="L929" s="4">
        <v>2</v>
      </c>
      <c r="M929" s="4">
        <v>46440</v>
      </c>
      <c r="O929">
        <v>12.5</v>
      </c>
      <c r="Q929">
        <v>27.5</v>
      </c>
      <c r="R929">
        <v>9.5</v>
      </c>
      <c r="T929">
        <v>6.3600001335144043</v>
      </c>
      <c r="AE929">
        <v>1</v>
      </c>
    </row>
    <row r="930" spans="1:31" x14ac:dyDescent="0.2">
      <c r="A930" s="27">
        <v>2009320</v>
      </c>
      <c r="C930" t="s">
        <v>2695</v>
      </c>
      <c r="D930" t="s">
        <v>2696</v>
      </c>
      <c r="E930" t="s">
        <v>1266</v>
      </c>
      <c r="F930" t="s">
        <v>2649</v>
      </c>
      <c r="G930" t="s">
        <v>641</v>
      </c>
      <c r="H930" t="s">
        <v>641</v>
      </c>
      <c r="I930" t="s">
        <v>774</v>
      </c>
      <c r="J930" t="s">
        <v>649</v>
      </c>
      <c r="K930" t="s">
        <v>55</v>
      </c>
      <c r="L930" s="4">
        <v>2</v>
      </c>
      <c r="M930" s="4">
        <v>46440</v>
      </c>
      <c r="Q930">
        <v>40</v>
      </c>
      <c r="R930">
        <v>3</v>
      </c>
      <c r="AE930">
        <v>1</v>
      </c>
    </row>
    <row r="931" spans="1:31" x14ac:dyDescent="0.2">
      <c r="A931" s="27">
        <v>2006699</v>
      </c>
      <c r="C931" t="s">
        <v>2697</v>
      </c>
      <c r="D931" t="s">
        <v>2698</v>
      </c>
      <c r="E931" t="s">
        <v>960</v>
      </c>
      <c r="F931" t="s">
        <v>1178</v>
      </c>
      <c r="G931" t="s">
        <v>641</v>
      </c>
      <c r="H931" t="s">
        <v>641</v>
      </c>
      <c r="I931" t="s">
        <v>1284</v>
      </c>
      <c r="J931" t="s">
        <v>649</v>
      </c>
      <c r="K931" t="s">
        <v>55</v>
      </c>
      <c r="L931" s="4">
        <v>44601</v>
      </c>
      <c r="M931" s="4">
        <v>46427</v>
      </c>
      <c r="R931">
        <v>24</v>
      </c>
      <c r="AE931">
        <v>1</v>
      </c>
    </row>
    <row r="932" spans="1:31" x14ac:dyDescent="0.2">
      <c r="A932" s="27">
        <v>2008855</v>
      </c>
      <c r="C932" t="s">
        <v>2699</v>
      </c>
      <c r="D932" t="s">
        <v>2700</v>
      </c>
      <c r="E932" t="s">
        <v>1266</v>
      </c>
      <c r="F932" t="s">
        <v>1267</v>
      </c>
      <c r="G932" t="s">
        <v>641</v>
      </c>
      <c r="H932" t="s">
        <v>641</v>
      </c>
      <c r="I932" t="s">
        <v>774</v>
      </c>
      <c r="J932" t="s">
        <v>643</v>
      </c>
      <c r="K932" t="s">
        <v>55</v>
      </c>
      <c r="L932" s="4">
        <v>2</v>
      </c>
      <c r="M932" s="4">
        <v>46426</v>
      </c>
      <c r="N932">
        <v>10</v>
      </c>
      <c r="O932">
        <v>20</v>
      </c>
      <c r="T932">
        <v>12</v>
      </c>
      <c r="V932">
        <v>0.10000000149011612</v>
      </c>
      <c r="W932">
        <v>5.000000074505806E-2</v>
      </c>
      <c r="AE932">
        <v>1</v>
      </c>
    </row>
    <row r="933" spans="1:31" x14ac:dyDescent="0.2">
      <c r="A933" s="27">
        <v>2008854</v>
      </c>
      <c r="C933" t="s">
        <v>2701</v>
      </c>
      <c r="D933" t="s">
        <v>2702</v>
      </c>
      <c r="E933" t="s">
        <v>1266</v>
      </c>
      <c r="F933" t="s">
        <v>1267</v>
      </c>
      <c r="G933" t="s">
        <v>641</v>
      </c>
      <c r="H933" t="s">
        <v>641</v>
      </c>
      <c r="I933" t="s">
        <v>774</v>
      </c>
      <c r="J933" t="s">
        <v>643</v>
      </c>
      <c r="K933" t="s">
        <v>55</v>
      </c>
      <c r="L933" s="4">
        <v>2</v>
      </c>
      <c r="M933" s="4">
        <v>46426</v>
      </c>
      <c r="N933">
        <v>5</v>
      </c>
      <c r="O933">
        <v>19</v>
      </c>
      <c r="P933">
        <v>10</v>
      </c>
      <c r="T933">
        <v>7.5999999046325684</v>
      </c>
      <c r="V933">
        <v>0.10000000149011612</v>
      </c>
      <c r="Y933">
        <v>0.10000000149011612</v>
      </c>
      <c r="AE933">
        <v>1</v>
      </c>
    </row>
    <row r="934" spans="1:31" x14ac:dyDescent="0.2">
      <c r="A934" s="27">
        <v>2008853</v>
      </c>
      <c r="C934" t="s">
        <v>2703</v>
      </c>
      <c r="D934" t="s">
        <v>2704</v>
      </c>
      <c r="E934" t="s">
        <v>1266</v>
      </c>
      <c r="F934" t="s">
        <v>1267</v>
      </c>
      <c r="G934" t="s">
        <v>641</v>
      </c>
      <c r="H934" t="s">
        <v>641</v>
      </c>
      <c r="I934" t="s">
        <v>774</v>
      </c>
      <c r="J934" t="s">
        <v>643</v>
      </c>
      <c r="K934" t="s">
        <v>55</v>
      </c>
      <c r="L934" s="4">
        <v>2</v>
      </c>
      <c r="M934" s="4">
        <v>46426</v>
      </c>
      <c r="N934">
        <v>8</v>
      </c>
      <c r="O934">
        <v>30</v>
      </c>
      <c r="R934">
        <v>2</v>
      </c>
      <c r="T934">
        <v>3.2000000476837158</v>
      </c>
      <c r="V934">
        <v>0.10000000149011612</v>
      </c>
      <c r="Y934">
        <v>0.15000000596046448</v>
      </c>
      <c r="AE934">
        <v>1</v>
      </c>
    </row>
    <row r="935" spans="1:31" x14ac:dyDescent="0.2">
      <c r="A935" s="27">
        <v>2010749</v>
      </c>
      <c r="C935" t="s">
        <v>2705</v>
      </c>
      <c r="D935" t="s">
        <v>1286</v>
      </c>
      <c r="E935" t="s">
        <v>2706</v>
      </c>
      <c r="F935" t="s">
        <v>2706</v>
      </c>
      <c r="G935" t="s">
        <v>641</v>
      </c>
      <c r="H935" t="s">
        <v>686</v>
      </c>
      <c r="I935" t="s">
        <v>1284</v>
      </c>
      <c r="J935" t="s">
        <v>688</v>
      </c>
      <c r="K935" t="s">
        <v>56</v>
      </c>
      <c r="L935" s="4">
        <v>44595</v>
      </c>
      <c r="M935" s="4">
        <v>46421</v>
      </c>
      <c r="N935">
        <v>0.30000001192092896</v>
      </c>
      <c r="AC935">
        <v>2</v>
      </c>
      <c r="AE935">
        <v>1</v>
      </c>
    </row>
    <row r="936" spans="1:31" x14ac:dyDescent="0.2">
      <c r="A936" s="27">
        <v>2008728</v>
      </c>
      <c r="C936" t="s">
        <v>2707</v>
      </c>
      <c r="D936" t="s">
        <v>2708</v>
      </c>
      <c r="E936" t="s">
        <v>2709</v>
      </c>
      <c r="F936" t="s">
        <v>2709</v>
      </c>
      <c r="G936" t="s">
        <v>641</v>
      </c>
      <c r="H936" t="s">
        <v>686</v>
      </c>
      <c r="I936" t="s">
        <v>1284</v>
      </c>
      <c r="J936" t="s">
        <v>688</v>
      </c>
      <c r="K936" t="s">
        <v>56</v>
      </c>
      <c r="L936" s="4">
        <v>44594</v>
      </c>
      <c r="M936" s="4">
        <v>46420</v>
      </c>
      <c r="N936">
        <v>0.30000001192092896</v>
      </c>
      <c r="AC936">
        <v>2</v>
      </c>
      <c r="AE936">
        <v>1</v>
      </c>
    </row>
    <row r="937" spans="1:31" x14ac:dyDescent="0.2">
      <c r="A937" s="27">
        <v>2010818</v>
      </c>
      <c r="C937" t="s">
        <v>2710</v>
      </c>
      <c r="D937" t="s">
        <v>2711</v>
      </c>
      <c r="E937" t="s">
        <v>2712</v>
      </c>
      <c r="F937" t="s">
        <v>2712</v>
      </c>
      <c r="G937" t="s">
        <v>641</v>
      </c>
      <c r="H937" t="s">
        <v>641</v>
      </c>
      <c r="I937" t="s">
        <v>774</v>
      </c>
      <c r="J937" t="s">
        <v>731</v>
      </c>
      <c r="K937" t="s">
        <v>55</v>
      </c>
      <c r="L937" s="4">
        <v>2</v>
      </c>
      <c r="M937" s="4">
        <v>46406</v>
      </c>
      <c r="AE937">
        <v>1</v>
      </c>
    </row>
    <row r="938" spans="1:31" x14ac:dyDescent="0.2">
      <c r="A938" s="27">
        <v>2010750</v>
      </c>
      <c r="C938" t="s">
        <v>2713</v>
      </c>
      <c r="D938" t="s">
        <v>2714</v>
      </c>
      <c r="E938" t="s">
        <v>1704</v>
      </c>
      <c r="F938" t="s">
        <v>1704</v>
      </c>
      <c r="G938" t="s">
        <v>641</v>
      </c>
      <c r="H938" t="s">
        <v>641</v>
      </c>
      <c r="I938" t="s">
        <v>1284</v>
      </c>
      <c r="J938" t="s">
        <v>731</v>
      </c>
      <c r="K938" t="s">
        <v>56</v>
      </c>
      <c r="L938" s="4">
        <v>44580</v>
      </c>
      <c r="M938" s="4">
        <v>46406</v>
      </c>
      <c r="AC938">
        <v>45</v>
      </c>
      <c r="AE938">
        <v>1</v>
      </c>
    </row>
    <row r="939" spans="1:31" x14ac:dyDescent="0.2">
      <c r="A939" s="27">
        <v>2008565</v>
      </c>
      <c r="C939" t="s">
        <v>2718</v>
      </c>
      <c r="D939" t="s">
        <v>2716</v>
      </c>
      <c r="E939" t="s">
        <v>2719</v>
      </c>
      <c r="F939" t="s">
        <v>2719</v>
      </c>
      <c r="G939" t="s">
        <v>641</v>
      </c>
      <c r="H939" t="s">
        <v>686</v>
      </c>
      <c r="I939" t="s">
        <v>1284</v>
      </c>
      <c r="J939" t="s">
        <v>688</v>
      </c>
      <c r="K939" t="s">
        <v>56</v>
      </c>
      <c r="L939" s="4">
        <v>44574</v>
      </c>
      <c r="M939" s="4">
        <v>46400</v>
      </c>
      <c r="N939">
        <v>0.30000001192092896</v>
      </c>
      <c r="P939">
        <v>0.30000001192092896</v>
      </c>
      <c r="AC939">
        <v>2</v>
      </c>
      <c r="AE939">
        <v>1</v>
      </c>
    </row>
    <row r="940" spans="1:31" x14ac:dyDescent="0.2">
      <c r="A940" s="27">
        <v>2008566</v>
      </c>
      <c r="C940" t="s">
        <v>2715</v>
      </c>
      <c r="D940" t="s">
        <v>2716</v>
      </c>
      <c r="E940" t="s">
        <v>2717</v>
      </c>
      <c r="F940" t="s">
        <v>2717</v>
      </c>
      <c r="G940" t="s">
        <v>641</v>
      </c>
      <c r="H940" t="s">
        <v>686</v>
      </c>
      <c r="I940" t="s">
        <v>1284</v>
      </c>
      <c r="J940" t="s">
        <v>688</v>
      </c>
      <c r="K940" t="s">
        <v>56</v>
      </c>
      <c r="L940" s="4">
        <v>44574</v>
      </c>
      <c r="M940" s="4">
        <v>46400</v>
      </c>
      <c r="N940">
        <v>0.30000001192092896</v>
      </c>
      <c r="P940">
        <v>0.30000001192092896</v>
      </c>
      <c r="AC940">
        <v>2</v>
      </c>
      <c r="AE940">
        <v>1</v>
      </c>
    </row>
    <row r="941" spans="1:31" x14ac:dyDescent="0.2">
      <c r="A941" s="27">
        <v>2005163</v>
      </c>
      <c r="C941" t="s">
        <v>2720</v>
      </c>
      <c r="D941" t="s">
        <v>1286</v>
      </c>
      <c r="E941" t="s">
        <v>2721</v>
      </c>
      <c r="F941" t="s">
        <v>2721</v>
      </c>
      <c r="G941" t="s">
        <v>641</v>
      </c>
      <c r="H941" t="s">
        <v>686</v>
      </c>
      <c r="I941" t="s">
        <v>1284</v>
      </c>
      <c r="J941" t="s">
        <v>688</v>
      </c>
      <c r="K941" t="s">
        <v>56</v>
      </c>
      <c r="L941" s="4">
        <v>44571</v>
      </c>
      <c r="M941" s="4">
        <v>46397</v>
      </c>
      <c r="N941">
        <v>0.30000001192092896</v>
      </c>
      <c r="O941">
        <v>7.0000000298023224E-2</v>
      </c>
      <c r="P941">
        <v>0.5</v>
      </c>
      <c r="AE941">
        <v>1.1000000000000001</v>
      </c>
    </row>
    <row r="942" spans="1:31" x14ac:dyDescent="0.2">
      <c r="A942" s="27">
        <v>2008416</v>
      </c>
      <c r="C942" t="s">
        <v>2722</v>
      </c>
      <c r="D942" t="s">
        <v>2723</v>
      </c>
      <c r="E942" t="s">
        <v>2724</v>
      </c>
      <c r="F942" t="s">
        <v>2724</v>
      </c>
      <c r="G942" t="s">
        <v>641</v>
      </c>
      <c r="H942" t="s">
        <v>641</v>
      </c>
      <c r="I942" t="s">
        <v>1284</v>
      </c>
      <c r="J942" t="s">
        <v>731</v>
      </c>
      <c r="K942" t="s">
        <v>56</v>
      </c>
      <c r="L942" s="4">
        <v>44567</v>
      </c>
      <c r="M942" s="4">
        <v>46393</v>
      </c>
      <c r="AC942">
        <v>2</v>
      </c>
      <c r="AE942">
        <v>1</v>
      </c>
    </row>
    <row r="943" spans="1:31" x14ac:dyDescent="0.2">
      <c r="A943" s="27">
        <v>2008420</v>
      </c>
      <c r="C943" t="s">
        <v>2725</v>
      </c>
      <c r="D943" t="s">
        <v>2726</v>
      </c>
      <c r="E943" t="s">
        <v>2724</v>
      </c>
      <c r="F943" t="s">
        <v>2724</v>
      </c>
      <c r="G943" t="s">
        <v>641</v>
      </c>
      <c r="H943" t="s">
        <v>641</v>
      </c>
      <c r="I943" t="s">
        <v>1284</v>
      </c>
      <c r="J943" t="s">
        <v>731</v>
      </c>
      <c r="K943" t="s">
        <v>56</v>
      </c>
      <c r="L943" s="4">
        <v>44567</v>
      </c>
      <c r="M943" s="4">
        <v>46393</v>
      </c>
      <c r="AC943">
        <v>2</v>
      </c>
      <c r="AE943">
        <v>1</v>
      </c>
    </row>
    <row r="944" spans="1:31" x14ac:dyDescent="0.2">
      <c r="A944" s="27">
        <v>2010722</v>
      </c>
      <c r="C944" t="s">
        <v>2727</v>
      </c>
      <c r="D944" t="s">
        <v>2728</v>
      </c>
      <c r="E944" t="s">
        <v>2729</v>
      </c>
      <c r="F944" t="s">
        <v>2729</v>
      </c>
      <c r="G944" t="s">
        <v>641</v>
      </c>
      <c r="H944" t="s">
        <v>641</v>
      </c>
      <c r="I944" t="s">
        <v>1284</v>
      </c>
      <c r="J944" t="s">
        <v>731</v>
      </c>
      <c r="K944" t="s">
        <v>56</v>
      </c>
      <c r="L944" s="4">
        <v>44566</v>
      </c>
      <c r="M944" s="4">
        <v>46392</v>
      </c>
      <c r="AC944">
        <v>10</v>
      </c>
      <c r="AE944">
        <v>1</v>
      </c>
    </row>
    <row r="945" spans="1:31" x14ac:dyDescent="0.2">
      <c r="A945" s="27">
        <v>2010332</v>
      </c>
      <c r="B945">
        <v>5307</v>
      </c>
      <c r="C945" t="s">
        <v>2730</v>
      </c>
      <c r="D945" t="s">
        <v>2731</v>
      </c>
      <c r="E945" t="s">
        <v>2732</v>
      </c>
      <c r="F945" t="s">
        <v>2733</v>
      </c>
      <c r="G945" t="s">
        <v>641</v>
      </c>
      <c r="H945" t="s">
        <v>641</v>
      </c>
      <c r="I945" t="s">
        <v>2734</v>
      </c>
      <c r="J945" t="s">
        <v>731</v>
      </c>
      <c r="K945" t="s">
        <v>56</v>
      </c>
      <c r="L945" s="4">
        <v>2</v>
      </c>
      <c r="M945" s="4">
        <v>46387</v>
      </c>
      <c r="N945">
        <v>1</v>
      </c>
      <c r="R945">
        <v>4</v>
      </c>
      <c r="AE945">
        <v>1.1000000000000001</v>
      </c>
    </row>
    <row r="946" spans="1:31" x14ac:dyDescent="0.2">
      <c r="A946" s="27">
        <v>2010250</v>
      </c>
      <c r="B946">
        <v>5316</v>
      </c>
      <c r="C946" t="s">
        <v>2735</v>
      </c>
      <c r="D946" t="s">
        <v>2736</v>
      </c>
      <c r="E946" t="s">
        <v>991</v>
      </c>
      <c r="F946" t="s">
        <v>991</v>
      </c>
      <c r="G946" t="s">
        <v>641</v>
      </c>
      <c r="H946" t="s">
        <v>641</v>
      </c>
      <c r="I946" t="s">
        <v>2734</v>
      </c>
      <c r="J946" t="s">
        <v>731</v>
      </c>
      <c r="K946" t="s">
        <v>56</v>
      </c>
      <c r="L946" s="4">
        <v>2</v>
      </c>
      <c r="M946" s="4">
        <v>46387</v>
      </c>
      <c r="N946">
        <v>10</v>
      </c>
      <c r="AE946">
        <v>1.1000000000000001</v>
      </c>
    </row>
    <row r="947" spans="1:31" x14ac:dyDescent="0.2">
      <c r="A947" s="27">
        <v>2010245</v>
      </c>
      <c r="B947">
        <v>5312</v>
      </c>
      <c r="C947" t="s">
        <v>2737</v>
      </c>
      <c r="D947" t="s">
        <v>2738</v>
      </c>
      <c r="E947" t="s">
        <v>991</v>
      </c>
      <c r="F947" t="s">
        <v>991</v>
      </c>
      <c r="G947" t="s">
        <v>641</v>
      </c>
      <c r="H947" t="s">
        <v>641</v>
      </c>
      <c r="I947" t="s">
        <v>2734</v>
      </c>
      <c r="J947" t="s">
        <v>731</v>
      </c>
      <c r="K947" t="s">
        <v>56</v>
      </c>
      <c r="L947" s="4">
        <v>2</v>
      </c>
      <c r="M947" s="4">
        <v>46387</v>
      </c>
      <c r="AE947">
        <v>1.1000000000000001</v>
      </c>
    </row>
    <row r="948" spans="1:31" x14ac:dyDescent="0.2">
      <c r="A948" s="27">
        <v>2010249</v>
      </c>
      <c r="B948">
        <v>5315</v>
      </c>
      <c r="C948" t="s">
        <v>2739</v>
      </c>
      <c r="D948" t="s">
        <v>2740</v>
      </c>
      <c r="E948" t="s">
        <v>991</v>
      </c>
      <c r="F948" t="s">
        <v>991</v>
      </c>
      <c r="G948" t="s">
        <v>641</v>
      </c>
      <c r="H948" t="s">
        <v>641</v>
      </c>
      <c r="I948" t="s">
        <v>2734</v>
      </c>
      <c r="J948" t="s">
        <v>731</v>
      </c>
      <c r="K948" t="s">
        <v>56</v>
      </c>
      <c r="L948" s="4">
        <v>2</v>
      </c>
      <c r="M948" s="4">
        <v>46387</v>
      </c>
      <c r="AE948">
        <v>1.1000000000000001</v>
      </c>
    </row>
    <row r="949" spans="1:31" x14ac:dyDescent="0.2">
      <c r="A949" s="27">
        <v>2010248</v>
      </c>
      <c r="B949">
        <v>5314</v>
      </c>
      <c r="C949" t="s">
        <v>2741</v>
      </c>
      <c r="D949" t="s">
        <v>2742</v>
      </c>
      <c r="E949" t="s">
        <v>991</v>
      </c>
      <c r="F949" t="s">
        <v>991</v>
      </c>
      <c r="G949" t="s">
        <v>641</v>
      </c>
      <c r="H949" t="s">
        <v>641</v>
      </c>
      <c r="I949" t="s">
        <v>2734</v>
      </c>
      <c r="J949" t="s">
        <v>731</v>
      </c>
      <c r="K949" t="s">
        <v>56</v>
      </c>
      <c r="L949" s="4">
        <v>2</v>
      </c>
      <c r="M949" s="4">
        <v>46387</v>
      </c>
      <c r="AE949">
        <v>1.1000000000000001</v>
      </c>
    </row>
    <row r="950" spans="1:31" x14ac:dyDescent="0.2">
      <c r="A950" s="27">
        <v>2010553</v>
      </c>
      <c r="B950">
        <v>5304</v>
      </c>
      <c r="C950" t="s">
        <v>2743</v>
      </c>
      <c r="D950" t="s">
        <v>2744</v>
      </c>
      <c r="E950" t="s">
        <v>2745</v>
      </c>
      <c r="F950" t="s">
        <v>2745</v>
      </c>
      <c r="G950" t="s">
        <v>641</v>
      </c>
      <c r="H950" t="s">
        <v>641</v>
      </c>
      <c r="I950" t="s">
        <v>2734</v>
      </c>
      <c r="J950" t="s">
        <v>731</v>
      </c>
      <c r="K950" t="s">
        <v>56</v>
      </c>
      <c r="L950" s="4">
        <v>2</v>
      </c>
      <c r="M950" s="4">
        <v>46387</v>
      </c>
      <c r="R950">
        <v>0.80000001192092896</v>
      </c>
      <c r="AE950">
        <v>1.1000000000000001</v>
      </c>
    </row>
    <row r="951" spans="1:31" x14ac:dyDescent="0.2">
      <c r="A951" s="27">
        <v>2010555</v>
      </c>
      <c r="B951">
        <v>5305</v>
      </c>
      <c r="C951" t="s">
        <v>2746</v>
      </c>
      <c r="D951" t="s">
        <v>2747</v>
      </c>
      <c r="E951" t="s">
        <v>2745</v>
      </c>
      <c r="F951" t="s">
        <v>2745</v>
      </c>
      <c r="G951" t="s">
        <v>641</v>
      </c>
      <c r="H951" t="s">
        <v>641</v>
      </c>
      <c r="I951" t="s">
        <v>2734</v>
      </c>
      <c r="J951" t="s">
        <v>731</v>
      </c>
      <c r="K951" t="s">
        <v>56</v>
      </c>
      <c r="L951" s="4">
        <v>2</v>
      </c>
      <c r="M951" s="4">
        <v>46387</v>
      </c>
      <c r="AE951">
        <v>1.1000000000000001</v>
      </c>
    </row>
    <row r="952" spans="1:31" x14ac:dyDescent="0.2">
      <c r="A952" s="27">
        <v>2010243</v>
      </c>
      <c r="B952">
        <v>5310</v>
      </c>
      <c r="C952" t="s">
        <v>2748</v>
      </c>
      <c r="D952" t="s">
        <v>2749</v>
      </c>
      <c r="E952" t="s">
        <v>991</v>
      </c>
      <c r="F952" t="s">
        <v>991</v>
      </c>
      <c r="G952" t="s">
        <v>641</v>
      </c>
      <c r="H952" t="s">
        <v>641</v>
      </c>
      <c r="I952" t="s">
        <v>2734</v>
      </c>
      <c r="J952" t="s">
        <v>731</v>
      </c>
      <c r="K952" t="s">
        <v>56</v>
      </c>
      <c r="L952" s="4">
        <v>2</v>
      </c>
      <c r="M952" s="4">
        <v>46387</v>
      </c>
      <c r="AE952">
        <v>1.1000000000000001</v>
      </c>
    </row>
    <row r="953" spans="1:31" x14ac:dyDescent="0.2">
      <c r="A953" s="27">
        <v>2010771</v>
      </c>
      <c r="B953">
        <v>5404</v>
      </c>
      <c r="C953" t="s">
        <v>2750</v>
      </c>
      <c r="D953" t="s">
        <v>2751</v>
      </c>
      <c r="E953" t="s">
        <v>2752</v>
      </c>
      <c r="F953" t="s">
        <v>2752</v>
      </c>
      <c r="G953" t="s">
        <v>641</v>
      </c>
      <c r="H953" t="s">
        <v>686</v>
      </c>
      <c r="I953" t="s">
        <v>2734</v>
      </c>
      <c r="J953" t="s">
        <v>696</v>
      </c>
      <c r="K953" t="s">
        <v>55</v>
      </c>
      <c r="L953" s="4">
        <v>2</v>
      </c>
      <c r="M953" s="4">
        <v>46387</v>
      </c>
      <c r="N953">
        <v>0.30000001192092896</v>
      </c>
      <c r="AC953">
        <v>13.1</v>
      </c>
    </row>
    <row r="954" spans="1:31" x14ac:dyDescent="0.2">
      <c r="A954" s="27">
        <v>2010171</v>
      </c>
      <c r="B954">
        <v>5270</v>
      </c>
      <c r="C954" t="s">
        <v>2753</v>
      </c>
      <c r="D954" t="s">
        <v>2754</v>
      </c>
      <c r="E954" t="s">
        <v>2475</v>
      </c>
      <c r="F954" t="s">
        <v>2475</v>
      </c>
      <c r="G954" t="s">
        <v>641</v>
      </c>
      <c r="H954" t="s">
        <v>641</v>
      </c>
      <c r="I954" t="s">
        <v>2734</v>
      </c>
      <c r="J954" t="s">
        <v>731</v>
      </c>
      <c r="K954" t="s">
        <v>55</v>
      </c>
      <c r="L954" s="4">
        <v>2</v>
      </c>
      <c r="M954" s="4">
        <v>46387</v>
      </c>
      <c r="AE954">
        <v>1</v>
      </c>
    </row>
    <row r="955" spans="1:31" x14ac:dyDescent="0.2">
      <c r="A955" s="27">
        <v>2010631</v>
      </c>
      <c r="B955">
        <v>5269</v>
      </c>
      <c r="C955" t="s">
        <v>2755</v>
      </c>
      <c r="D955" t="s">
        <v>2756</v>
      </c>
      <c r="E955" t="s">
        <v>2757</v>
      </c>
      <c r="F955" t="s">
        <v>2757</v>
      </c>
      <c r="G955" t="s">
        <v>641</v>
      </c>
      <c r="H955" t="s">
        <v>641</v>
      </c>
      <c r="I955" t="s">
        <v>2734</v>
      </c>
      <c r="J955" t="s">
        <v>731</v>
      </c>
      <c r="K955" t="s">
        <v>55</v>
      </c>
      <c r="L955" s="4">
        <v>2</v>
      </c>
      <c r="M955" s="4">
        <v>46387</v>
      </c>
      <c r="AE955">
        <v>1</v>
      </c>
    </row>
    <row r="956" spans="1:31" x14ac:dyDescent="0.2">
      <c r="A956" s="27">
        <v>2004650</v>
      </c>
      <c r="B956">
        <v>1331</v>
      </c>
      <c r="C956" t="s">
        <v>2758</v>
      </c>
      <c r="D956" t="s">
        <v>2759</v>
      </c>
      <c r="E956" t="s">
        <v>2760</v>
      </c>
      <c r="F956" t="s">
        <v>2760</v>
      </c>
      <c r="G956" t="s">
        <v>641</v>
      </c>
      <c r="H956" t="s">
        <v>641</v>
      </c>
      <c r="I956" t="s">
        <v>2734</v>
      </c>
      <c r="J956" t="s">
        <v>731</v>
      </c>
      <c r="K956" t="s">
        <v>56</v>
      </c>
      <c r="L956" s="4">
        <v>40008</v>
      </c>
      <c r="M956" s="4">
        <v>46387</v>
      </c>
      <c r="AC956">
        <v>30</v>
      </c>
      <c r="AE956">
        <v>1</v>
      </c>
    </row>
    <row r="957" spans="1:31" x14ac:dyDescent="0.2">
      <c r="A957" s="27">
        <v>2008226</v>
      </c>
      <c r="B957">
        <v>4304</v>
      </c>
      <c r="C957" t="s">
        <v>2761</v>
      </c>
      <c r="D957" t="s">
        <v>2762</v>
      </c>
      <c r="E957" t="s">
        <v>2763</v>
      </c>
      <c r="F957" t="s">
        <v>2763</v>
      </c>
      <c r="G957" t="s">
        <v>641</v>
      </c>
      <c r="H957" t="s">
        <v>686</v>
      </c>
      <c r="I957" t="s">
        <v>2734</v>
      </c>
      <c r="J957" t="s">
        <v>688</v>
      </c>
      <c r="K957" t="s">
        <v>56</v>
      </c>
      <c r="L957" s="4">
        <v>2</v>
      </c>
      <c r="M957" s="4">
        <v>46387</v>
      </c>
      <c r="N957">
        <v>0.30000001192092896</v>
      </c>
      <c r="AC957">
        <v>1</v>
      </c>
      <c r="AE957">
        <v>1</v>
      </c>
    </row>
    <row r="958" spans="1:31" x14ac:dyDescent="0.2">
      <c r="A958" s="27">
        <v>2008826</v>
      </c>
      <c r="B958">
        <v>4554</v>
      </c>
      <c r="C958" t="s">
        <v>2764</v>
      </c>
      <c r="D958" t="s">
        <v>2765</v>
      </c>
      <c r="E958" t="s">
        <v>2766</v>
      </c>
      <c r="F958" t="s">
        <v>2766</v>
      </c>
      <c r="G958" t="s">
        <v>641</v>
      </c>
      <c r="H958" t="s">
        <v>686</v>
      </c>
      <c r="I958" t="s">
        <v>2734</v>
      </c>
      <c r="J958" t="s">
        <v>688</v>
      </c>
      <c r="K958" t="s">
        <v>56</v>
      </c>
      <c r="L958" s="4">
        <v>2</v>
      </c>
      <c r="M958" s="4">
        <v>46387</v>
      </c>
      <c r="N958">
        <v>0.30000001192092896</v>
      </c>
      <c r="AC958">
        <v>3</v>
      </c>
      <c r="AE958">
        <v>1</v>
      </c>
    </row>
    <row r="959" spans="1:31" x14ac:dyDescent="0.2">
      <c r="A959" s="27">
        <v>2010562</v>
      </c>
      <c r="B959">
        <v>5308</v>
      </c>
      <c r="C959" t="s">
        <v>2767</v>
      </c>
      <c r="D959" t="s">
        <v>2768</v>
      </c>
      <c r="E959" t="s">
        <v>2769</v>
      </c>
      <c r="F959" t="s">
        <v>2769</v>
      </c>
      <c r="G959" t="s">
        <v>641</v>
      </c>
      <c r="H959" t="s">
        <v>641</v>
      </c>
      <c r="I959" t="s">
        <v>2734</v>
      </c>
      <c r="J959" t="s">
        <v>731</v>
      </c>
      <c r="K959" t="s">
        <v>56</v>
      </c>
      <c r="L959" s="4">
        <v>2</v>
      </c>
      <c r="M959" s="4">
        <v>46387</v>
      </c>
      <c r="N959">
        <v>0.30000001192092896</v>
      </c>
      <c r="P959">
        <v>0.20000000298023224</v>
      </c>
      <c r="AE959">
        <v>1.1000000000000001</v>
      </c>
    </row>
    <row r="960" spans="1:31" x14ac:dyDescent="0.2">
      <c r="A960" s="27">
        <v>2010556</v>
      </c>
      <c r="B960">
        <v>5306</v>
      </c>
      <c r="C960" t="s">
        <v>2770</v>
      </c>
      <c r="D960" t="s">
        <v>2771</v>
      </c>
      <c r="E960" t="s">
        <v>2745</v>
      </c>
      <c r="F960" t="s">
        <v>2745</v>
      </c>
      <c r="G960" t="s">
        <v>641</v>
      </c>
      <c r="H960" t="s">
        <v>641</v>
      </c>
      <c r="I960" t="s">
        <v>2734</v>
      </c>
      <c r="J960" t="s">
        <v>731</v>
      </c>
      <c r="K960" t="s">
        <v>56</v>
      </c>
      <c r="L960" s="4">
        <v>2</v>
      </c>
      <c r="M960" s="4">
        <v>46387</v>
      </c>
      <c r="P960">
        <v>0.40000000596046448</v>
      </c>
      <c r="AE960">
        <v>1.1000000000000001</v>
      </c>
    </row>
    <row r="961" spans="1:31" x14ac:dyDescent="0.2">
      <c r="A961" s="27">
        <v>2010780</v>
      </c>
      <c r="B961">
        <v>5405</v>
      </c>
      <c r="C961" t="s">
        <v>2772</v>
      </c>
      <c r="D961" t="s">
        <v>2773</v>
      </c>
      <c r="E961" t="s">
        <v>2774</v>
      </c>
      <c r="F961" t="s">
        <v>2774</v>
      </c>
      <c r="G961" t="s">
        <v>641</v>
      </c>
      <c r="H961" t="s">
        <v>641</v>
      </c>
      <c r="I961" t="s">
        <v>2734</v>
      </c>
      <c r="J961" t="s">
        <v>731</v>
      </c>
      <c r="K961" t="s">
        <v>56</v>
      </c>
      <c r="L961" s="4">
        <v>2</v>
      </c>
      <c r="M961" s="4">
        <v>46387</v>
      </c>
    </row>
    <row r="962" spans="1:31" x14ac:dyDescent="0.2">
      <c r="A962" s="27">
        <v>2008514</v>
      </c>
      <c r="B962">
        <v>4424</v>
      </c>
      <c r="C962" t="s">
        <v>2775</v>
      </c>
      <c r="D962" t="s">
        <v>2776</v>
      </c>
      <c r="E962" t="s">
        <v>2777</v>
      </c>
      <c r="F962" t="s">
        <v>2777</v>
      </c>
      <c r="G962" t="s">
        <v>641</v>
      </c>
      <c r="H962" t="s">
        <v>641</v>
      </c>
      <c r="I962" t="s">
        <v>2734</v>
      </c>
      <c r="J962" t="s">
        <v>643</v>
      </c>
      <c r="K962" t="s">
        <v>56</v>
      </c>
      <c r="L962" s="4">
        <v>2</v>
      </c>
      <c r="M962" s="4">
        <v>46387</v>
      </c>
      <c r="N962">
        <v>4</v>
      </c>
      <c r="O962">
        <v>13</v>
      </c>
      <c r="T962">
        <v>20</v>
      </c>
      <c r="V962">
        <v>2.5</v>
      </c>
      <c r="AE962">
        <v>1</v>
      </c>
    </row>
    <row r="963" spans="1:31" x14ac:dyDescent="0.2">
      <c r="A963" s="27">
        <v>2010242</v>
      </c>
      <c r="B963">
        <v>5309</v>
      </c>
      <c r="C963" t="s">
        <v>2778</v>
      </c>
      <c r="D963" t="s">
        <v>2779</v>
      </c>
      <c r="E963" t="s">
        <v>991</v>
      </c>
      <c r="F963" t="s">
        <v>991</v>
      </c>
      <c r="G963" t="s">
        <v>641</v>
      </c>
      <c r="H963" t="s">
        <v>641</v>
      </c>
      <c r="I963" t="s">
        <v>2734</v>
      </c>
      <c r="J963" t="s">
        <v>731</v>
      </c>
      <c r="K963" t="s">
        <v>56</v>
      </c>
      <c r="L963" s="4">
        <v>2</v>
      </c>
      <c r="M963" s="4">
        <v>46387</v>
      </c>
      <c r="AE963">
        <v>1.1000000000000001</v>
      </c>
    </row>
    <row r="964" spans="1:31" x14ac:dyDescent="0.2">
      <c r="A964" s="27">
        <v>2010246</v>
      </c>
      <c r="B964">
        <v>5313</v>
      </c>
      <c r="C964" t="s">
        <v>2780</v>
      </c>
      <c r="D964" t="s">
        <v>2781</v>
      </c>
      <c r="E964" t="s">
        <v>991</v>
      </c>
      <c r="F964" t="s">
        <v>991</v>
      </c>
      <c r="G964" t="s">
        <v>641</v>
      </c>
      <c r="H964" t="s">
        <v>641</v>
      </c>
      <c r="I964" t="s">
        <v>2734</v>
      </c>
      <c r="J964" t="s">
        <v>731</v>
      </c>
      <c r="K964" t="s">
        <v>56</v>
      </c>
      <c r="L964" s="4">
        <v>2</v>
      </c>
      <c r="M964" s="4">
        <v>46387</v>
      </c>
      <c r="AE964">
        <v>1.1000000000000001</v>
      </c>
    </row>
    <row r="965" spans="1:31" x14ac:dyDescent="0.2">
      <c r="A965" s="27">
        <v>2010244</v>
      </c>
      <c r="B965">
        <v>5311</v>
      </c>
      <c r="C965" t="s">
        <v>2782</v>
      </c>
      <c r="D965" t="s">
        <v>2783</v>
      </c>
      <c r="E965" t="s">
        <v>991</v>
      </c>
      <c r="F965" t="s">
        <v>991</v>
      </c>
      <c r="G965" t="s">
        <v>641</v>
      </c>
      <c r="H965" t="s">
        <v>641</v>
      </c>
      <c r="I965" t="s">
        <v>2734</v>
      </c>
      <c r="J965" t="s">
        <v>731</v>
      </c>
      <c r="K965" t="s">
        <v>56</v>
      </c>
      <c r="L965" s="4">
        <v>2</v>
      </c>
      <c r="M965" s="4">
        <v>46387</v>
      </c>
      <c r="AE965">
        <v>1.1000000000000001</v>
      </c>
    </row>
    <row r="966" spans="1:31" x14ac:dyDescent="0.2">
      <c r="A966" s="27">
        <v>2010451</v>
      </c>
      <c r="B966">
        <v>5268</v>
      </c>
      <c r="C966" t="s">
        <v>2784</v>
      </c>
      <c r="D966" t="s">
        <v>2785</v>
      </c>
      <c r="E966" t="s">
        <v>2786</v>
      </c>
      <c r="F966" t="s">
        <v>2786</v>
      </c>
      <c r="G966" t="s">
        <v>641</v>
      </c>
      <c r="H966" t="s">
        <v>641</v>
      </c>
      <c r="I966" t="s">
        <v>2734</v>
      </c>
      <c r="J966" t="s">
        <v>731</v>
      </c>
      <c r="K966" t="s">
        <v>56</v>
      </c>
      <c r="L966" s="4">
        <v>2</v>
      </c>
      <c r="M966" s="4">
        <v>46387</v>
      </c>
      <c r="AE966">
        <v>1.1000000000000001</v>
      </c>
    </row>
    <row r="967" spans="1:31" x14ac:dyDescent="0.2">
      <c r="A967" s="27">
        <v>2008725</v>
      </c>
      <c r="B967">
        <v>4476</v>
      </c>
      <c r="C967" t="s">
        <v>2787</v>
      </c>
      <c r="D967" t="s">
        <v>2788</v>
      </c>
      <c r="E967" t="s">
        <v>2789</v>
      </c>
      <c r="F967" t="s">
        <v>2789</v>
      </c>
      <c r="G967" t="s">
        <v>641</v>
      </c>
      <c r="H967" t="s">
        <v>686</v>
      </c>
      <c r="I967" t="s">
        <v>2734</v>
      </c>
      <c r="J967" t="s">
        <v>696</v>
      </c>
      <c r="K967" t="s">
        <v>55</v>
      </c>
      <c r="L967" s="4">
        <v>2</v>
      </c>
      <c r="M967" s="4">
        <v>46387</v>
      </c>
      <c r="N967">
        <v>0.60000002384185791</v>
      </c>
      <c r="AC967">
        <v>14.9</v>
      </c>
      <c r="AE967">
        <v>1</v>
      </c>
    </row>
    <row r="968" spans="1:31" x14ac:dyDescent="0.2">
      <c r="A968" s="27">
        <v>2001028</v>
      </c>
      <c r="B968">
        <v>1317</v>
      </c>
      <c r="C968" t="s">
        <v>2790</v>
      </c>
      <c r="D968" t="s">
        <v>2791</v>
      </c>
      <c r="E968" t="s">
        <v>2760</v>
      </c>
      <c r="F968" t="s">
        <v>2760</v>
      </c>
      <c r="G968" t="s">
        <v>641</v>
      </c>
      <c r="H968" t="s">
        <v>641</v>
      </c>
      <c r="I968" t="s">
        <v>2734</v>
      </c>
      <c r="J968" t="s">
        <v>731</v>
      </c>
      <c r="K968" t="s">
        <v>55</v>
      </c>
      <c r="L968" s="4">
        <v>40008</v>
      </c>
      <c r="M968" s="4">
        <v>46387</v>
      </c>
      <c r="N968">
        <v>0</v>
      </c>
      <c r="O968">
        <v>0</v>
      </c>
      <c r="P968">
        <v>0</v>
      </c>
      <c r="Q968">
        <v>0</v>
      </c>
      <c r="R968">
        <v>0</v>
      </c>
      <c r="T968">
        <v>0</v>
      </c>
      <c r="AC968">
        <v>40</v>
      </c>
      <c r="AE968">
        <v>1</v>
      </c>
    </row>
    <row r="969" spans="1:31" x14ac:dyDescent="0.2">
      <c r="A969" s="27">
        <v>2008726</v>
      </c>
      <c r="B969">
        <v>4502</v>
      </c>
      <c r="C969" t="s">
        <v>2792</v>
      </c>
      <c r="D969" t="s">
        <v>2793</v>
      </c>
      <c r="E969" t="s">
        <v>2794</v>
      </c>
      <c r="F969" t="s">
        <v>2794</v>
      </c>
      <c r="G969" t="s">
        <v>641</v>
      </c>
      <c r="H969" t="s">
        <v>641</v>
      </c>
      <c r="I969" t="s">
        <v>2734</v>
      </c>
      <c r="J969" t="s">
        <v>649</v>
      </c>
      <c r="K969" t="s">
        <v>55</v>
      </c>
      <c r="L969" s="4">
        <v>2</v>
      </c>
      <c r="M969" s="4">
        <v>46387</v>
      </c>
      <c r="Q969">
        <v>50</v>
      </c>
      <c r="AE969">
        <v>1</v>
      </c>
    </row>
    <row r="970" spans="1:31" x14ac:dyDescent="0.2">
      <c r="A970" s="27">
        <v>2010779</v>
      </c>
      <c r="B970">
        <v>5402</v>
      </c>
      <c r="C970" t="s">
        <v>2795</v>
      </c>
      <c r="D970" t="s">
        <v>2796</v>
      </c>
      <c r="E970" t="s">
        <v>1009</v>
      </c>
      <c r="F970" t="s">
        <v>2797</v>
      </c>
      <c r="G970" t="s">
        <v>641</v>
      </c>
      <c r="H970" t="s">
        <v>686</v>
      </c>
      <c r="I970" t="s">
        <v>2734</v>
      </c>
      <c r="J970" t="s">
        <v>696</v>
      </c>
      <c r="K970" t="s">
        <v>55</v>
      </c>
      <c r="L970" s="4">
        <v>2</v>
      </c>
      <c r="M970" s="4">
        <v>46387</v>
      </c>
      <c r="N970">
        <v>1.0499999523162842</v>
      </c>
      <c r="O970">
        <v>1.309999942779541</v>
      </c>
      <c r="P970">
        <v>0.62999999523162842</v>
      </c>
      <c r="AC970">
        <v>13.1</v>
      </c>
      <c r="AE970">
        <v>1</v>
      </c>
    </row>
    <row r="971" spans="1:31" x14ac:dyDescent="0.2">
      <c r="A971" s="27">
        <v>2001055</v>
      </c>
      <c r="B971">
        <v>1316</v>
      </c>
      <c r="C971" t="s">
        <v>2798</v>
      </c>
      <c r="D971" t="s">
        <v>2799</v>
      </c>
      <c r="E971" t="s">
        <v>2760</v>
      </c>
      <c r="F971" t="s">
        <v>2760</v>
      </c>
      <c r="G971" t="s">
        <v>641</v>
      </c>
      <c r="H971" t="s">
        <v>641</v>
      </c>
      <c r="I971" t="s">
        <v>2734</v>
      </c>
      <c r="J971" t="s">
        <v>731</v>
      </c>
      <c r="K971" t="s">
        <v>56</v>
      </c>
      <c r="L971" s="4">
        <v>40008</v>
      </c>
      <c r="M971" s="4">
        <v>46387</v>
      </c>
      <c r="AC971">
        <v>25</v>
      </c>
      <c r="AE971">
        <v>1</v>
      </c>
    </row>
    <row r="972" spans="1:31" x14ac:dyDescent="0.2">
      <c r="A972" s="27">
        <v>2010598</v>
      </c>
      <c r="B972">
        <v>5274</v>
      </c>
      <c r="C972" t="s">
        <v>2800</v>
      </c>
      <c r="D972" t="s">
        <v>2801</v>
      </c>
      <c r="E972" t="s">
        <v>1542</v>
      </c>
      <c r="F972" t="s">
        <v>1542</v>
      </c>
      <c r="G972" t="s">
        <v>641</v>
      </c>
      <c r="H972" t="s">
        <v>641</v>
      </c>
      <c r="I972" t="s">
        <v>2734</v>
      </c>
      <c r="J972" t="s">
        <v>643</v>
      </c>
      <c r="K972" t="s">
        <v>55</v>
      </c>
      <c r="L972" s="4">
        <v>2</v>
      </c>
      <c r="M972" s="4">
        <v>46387</v>
      </c>
      <c r="N972">
        <v>13</v>
      </c>
      <c r="Q972">
        <v>4.5</v>
      </c>
      <c r="T972">
        <v>11.5</v>
      </c>
      <c r="AE972">
        <v>1</v>
      </c>
    </row>
    <row r="973" spans="1:31" x14ac:dyDescent="0.2">
      <c r="A973" s="27">
        <v>2010706</v>
      </c>
      <c r="C973" t="s">
        <v>2802</v>
      </c>
      <c r="D973" t="s">
        <v>1286</v>
      </c>
      <c r="E973" t="s">
        <v>2803</v>
      </c>
      <c r="F973" t="s">
        <v>2803</v>
      </c>
      <c r="G973" t="s">
        <v>641</v>
      </c>
      <c r="H973" t="s">
        <v>686</v>
      </c>
      <c r="I973" t="s">
        <v>1284</v>
      </c>
      <c r="J973" t="s">
        <v>688</v>
      </c>
      <c r="K973" t="s">
        <v>56</v>
      </c>
      <c r="L973" s="4">
        <v>44545</v>
      </c>
      <c r="M973" s="4">
        <v>46371</v>
      </c>
      <c r="N973">
        <v>0.30000001192092896</v>
      </c>
      <c r="O973">
        <v>5.000000074505806E-2</v>
      </c>
      <c r="P973">
        <v>0.30000001192092896</v>
      </c>
      <c r="AC973">
        <v>3</v>
      </c>
      <c r="AE973">
        <v>1.01</v>
      </c>
    </row>
    <row r="974" spans="1:31" x14ac:dyDescent="0.2">
      <c r="A974" s="27">
        <v>2010718</v>
      </c>
      <c r="C974" t="s">
        <v>2804</v>
      </c>
      <c r="D974" t="s">
        <v>2805</v>
      </c>
      <c r="E974" t="s">
        <v>1643</v>
      </c>
      <c r="F974" t="s">
        <v>1643</v>
      </c>
      <c r="G974" t="s">
        <v>641</v>
      </c>
      <c r="H974" t="s">
        <v>641</v>
      </c>
      <c r="I974" t="s">
        <v>1284</v>
      </c>
      <c r="J974" t="s">
        <v>731</v>
      </c>
      <c r="K974" t="s">
        <v>56</v>
      </c>
      <c r="L974" s="4">
        <v>44543</v>
      </c>
      <c r="M974" s="4">
        <v>46369</v>
      </c>
      <c r="AC974">
        <v>45</v>
      </c>
      <c r="AE974">
        <v>1</v>
      </c>
    </row>
    <row r="975" spans="1:31" x14ac:dyDescent="0.2">
      <c r="A975" s="27">
        <v>2008600</v>
      </c>
      <c r="C975" t="s">
        <v>2806</v>
      </c>
      <c r="D975" t="s">
        <v>1286</v>
      </c>
      <c r="E975" t="s">
        <v>2807</v>
      </c>
      <c r="F975" t="s">
        <v>2807</v>
      </c>
      <c r="G975" t="s">
        <v>641</v>
      </c>
      <c r="H975" t="s">
        <v>686</v>
      </c>
      <c r="I975" t="s">
        <v>1284</v>
      </c>
      <c r="J975" t="s">
        <v>688</v>
      </c>
      <c r="K975" t="s">
        <v>56</v>
      </c>
      <c r="L975" s="4">
        <v>44543</v>
      </c>
      <c r="M975" s="4">
        <v>46369</v>
      </c>
      <c r="N975">
        <v>0.5</v>
      </c>
      <c r="O975">
        <v>1.2000000476837158</v>
      </c>
      <c r="P975">
        <v>3.2000000476837158</v>
      </c>
      <c r="AE975">
        <v>1</v>
      </c>
    </row>
    <row r="976" spans="1:31" x14ac:dyDescent="0.2">
      <c r="A976" s="27">
        <v>2008601</v>
      </c>
      <c r="C976" t="s">
        <v>2808</v>
      </c>
      <c r="D976" t="s">
        <v>2809</v>
      </c>
      <c r="E976" t="s">
        <v>2807</v>
      </c>
      <c r="F976" t="s">
        <v>2807</v>
      </c>
      <c r="G976" t="s">
        <v>641</v>
      </c>
      <c r="H976" t="s">
        <v>686</v>
      </c>
      <c r="I976" t="s">
        <v>1284</v>
      </c>
      <c r="J976" t="s">
        <v>688</v>
      </c>
      <c r="K976" t="s">
        <v>56</v>
      </c>
      <c r="L976" s="4">
        <v>44543</v>
      </c>
      <c r="M976" s="4">
        <v>46369</v>
      </c>
      <c r="N976">
        <v>0.25999999046325684</v>
      </c>
      <c r="O976">
        <v>1.3999999761581421</v>
      </c>
      <c r="P976">
        <v>2.5</v>
      </c>
      <c r="AE976">
        <v>1</v>
      </c>
    </row>
    <row r="977" spans="1:31" x14ac:dyDescent="0.2">
      <c r="A977" s="27">
        <v>2008602</v>
      </c>
      <c r="C977" t="s">
        <v>2810</v>
      </c>
      <c r="D977" t="s">
        <v>2811</v>
      </c>
      <c r="E977" t="s">
        <v>2807</v>
      </c>
      <c r="F977" t="s">
        <v>2807</v>
      </c>
      <c r="G977" t="s">
        <v>641</v>
      </c>
      <c r="H977" t="s">
        <v>686</v>
      </c>
      <c r="I977" t="s">
        <v>1284</v>
      </c>
      <c r="J977" t="s">
        <v>696</v>
      </c>
      <c r="K977" t="s">
        <v>55</v>
      </c>
      <c r="L977" s="4">
        <v>44543</v>
      </c>
      <c r="M977" s="4">
        <v>46369</v>
      </c>
      <c r="N977">
        <v>0.51999998092651367</v>
      </c>
      <c r="O977">
        <v>0.20000000298023224</v>
      </c>
      <c r="P977">
        <v>0.37000000476837158</v>
      </c>
      <c r="AE977">
        <v>1</v>
      </c>
    </row>
    <row r="978" spans="1:31" x14ac:dyDescent="0.2">
      <c r="A978" s="27">
        <v>2010717</v>
      </c>
      <c r="C978" t="s">
        <v>2812</v>
      </c>
      <c r="D978" t="s">
        <v>2659</v>
      </c>
      <c r="E978" t="s">
        <v>2813</v>
      </c>
      <c r="F978" t="s">
        <v>2813</v>
      </c>
      <c r="G978" t="s">
        <v>641</v>
      </c>
      <c r="H978" t="s">
        <v>641</v>
      </c>
      <c r="I978" t="s">
        <v>1284</v>
      </c>
      <c r="J978" t="s">
        <v>731</v>
      </c>
      <c r="K978" t="s">
        <v>56</v>
      </c>
      <c r="L978" s="4">
        <v>44543</v>
      </c>
      <c r="M978" s="4">
        <v>46369</v>
      </c>
      <c r="AC978">
        <v>10</v>
      </c>
      <c r="AE978">
        <v>1</v>
      </c>
    </row>
    <row r="979" spans="1:31" x14ac:dyDescent="0.2">
      <c r="A979" s="27">
        <v>2009845</v>
      </c>
      <c r="C979" t="s">
        <v>2814</v>
      </c>
      <c r="D979" t="s">
        <v>2815</v>
      </c>
      <c r="E979" t="s">
        <v>2098</v>
      </c>
      <c r="F979" t="s">
        <v>2816</v>
      </c>
      <c r="G979" t="s">
        <v>641</v>
      </c>
      <c r="H979" t="s">
        <v>641</v>
      </c>
      <c r="I979" t="s">
        <v>1284</v>
      </c>
      <c r="J979" t="s">
        <v>643</v>
      </c>
      <c r="K979" t="s">
        <v>56</v>
      </c>
      <c r="L979" s="4">
        <v>44541</v>
      </c>
      <c r="M979" s="4">
        <v>46367</v>
      </c>
      <c r="N979">
        <v>28</v>
      </c>
      <c r="AE979">
        <v>1.1000000000000001</v>
      </c>
    </row>
    <row r="980" spans="1:31" x14ac:dyDescent="0.2">
      <c r="A980" s="27">
        <v>2010127</v>
      </c>
      <c r="C980" t="s">
        <v>2817</v>
      </c>
      <c r="D980" t="s">
        <v>2818</v>
      </c>
      <c r="E980" t="s">
        <v>2098</v>
      </c>
      <c r="F980" t="s">
        <v>2816</v>
      </c>
      <c r="G980" t="s">
        <v>641</v>
      </c>
      <c r="H980" t="s">
        <v>641</v>
      </c>
      <c r="I980" t="s">
        <v>1284</v>
      </c>
      <c r="J980" t="s">
        <v>643</v>
      </c>
      <c r="K980" t="s">
        <v>56</v>
      </c>
      <c r="L980" s="4">
        <v>44541</v>
      </c>
      <c r="M980" s="4">
        <v>46367</v>
      </c>
      <c r="N980">
        <v>23.200000762939453</v>
      </c>
      <c r="Y980">
        <v>1.1499999761581421</v>
      </c>
      <c r="AE980">
        <v>1.01</v>
      </c>
    </row>
    <row r="981" spans="1:31" x14ac:dyDescent="0.2">
      <c r="A981" s="27">
        <v>2007157</v>
      </c>
      <c r="C981" t="s">
        <v>2819</v>
      </c>
      <c r="D981" t="s">
        <v>1286</v>
      </c>
      <c r="E981" t="s">
        <v>2820</v>
      </c>
      <c r="F981" t="s">
        <v>2820</v>
      </c>
      <c r="G981" t="s">
        <v>641</v>
      </c>
      <c r="H981" t="s">
        <v>686</v>
      </c>
      <c r="I981" t="s">
        <v>1284</v>
      </c>
      <c r="J981" t="s">
        <v>688</v>
      </c>
      <c r="K981" t="s">
        <v>56</v>
      </c>
      <c r="L981" s="4">
        <v>44540</v>
      </c>
      <c r="M981" s="4">
        <v>46366</v>
      </c>
      <c r="N981">
        <v>0.30000001192092896</v>
      </c>
      <c r="P981">
        <v>0.10000000149011612</v>
      </c>
      <c r="AC981">
        <v>1</v>
      </c>
      <c r="AE981">
        <v>1.1000000000000001</v>
      </c>
    </row>
    <row r="982" spans="1:31" x14ac:dyDescent="0.2">
      <c r="A982" s="27">
        <v>2007026</v>
      </c>
      <c r="C982" t="s">
        <v>2821</v>
      </c>
      <c r="D982" t="s">
        <v>2822</v>
      </c>
      <c r="E982" t="s">
        <v>2078</v>
      </c>
      <c r="F982" t="s">
        <v>2079</v>
      </c>
      <c r="G982" t="s">
        <v>641</v>
      </c>
      <c r="H982" t="s">
        <v>641</v>
      </c>
      <c r="I982" t="s">
        <v>774</v>
      </c>
      <c r="J982" t="s">
        <v>731</v>
      </c>
      <c r="K982" t="s">
        <v>56</v>
      </c>
      <c r="L982" s="4">
        <v>2</v>
      </c>
      <c r="M982" s="4">
        <v>46356</v>
      </c>
      <c r="N982">
        <v>3</v>
      </c>
      <c r="P982">
        <v>1</v>
      </c>
      <c r="V982">
        <v>9.9999997764825821E-3</v>
      </c>
      <c r="W982">
        <v>0.15000000596046448</v>
      </c>
      <c r="X982">
        <v>0.20000000298023224</v>
      </c>
      <c r="Y982">
        <v>1.9999999552965164E-2</v>
      </c>
      <c r="Z982">
        <v>0.15000000596046448</v>
      </c>
      <c r="AE982">
        <v>1.2</v>
      </c>
    </row>
    <row r="983" spans="1:31" x14ac:dyDescent="0.2">
      <c r="A983" s="27">
        <v>2010737</v>
      </c>
      <c r="C983" t="s">
        <v>2823</v>
      </c>
      <c r="D983" t="s">
        <v>2824</v>
      </c>
      <c r="E983" t="s">
        <v>2078</v>
      </c>
      <c r="F983" t="s">
        <v>2079</v>
      </c>
      <c r="G983" t="s">
        <v>641</v>
      </c>
      <c r="H983" t="s">
        <v>641</v>
      </c>
      <c r="I983" t="s">
        <v>774</v>
      </c>
      <c r="J983" t="s">
        <v>731</v>
      </c>
      <c r="K983" t="s">
        <v>56</v>
      </c>
      <c r="L983" s="4">
        <v>2</v>
      </c>
      <c r="M983" s="4">
        <v>46356</v>
      </c>
      <c r="P983">
        <v>3</v>
      </c>
      <c r="AC983">
        <v>15</v>
      </c>
      <c r="AE983">
        <v>1.1499999999999999</v>
      </c>
    </row>
    <row r="984" spans="1:31" x14ac:dyDescent="0.2">
      <c r="A984" s="27">
        <v>2010738</v>
      </c>
      <c r="C984" t="s">
        <v>2825</v>
      </c>
      <c r="D984" t="s">
        <v>2826</v>
      </c>
      <c r="E984" t="s">
        <v>2078</v>
      </c>
      <c r="F984" t="s">
        <v>2079</v>
      </c>
      <c r="G984" t="s">
        <v>641</v>
      </c>
      <c r="H984" t="s">
        <v>641</v>
      </c>
      <c r="I984" t="s">
        <v>774</v>
      </c>
      <c r="J984" t="s">
        <v>731</v>
      </c>
      <c r="K984" t="s">
        <v>56</v>
      </c>
      <c r="L984" s="4">
        <v>2</v>
      </c>
      <c r="M984" s="4">
        <v>46356</v>
      </c>
      <c r="AE984">
        <v>1.1499999999999999</v>
      </c>
    </row>
    <row r="985" spans="1:31" x14ac:dyDescent="0.2">
      <c r="A985" s="27">
        <v>2010114</v>
      </c>
      <c r="C985" t="s">
        <v>2827</v>
      </c>
      <c r="D985" t="s">
        <v>2828</v>
      </c>
      <c r="E985" t="s">
        <v>1647</v>
      </c>
      <c r="F985" t="s">
        <v>2829</v>
      </c>
      <c r="G985" t="s">
        <v>641</v>
      </c>
      <c r="H985" t="s">
        <v>641</v>
      </c>
      <c r="I985" t="s">
        <v>774</v>
      </c>
      <c r="J985" t="s">
        <v>731</v>
      </c>
      <c r="K985" t="s">
        <v>56</v>
      </c>
      <c r="L985" s="4">
        <v>2</v>
      </c>
      <c r="M985" s="4">
        <v>46356</v>
      </c>
      <c r="AE985">
        <v>1.1200000000000001</v>
      </c>
    </row>
    <row r="986" spans="1:31" x14ac:dyDescent="0.2">
      <c r="A986" s="27">
        <v>2010689</v>
      </c>
      <c r="C986" t="s">
        <v>2830</v>
      </c>
      <c r="D986" t="s">
        <v>2831</v>
      </c>
      <c r="E986" t="s">
        <v>2832</v>
      </c>
      <c r="F986" t="s">
        <v>2832</v>
      </c>
      <c r="G986" t="s">
        <v>641</v>
      </c>
      <c r="H986" t="s">
        <v>641</v>
      </c>
      <c r="I986" t="s">
        <v>1284</v>
      </c>
      <c r="J986" t="s">
        <v>731</v>
      </c>
      <c r="K986" t="s">
        <v>56</v>
      </c>
      <c r="L986" s="4">
        <v>44522</v>
      </c>
      <c r="M986" s="4">
        <v>46348</v>
      </c>
      <c r="AC986">
        <v>45</v>
      </c>
      <c r="AE986">
        <v>1</v>
      </c>
    </row>
    <row r="987" spans="1:31" x14ac:dyDescent="0.2">
      <c r="A987" s="27">
        <v>2010690</v>
      </c>
      <c r="C987" t="s">
        <v>2833</v>
      </c>
      <c r="D987" t="s">
        <v>2834</v>
      </c>
      <c r="E987" t="s">
        <v>2832</v>
      </c>
      <c r="F987" t="s">
        <v>2832</v>
      </c>
      <c r="G987" t="s">
        <v>641</v>
      </c>
      <c r="H987" t="s">
        <v>641</v>
      </c>
      <c r="I987" t="s">
        <v>1284</v>
      </c>
      <c r="J987" t="s">
        <v>731</v>
      </c>
      <c r="K987" t="s">
        <v>56</v>
      </c>
      <c r="L987" s="4">
        <v>44522</v>
      </c>
      <c r="M987" s="4">
        <v>46348</v>
      </c>
      <c r="AC987">
        <v>45</v>
      </c>
      <c r="AE987">
        <v>1</v>
      </c>
    </row>
    <row r="988" spans="1:31" x14ac:dyDescent="0.2">
      <c r="A988" s="27">
        <v>2010691</v>
      </c>
      <c r="C988" t="s">
        <v>2835</v>
      </c>
      <c r="D988" t="s">
        <v>2836</v>
      </c>
      <c r="E988" t="s">
        <v>2832</v>
      </c>
      <c r="F988" t="s">
        <v>2832</v>
      </c>
      <c r="G988" t="s">
        <v>641</v>
      </c>
      <c r="H988" t="s">
        <v>641</v>
      </c>
      <c r="I988" t="s">
        <v>1284</v>
      </c>
      <c r="J988" t="s">
        <v>731</v>
      </c>
      <c r="K988" t="s">
        <v>56</v>
      </c>
      <c r="L988" s="4">
        <v>44522</v>
      </c>
      <c r="M988" s="4">
        <v>46348</v>
      </c>
      <c r="AC988">
        <v>45</v>
      </c>
      <c r="AE988">
        <v>1</v>
      </c>
    </row>
    <row r="989" spans="1:31" x14ac:dyDescent="0.2">
      <c r="A989" s="27">
        <v>2010685</v>
      </c>
      <c r="C989" t="s">
        <v>2837</v>
      </c>
      <c r="D989" t="s">
        <v>2838</v>
      </c>
      <c r="E989" t="s">
        <v>1704</v>
      </c>
      <c r="F989" t="s">
        <v>1704</v>
      </c>
      <c r="G989" t="s">
        <v>641</v>
      </c>
      <c r="H989" t="s">
        <v>641</v>
      </c>
      <c r="I989" t="s">
        <v>1284</v>
      </c>
      <c r="J989" t="s">
        <v>731</v>
      </c>
      <c r="K989" t="s">
        <v>56</v>
      </c>
      <c r="L989" s="4">
        <v>44518</v>
      </c>
      <c r="M989" s="4">
        <v>46344</v>
      </c>
      <c r="AC989">
        <v>45</v>
      </c>
      <c r="AE989">
        <v>1</v>
      </c>
    </row>
    <row r="990" spans="1:31" x14ac:dyDescent="0.2">
      <c r="A990" s="27">
        <v>2010686</v>
      </c>
      <c r="C990" t="s">
        <v>2839</v>
      </c>
      <c r="D990" t="s">
        <v>2840</v>
      </c>
      <c r="E990" t="s">
        <v>1704</v>
      </c>
      <c r="F990" t="s">
        <v>1704</v>
      </c>
      <c r="G990" t="s">
        <v>641</v>
      </c>
      <c r="H990" t="s">
        <v>641</v>
      </c>
      <c r="I990" t="s">
        <v>1284</v>
      </c>
      <c r="J990" t="s">
        <v>731</v>
      </c>
      <c r="K990" t="s">
        <v>56</v>
      </c>
      <c r="L990" s="4">
        <v>44518</v>
      </c>
      <c r="M990" s="4">
        <v>46344</v>
      </c>
      <c r="AC990">
        <v>45</v>
      </c>
      <c r="AE990">
        <v>1</v>
      </c>
    </row>
    <row r="991" spans="1:31" x14ac:dyDescent="0.2">
      <c r="A991" s="27">
        <v>2010687</v>
      </c>
      <c r="C991" t="s">
        <v>2841</v>
      </c>
      <c r="D991" t="s">
        <v>2842</v>
      </c>
      <c r="E991" t="s">
        <v>1704</v>
      </c>
      <c r="F991" t="s">
        <v>1704</v>
      </c>
      <c r="G991" t="s">
        <v>641</v>
      </c>
      <c r="H991" t="s">
        <v>641</v>
      </c>
      <c r="I991" t="s">
        <v>1284</v>
      </c>
      <c r="J991" t="s">
        <v>731</v>
      </c>
      <c r="K991" t="s">
        <v>56</v>
      </c>
      <c r="L991" s="4">
        <v>44518</v>
      </c>
      <c r="M991" s="4">
        <v>46344</v>
      </c>
      <c r="AC991">
        <v>45</v>
      </c>
      <c r="AE991">
        <v>1</v>
      </c>
    </row>
    <row r="992" spans="1:31" x14ac:dyDescent="0.2">
      <c r="A992" s="27">
        <v>2010688</v>
      </c>
      <c r="C992" t="s">
        <v>2843</v>
      </c>
      <c r="D992" t="s">
        <v>2844</v>
      </c>
      <c r="E992" t="s">
        <v>1704</v>
      </c>
      <c r="F992" t="s">
        <v>1704</v>
      </c>
      <c r="G992" t="s">
        <v>641</v>
      </c>
      <c r="H992" t="s">
        <v>641</v>
      </c>
      <c r="I992" t="s">
        <v>1284</v>
      </c>
      <c r="J992" t="s">
        <v>731</v>
      </c>
      <c r="K992" t="s">
        <v>56</v>
      </c>
      <c r="L992" s="4">
        <v>44518</v>
      </c>
      <c r="M992" s="4">
        <v>46344</v>
      </c>
      <c r="AC992">
        <v>45</v>
      </c>
      <c r="AE992">
        <v>1</v>
      </c>
    </row>
    <row r="993" spans="1:31" x14ac:dyDescent="0.2">
      <c r="A993" s="27">
        <v>2008515</v>
      </c>
      <c r="B993">
        <v>4412</v>
      </c>
      <c r="C993" t="s">
        <v>2845</v>
      </c>
      <c r="D993" t="s">
        <v>2846</v>
      </c>
      <c r="E993" t="s">
        <v>2678</v>
      </c>
      <c r="F993" t="s">
        <v>2312</v>
      </c>
      <c r="G993" t="s">
        <v>641</v>
      </c>
      <c r="H993" t="s">
        <v>641</v>
      </c>
      <c r="I993" t="s">
        <v>2734</v>
      </c>
      <c r="J993" t="s">
        <v>649</v>
      </c>
      <c r="K993" t="s">
        <v>56</v>
      </c>
      <c r="L993" s="4">
        <v>2</v>
      </c>
      <c r="M993" s="4">
        <v>46337</v>
      </c>
      <c r="T993">
        <v>55</v>
      </c>
      <c r="AE993">
        <v>1.4</v>
      </c>
    </row>
    <row r="994" spans="1:31" x14ac:dyDescent="0.2">
      <c r="A994" s="27">
        <v>2010680</v>
      </c>
      <c r="C994" t="s">
        <v>2847</v>
      </c>
      <c r="D994" t="s">
        <v>2848</v>
      </c>
      <c r="E994" t="s">
        <v>1704</v>
      </c>
      <c r="F994" t="s">
        <v>1704</v>
      </c>
      <c r="G994" t="s">
        <v>641</v>
      </c>
      <c r="H994" t="s">
        <v>641</v>
      </c>
      <c r="I994" t="s">
        <v>1284</v>
      </c>
      <c r="J994" t="s">
        <v>731</v>
      </c>
      <c r="K994" t="s">
        <v>56</v>
      </c>
      <c r="L994" s="4">
        <v>44510</v>
      </c>
      <c r="M994" s="4">
        <v>46336</v>
      </c>
      <c r="AC994">
        <v>45</v>
      </c>
      <c r="AE994">
        <v>1</v>
      </c>
    </row>
    <row r="995" spans="1:31" x14ac:dyDescent="0.2">
      <c r="A995" s="27">
        <v>2010679</v>
      </c>
      <c r="C995" t="s">
        <v>2849</v>
      </c>
      <c r="D995" t="s">
        <v>2850</v>
      </c>
      <c r="E995" t="s">
        <v>1704</v>
      </c>
      <c r="F995" t="s">
        <v>1704</v>
      </c>
      <c r="G995" t="s">
        <v>641</v>
      </c>
      <c r="H995" t="s">
        <v>641</v>
      </c>
      <c r="I995" t="s">
        <v>1284</v>
      </c>
      <c r="J995" t="s">
        <v>731</v>
      </c>
      <c r="K995" t="s">
        <v>56</v>
      </c>
      <c r="L995" s="4">
        <v>44510</v>
      </c>
      <c r="M995" s="4">
        <v>46336</v>
      </c>
      <c r="AC995">
        <v>45</v>
      </c>
      <c r="AE995">
        <v>1</v>
      </c>
    </row>
    <row r="996" spans="1:31" x14ac:dyDescent="0.2">
      <c r="A996" s="27">
        <v>2010644</v>
      </c>
      <c r="C996" t="s">
        <v>2851</v>
      </c>
      <c r="D996" t="s">
        <v>2852</v>
      </c>
      <c r="E996" t="s">
        <v>2853</v>
      </c>
      <c r="F996" t="s">
        <v>2853</v>
      </c>
      <c r="G996" t="s">
        <v>641</v>
      </c>
      <c r="H996" t="s">
        <v>686</v>
      </c>
      <c r="I996" t="s">
        <v>1284</v>
      </c>
      <c r="J996" t="s">
        <v>688</v>
      </c>
      <c r="K996" t="s">
        <v>56</v>
      </c>
      <c r="L996" s="4">
        <v>44491</v>
      </c>
      <c r="M996" s="4">
        <v>46317</v>
      </c>
      <c r="N996">
        <v>0.10000000149011612</v>
      </c>
      <c r="P996">
        <v>0.20000000298023224</v>
      </c>
      <c r="AE996">
        <v>1</v>
      </c>
    </row>
    <row r="997" spans="1:31" x14ac:dyDescent="0.2">
      <c r="A997" s="27">
        <v>2010642</v>
      </c>
      <c r="C997" t="s">
        <v>2854</v>
      </c>
      <c r="D997" t="s">
        <v>1286</v>
      </c>
      <c r="E997" t="s">
        <v>2855</v>
      </c>
      <c r="F997" t="s">
        <v>2855</v>
      </c>
      <c r="G997" t="s">
        <v>641</v>
      </c>
      <c r="H997" t="s">
        <v>686</v>
      </c>
      <c r="I997" t="s">
        <v>1284</v>
      </c>
      <c r="J997" t="s">
        <v>688</v>
      </c>
      <c r="K997" t="s">
        <v>55</v>
      </c>
      <c r="L997" s="4">
        <v>44490</v>
      </c>
      <c r="M997" s="4">
        <v>46316</v>
      </c>
      <c r="N997">
        <v>0.30000001192092896</v>
      </c>
      <c r="O997">
        <v>0.10000000149011612</v>
      </c>
      <c r="P997">
        <v>0.30000001192092896</v>
      </c>
      <c r="AC997">
        <v>2</v>
      </c>
      <c r="AE997">
        <v>1</v>
      </c>
    </row>
    <row r="998" spans="1:31" x14ac:dyDescent="0.2">
      <c r="A998" s="27">
        <v>2008627</v>
      </c>
      <c r="C998" t="s">
        <v>2856</v>
      </c>
      <c r="D998" t="s">
        <v>2857</v>
      </c>
      <c r="E998" t="s">
        <v>2660</v>
      </c>
      <c r="F998" t="s">
        <v>2660</v>
      </c>
      <c r="G998" t="s">
        <v>641</v>
      </c>
      <c r="H998" t="s">
        <v>641</v>
      </c>
      <c r="I998" t="s">
        <v>1284</v>
      </c>
      <c r="J998" t="s">
        <v>731</v>
      </c>
      <c r="K998" t="s">
        <v>56</v>
      </c>
      <c r="L998" s="4">
        <v>44490</v>
      </c>
      <c r="M998" s="4">
        <v>46316</v>
      </c>
      <c r="AC998">
        <v>85</v>
      </c>
      <c r="AE998">
        <v>1</v>
      </c>
    </row>
    <row r="999" spans="1:31" x14ac:dyDescent="0.2">
      <c r="A999" s="27">
        <v>2009684</v>
      </c>
      <c r="C999" t="s">
        <v>2861</v>
      </c>
      <c r="D999" t="s">
        <v>2859</v>
      </c>
      <c r="E999" t="s">
        <v>841</v>
      </c>
      <c r="F999" t="s">
        <v>2860</v>
      </c>
      <c r="G999" t="s">
        <v>641</v>
      </c>
      <c r="H999" t="s">
        <v>641</v>
      </c>
      <c r="I999" t="s">
        <v>774</v>
      </c>
      <c r="J999" t="s">
        <v>731</v>
      </c>
      <c r="K999" t="s">
        <v>55</v>
      </c>
      <c r="L999" s="4">
        <v>2</v>
      </c>
      <c r="M999" s="4">
        <v>46307</v>
      </c>
      <c r="P999">
        <v>0.10000000149011612</v>
      </c>
      <c r="Q999">
        <v>0.10000000149011612</v>
      </c>
      <c r="R999">
        <v>0.10000000149011612</v>
      </c>
      <c r="S999">
        <v>0.10000000149011612</v>
      </c>
      <c r="X999">
        <v>7.0000000298023224E-2</v>
      </c>
      <c r="AE999">
        <v>1</v>
      </c>
    </row>
    <row r="1000" spans="1:31" x14ac:dyDescent="0.2">
      <c r="A1000" s="27">
        <v>2009958</v>
      </c>
      <c r="C1000" t="s">
        <v>2858</v>
      </c>
      <c r="D1000" t="s">
        <v>2859</v>
      </c>
      <c r="E1000" t="s">
        <v>2860</v>
      </c>
      <c r="F1000" t="s">
        <v>2860</v>
      </c>
      <c r="G1000" t="s">
        <v>641</v>
      </c>
      <c r="H1000" t="s">
        <v>641</v>
      </c>
      <c r="I1000" t="s">
        <v>774</v>
      </c>
      <c r="J1000" t="s">
        <v>731</v>
      </c>
      <c r="K1000" t="s">
        <v>55</v>
      </c>
      <c r="L1000" s="4">
        <v>2</v>
      </c>
      <c r="M1000" s="4">
        <v>46307</v>
      </c>
      <c r="AE1000">
        <v>1</v>
      </c>
    </row>
    <row r="1001" spans="1:31" x14ac:dyDescent="0.2">
      <c r="A1001" s="27">
        <v>2009683</v>
      </c>
      <c r="C1001" t="s">
        <v>2864</v>
      </c>
      <c r="D1001" t="s">
        <v>2863</v>
      </c>
      <c r="E1001" t="s">
        <v>841</v>
      </c>
      <c r="F1001" t="s">
        <v>2860</v>
      </c>
      <c r="G1001" t="s">
        <v>641</v>
      </c>
      <c r="H1001" t="s">
        <v>641</v>
      </c>
      <c r="I1001" t="s">
        <v>774</v>
      </c>
      <c r="J1001" t="s">
        <v>731</v>
      </c>
      <c r="K1001" t="s">
        <v>55</v>
      </c>
      <c r="L1001" s="4">
        <v>2</v>
      </c>
      <c r="M1001" s="4">
        <v>46306</v>
      </c>
      <c r="P1001">
        <v>0.10000000149011612</v>
      </c>
      <c r="Q1001">
        <v>0.10000000149011612</v>
      </c>
      <c r="R1001">
        <v>0.10000000149011612</v>
      </c>
      <c r="S1001">
        <v>0.10000000149011612</v>
      </c>
      <c r="X1001">
        <v>7.0000000298023224E-2</v>
      </c>
      <c r="AE1001">
        <v>1</v>
      </c>
    </row>
    <row r="1002" spans="1:31" x14ac:dyDescent="0.2">
      <c r="A1002" s="27">
        <v>2009957</v>
      </c>
      <c r="C1002" t="s">
        <v>2862</v>
      </c>
      <c r="D1002" t="s">
        <v>2863</v>
      </c>
      <c r="E1002" t="s">
        <v>2860</v>
      </c>
      <c r="F1002" t="s">
        <v>2860</v>
      </c>
      <c r="G1002" t="s">
        <v>641</v>
      </c>
      <c r="H1002" t="s">
        <v>641</v>
      </c>
      <c r="I1002" t="s">
        <v>774</v>
      </c>
      <c r="J1002" t="s">
        <v>731</v>
      </c>
      <c r="K1002" t="s">
        <v>55</v>
      </c>
      <c r="L1002" s="4">
        <v>2</v>
      </c>
      <c r="M1002" s="4">
        <v>46306</v>
      </c>
      <c r="AE1002">
        <v>1</v>
      </c>
    </row>
    <row r="1003" spans="1:31" x14ac:dyDescent="0.2">
      <c r="A1003" s="27">
        <v>2008628</v>
      </c>
      <c r="C1003" t="s">
        <v>2865</v>
      </c>
      <c r="D1003" t="s">
        <v>2866</v>
      </c>
      <c r="E1003" t="s">
        <v>1704</v>
      </c>
      <c r="F1003" t="s">
        <v>1704</v>
      </c>
      <c r="G1003" t="s">
        <v>641</v>
      </c>
      <c r="H1003" t="s">
        <v>641</v>
      </c>
      <c r="I1003" t="s">
        <v>1284</v>
      </c>
      <c r="J1003" t="s">
        <v>731</v>
      </c>
      <c r="K1003" t="s">
        <v>56</v>
      </c>
      <c r="L1003" s="4">
        <v>44480</v>
      </c>
      <c r="M1003" s="4">
        <v>46306</v>
      </c>
      <c r="AC1003">
        <v>13</v>
      </c>
      <c r="AE1003">
        <v>1</v>
      </c>
    </row>
    <row r="1004" spans="1:31" x14ac:dyDescent="0.2">
      <c r="A1004" s="27">
        <v>2010439</v>
      </c>
      <c r="B1004">
        <v>5250</v>
      </c>
      <c r="C1004" t="s">
        <v>2867</v>
      </c>
      <c r="D1004" t="s">
        <v>2868</v>
      </c>
      <c r="E1004" t="s">
        <v>2678</v>
      </c>
      <c r="F1004" t="s">
        <v>2678</v>
      </c>
      <c r="G1004" t="s">
        <v>641</v>
      </c>
      <c r="H1004" t="s">
        <v>641</v>
      </c>
      <c r="I1004" t="s">
        <v>2734</v>
      </c>
      <c r="J1004" t="s">
        <v>731</v>
      </c>
      <c r="K1004" t="s">
        <v>55</v>
      </c>
      <c r="L1004" s="4">
        <v>2</v>
      </c>
      <c r="M1004" s="4">
        <v>46302</v>
      </c>
      <c r="AE1004">
        <v>1</v>
      </c>
    </row>
    <row r="1005" spans="1:31" x14ac:dyDescent="0.2">
      <c r="A1005" s="27">
        <v>2010639</v>
      </c>
      <c r="C1005" t="s">
        <v>2869</v>
      </c>
      <c r="D1005" t="s">
        <v>2870</v>
      </c>
      <c r="E1005" t="s">
        <v>809</v>
      </c>
      <c r="F1005" t="s">
        <v>810</v>
      </c>
      <c r="G1005" t="s">
        <v>641</v>
      </c>
      <c r="H1005" t="s">
        <v>641</v>
      </c>
      <c r="I1005" t="s">
        <v>1284</v>
      </c>
      <c r="J1005" t="s">
        <v>649</v>
      </c>
      <c r="K1005" t="s">
        <v>55</v>
      </c>
      <c r="L1005" s="4">
        <v>44476</v>
      </c>
      <c r="M1005" s="4">
        <v>46302</v>
      </c>
      <c r="Q1005">
        <v>50</v>
      </c>
      <c r="AE1005">
        <v>1</v>
      </c>
    </row>
    <row r="1006" spans="1:31" x14ac:dyDescent="0.2">
      <c r="A1006" s="27">
        <v>2010635</v>
      </c>
      <c r="C1006" t="s">
        <v>2871</v>
      </c>
      <c r="D1006" t="s">
        <v>2872</v>
      </c>
      <c r="E1006" t="s">
        <v>1643</v>
      </c>
      <c r="F1006" t="s">
        <v>1643</v>
      </c>
      <c r="G1006" t="s">
        <v>641</v>
      </c>
      <c r="H1006" t="s">
        <v>641</v>
      </c>
      <c r="I1006" t="s">
        <v>1284</v>
      </c>
      <c r="J1006" t="s">
        <v>731</v>
      </c>
      <c r="K1006" t="s">
        <v>56</v>
      </c>
      <c r="L1006" s="4">
        <v>44468</v>
      </c>
      <c r="M1006" s="4">
        <v>46294</v>
      </c>
      <c r="AC1006">
        <v>45</v>
      </c>
      <c r="AE1006">
        <v>1</v>
      </c>
    </row>
    <row r="1007" spans="1:31" x14ac:dyDescent="0.2">
      <c r="A1007" s="27">
        <v>2010634</v>
      </c>
      <c r="C1007" t="s">
        <v>2873</v>
      </c>
      <c r="D1007" t="s">
        <v>2874</v>
      </c>
      <c r="E1007" t="s">
        <v>1643</v>
      </c>
      <c r="F1007" t="s">
        <v>1643</v>
      </c>
      <c r="G1007" t="s">
        <v>641</v>
      </c>
      <c r="H1007" t="s">
        <v>641</v>
      </c>
      <c r="I1007" t="s">
        <v>1284</v>
      </c>
      <c r="J1007" t="s">
        <v>731</v>
      </c>
      <c r="K1007" t="s">
        <v>56</v>
      </c>
      <c r="L1007" s="4">
        <v>44468</v>
      </c>
      <c r="M1007" s="4">
        <v>46294</v>
      </c>
      <c r="AC1007">
        <v>45</v>
      </c>
      <c r="AE1007">
        <v>1</v>
      </c>
    </row>
    <row r="1008" spans="1:31" x14ac:dyDescent="0.2">
      <c r="A1008" s="27">
        <v>2010636</v>
      </c>
      <c r="C1008" t="s">
        <v>2875</v>
      </c>
      <c r="D1008" t="s">
        <v>2876</v>
      </c>
      <c r="E1008" t="s">
        <v>1643</v>
      </c>
      <c r="F1008" t="s">
        <v>1643</v>
      </c>
      <c r="G1008" t="s">
        <v>641</v>
      </c>
      <c r="H1008" t="s">
        <v>641</v>
      </c>
      <c r="I1008" t="s">
        <v>1284</v>
      </c>
      <c r="J1008" t="s">
        <v>731</v>
      </c>
      <c r="K1008" t="s">
        <v>56</v>
      </c>
      <c r="L1008" s="4">
        <v>44468</v>
      </c>
      <c r="M1008" s="4">
        <v>46294</v>
      </c>
      <c r="AC1008">
        <v>45</v>
      </c>
      <c r="AE1008">
        <v>1</v>
      </c>
    </row>
    <row r="1009" spans="1:31" x14ac:dyDescent="0.2">
      <c r="A1009" s="27">
        <v>2010633</v>
      </c>
      <c r="C1009" t="s">
        <v>2877</v>
      </c>
      <c r="D1009" t="s">
        <v>2878</v>
      </c>
      <c r="E1009" t="s">
        <v>2673</v>
      </c>
      <c r="F1009" t="s">
        <v>2673</v>
      </c>
      <c r="G1009" t="s">
        <v>641</v>
      </c>
      <c r="H1009" t="s">
        <v>641</v>
      </c>
      <c r="I1009" t="s">
        <v>1284</v>
      </c>
      <c r="J1009" t="s">
        <v>731</v>
      </c>
      <c r="K1009" t="s">
        <v>56</v>
      </c>
      <c r="L1009" s="4">
        <v>44463</v>
      </c>
      <c r="M1009" s="4">
        <v>46289</v>
      </c>
      <c r="AC1009">
        <v>15</v>
      </c>
      <c r="AE1009">
        <v>1</v>
      </c>
    </row>
    <row r="1010" spans="1:31" x14ac:dyDescent="0.2">
      <c r="A1010" s="27">
        <v>2010632</v>
      </c>
      <c r="C1010" t="s">
        <v>2879</v>
      </c>
      <c r="D1010" t="s">
        <v>2880</v>
      </c>
      <c r="E1010" t="s">
        <v>2673</v>
      </c>
      <c r="F1010" t="s">
        <v>2673</v>
      </c>
      <c r="G1010" t="s">
        <v>641</v>
      </c>
      <c r="H1010" t="s">
        <v>641</v>
      </c>
      <c r="I1010" t="s">
        <v>1284</v>
      </c>
      <c r="J1010" t="s">
        <v>731</v>
      </c>
      <c r="K1010" t="s">
        <v>56</v>
      </c>
      <c r="L1010" s="4">
        <v>44463</v>
      </c>
      <c r="M1010" s="4">
        <v>46289</v>
      </c>
      <c r="AC1010">
        <v>15</v>
      </c>
      <c r="AE1010">
        <v>1</v>
      </c>
    </row>
    <row r="1011" spans="1:31" x14ac:dyDescent="0.2">
      <c r="A1011" s="27">
        <v>2010629</v>
      </c>
      <c r="C1011" t="s">
        <v>2881</v>
      </c>
      <c r="D1011" t="s">
        <v>2882</v>
      </c>
      <c r="E1011" t="s">
        <v>2883</v>
      </c>
      <c r="F1011" t="s">
        <v>2883</v>
      </c>
      <c r="G1011" t="s">
        <v>641</v>
      </c>
      <c r="H1011" t="s">
        <v>686</v>
      </c>
      <c r="I1011" t="s">
        <v>1284</v>
      </c>
      <c r="J1011" t="s">
        <v>688</v>
      </c>
      <c r="K1011" t="s">
        <v>56</v>
      </c>
      <c r="L1011" s="4">
        <v>44457</v>
      </c>
      <c r="M1011" s="4">
        <v>46283</v>
      </c>
      <c r="N1011">
        <v>0.30000001192092896</v>
      </c>
      <c r="O1011">
        <v>0.10000000149011612</v>
      </c>
      <c r="P1011">
        <v>0.30000001192092896</v>
      </c>
      <c r="AC1011">
        <v>2</v>
      </c>
      <c r="AE1011">
        <v>1.05</v>
      </c>
    </row>
    <row r="1012" spans="1:31" x14ac:dyDescent="0.2">
      <c r="A1012" s="27">
        <v>2010630</v>
      </c>
      <c r="C1012" t="s">
        <v>2884</v>
      </c>
      <c r="D1012" t="s">
        <v>2885</v>
      </c>
      <c r="E1012" t="s">
        <v>2883</v>
      </c>
      <c r="F1012" t="s">
        <v>2883</v>
      </c>
      <c r="G1012" t="s">
        <v>641</v>
      </c>
      <c r="H1012" t="s">
        <v>641</v>
      </c>
      <c r="I1012" t="s">
        <v>1284</v>
      </c>
      <c r="J1012" t="s">
        <v>688</v>
      </c>
      <c r="K1012" t="s">
        <v>56</v>
      </c>
      <c r="L1012" s="4">
        <v>44457</v>
      </c>
      <c r="M1012" s="4">
        <v>46283</v>
      </c>
      <c r="N1012">
        <v>0.30000001192092896</v>
      </c>
      <c r="O1012">
        <v>0.10000000149011612</v>
      </c>
      <c r="P1012">
        <v>0.30000001192092896</v>
      </c>
      <c r="AC1012">
        <v>2</v>
      </c>
      <c r="AE1012">
        <v>1.05</v>
      </c>
    </row>
    <row r="1013" spans="1:31" x14ac:dyDescent="0.2">
      <c r="A1013" s="27">
        <v>2010616</v>
      </c>
      <c r="C1013" t="s">
        <v>2886</v>
      </c>
      <c r="D1013" t="s">
        <v>1286</v>
      </c>
      <c r="E1013" t="s">
        <v>2887</v>
      </c>
      <c r="F1013" t="s">
        <v>2887</v>
      </c>
      <c r="G1013" t="s">
        <v>641</v>
      </c>
      <c r="H1013" t="s">
        <v>686</v>
      </c>
      <c r="I1013" t="s">
        <v>1284</v>
      </c>
      <c r="J1013" t="s">
        <v>688</v>
      </c>
      <c r="K1013" t="s">
        <v>55</v>
      </c>
      <c r="L1013" s="4">
        <v>44453</v>
      </c>
      <c r="M1013" s="4">
        <v>46279</v>
      </c>
      <c r="N1013">
        <v>0.30000001192092896</v>
      </c>
      <c r="O1013">
        <v>0.10000000149011612</v>
      </c>
      <c r="P1013">
        <v>0.30000001192092896</v>
      </c>
      <c r="AE1013">
        <v>1</v>
      </c>
    </row>
    <row r="1014" spans="1:31" x14ac:dyDescent="0.2">
      <c r="A1014" s="27">
        <v>2010615</v>
      </c>
      <c r="C1014" t="s">
        <v>2888</v>
      </c>
      <c r="D1014" t="s">
        <v>1286</v>
      </c>
      <c r="E1014" t="s">
        <v>2889</v>
      </c>
      <c r="F1014" t="s">
        <v>2889</v>
      </c>
      <c r="G1014" t="s">
        <v>641</v>
      </c>
      <c r="H1014" t="s">
        <v>686</v>
      </c>
      <c r="I1014" t="s">
        <v>1284</v>
      </c>
      <c r="J1014" t="s">
        <v>688</v>
      </c>
      <c r="K1014" t="s">
        <v>56</v>
      </c>
      <c r="L1014" s="4">
        <v>44451</v>
      </c>
      <c r="M1014" s="4">
        <v>46277</v>
      </c>
      <c r="N1014">
        <v>0.30000001192092896</v>
      </c>
      <c r="O1014">
        <v>0.10000000149011612</v>
      </c>
      <c r="P1014">
        <v>0.20000000298023224</v>
      </c>
      <c r="AE1014">
        <v>1.05</v>
      </c>
    </row>
    <row r="1015" spans="1:31" x14ac:dyDescent="0.2">
      <c r="A1015" s="27">
        <v>2010614</v>
      </c>
      <c r="C1015" t="s">
        <v>2890</v>
      </c>
      <c r="D1015" t="s">
        <v>2891</v>
      </c>
      <c r="E1015" t="s">
        <v>1542</v>
      </c>
      <c r="F1015" t="s">
        <v>1542</v>
      </c>
      <c r="G1015" t="s">
        <v>641</v>
      </c>
      <c r="H1015" t="s">
        <v>641</v>
      </c>
      <c r="I1015" t="s">
        <v>1284</v>
      </c>
      <c r="J1015" t="s">
        <v>643</v>
      </c>
      <c r="K1015" t="s">
        <v>55</v>
      </c>
      <c r="L1015" s="4">
        <v>44448</v>
      </c>
      <c r="M1015" s="4">
        <v>46274</v>
      </c>
      <c r="N1015">
        <v>12</v>
      </c>
      <c r="P1015">
        <v>6</v>
      </c>
      <c r="Q1015">
        <v>4</v>
      </c>
      <c r="R1015">
        <v>7.5</v>
      </c>
      <c r="T1015">
        <v>18</v>
      </c>
      <c r="AE1015">
        <v>1</v>
      </c>
    </row>
    <row r="1016" spans="1:31" x14ac:dyDescent="0.2">
      <c r="A1016" s="27">
        <v>2010604</v>
      </c>
      <c r="C1016" t="s">
        <v>2892</v>
      </c>
      <c r="D1016" t="s">
        <v>2893</v>
      </c>
      <c r="E1016" t="s">
        <v>2894</v>
      </c>
      <c r="F1016" t="s">
        <v>2894</v>
      </c>
      <c r="G1016" t="s">
        <v>641</v>
      </c>
      <c r="H1016" t="s">
        <v>686</v>
      </c>
      <c r="I1016" t="s">
        <v>1284</v>
      </c>
      <c r="J1016" t="s">
        <v>696</v>
      </c>
      <c r="K1016" t="s">
        <v>55</v>
      </c>
      <c r="L1016" s="4">
        <v>44447</v>
      </c>
      <c r="M1016" s="4">
        <v>46273</v>
      </c>
      <c r="N1016">
        <v>1</v>
      </c>
      <c r="O1016">
        <v>1</v>
      </c>
      <c r="P1016">
        <v>1</v>
      </c>
      <c r="AC1016">
        <v>35</v>
      </c>
      <c r="AE1016">
        <v>1</v>
      </c>
    </row>
    <row r="1017" spans="1:31" x14ac:dyDescent="0.2">
      <c r="A1017" s="27">
        <v>2010621</v>
      </c>
      <c r="C1017" t="s">
        <v>2895</v>
      </c>
      <c r="D1017" t="s">
        <v>2896</v>
      </c>
      <c r="E1017" t="s">
        <v>1333</v>
      </c>
      <c r="F1017" t="s">
        <v>1333</v>
      </c>
      <c r="G1017" t="s">
        <v>641</v>
      </c>
      <c r="H1017" t="s">
        <v>641</v>
      </c>
      <c r="I1017" t="s">
        <v>1284</v>
      </c>
      <c r="J1017" t="s">
        <v>731</v>
      </c>
      <c r="K1017" t="s">
        <v>56</v>
      </c>
      <c r="L1017" s="4">
        <v>44445</v>
      </c>
      <c r="M1017" s="4">
        <v>46271</v>
      </c>
      <c r="AC1017">
        <v>10</v>
      </c>
      <c r="AE1017">
        <v>1</v>
      </c>
    </row>
    <row r="1018" spans="1:31" x14ac:dyDescent="0.2">
      <c r="A1018" s="27">
        <v>2010620</v>
      </c>
      <c r="C1018" t="s">
        <v>2897</v>
      </c>
      <c r="D1018" t="s">
        <v>2898</v>
      </c>
      <c r="E1018" t="s">
        <v>1704</v>
      </c>
      <c r="F1018" t="s">
        <v>1704</v>
      </c>
      <c r="G1018" t="s">
        <v>641</v>
      </c>
      <c r="H1018" t="s">
        <v>641</v>
      </c>
      <c r="I1018" t="s">
        <v>1284</v>
      </c>
      <c r="J1018" t="s">
        <v>731</v>
      </c>
      <c r="K1018" t="s">
        <v>56</v>
      </c>
      <c r="L1018" s="4">
        <v>44445</v>
      </c>
      <c r="M1018" s="4">
        <v>46271</v>
      </c>
      <c r="AC1018">
        <v>45</v>
      </c>
      <c r="AE1018">
        <v>1</v>
      </c>
    </row>
    <row r="1019" spans="1:31" x14ac:dyDescent="0.2">
      <c r="A1019" s="27">
        <v>2010605</v>
      </c>
      <c r="C1019" t="s">
        <v>2899</v>
      </c>
      <c r="D1019" t="s">
        <v>2900</v>
      </c>
      <c r="E1019" t="s">
        <v>960</v>
      </c>
      <c r="F1019" t="s">
        <v>1302</v>
      </c>
      <c r="G1019" t="s">
        <v>641</v>
      </c>
      <c r="H1019" t="s">
        <v>641</v>
      </c>
      <c r="I1019" t="s">
        <v>1284</v>
      </c>
      <c r="J1019" t="s">
        <v>649</v>
      </c>
      <c r="K1019" t="s">
        <v>55</v>
      </c>
      <c r="L1019" s="4">
        <v>44442</v>
      </c>
      <c r="M1019" s="4">
        <v>46268</v>
      </c>
      <c r="Q1019">
        <v>33.599998474121094</v>
      </c>
      <c r="R1019">
        <v>14.300000190734863</v>
      </c>
      <c r="AE1019">
        <v>1</v>
      </c>
    </row>
    <row r="1020" spans="1:31" x14ac:dyDescent="0.2">
      <c r="A1020" s="27">
        <v>2010609</v>
      </c>
      <c r="C1020" t="s">
        <v>2901</v>
      </c>
      <c r="D1020" t="s">
        <v>2902</v>
      </c>
      <c r="E1020" t="s">
        <v>960</v>
      </c>
      <c r="F1020" t="s">
        <v>960</v>
      </c>
      <c r="G1020" t="s">
        <v>641</v>
      </c>
      <c r="H1020" t="s">
        <v>641</v>
      </c>
      <c r="I1020" t="s">
        <v>1284</v>
      </c>
      <c r="J1020" t="s">
        <v>643</v>
      </c>
      <c r="K1020" t="s">
        <v>55</v>
      </c>
      <c r="L1020" s="4">
        <v>44442</v>
      </c>
      <c r="M1020" s="4">
        <v>46268</v>
      </c>
      <c r="N1020">
        <v>15</v>
      </c>
      <c r="AE1020">
        <v>1</v>
      </c>
    </row>
    <row r="1021" spans="1:31" x14ac:dyDescent="0.2">
      <c r="A1021" s="27">
        <v>2010610</v>
      </c>
      <c r="C1021" t="s">
        <v>2903</v>
      </c>
      <c r="D1021" t="s">
        <v>2904</v>
      </c>
      <c r="E1021" t="s">
        <v>960</v>
      </c>
      <c r="F1021" t="s">
        <v>960</v>
      </c>
      <c r="G1021" t="s">
        <v>641</v>
      </c>
      <c r="H1021" t="s">
        <v>641</v>
      </c>
      <c r="I1021" t="s">
        <v>1284</v>
      </c>
      <c r="J1021" t="s">
        <v>643</v>
      </c>
      <c r="K1021" t="s">
        <v>55</v>
      </c>
      <c r="L1021" s="4">
        <v>44442</v>
      </c>
      <c r="M1021" s="4">
        <v>46268</v>
      </c>
      <c r="N1021">
        <v>12.5</v>
      </c>
      <c r="O1021">
        <v>12.5</v>
      </c>
      <c r="P1021">
        <v>20</v>
      </c>
      <c r="T1021">
        <v>8</v>
      </c>
      <c r="AE1021">
        <v>1</v>
      </c>
    </row>
    <row r="1022" spans="1:31" x14ac:dyDescent="0.2">
      <c r="A1022" s="27">
        <v>2010611</v>
      </c>
      <c r="C1022" t="s">
        <v>2905</v>
      </c>
      <c r="D1022" t="s">
        <v>2906</v>
      </c>
      <c r="E1022" t="s">
        <v>960</v>
      </c>
      <c r="F1022" t="s">
        <v>960</v>
      </c>
      <c r="G1022" t="s">
        <v>641</v>
      </c>
      <c r="H1022" t="s">
        <v>641</v>
      </c>
      <c r="I1022" t="s">
        <v>1284</v>
      </c>
      <c r="J1022" t="s">
        <v>643</v>
      </c>
      <c r="K1022" t="s">
        <v>55</v>
      </c>
      <c r="L1022" s="4">
        <v>44442</v>
      </c>
      <c r="M1022" s="4">
        <v>46268</v>
      </c>
      <c r="N1022">
        <v>20.600000381469727</v>
      </c>
      <c r="AE1022">
        <v>1</v>
      </c>
    </row>
    <row r="1023" spans="1:31" x14ac:dyDescent="0.2">
      <c r="A1023" s="27">
        <v>2010612</v>
      </c>
      <c r="C1023" t="s">
        <v>2907</v>
      </c>
      <c r="D1023" t="s">
        <v>2908</v>
      </c>
      <c r="E1023" t="s">
        <v>960</v>
      </c>
      <c r="F1023" t="s">
        <v>960</v>
      </c>
      <c r="G1023" t="s">
        <v>641</v>
      </c>
      <c r="H1023" t="s">
        <v>641</v>
      </c>
      <c r="I1023" t="s">
        <v>1284</v>
      </c>
      <c r="J1023" t="s">
        <v>643</v>
      </c>
      <c r="K1023" t="s">
        <v>55</v>
      </c>
      <c r="L1023" s="4">
        <v>44442</v>
      </c>
      <c r="M1023" s="4">
        <v>46268</v>
      </c>
      <c r="N1023">
        <v>10</v>
      </c>
      <c r="O1023">
        <v>19</v>
      </c>
      <c r="P1023">
        <v>26</v>
      </c>
      <c r="AE1023">
        <v>1</v>
      </c>
    </row>
    <row r="1024" spans="1:31" x14ac:dyDescent="0.2">
      <c r="A1024" s="27">
        <v>2010613</v>
      </c>
      <c r="C1024" t="s">
        <v>2909</v>
      </c>
      <c r="D1024" t="s">
        <v>2910</v>
      </c>
      <c r="E1024" t="s">
        <v>960</v>
      </c>
      <c r="F1024" t="s">
        <v>960</v>
      </c>
      <c r="G1024" t="s">
        <v>641</v>
      </c>
      <c r="H1024" t="s">
        <v>641</v>
      </c>
      <c r="I1024" t="s">
        <v>1284</v>
      </c>
      <c r="J1024" t="s">
        <v>643</v>
      </c>
      <c r="K1024" t="s">
        <v>55</v>
      </c>
      <c r="L1024" s="4">
        <v>44442</v>
      </c>
      <c r="M1024" s="4">
        <v>46268</v>
      </c>
      <c r="N1024">
        <v>20</v>
      </c>
      <c r="O1024">
        <v>10</v>
      </c>
      <c r="P1024">
        <v>10</v>
      </c>
      <c r="AE1024">
        <v>1</v>
      </c>
    </row>
    <row r="1025" spans="1:31" x14ac:dyDescent="0.2">
      <c r="A1025" s="27">
        <v>2010608</v>
      </c>
      <c r="C1025" t="s">
        <v>2911</v>
      </c>
      <c r="D1025" t="s">
        <v>2912</v>
      </c>
      <c r="E1025" t="s">
        <v>960</v>
      </c>
      <c r="F1025" t="s">
        <v>960</v>
      </c>
      <c r="G1025" t="s">
        <v>641</v>
      </c>
      <c r="H1025" t="s">
        <v>641</v>
      </c>
      <c r="I1025" t="s">
        <v>1284</v>
      </c>
      <c r="J1025" t="s">
        <v>643</v>
      </c>
      <c r="K1025" t="s">
        <v>55</v>
      </c>
      <c r="L1025" s="4">
        <v>44442</v>
      </c>
      <c r="M1025" s="4">
        <v>46268</v>
      </c>
      <c r="N1025">
        <v>8</v>
      </c>
      <c r="O1025">
        <v>27</v>
      </c>
      <c r="P1025">
        <v>25</v>
      </c>
      <c r="AE1025">
        <v>1</v>
      </c>
    </row>
    <row r="1026" spans="1:31" x14ac:dyDescent="0.2">
      <c r="A1026" s="27">
        <v>2010607</v>
      </c>
      <c r="C1026" t="s">
        <v>2913</v>
      </c>
      <c r="D1026" t="s">
        <v>2914</v>
      </c>
      <c r="E1026" t="s">
        <v>960</v>
      </c>
      <c r="F1026" t="s">
        <v>960</v>
      </c>
      <c r="G1026" t="s">
        <v>641</v>
      </c>
      <c r="H1026" t="s">
        <v>641</v>
      </c>
      <c r="I1026" t="s">
        <v>1284</v>
      </c>
      <c r="J1026" t="s">
        <v>643</v>
      </c>
      <c r="K1026" t="s">
        <v>55</v>
      </c>
      <c r="L1026" s="4">
        <v>44442</v>
      </c>
      <c r="M1026" s="4">
        <v>46268</v>
      </c>
      <c r="N1026">
        <v>21</v>
      </c>
      <c r="O1026">
        <v>21</v>
      </c>
      <c r="R1026">
        <v>2.4000000953674316</v>
      </c>
      <c r="AE1026">
        <v>1</v>
      </c>
    </row>
    <row r="1027" spans="1:31" x14ac:dyDescent="0.2">
      <c r="A1027" s="27">
        <v>2010617</v>
      </c>
      <c r="C1027" t="s">
        <v>2915</v>
      </c>
      <c r="D1027" t="s">
        <v>1286</v>
      </c>
      <c r="E1027" t="s">
        <v>2916</v>
      </c>
      <c r="F1027" t="s">
        <v>2916</v>
      </c>
      <c r="G1027" t="s">
        <v>641</v>
      </c>
      <c r="H1027" t="s">
        <v>686</v>
      </c>
      <c r="I1027" t="s">
        <v>1284</v>
      </c>
      <c r="J1027" t="s">
        <v>688</v>
      </c>
      <c r="K1027" t="s">
        <v>55</v>
      </c>
      <c r="L1027" s="4">
        <v>44441</v>
      </c>
      <c r="M1027" s="4">
        <v>46267</v>
      </c>
      <c r="N1027">
        <v>0.30000001192092896</v>
      </c>
      <c r="O1027">
        <v>0.10000000149011612</v>
      </c>
      <c r="P1027">
        <v>0.30000001192092896</v>
      </c>
      <c r="AC1027">
        <v>3</v>
      </c>
      <c r="AE1027">
        <v>1</v>
      </c>
    </row>
    <row r="1028" spans="1:31" x14ac:dyDescent="0.2">
      <c r="A1028" s="27">
        <v>2008583</v>
      </c>
      <c r="C1028" t="s">
        <v>2917</v>
      </c>
      <c r="D1028" t="s">
        <v>2918</v>
      </c>
      <c r="E1028" t="s">
        <v>2660</v>
      </c>
      <c r="F1028" t="s">
        <v>2660</v>
      </c>
      <c r="G1028" t="s">
        <v>641</v>
      </c>
      <c r="H1028" t="s">
        <v>641</v>
      </c>
      <c r="I1028" t="s">
        <v>1284</v>
      </c>
      <c r="J1028" t="s">
        <v>731</v>
      </c>
      <c r="K1028" t="s">
        <v>56</v>
      </c>
      <c r="L1028" s="4">
        <v>44438</v>
      </c>
      <c r="M1028" s="4">
        <v>46264</v>
      </c>
      <c r="AC1028">
        <v>70</v>
      </c>
      <c r="AE1028">
        <v>1</v>
      </c>
    </row>
    <row r="1029" spans="1:31" x14ac:dyDescent="0.2">
      <c r="A1029" s="27">
        <v>2008581</v>
      </c>
      <c r="C1029" t="s">
        <v>2919</v>
      </c>
      <c r="D1029" t="s">
        <v>2874</v>
      </c>
      <c r="E1029" t="s">
        <v>2660</v>
      </c>
      <c r="F1029" t="s">
        <v>2660</v>
      </c>
      <c r="G1029" t="s">
        <v>641</v>
      </c>
      <c r="H1029" t="s">
        <v>641</v>
      </c>
      <c r="I1029" t="s">
        <v>1284</v>
      </c>
      <c r="J1029" t="s">
        <v>731</v>
      </c>
      <c r="K1029" t="s">
        <v>56</v>
      </c>
      <c r="L1029" s="4">
        <v>44438</v>
      </c>
      <c r="M1029" s="4">
        <v>46264</v>
      </c>
      <c r="AC1029">
        <v>70</v>
      </c>
      <c r="AE1029">
        <v>1</v>
      </c>
    </row>
    <row r="1030" spans="1:31" x14ac:dyDescent="0.2">
      <c r="A1030" s="27">
        <v>2008582</v>
      </c>
      <c r="C1030" t="s">
        <v>2920</v>
      </c>
      <c r="D1030" t="s">
        <v>2921</v>
      </c>
      <c r="E1030" t="s">
        <v>2660</v>
      </c>
      <c r="F1030" t="s">
        <v>2660</v>
      </c>
      <c r="G1030" t="s">
        <v>641</v>
      </c>
      <c r="H1030" t="s">
        <v>641</v>
      </c>
      <c r="I1030" t="s">
        <v>1284</v>
      </c>
      <c r="J1030" t="s">
        <v>731</v>
      </c>
      <c r="K1030" t="s">
        <v>56</v>
      </c>
      <c r="L1030" s="4">
        <v>44438</v>
      </c>
      <c r="M1030" s="4">
        <v>46264</v>
      </c>
      <c r="AC1030">
        <v>70</v>
      </c>
      <c r="AE1030">
        <v>1</v>
      </c>
    </row>
    <row r="1031" spans="1:31" x14ac:dyDescent="0.2">
      <c r="A1031" s="27">
        <v>2010603</v>
      </c>
      <c r="C1031" t="s">
        <v>2922</v>
      </c>
      <c r="D1031" t="s">
        <v>2923</v>
      </c>
      <c r="E1031" t="s">
        <v>2729</v>
      </c>
      <c r="F1031" t="s">
        <v>2729</v>
      </c>
      <c r="G1031" t="s">
        <v>641</v>
      </c>
      <c r="H1031" t="s">
        <v>641</v>
      </c>
      <c r="I1031" t="s">
        <v>1284</v>
      </c>
      <c r="J1031" t="s">
        <v>731</v>
      </c>
      <c r="K1031" t="s">
        <v>56</v>
      </c>
      <c r="L1031" s="4">
        <v>44434</v>
      </c>
      <c r="M1031" s="4">
        <v>46260</v>
      </c>
      <c r="AC1031">
        <v>45</v>
      </c>
      <c r="AE1031">
        <v>1</v>
      </c>
    </row>
    <row r="1032" spans="1:31" x14ac:dyDescent="0.2">
      <c r="A1032" s="27">
        <v>2010600</v>
      </c>
      <c r="C1032" t="s">
        <v>2924</v>
      </c>
      <c r="D1032" t="s">
        <v>2925</v>
      </c>
      <c r="E1032" t="s">
        <v>2729</v>
      </c>
      <c r="F1032" t="s">
        <v>2729</v>
      </c>
      <c r="G1032" t="s">
        <v>641</v>
      </c>
      <c r="H1032" t="s">
        <v>641</v>
      </c>
      <c r="I1032" t="s">
        <v>1284</v>
      </c>
      <c r="J1032" t="s">
        <v>731</v>
      </c>
      <c r="K1032" t="s">
        <v>56</v>
      </c>
      <c r="L1032" s="4">
        <v>44434</v>
      </c>
      <c r="M1032" s="4">
        <v>46260</v>
      </c>
      <c r="AC1032">
        <v>45</v>
      </c>
      <c r="AE1032">
        <v>1</v>
      </c>
    </row>
    <row r="1033" spans="1:31" x14ac:dyDescent="0.2">
      <c r="A1033" s="27">
        <v>2008555</v>
      </c>
      <c r="C1033" t="s">
        <v>2926</v>
      </c>
      <c r="D1033" t="s">
        <v>2927</v>
      </c>
      <c r="E1033" t="s">
        <v>2673</v>
      </c>
      <c r="F1033" t="s">
        <v>2673</v>
      </c>
      <c r="G1033" t="s">
        <v>641</v>
      </c>
      <c r="H1033" t="s">
        <v>641</v>
      </c>
      <c r="I1033" t="s">
        <v>1284</v>
      </c>
      <c r="J1033" t="s">
        <v>731</v>
      </c>
      <c r="K1033" t="s">
        <v>56</v>
      </c>
      <c r="L1033" s="4">
        <v>44434</v>
      </c>
      <c r="M1033" s="4">
        <v>46260</v>
      </c>
      <c r="AC1033">
        <v>10</v>
      </c>
      <c r="AE1033">
        <v>1</v>
      </c>
    </row>
    <row r="1034" spans="1:31" x14ac:dyDescent="0.2">
      <c r="A1034" s="27">
        <v>2010599</v>
      </c>
      <c r="C1034" t="s">
        <v>2928</v>
      </c>
      <c r="D1034" t="s">
        <v>2929</v>
      </c>
      <c r="E1034" t="s">
        <v>2729</v>
      </c>
      <c r="F1034" t="s">
        <v>2729</v>
      </c>
      <c r="G1034" t="s">
        <v>641</v>
      </c>
      <c r="H1034" t="s">
        <v>641</v>
      </c>
      <c r="I1034" t="s">
        <v>1284</v>
      </c>
      <c r="J1034" t="s">
        <v>731</v>
      </c>
      <c r="K1034" t="s">
        <v>56</v>
      </c>
      <c r="L1034" s="4">
        <v>44433</v>
      </c>
      <c r="M1034" s="4">
        <v>46259</v>
      </c>
      <c r="AC1034">
        <v>45</v>
      </c>
      <c r="AE1034">
        <v>1</v>
      </c>
    </row>
    <row r="1035" spans="1:31" x14ac:dyDescent="0.2">
      <c r="A1035" s="27">
        <v>2010623</v>
      </c>
      <c r="C1035" t="s">
        <v>2930</v>
      </c>
      <c r="D1035" t="s">
        <v>2931</v>
      </c>
      <c r="E1035" t="s">
        <v>1214</v>
      </c>
      <c r="F1035" t="s">
        <v>1214</v>
      </c>
      <c r="G1035" t="s">
        <v>641</v>
      </c>
      <c r="H1035" t="s">
        <v>641</v>
      </c>
      <c r="I1035" t="s">
        <v>774</v>
      </c>
      <c r="J1035" t="s">
        <v>643</v>
      </c>
      <c r="K1035" t="s">
        <v>55</v>
      </c>
      <c r="L1035" s="4">
        <v>2</v>
      </c>
      <c r="M1035" s="4">
        <v>46254</v>
      </c>
      <c r="N1035">
        <v>25.200000762939453</v>
      </c>
      <c r="T1035">
        <v>12.640000343322754</v>
      </c>
      <c r="AE1035">
        <v>1</v>
      </c>
    </row>
    <row r="1036" spans="1:31" x14ac:dyDescent="0.2">
      <c r="A1036" s="27">
        <v>2008621</v>
      </c>
      <c r="C1036" t="s">
        <v>2932</v>
      </c>
      <c r="D1036" t="s">
        <v>2933</v>
      </c>
      <c r="E1036" t="s">
        <v>960</v>
      </c>
      <c r="F1036" t="s">
        <v>960</v>
      </c>
      <c r="G1036" t="s">
        <v>641</v>
      </c>
      <c r="H1036" t="s">
        <v>641</v>
      </c>
      <c r="I1036" t="s">
        <v>1284</v>
      </c>
      <c r="J1036" t="s">
        <v>649</v>
      </c>
      <c r="K1036" t="s">
        <v>55</v>
      </c>
      <c r="L1036" s="4">
        <v>44426</v>
      </c>
      <c r="M1036" s="4">
        <v>46252</v>
      </c>
      <c r="O1036">
        <v>24.700000762939453</v>
      </c>
      <c r="P1036">
        <v>20.399999618530273</v>
      </c>
      <c r="R1036">
        <v>1.7000000476837158</v>
      </c>
      <c r="AE1036">
        <v>1</v>
      </c>
    </row>
    <row r="1037" spans="1:31" x14ac:dyDescent="0.2">
      <c r="A1037" s="27">
        <v>2008747</v>
      </c>
      <c r="C1037" t="s">
        <v>2934</v>
      </c>
      <c r="D1037" t="s">
        <v>2935</v>
      </c>
      <c r="E1037" t="s">
        <v>2078</v>
      </c>
      <c r="F1037" t="s">
        <v>2079</v>
      </c>
      <c r="G1037" t="s">
        <v>641</v>
      </c>
      <c r="H1037" t="s">
        <v>641</v>
      </c>
      <c r="I1037" t="s">
        <v>774</v>
      </c>
      <c r="J1037" t="s">
        <v>731</v>
      </c>
      <c r="K1037" t="s">
        <v>56</v>
      </c>
      <c r="L1037" s="4">
        <v>2</v>
      </c>
      <c r="M1037" s="4">
        <v>46234</v>
      </c>
      <c r="N1037">
        <v>1</v>
      </c>
      <c r="O1037">
        <v>2.5</v>
      </c>
      <c r="P1037">
        <v>0.5</v>
      </c>
      <c r="T1037">
        <v>0.40000000596046448</v>
      </c>
      <c r="V1037">
        <v>7.0000000298023224E-2</v>
      </c>
      <c r="X1037">
        <v>3.9999999105930328E-2</v>
      </c>
      <c r="Y1037">
        <v>0.5</v>
      </c>
      <c r="Z1037">
        <v>7.0000000298023224E-2</v>
      </c>
      <c r="AA1037">
        <v>0.15000000596046448</v>
      </c>
      <c r="AE1037">
        <v>1</v>
      </c>
    </row>
    <row r="1038" spans="1:31" x14ac:dyDescent="0.2">
      <c r="A1038" s="27">
        <v>2008661</v>
      </c>
      <c r="C1038" t="s">
        <v>2936</v>
      </c>
      <c r="D1038" t="s">
        <v>2937</v>
      </c>
      <c r="E1038" t="s">
        <v>2938</v>
      </c>
      <c r="F1038" t="s">
        <v>2938</v>
      </c>
      <c r="G1038" t="s">
        <v>641</v>
      </c>
      <c r="H1038" t="s">
        <v>641</v>
      </c>
      <c r="I1038" t="s">
        <v>1284</v>
      </c>
      <c r="J1038" t="s">
        <v>731</v>
      </c>
      <c r="K1038" t="s">
        <v>56</v>
      </c>
      <c r="L1038" s="4">
        <v>44407</v>
      </c>
      <c r="M1038" s="4">
        <v>46233</v>
      </c>
      <c r="AC1038">
        <v>50</v>
      </c>
      <c r="AE1038">
        <v>1</v>
      </c>
    </row>
    <row r="1039" spans="1:31" x14ac:dyDescent="0.2">
      <c r="A1039" s="27">
        <v>2008662</v>
      </c>
      <c r="C1039" t="s">
        <v>2939</v>
      </c>
      <c r="D1039" t="s">
        <v>2940</v>
      </c>
      <c r="E1039" t="s">
        <v>2938</v>
      </c>
      <c r="F1039" t="s">
        <v>2938</v>
      </c>
      <c r="G1039" t="s">
        <v>641</v>
      </c>
      <c r="H1039" t="s">
        <v>641</v>
      </c>
      <c r="I1039" t="s">
        <v>1284</v>
      </c>
      <c r="J1039" t="s">
        <v>731</v>
      </c>
      <c r="K1039" t="s">
        <v>56</v>
      </c>
      <c r="L1039" s="4">
        <v>44407</v>
      </c>
      <c r="M1039" s="4">
        <v>46233</v>
      </c>
      <c r="AC1039">
        <v>50</v>
      </c>
      <c r="AE1039">
        <v>1</v>
      </c>
    </row>
    <row r="1040" spans="1:31" x14ac:dyDescent="0.2">
      <c r="A1040" s="27">
        <v>2008675</v>
      </c>
      <c r="C1040" t="s">
        <v>2941</v>
      </c>
      <c r="D1040" t="s">
        <v>2942</v>
      </c>
      <c r="E1040" t="s">
        <v>2938</v>
      </c>
      <c r="F1040" t="s">
        <v>2938</v>
      </c>
      <c r="G1040" t="s">
        <v>641</v>
      </c>
      <c r="H1040" t="s">
        <v>641</v>
      </c>
      <c r="I1040" t="s">
        <v>1284</v>
      </c>
      <c r="J1040" t="s">
        <v>731</v>
      </c>
      <c r="K1040" t="s">
        <v>56</v>
      </c>
      <c r="L1040" s="4">
        <v>44407</v>
      </c>
      <c r="M1040" s="4">
        <v>46233</v>
      </c>
      <c r="AC1040">
        <v>45</v>
      </c>
      <c r="AE1040">
        <v>1</v>
      </c>
    </row>
    <row r="1041" spans="1:31" x14ac:dyDescent="0.2">
      <c r="A1041" s="27">
        <v>2008544</v>
      </c>
      <c r="C1041" t="s">
        <v>2943</v>
      </c>
      <c r="D1041" t="s">
        <v>2944</v>
      </c>
      <c r="E1041" t="s">
        <v>1704</v>
      </c>
      <c r="F1041" t="s">
        <v>1704</v>
      </c>
      <c r="G1041" t="s">
        <v>641</v>
      </c>
      <c r="H1041" t="s">
        <v>641</v>
      </c>
      <c r="I1041" t="s">
        <v>1284</v>
      </c>
      <c r="J1041" t="s">
        <v>731</v>
      </c>
      <c r="K1041" t="s">
        <v>56</v>
      </c>
      <c r="L1041" s="4">
        <v>44405</v>
      </c>
      <c r="M1041" s="4">
        <v>46231</v>
      </c>
      <c r="AC1041">
        <v>13</v>
      </c>
      <c r="AE1041">
        <v>1</v>
      </c>
    </row>
    <row r="1042" spans="1:31" x14ac:dyDescent="0.2">
      <c r="A1042" s="27">
        <v>2008549</v>
      </c>
      <c r="C1042" t="s">
        <v>2947</v>
      </c>
      <c r="D1042" t="s">
        <v>2946</v>
      </c>
      <c r="E1042" t="s">
        <v>1704</v>
      </c>
      <c r="F1042" t="s">
        <v>1704</v>
      </c>
      <c r="G1042" t="s">
        <v>641</v>
      </c>
      <c r="H1042" t="s">
        <v>641</v>
      </c>
      <c r="I1042" t="s">
        <v>1284</v>
      </c>
      <c r="J1042" t="s">
        <v>731</v>
      </c>
      <c r="K1042" t="s">
        <v>56</v>
      </c>
      <c r="L1042" s="4">
        <v>44405</v>
      </c>
      <c r="M1042" s="4">
        <v>46231</v>
      </c>
      <c r="AC1042">
        <v>45</v>
      </c>
      <c r="AE1042">
        <v>1</v>
      </c>
    </row>
    <row r="1043" spans="1:31" x14ac:dyDescent="0.2">
      <c r="A1043" s="27">
        <v>2008547</v>
      </c>
      <c r="C1043" t="s">
        <v>2945</v>
      </c>
      <c r="D1043" t="s">
        <v>2946</v>
      </c>
      <c r="E1043" t="s">
        <v>1704</v>
      </c>
      <c r="F1043" t="s">
        <v>1704</v>
      </c>
      <c r="G1043" t="s">
        <v>641</v>
      </c>
      <c r="H1043" t="s">
        <v>641</v>
      </c>
      <c r="I1043" t="s">
        <v>1284</v>
      </c>
      <c r="J1043" t="s">
        <v>731</v>
      </c>
      <c r="K1043" t="s">
        <v>56</v>
      </c>
      <c r="L1043" s="4">
        <v>44405</v>
      </c>
      <c r="M1043" s="4">
        <v>46231</v>
      </c>
      <c r="AC1043">
        <v>13</v>
      </c>
      <c r="AE1043">
        <v>1</v>
      </c>
    </row>
    <row r="1044" spans="1:31" x14ac:dyDescent="0.2">
      <c r="A1044" s="27">
        <v>2008543</v>
      </c>
      <c r="C1044" t="s">
        <v>2948</v>
      </c>
      <c r="D1044" t="s">
        <v>2949</v>
      </c>
      <c r="E1044" t="s">
        <v>1704</v>
      </c>
      <c r="F1044" t="s">
        <v>1704</v>
      </c>
      <c r="G1044" t="s">
        <v>641</v>
      </c>
      <c r="H1044" t="s">
        <v>641</v>
      </c>
      <c r="I1044" t="s">
        <v>1284</v>
      </c>
      <c r="J1044" t="s">
        <v>731</v>
      </c>
      <c r="K1044" t="s">
        <v>56</v>
      </c>
      <c r="L1044" s="4">
        <v>44405</v>
      </c>
      <c r="M1044" s="4">
        <v>46231</v>
      </c>
      <c r="AC1044">
        <v>45</v>
      </c>
      <c r="AE1044">
        <v>1</v>
      </c>
    </row>
    <row r="1045" spans="1:31" x14ac:dyDescent="0.2">
      <c r="A1045" s="27">
        <v>2008551</v>
      </c>
      <c r="C1045" t="s">
        <v>2950</v>
      </c>
      <c r="D1045" t="s">
        <v>2951</v>
      </c>
      <c r="E1045" t="s">
        <v>1704</v>
      </c>
      <c r="F1045" t="s">
        <v>1704</v>
      </c>
      <c r="G1045" t="s">
        <v>641</v>
      </c>
      <c r="H1045" t="s">
        <v>641</v>
      </c>
      <c r="I1045" t="s">
        <v>1284</v>
      </c>
      <c r="J1045" t="s">
        <v>731</v>
      </c>
      <c r="K1045" t="s">
        <v>56</v>
      </c>
      <c r="L1045" s="4">
        <v>44405</v>
      </c>
      <c r="M1045" s="4">
        <v>46231</v>
      </c>
      <c r="AC1045">
        <v>45</v>
      </c>
      <c r="AE1045">
        <v>1</v>
      </c>
    </row>
    <row r="1046" spans="1:31" x14ac:dyDescent="0.2">
      <c r="A1046" s="27">
        <v>2008623</v>
      </c>
      <c r="C1046" t="s">
        <v>2952</v>
      </c>
      <c r="D1046" t="s">
        <v>2953</v>
      </c>
      <c r="E1046" t="s">
        <v>960</v>
      </c>
      <c r="F1046" t="s">
        <v>960</v>
      </c>
      <c r="G1046" t="s">
        <v>641</v>
      </c>
      <c r="H1046" t="s">
        <v>641</v>
      </c>
      <c r="I1046" t="s">
        <v>1284</v>
      </c>
      <c r="J1046" t="s">
        <v>649</v>
      </c>
      <c r="K1046" t="s">
        <v>55</v>
      </c>
      <c r="L1046" s="4">
        <v>44397</v>
      </c>
      <c r="M1046" s="4">
        <v>46223</v>
      </c>
      <c r="O1046">
        <v>19.399999618530273</v>
      </c>
      <c r="P1046">
        <v>28.799999237060547</v>
      </c>
      <c r="R1046">
        <v>1.2999999523162842</v>
      </c>
      <c r="AE1046">
        <v>1</v>
      </c>
    </row>
    <row r="1047" spans="1:31" x14ac:dyDescent="0.2">
      <c r="A1047" s="27">
        <v>2008624</v>
      </c>
      <c r="C1047" t="s">
        <v>2954</v>
      </c>
      <c r="D1047" t="s">
        <v>2955</v>
      </c>
      <c r="E1047" t="s">
        <v>960</v>
      </c>
      <c r="F1047" t="s">
        <v>960</v>
      </c>
      <c r="G1047" t="s">
        <v>641</v>
      </c>
      <c r="H1047" t="s">
        <v>641</v>
      </c>
      <c r="I1047" t="s">
        <v>1284</v>
      </c>
      <c r="J1047" t="s">
        <v>649</v>
      </c>
      <c r="K1047" t="s">
        <v>55</v>
      </c>
      <c r="L1047" s="4">
        <v>44397</v>
      </c>
      <c r="M1047" s="4">
        <v>46223</v>
      </c>
      <c r="O1047">
        <v>23.399999618530273</v>
      </c>
      <c r="P1047">
        <v>23.399999618530273</v>
      </c>
      <c r="R1047">
        <v>1.2999999523162842</v>
      </c>
      <c r="AE1047">
        <v>1</v>
      </c>
    </row>
    <row r="1048" spans="1:31" x14ac:dyDescent="0.2">
      <c r="A1048" s="27">
        <v>2008620</v>
      </c>
      <c r="C1048" t="s">
        <v>2956</v>
      </c>
      <c r="D1048" t="s">
        <v>2957</v>
      </c>
      <c r="E1048" t="s">
        <v>960</v>
      </c>
      <c r="F1048" t="s">
        <v>960</v>
      </c>
      <c r="G1048" t="s">
        <v>641</v>
      </c>
      <c r="H1048" t="s">
        <v>641</v>
      </c>
      <c r="I1048" t="s">
        <v>1284</v>
      </c>
      <c r="J1048" t="s">
        <v>649</v>
      </c>
      <c r="K1048" t="s">
        <v>55</v>
      </c>
      <c r="L1048" s="4">
        <v>44397</v>
      </c>
      <c r="M1048" s="4">
        <v>46223</v>
      </c>
      <c r="O1048">
        <v>26.600000381469727</v>
      </c>
      <c r="P1048">
        <v>18</v>
      </c>
      <c r="R1048">
        <v>1.7000000476837158</v>
      </c>
      <c r="AE1048">
        <v>1</v>
      </c>
    </row>
    <row r="1049" spans="1:31" x14ac:dyDescent="0.2">
      <c r="A1049" s="27">
        <v>2008622</v>
      </c>
      <c r="C1049" t="s">
        <v>2958</v>
      </c>
      <c r="D1049" t="s">
        <v>2959</v>
      </c>
      <c r="E1049" t="s">
        <v>960</v>
      </c>
      <c r="F1049" t="s">
        <v>960</v>
      </c>
      <c r="G1049" t="s">
        <v>641</v>
      </c>
      <c r="H1049" t="s">
        <v>641</v>
      </c>
      <c r="I1049" t="s">
        <v>1284</v>
      </c>
      <c r="J1049" t="s">
        <v>649</v>
      </c>
      <c r="K1049" t="s">
        <v>55</v>
      </c>
      <c r="L1049" s="4">
        <v>44397</v>
      </c>
      <c r="M1049" s="4">
        <v>46223</v>
      </c>
      <c r="O1049">
        <v>11.300000190734863</v>
      </c>
      <c r="P1049">
        <v>45</v>
      </c>
      <c r="AE1049">
        <v>1</v>
      </c>
    </row>
    <row r="1050" spans="1:31" x14ac:dyDescent="0.2">
      <c r="A1050" s="27">
        <v>2010501</v>
      </c>
      <c r="C1050" t="s">
        <v>2960</v>
      </c>
      <c r="D1050" t="s">
        <v>1286</v>
      </c>
      <c r="E1050" t="s">
        <v>2961</v>
      </c>
      <c r="F1050" t="s">
        <v>2961</v>
      </c>
      <c r="G1050" t="s">
        <v>641</v>
      </c>
      <c r="H1050" t="s">
        <v>686</v>
      </c>
      <c r="I1050" t="s">
        <v>1284</v>
      </c>
      <c r="J1050" t="s">
        <v>688</v>
      </c>
      <c r="K1050" t="s">
        <v>55</v>
      </c>
      <c r="L1050" s="4">
        <v>44391</v>
      </c>
      <c r="M1050" s="4">
        <v>46217</v>
      </c>
      <c r="N1050">
        <v>0.30000001192092896</v>
      </c>
      <c r="P1050">
        <v>0.40000000596046448</v>
      </c>
      <c r="AC1050">
        <v>2</v>
      </c>
      <c r="AE1050">
        <v>1</v>
      </c>
    </row>
    <row r="1051" spans="1:31" x14ac:dyDescent="0.2">
      <c r="A1051" s="27">
        <v>2008676</v>
      </c>
      <c r="C1051" t="s">
        <v>2962</v>
      </c>
      <c r="D1051" t="s">
        <v>2963</v>
      </c>
      <c r="E1051" t="s">
        <v>2964</v>
      </c>
      <c r="F1051" t="s">
        <v>2964</v>
      </c>
      <c r="G1051" t="s">
        <v>641</v>
      </c>
      <c r="H1051" t="s">
        <v>641</v>
      </c>
      <c r="I1051" t="s">
        <v>1284</v>
      </c>
      <c r="J1051" t="s">
        <v>731</v>
      </c>
      <c r="K1051" t="s">
        <v>56</v>
      </c>
      <c r="L1051" s="4">
        <v>44391</v>
      </c>
      <c r="M1051" s="4">
        <v>46217</v>
      </c>
      <c r="AC1051">
        <v>13</v>
      </c>
      <c r="AE1051">
        <v>1</v>
      </c>
    </row>
    <row r="1052" spans="1:31" x14ac:dyDescent="0.2">
      <c r="A1052" s="27">
        <v>2010502</v>
      </c>
      <c r="C1052" t="s">
        <v>2965</v>
      </c>
      <c r="D1052" t="s">
        <v>2811</v>
      </c>
      <c r="E1052" t="s">
        <v>2961</v>
      </c>
      <c r="F1052" t="s">
        <v>2961</v>
      </c>
      <c r="G1052" t="s">
        <v>641</v>
      </c>
      <c r="H1052" t="s">
        <v>686</v>
      </c>
      <c r="I1052" t="s">
        <v>1284</v>
      </c>
      <c r="J1052" t="s">
        <v>696</v>
      </c>
      <c r="K1052" t="s">
        <v>55</v>
      </c>
      <c r="L1052" s="4">
        <v>44391</v>
      </c>
      <c r="M1052" s="4">
        <v>46217</v>
      </c>
      <c r="N1052">
        <v>0.5</v>
      </c>
      <c r="AE1052">
        <v>1</v>
      </c>
    </row>
    <row r="1053" spans="1:31" x14ac:dyDescent="0.2">
      <c r="A1053" s="27">
        <v>2008534</v>
      </c>
      <c r="C1053" t="s">
        <v>2966</v>
      </c>
      <c r="D1053" t="s">
        <v>2967</v>
      </c>
      <c r="E1053" t="s">
        <v>960</v>
      </c>
      <c r="F1053" t="s">
        <v>960</v>
      </c>
      <c r="G1053" t="s">
        <v>641</v>
      </c>
      <c r="H1053" t="s">
        <v>641</v>
      </c>
      <c r="I1053" t="s">
        <v>1284</v>
      </c>
      <c r="J1053" t="s">
        <v>643</v>
      </c>
      <c r="K1053" t="s">
        <v>55</v>
      </c>
      <c r="L1053" s="4">
        <v>44391</v>
      </c>
      <c r="M1053" s="4">
        <v>46217</v>
      </c>
      <c r="N1053">
        <v>13.699999809265137</v>
      </c>
      <c r="O1053">
        <v>18.200000762939453</v>
      </c>
      <c r="P1053">
        <v>18</v>
      </c>
      <c r="R1053">
        <v>1.3999999761581421</v>
      </c>
      <c r="AE1053">
        <v>1</v>
      </c>
    </row>
    <row r="1054" spans="1:31" x14ac:dyDescent="0.2">
      <c r="A1054" s="27">
        <v>2008519</v>
      </c>
      <c r="C1054" t="s">
        <v>2968</v>
      </c>
      <c r="D1054" t="s">
        <v>2969</v>
      </c>
      <c r="E1054" t="s">
        <v>960</v>
      </c>
      <c r="F1054" t="s">
        <v>960</v>
      </c>
      <c r="G1054" t="s">
        <v>641</v>
      </c>
      <c r="H1054" t="s">
        <v>641</v>
      </c>
      <c r="I1054" t="s">
        <v>1284</v>
      </c>
      <c r="J1054" t="s">
        <v>643</v>
      </c>
      <c r="K1054" t="s">
        <v>55</v>
      </c>
      <c r="L1054" s="4">
        <v>44391</v>
      </c>
      <c r="M1054" s="4">
        <v>46217</v>
      </c>
      <c r="N1054">
        <v>14.300000190734863</v>
      </c>
      <c r="O1054">
        <v>15.100000381469727</v>
      </c>
      <c r="P1054">
        <v>18.600000381469727</v>
      </c>
      <c r="R1054">
        <v>1.6000000238418579</v>
      </c>
      <c r="AE1054">
        <v>1</v>
      </c>
    </row>
    <row r="1055" spans="1:31" x14ac:dyDescent="0.2">
      <c r="A1055" s="27">
        <v>2008533</v>
      </c>
      <c r="C1055" t="s">
        <v>2970</v>
      </c>
      <c r="D1055" t="s">
        <v>2971</v>
      </c>
      <c r="E1055" t="s">
        <v>960</v>
      </c>
      <c r="F1055" t="s">
        <v>960</v>
      </c>
      <c r="G1055" t="s">
        <v>641</v>
      </c>
      <c r="H1055" t="s">
        <v>641</v>
      </c>
      <c r="I1055" t="s">
        <v>1284</v>
      </c>
      <c r="J1055" t="s">
        <v>643</v>
      </c>
      <c r="K1055" t="s">
        <v>55</v>
      </c>
      <c r="L1055" s="4">
        <v>44391</v>
      </c>
      <c r="M1055" s="4">
        <v>46217</v>
      </c>
      <c r="N1055">
        <v>15.5</v>
      </c>
      <c r="O1055">
        <v>26</v>
      </c>
      <c r="P1055">
        <v>9</v>
      </c>
      <c r="R1055">
        <v>1.3999999761581421</v>
      </c>
      <c r="AE1055">
        <v>1</v>
      </c>
    </row>
    <row r="1056" spans="1:31" x14ac:dyDescent="0.2">
      <c r="A1056" s="27">
        <v>2008536</v>
      </c>
      <c r="C1056" t="s">
        <v>2972</v>
      </c>
      <c r="D1056" t="s">
        <v>2973</v>
      </c>
      <c r="E1056" t="s">
        <v>960</v>
      </c>
      <c r="F1056" t="s">
        <v>960</v>
      </c>
      <c r="G1056" t="s">
        <v>641</v>
      </c>
      <c r="H1056" t="s">
        <v>641</v>
      </c>
      <c r="I1056" t="s">
        <v>1284</v>
      </c>
      <c r="J1056" t="s">
        <v>643</v>
      </c>
      <c r="K1056" t="s">
        <v>55</v>
      </c>
      <c r="L1056" s="4">
        <v>44391</v>
      </c>
      <c r="M1056" s="4">
        <v>46217</v>
      </c>
      <c r="N1056">
        <v>18.200000762939453</v>
      </c>
      <c r="O1056">
        <v>12</v>
      </c>
      <c r="P1056">
        <v>12</v>
      </c>
      <c r="R1056">
        <v>2.2999999523162842</v>
      </c>
      <c r="AE1056">
        <v>1</v>
      </c>
    </row>
    <row r="1057" spans="1:31" x14ac:dyDescent="0.2">
      <c r="A1057" s="27">
        <v>2008537</v>
      </c>
      <c r="C1057" t="s">
        <v>2974</v>
      </c>
      <c r="D1057" t="s">
        <v>2975</v>
      </c>
      <c r="E1057" t="s">
        <v>960</v>
      </c>
      <c r="F1057" t="s">
        <v>960</v>
      </c>
      <c r="G1057" t="s">
        <v>641</v>
      </c>
      <c r="H1057" t="s">
        <v>641</v>
      </c>
      <c r="I1057" t="s">
        <v>1284</v>
      </c>
      <c r="J1057" t="s">
        <v>643</v>
      </c>
      <c r="K1057" t="s">
        <v>55</v>
      </c>
      <c r="L1057" s="4">
        <v>44391</v>
      </c>
      <c r="M1057" s="4">
        <v>46217</v>
      </c>
      <c r="N1057">
        <v>19.700000762939453</v>
      </c>
      <c r="O1057">
        <v>15.100000381469727</v>
      </c>
      <c r="P1057">
        <v>6.5999999046325684</v>
      </c>
      <c r="R1057">
        <v>2.4000000953674316</v>
      </c>
      <c r="AE1057">
        <v>1</v>
      </c>
    </row>
    <row r="1058" spans="1:31" x14ac:dyDescent="0.2">
      <c r="A1058" s="27">
        <v>2008520</v>
      </c>
      <c r="C1058" t="s">
        <v>2976</v>
      </c>
      <c r="D1058" t="s">
        <v>2977</v>
      </c>
      <c r="E1058" t="s">
        <v>960</v>
      </c>
      <c r="F1058" t="s">
        <v>960</v>
      </c>
      <c r="G1058" t="s">
        <v>641</v>
      </c>
      <c r="H1058" t="s">
        <v>641</v>
      </c>
      <c r="I1058" t="s">
        <v>1284</v>
      </c>
      <c r="J1058" t="s">
        <v>643</v>
      </c>
      <c r="K1058" t="s">
        <v>55</v>
      </c>
      <c r="L1058" s="4">
        <v>44391</v>
      </c>
      <c r="M1058" s="4">
        <v>46217</v>
      </c>
      <c r="N1058">
        <v>6</v>
      </c>
      <c r="O1058">
        <v>26</v>
      </c>
      <c r="P1058">
        <v>19.799999237060547</v>
      </c>
      <c r="R1058">
        <v>2.4000000953674316</v>
      </c>
      <c r="AE1058">
        <v>1</v>
      </c>
    </row>
    <row r="1059" spans="1:31" x14ac:dyDescent="0.2">
      <c r="A1059" s="27">
        <v>2008588</v>
      </c>
      <c r="C1059" t="s">
        <v>2978</v>
      </c>
      <c r="D1059" t="s">
        <v>2979</v>
      </c>
      <c r="E1059" t="s">
        <v>960</v>
      </c>
      <c r="F1059" t="s">
        <v>960</v>
      </c>
      <c r="G1059" t="s">
        <v>641</v>
      </c>
      <c r="H1059" t="s">
        <v>641</v>
      </c>
      <c r="I1059" t="s">
        <v>1284</v>
      </c>
      <c r="J1059" t="s">
        <v>643</v>
      </c>
      <c r="K1059" t="s">
        <v>55</v>
      </c>
      <c r="L1059" s="4">
        <v>44391</v>
      </c>
      <c r="M1059" s="4">
        <v>46217</v>
      </c>
      <c r="N1059">
        <v>10.399999618530273</v>
      </c>
      <c r="O1059">
        <v>19.799999237060547</v>
      </c>
      <c r="P1059">
        <v>19.799999237060547</v>
      </c>
      <c r="T1059">
        <v>7</v>
      </c>
      <c r="AE1059">
        <v>1</v>
      </c>
    </row>
    <row r="1060" spans="1:31" x14ac:dyDescent="0.2">
      <c r="A1060" s="27">
        <v>2008590</v>
      </c>
      <c r="C1060" t="s">
        <v>2980</v>
      </c>
      <c r="D1060" t="s">
        <v>2981</v>
      </c>
      <c r="E1060" t="s">
        <v>960</v>
      </c>
      <c r="F1060" t="s">
        <v>960</v>
      </c>
      <c r="G1060" t="s">
        <v>641</v>
      </c>
      <c r="H1060" t="s">
        <v>641</v>
      </c>
      <c r="I1060" t="s">
        <v>1284</v>
      </c>
      <c r="J1060" t="s">
        <v>643</v>
      </c>
      <c r="K1060" t="s">
        <v>55</v>
      </c>
      <c r="L1060" s="4">
        <v>44391</v>
      </c>
      <c r="M1060" s="4">
        <v>46217</v>
      </c>
      <c r="N1060">
        <v>12.100000381469727</v>
      </c>
      <c r="O1060">
        <v>5.6999998092651367</v>
      </c>
      <c r="P1060">
        <v>24.5</v>
      </c>
      <c r="T1060">
        <v>8.8000001907348633</v>
      </c>
      <c r="AE1060">
        <v>1</v>
      </c>
    </row>
    <row r="1061" spans="1:31" x14ac:dyDescent="0.2">
      <c r="A1061" s="27">
        <v>2008594</v>
      </c>
      <c r="C1061" t="s">
        <v>2982</v>
      </c>
      <c r="D1061" t="s">
        <v>2983</v>
      </c>
      <c r="E1061" t="s">
        <v>960</v>
      </c>
      <c r="F1061" t="s">
        <v>960</v>
      </c>
      <c r="G1061" t="s">
        <v>641</v>
      </c>
      <c r="H1061" t="s">
        <v>641</v>
      </c>
      <c r="I1061" t="s">
        <v>1284</v>
      </c>
      <c r="J1061" t="s">
        <v>643</v>
      </c>
      <c r="K1061" t="s">
        <v>55</v>
      </c>
      <c r="L1061" s="4">
        <v>44391</v>
      </c>
      <c r="M1061" s="4">
        <v>46217</v>
      </c>
      <c r="N1061">
        <v>14.199999809265137</v>
      </c>
      <c r="O1061">
        <v>13.399999618530273</v>
      </c>
      <c r="P1061">
        <v>12</v>
      </c>
      <c r="T1061">
        <v>13.699999809265137</v>
      </c>
      <c r="AE1061">
        <v>1</v>
      </c>
    </row>
    <row r="1062" spans="1:31" x14ac:dyDescent="0.2">
      <c r="A1062" s="27">
        <v>2008587</v>
      </c>
      <c r="C1062" t="s">
        <v>2984</v>
      </c>
      <c r="D1062" t="s">
        <v>2985</v>
      </c>
      <c r="E1062" t="s">
        <v>960</v>
      </c>
      <c r="F1062" t="s">
        <v>960</v>
      </c>
      <c r="G1062" t="s">
        <v>641</v>
      </c>
      <c r="H1062" t="s">
        <v>641</v>
      </c>
      <c r="I1062" t="s">
        <v>1284</v>
      </c>
      <c r="J1062" t="s">
        <v>643</v>
      </c>
      <c r="K1062" t="s">
        <v>55</v>
      </c>
      <c r="L1062" s="4">
        <v>44391</v>
      </c>
      <c r="M1062" s="4">
        <v>46217</v>
      </c>
      <c r="N1062">
        <v>15.5</v>
      </c>
      <c r="O1062">
        <v>15.100000381469727</v>
      </c>
      <c r="P1062">
        <v>6.5999999046325684</v>
      </c>
      <c r="T1062">
        <v>14.399999618530273</v>
      </c>
      <c r="AE1062">
        <v>1</v>
      </c>
    </row>
    <row r="1063" spans="1:31" x14ac:dyDescent="0.2">
      <c r="A1063" s="27">
        <v>2008591</v>
      </c>
      <c r="C1063" t="s">
        <v>2986</v>
      </c>
      <c r="D1063" t="s">
        <v>2987</v>
      </c>
      <c r="E1063" t="s">
        <v>960</v>
      </c>
      <c r="F1063" t="s">
        <v>960</v>
      </c>
      <c r="G1063" t="s">
        <v>641</v>
      </c>
      <c r="H1063" t="s">
        <v>641</v>
      </c>
      <c r="I1063" t="s">
        <v>1284</v>
      </c>
      <c r="J1063" t="s">
        <v>643</v>
      </c>
      <c r="K1063" t="s">
        <v>55</v>
      </c>
      <c r="L1063" s="4">
        <v>44391</v>
      </c>
      <c r="M1063" s="4">
        <v>46217</v>
      </c>
      <c r="N1063">
        <v>7.6999998092651367</v>
      </c>
      <c r="O1063">
        <v>15.100000381469727</v>
      </c>
      <c r="P1063">
        <v>30</v>
      </c>
      <c r="T1063">
        <v>5</v>
      </c>
      <c r="AE1063">
        <v>1</v>
      </c>
    </row>
    <row r="1064" spans="1:31" x14ac:dyDescent="0.2">
      <c r="A1064" s="27">
        <v>2008595</v>
      </c>
      <c r="C1064" t="s">
        <v>2988</v>
      </c>
      <c r="D1064" t="s">
        <v>2989</v>
      </c>
      <c r="E1064" t="s">
        <v>960</v>
      </c>
      <c r="F1064" t="s">
        <v>960</v>
      </c>
      <c r="G1064" t="s">
        <v>641</v>
      </c>
      <c r="H1064" t="s">
        <v>641</v>
      </c>
      <c r="I1064" t="s">
        <v>1284</v>
      </c>
      <c r="J1064" t="s">
        <v>643</v>
      </c>
      <c r="K1064" t="s">
        <v>55</v>
      </c>
      <c r="L1064" s="4">
        <v>44391</v>
      </c>
      <c r="M1064" s="4">
        <v>46217</v>
      </c>
      <c r="N1064">
        <v>7.5</v>
      </c>
      <c r="O1064">
        <v>19.799999237060547</v>
      </c>
      <c r="P1064">
        <v>25.5</v>
      </c>
      <c r="T1064">
        <v>9.1999998092651367</v>
      </c>
      <c r="AE1064">
        <v>1</v>
      </c>
    </row>
    <row r="1065" spans="1:31" x14ac:dyDescent="0.2">
      <c r="A1065" s="27">
        <v>2008592</v>
      </c>
      <c r="C1065" t="s">
        <v>2990</v>
      </c>
      <c r="D1065" t="s">
        <v>2991</v>
      </c>
      <c r="E1065" t="s">
        <v>960</v>
      </c>
      <c r="F1065" t="s">
        <v>960</v>
      </c>
      <c r="G1065" t="s">
        <v>641</v>
      </c>
      <c r="H1065" t="s">
        <v>641</v>
      </c>
      <c r="I1065" t="s">
        <v>1284</v>
      </c>
      <c r="J1065" t="s">
        <v>643</v>
      </c>
      <c r="K1065" t="s">
        <v>55</v>
      </c>
      <c r="L1065" s="4">
        <v>44391</v>
      </c>
      <c r="M1065" s="4">
        <v>46217</v>
      </c>
      <c r="N1065">
        <v>7.8000001907348633</v>
      </c>
      <c r="O1065">
        <v>25</v>
      </c>
      <c r="P1065">
        <v>25.200000762939453</v>
      </c>
      <c r="T1065">
        <v>2.4000000953674316</v>
      </c>
      <c r="AE1065">
        <v>1</v>
      </c>
    </row>
    <row r="1066" spans="1:31" x14ac:dyDescent="0.2">
      <c r="A1066" s="27">
        <v>2008593</v>
      </c>
      <c r="C1066" t="s">
        <v>2992</v>
      </c>
      <c r="D1066" t="s">
        <v>2993</v>
      </c>
      <c r="E1066" t="s">
        <v>960</v>
      </c>
      <c r="F1066" t="s">
        <v>960</v>
      </c>
      <c r="G1066" t="s">
        <v>641</v>
      </c>
      <c r="H1066" t="s">
        <v>641</v>
      </c>
      <c r="I1066" t="s">
        <v>1284</v>
      </c>
      <c r="J1066" t="s">
        <v>643</v>
      </c>
      <c r="K1066" t="s">
        <v>55</v>
      </c>
      <c r="L1066" s="4">
        <v>44391</v>
      </c>
      <c r="M1066" s="4">
        <v>46217</v>
      </c>
      <c r="N1066">
        <v>8.5</v>
      </c>
      <c r="O1066">
        <v>18.700000762939453</v>
      </c>
      <c r="P1066">
        <v>25.799999237060547</v>
      </c>
      <c r="T1066">
        <v>5</v>
      </c>
      <c r="AE1066">
        <v>1</v>
      </c>
    </row>
    <row r="1067" spans="1:31" x14ac:dyDescent="0.2">
      <c r="A1067" s="27">
        <v>2008589</v>
      </c>
      <c r="C1067" t="s">
        <v>2994</v>
      </c>
      <c r="D1067" t="s">
        <v>2995</v>
      </c>
      <c r="E1067" t="s">
        <v>960</v>
      </c>
      <c r="F1067" t="s">
        <v>960</v>
      </c>
      <c r="G1067" t="s">
        <v>641</v>
      </c>
      <c r="H1067" t="s">
        <v>641</v>
      </c>
      <c r="I1067" t="s">
        <v>1284</v>
      </c>
      <c r="J1067" t="s">
        <v>643</v>
      </c>
      <c r="K1067" t="s">
        <v>55</v>
      </c>
      <c r="L1067" s="4">
        <v>44391</v>
      </c>
      <c r="M1067" s="4">
        <v>46217</v>
      </c>
      <c r="N1067">
        <v>9.6000003814697266</v>
      </c>
      <c r="O1067">
        <v>25</v>
      </c>
      <c r="P1067">
        <v>19.799999237060547</v>
      </c>
      <c r="T1067">
        <v>4.5999999046325684</v>
      </c>
      <c r="AE1067">
        <v>1</v>
      </c>
    </row>
    <row r="1068" spans="1:31" x14ac:dyDescent="0.2">
      <c r="A1068" s="27">
        <v>2008524</v>
      </c>
      <c r="C1068" t="s">
        <v>2996</v>
      </c>
      <c r="D1068" t="s">
        <v>2997</v>
      </c>
      <c r="E1068" t="s">
        <v>960</v>
      </c>
      <c r="F1068" t="s">
        <v>960</v>
      </c>
      <c r="G1068" t="s">
        <v>641</v>
      </c>
      <c r="H1068" t="s">
        <v>641</v>
      </c>
      <c r="I1068" t="s">
        <v>1284</v>
      </c>
      <c r="J1068" t="s">
        <v>643</v>
      </c>
      <c r="K1068" t="s">
        <v>55</v>
      </c>
      <c r="L1068" s="4">
        <v>44391</v>
      </c>
      <c r="M1068" s="4">
        <v>46217</v>
      </c>
      <c r="N1068">
        <v>9.5</v>
      </c>
      <c r="O1068">
        <v>41.099998474121094</v>
      </c>
      <c r="P1068">
        <v>12.600000381469727</v>
      </c>
      <c r="AE1068">
        <v>1</v>
      </c>
    </row>
    <row r="1069" spans="1:31" x14ac:dyDescent="0.2">
      <c r="A1069" s="27">
        <v>2008538</v>
      </c>
      <c r="C1069" t="s">
        <v>2998</v>
      </c>
      <c r="D1069" t="s">
        <v>2999</v>
      </c>
      <c r="E1069" t="s">
        <v>960</v>
      </c>
      <c r="F1069" t="s">
        <v>960</v>
      </c>
      <c r="G1069" t="s">
        <v>641</v>
      </c>
      <c r="H1069" t="s">
        <v>641</v>
      </c>
      <c r="I1069" t="s">
        <v>1284</v>
      </c>
      <c r="J1069" t="s">
        <v>643</v>
      </c>
      <c r="K1069" t="s">
        <v>55</v>
      </c>
      <c r="L1069" s="4">
        <v>44391</v>
      </c>
      <c r="M1069" s="4">
        <v>46217</v>
      </c>
      <c r="N1069">
        <v>11</v>
      </c>
      <c r="O1069">
        <v>21.799999237060547</v>
      </c>
      <c r="P1069">
        <v>21.600000381469727</v>
      </c>
      <c r="R1069">
        <v>0.89999997615814209</v>
      </c>
      <c r="AE1069">
        <v>1</v>
      </c>
    </row>
    <row r="1070" spans="1:31" x14ac:dyDescent="0.2">
      <c r="A1070" s="27">
        <v>2008541</v>
      </c>
      <c r="C1070" t="s">
        <v>3000</v>
      </c>
      <c r="D1070" t="s">
        <v>3001</v>
      </c>
      <c r="E1070" t="s">
        <v>960</v>
      </c>
      <c r="F1070" t="s">
        <v>960</v>
      </c>
      <c r="G1070" t="s">
        <v>641</v>
      </c>
      <c r="H1070" t="s">
        <v>641</v>
      </c>
      <c r="I1070" t="s">
        <v>1284</v>
      </c>
      <c r="J1070" t="s">
        <v>643</v>
      </c>
      <c r="K1070" t="s">
        <v>55</v>
      </c>
      <c r="L1070" s="4">
        <v>44391</v>
      </c>
      <c r="M1070" s="4">
        <v>46217</v>
      </c>
      <c r="N1070">
        <v>10.899999618530273</v>
      </c>
      <c r="O1070">
        <v>25</v>
      </c>
      <c r="P1070">
        <v>19.799999237060547</v>
      </c>
      <c r="R1070">
        <v>0.80000001192092896</v>
      </c>
      <c r="AE1070">
        <v>1</v>
      </c>
    </row>
    <row r="1071" spans="1:31" x14ac:dyDescent="0.2">
      <c r="A1071" s="27">
        <v>2008525</v>
      </c>
      <c r="C1071" t="s">
        <v>3002</v>
      </c>
      <c r="D1071" t="s">
        <v>3003</v>
      </c>
      <c r="E1071" t="s">
        <v>960</v>
      </c>
      <c r="F1071" t="s">
        <v>960</v>
      </c>
      <c r="G1071" t="s">
        <v>641</v>
      </c>
      <c r="H1071" t="s">
        <v>641</v>
      </c>
      <c r="I1071" t="s">
        <v>1284</v>
      </c>
      <c r="J1071" t="s">
        <v>643</v>
      </c>
      <c r="K1071" t="s">
        <v>55</v>
      </c>
      <c r="L1071" s="4">
        <v>44391</v>
      </c>
      <c r="M1071" s="4">
        <v>46217</v>
      </c>
      <c r="N1071">
        <v>11</v>
      </c>
      <c r="O1071">
        <v>27.600000381469727</v>
      </c>
      <c r="P1071">
        <v>18</v>
      </c>
      <c r="R1071">
        <v>0.69999998807907104</v>
      </c>
      <c r="AE1071">
        <v>1</v>
      </c>
    </row>
    <row r="1072" spans="1:31" x14ac:dyDescent="0.2">
      <c r="A1072" s="27">
        <v>2008542</v>
      </c>
      <c r="C1072" t="s">
        <v>3004</v>
      </c>
      <c r="D1072" t="s">
        <v>3005</v>
      </c>
      <c r="E1072" t="s">
        <v>960</v>
      </c>
      <c r="F1072" t="s">
        <v>960</v>
      </c>
      <c r="G1072" t="s">
        <v>641</v>
      </c>
      <c r="H1072" t="s">
        <v>641</v>
      </c>
      <c r="I1072" t="s">
        <v>1284</v>
      </c>
      <c r="J1072" t="s">
        <v>643</v>
      </c>
      <c r="K1072" t="s">
        <v>55</v>
      </c>
      <c r="L1072" s="4">
        <v>44391</v>
      </c>
      <c r="M1072" s="4">
        <v>46217</v>
      </c>
      <c r="N1072">
        <v>12.399999618530273</v>
      </c>
      <c r="O1072">
        <v>19.799999237060547</v>
      </c>
      <c r="P1072">
        <v>19.799999237060547</v>
      </c>
      <c r="R1072">
        <v>1.2000000476837158</v>
      </c>
      <c r="AE1072">
        <v>1</v>
      </c>
    </row>
    <row r="1073" spans="1:31" x14ac:dyDescent="0.2">
      <c r="A1073" s="27">
        <v>2008527</v>
      </c>
      <c r="C1073" t="s">
        <v>3006</v>
      </c>
      <c r="D1073" t="s">
        <v>3007</v>
      </c>
      <c r="E1073" t="s">
        <v>960</v>
      </c>
      <c r="F1073" t="s">
        <v>960</v>
      </c>
      <c r="G1073" t="s">
        <v>641</v>
      </c>
      <c r="H1073" t="s">
        <v>641</v>
      </c>
      <c r="I1073" t="s">
        <v>1284</v>
      </c>
      <c r="J1073" t="s">
        <v>643</v>
      </c>
      <c r="K1073" t="s">
        <v>55</v>
      </c>
      <c r="L1073" s="4">
        <v>44391</v>
      </c>
      <c r="M1073" s="4">
        <v>46217</v>
      </c>
      <c r="N1073">
        <v>12.5</v>
      </c>
      <c r="O1073">
        <v>25</v>
      </c>
      <c r="P1073">
        <v>16.200000762939453</v>
      </c>
      <c r="R1073">
        <v>1</v>
      </c>
      <c r="AE1073">
        <v>1</v>
      </c>
    </row>
    <row r="1074" spans="1:31" x14ac:dyDescent="0.2">
      <c r="A1074" s="27">
        <v>2008518</v>
      </c>
      <c r="C1074" t="s">
        <v>3008</v>
      </c>
      <c r="D1074" t="s">
        <v>3009</v>
      </c>
      <c r="E1074" t="s">
        <v>960</v>
      </c>
      <c r="F1074" t="s">
        <v>960</v>
      </c>
      <c r="G1074" t="s">
        <v>641</v>
      </c>
      <c r="H1074" t="s">
        <v>641</v>
      </c>
      <c r="I1074" t="s">
        <v>1284</v>
      </c>
      <c r="J1074" t="s">
        <v>643</v>
      </c>
      <c r="K1074" t="s">
        <v>55</v>
      </c>
      <c r="L1074" s="4">
        <v>44391</v>
      </c>
      <c r="M1074" s="4">
        <v>46217</v>
      </c>
      <c r="N1074">
        <v>12.5</v>
      </c>
      <c r="O1074">
        <v>30.700000762939453</v>
      </c>
      <c r="P1074">
        <v>12.600000381469727</v>
      </c>
      <c r="R1074">
        <v>0.80000001192092896</v>
      </c>
      <c r="AE1074">
        <v>1</v>
      </c>
    </row>
    <row r="1075" spans="1:31" x14ac:dyDescent="0.2">
      <c r="A1075" s="27">
        <v>2008521</v>
      </c>
      <c r="C1075" t="s">
        <v>3010</v>
      </c>
      <c r="D1075" t="s">
        <v>3011</v>
      </c>
      <c r="E1075" t="s">
        <v>960</v>
      </c>
      <c r="F1075" t="s">
        <v>960</v>
      </c>
      <c r="G1075" t="s">
        <v>641</v>
      </c>
      <c r="H1075" t="s">
        <v>641</v>
      </c>
      <c r="I1075" t="s">
        <v>1284</v>
      </c>
      <c r="J1075" t="s">
        <v>643</v>
      </c>
      <c r="K1075" t="s">
        <v>55</v>
      </c>
      <c r="L1075" s="4">
        <v>44391</v>
      </c>
      <c r="M1075" s="4">
        <v>46217</v>
      </c>
      <c r="N1075">
        <v>7.1999998092651367</v>
      </c>
      <c r="O1075">
        <v>31.200000762939453</v>
      </c>
      <c r="P1075">
        <v>24</v>
      </c>
      <c r="AE1075">
        <v>1</v>
      </c>
    </row>
    <row r="1076" spans="1:31" x14ac:dyDescent="0.2">
      <c r="A1076" s="27">
        <v>2008523</v>
      </c>
      <c r="C1076" t="s">
        <v>3012</v>
      </c>
      <c r="D1076" t="s">
        <v>3013</v>
      </c>
      <c r="E1076" t="s">
        <v>960</v>
      </c>
      <c r="F1076" t="s">
        <v>960</v>
      </c>
      <c r="G1076" t="s">
        <v>641</v>
      </c>
      <c r="H1076" t="s">
        <v>641</v>
      </c>
      <c r="I1076" t="s">
        <v>1284</v>
      </c>
      <c r="J1076" t="s">
        <v>643</v>
      </c>
      <c r="K1076" t="s">
        <v>55</v>
      </c>
      <c r="L1076" s="4">
        <v>44391</v>
      </c>
      <c r="M1076" s="4">
        <v>46217</v>
      </c>
      <c r="N1076">
        <v>8</v>
      </c>
      <c r="O1076">
        <v>34.799999237060547</v>
      </c>
      <c r="P1076">
        <v>19.799999237060547</v>
      </c>
      <c r="AE1076">
        <v>1</v>
      </c>
    </row>
    <row r="1077" spans="1:31" x14ac:dyDescent="0.2">
      <c r="A1077" s="27">
        <v>2008643</v>
      </c>
      <c r="C1077" t="s">
        <v>3014</v>
      </c>
      <c r="D1077" t="s">
        <v>3015</v>
      </c>
      <c r="E1077" t="s">
        <v>2964</v>
      </c>
      <c r="F1077" t="s">
        <v>2964</v>
      </c>
      <c r="G1077" t="s">
        <v>641</v>
      </c>
      <c r="H1077" t="s">
        <v>641</v>
      </c>
      <c r="I1077" t="s">
        <v>1284</v>
      </c>
      <c r="J1077" t="s">
        <v>731</v>
      </c>
      <c r="K1077" t="s">
        <v>56</v>
      </c>
      <c r="L1077" s="4">
        <v>44391</v>
      </c>
      <c r="M1077" s="4">
        <v>46217</v>
      </c>
      <c r="AC1077">
        <v>45</v>
      </c>
      <c r="AE1077">
        <v>1</v>
      </c>
    </row>
    <row r="1078" spans="1:31" x14ac:dyDescent="0.2">
      <c r="A1078" s="27">
        <v>2008644</v>
      </c>
      <c r="C1078" t="s">
        <v>3016</v>
      </c>
      <c r="D1078" t="s">
        <v>3017</v>
      </c>
      <c r="E1078" t="s">
        <v>2964</v>
      </c>
      <c r="F1078" t="s">
        <v>2964</v>
      </c>
      <c r="G1078" t="s">
        <v>641</v>
      </c>
      <c r="H1078" t="s">
        <v>641</v>
      </c>
      <c r="I1078" t="s">
        <v>1284</v>
      </c>
      <c r="J1078" t="s">
        <v>731</v>
      </c>
      <c r="K1078" t="s">
        <v>56</v>
      </c>
      <c r="L1078" s="4">
        <v>44391</v>
      </c>
      <c r="M1078" s="4">
        <v>46217</v>
      </c>
      <c r="AC1078">
        <v>45</v>
      </c>
      <c r="AE1078">
        <v>1</v>
      </c>
    </row>
    <row r="1079" spans="1:31" x14ac:dyDescent="0.2">
      <c r="A1079" s="27">
        <v>2006168</v>
      </c>
      <c r="C1079" t="s">
        <v>3018</v>
      </c>
      <c r="D1079" t="s">
        <v>2716</v>
      </c>
      <c r="E1079" t="s">
        <v>3019</v>
      </c>
      <c r="F1079" t="s">
        <v>3019</v>
      </c>
      <c r="G1079" t="s">
        <v>641</v>
      </c>
      <c r="H1079" t="s">
        <v>686</v>
      </c>
      <c r="I1079" t="s">
        <v>1284</v>
      </c>
      <c r="J1079" t="s">
        <v>688</v>
      </c>
      <c r="K1079" t="s">
        <v>56</v>
      </c>
      <c r="L1079" s="4">
        <v>44390</v>
      </c>
      <c r="M1079" s="4">
        <v>46216</v>
      </c>
      <c r="N1079">
        <v>0.30000001192092896</v>
      </c>
      <c r="P1079">
        <v>0.20000000298023224</v>
      </c>
      <c r="AC1079">
        <v>1</v>
      </c>
      <c r="AE1079">
        <v>1.1000000000000001</v>
      </c>
    </row>
    <row r="1080" spans="1:31" x14ac:dyDescent="0.2">
      <c r="A1080" s="27">
        <v>2008493</v>
      </c>
      <c r="C1080" t="s">
        <v>3020</v>
      </c>
      <c r="D1080" t="s">
        <v>3021</v>
      </c>
      <c r="E1080" t="s">
        <v>1704</v>
      </c>
      <c r="F1080" t="s">
        <v>1704</v>
      </c>
      <c r="G1080" t="s">
        <v>641</v>
      </c>
      <c r="H1080" t="s">
        <v>641</v>
      </c>
      <c r="I1080" t="s">
        <v>1284</v>
      </c>
      <c r="J1080" t="s">
        <v>731</v>
      </c>
      <c r="K1080" t="s">
        <v>56</v>
      </c>
      <c r="L1080" s="4">
        <v>44389</v>
      </c>
      <c r="M1080" s="4">
        <v>46215</v>
      </c>
      <c r="AC1080">
        <v>45</v>
      </c>
      <c r="AE1080">
        <v>1</v>
      </c>
    </row>
    <row r="1081" spans="1:31" x14ac:dyDescent="0.2">
      <c r="A1081" s="27">
        <v>2008365</v>
      </c>
      <c r="C1081" t="s">
        <v>3022</v>
      </c>
      <c r="D1081" t="s">
        <v>3023</v>
      </c>
      <c r="E1081" t="s">
        <v>3024</v>
      </c>
      <c r="F1081" t="s">
        <v>3024</v>
      </c>
      <c r="G1081" t="s">
        <v>641</v>
      </c>
      <c r="H1081" t="s">
        <v>641</v>
      </c>
      <c r="I1081" t="s">
        <v>1284</v>
      </c>
      <c r="J1081" t="s">
        <v>731</v>
      </c>
      <c r="K1081" t="s">
        <v>56</v>
      </c>
      <c r="L1081" s="4">
        <v>44378</v>
      </c>
      <c r="M1081" s="4">
        <v>46204</v>
      </c>
      <c r="AC1081">
        <v>3</v>
      </c>
      <c r="AE1081">
        <v>1</v>
      </c>
    </row>
    <row r="1082" spans="1:31" x14ac:dyDescent="0.2">
      <c r="A1082" s="27">
        <v>2008363</v>
      </c>
      <c r="C1082" t="s">
        <v>3025</v>
      </c>
      <c r="D1082" t="s">
        <v>3026</v>
      </c>
      <c r="E1082" t="s">
        <v>3024</v>
      </c>
      <c r="F1082" t="s">
        <v>3024</v>
      </c>
      <c r="G1082" t="s">
        <v>641</v>
      </c>
      <c r="H1082" t="s">
        <v>641</v>
      </c>
      <c r="I1082" t="s">
        <v>1284</v>
      </c>
      <c r="J1082" t="s">
        <v>731</v>
      </c>
      <c r="K1082" t="s">
        <v>56</v>
      </c>
      <c r="L1082" s="4">
        <v>44378</v>
      </c>
      <c r="M1082" s="4">
        <v>46204</v>
      </c>
      <c r="AC1082">
        <v>8</v>
      </c>
      <c r="AE1082">
        <v>1</v>
      </c>
    </row>
    <row r="1083" spans="1:31" x14ac:dyDescent="0.2">
      <c r="A1083" s="27">
        <v>2008364</v>
      </c>
      <c r="C1083" t="s">
        <v>3027</v>
      </c>
      <c r="D1083" t="s">
        <v>3028</v>
      </c>
      <c r="E1083" t="s">
        <v>3024</v>
      </c>
      <c r="F1083" t="s">
        <v>3024</v>
      </c>
      <c r="G1083" t="s">
        <v>641</v>
      </c>
      <c r="H1083" t="s">
        <v>641</v>
      </c>
      <c r="I1083" t="s">
        <v>1284</v>
      </c>
      <c r="J1083" t="s">
        <v>731</v>
      </c>
      <c r="K1083" t="s">
        <v>56</v>
      </c>
      <c r="L1083" s="4">
        <v>44378</v>
      </c>
      <c r="M1083" s="4">
        <v>46204</v>
      </c>
      <c r="AC1083">
        <v>5</v>
      </c>
      <c r="AE1083">
        <v>1</v>
      </c>
    </row>
    <row r="1084" spans="1:31" x14ac:dyDescent="0.2">
      <c r="A1084" s="27">
        <v>2008366</v>
      </c>
      <c r="C1084" t="s">
        <v>3029</v>
      </c>
      <c r="D1084" t="s">
        <v>3030</v>
      </c>
      <c r="E1084" t="s">
        <v>3024</v>
      </c>
      <c r="F1084" t="s">
        <v>3024</v>
      </c>
      <c r="G1084" t="s">
        <v>641</v>
      </c>
      <c r="H1084" t="s">
        <v>641</v>
      </c>
      <c r="I1084" t="s">
        <v>1284</v>
      </c>
      <c r="J1084" t="s">
        <v>731</v>
      </c>
      <c r="K1084" t="s">
        <v>56</v>
      </c>
      <c r="L1084" s="4">
        <v>44378</v>
      </c>
      <c r="M1084" s="4">
        <v>46204</v>
      </c>
      <c r="AC1084">
        <v>5</v>
      </c>
      <c r="AE1084">
        <v>1</v>
      </c>
    </row>
    <row r="1085" spans="1:31" x14ac:dyDescent="0.2">
      <c r="A1085" s="27">
        <v>2008360</v>
      </c>
      <c r="C1085" t="s">
        <v>3031</v>
      </c>
      <c r="D1085" t="s">
        <v>3032</v>
      </c>
      <c r="E1085" t="s">
        <v>3024</v>
      </c>
      <c r="F1085" t="s">
        <v>3024</v>
      </c>
      <c r="G1085" t="s">
        <v>641</v>
      </c>
      <c r="H1085" t="s">
        <v>641</v>
      </c>
      <c r="I1085" t="s">
        <v>1284</v>
      </c>
      <c r="J1085" t="s">
        <v>731</v>
      </c>
      <c r="K1085" t="s">
        <v>56</v>
      </c>
      <c r="L1085" s="4">
        <v>44378</v>
      </c>
      <c r="M1085" s="4">
        <v>46204</v>
      </c>
      <c r="AC1085">
        <v>2</v>
      </c>
      <c r="AE1085">
        <v>1</v>
      </c>
    </row>
    <row r="1086" spans="1:31" x14ac:dyDescent="0.2">
      <c r="A1086" s="27">
        <v>2008359</v>
      </c>
      <c r="C1086" t="s">
        <v>3033</v>
      </c>
      <c r="D1086" t="s">
        <v>3034</v>
      </c>
      <c r="E1086" t="s">
        <v>3024</v>
      </c>
      <c r="F1086" t="s">
        <v>3024</v>
      </c>
      <c r="G1086" t="s">
        <v>641</v>
      </c>
      <c r="H1086" t="s">
        <v>641</v>
      </c>
      <c r="I1086" t="s">
        <v>1284</v>
      </c>
      <c r="J1086" t="s">
        <v>731</v>
      </c>
      <c r="K1086" t="s">
        <v>56</v>
      </c>
      <c r="L1086" s="4">
        <v>44378</v>
      </c>
      <c r="M1086" s="4">
        <v>46204</v>
      </c>
      <c r="AC1086">
        <v>0</v>
      </c>
      <c r="AE1086">
        <v>1</v>
      </c>
    </row>
    <row r="1087" spans="1:31" x14ac:dyDescent="0.2">
      <c r="A1087" s="27">
        <v>2008362</v>
      </c>
      <c r="C1087" t="s">
        <v>3035</v>
      </c>
      <c r="D1087" t="s">
        <v>3036</v>
      </c>
      <c r="E1087" t="s">
        <v>3024</v>
      </c>
      <c r="F1087" t="s">
        <v>3024</v>
      </c>
      <c r="G1087" t="s">
        <v>641</v>
      </c>
      <c r="H1087" t="s">
        <v>641</v>
      </c>
      <c r="I1087" t="s">
        <v>1284</v>
      </c>
      <c r="J1087" t="s">
        <v>731</v>
      </c>
      <c r="K1087" t="s">
        <v>56</v>
      </c>
      <c r="L1087" s="4">
        <v>44378</v>
      </c>
      <c r="M1087" s="4">
        <v>46204</v>
      </c>
      <c r="AC1087">
        <v>2</v>
      </c>
      <c r="AE1087">
        <v>1</v>
      </c>
    </row>
    <row r="1088" spans="1:31" x14ac:dyDescent="0.2">
      <c r="A1088" s="27">
        <v>2008361</v>
      </c>
      <c r="C1088" t="s">
        <v>3037</v>
      </c>
      <c r="D1088" t="s">
        <v>3038</v>
      </c>
      <c r="E1088" t="s">
        <v>3024</v>
      </c>
      <c r="F1088" t="s">
        <v>3024</v>
      </c>
      <c r="G1088" t="s">
        <v>641</v>
      </c>
      <c r="H1088" t="s">
        <v>641</v>
      </c>
      <c r="I1088" t="s">
        <v>1284</v>
      </c>
      <c r="J1088" t="s">
        <v>731</v>
      </c>
      <c r="K1088" t="s">
        <v>56</v>
      </c>
      <c r="L1088" s="4">
        <v>44378</v>
      </c>
      <c r="M1088" s="4">
        <v>46204</v>
      </c>
      <c r="AC1088">
        <v>2</v>
      </c>
      <c r="AE1088">
        <v>1</v>
      </c>
    </row>
    <row r="1089" spans="1:31" x14ac:dyDescent="0.2">
      <c r="A1089" s="27">
        <v>2008504</v>
      </c>
      <c r="C1089" t="s">
        <v>3039</v>
      </c>
      <c r="D1089" t="s">
        <v>3040</v>
      </c>
      <c r="E1089" t="s">
        <v>1704</v>
      </c>
      <c r="F1089" t="s">
        <v>1704</v>
      </c>
      <c r="G1089" t="s">
        <v>641</v>
      </c>
      <c r="H1089" t="s">
        <v>641</v>
      </c>
      <c r="I1089" t="s">
        <v>1284</v>
      </c>
      <c r="J1089" t="s">
        <v>731</v>
      </c>
      <c r="K1089" t="s">
        <v>56</v>
      </c>
      <c r="L1089" s="4">
        <v>44378</v>
      </c>
      <c r="M1089" s="4">
        <v>46204</v>
      </c>
      <c r="AC1089">
        <v>45</v>
      </c>
      <c r="AE1089">
        <v>1</v>
      </c>
    </row>
    <row r="1090" spans="1:31" x14ac:dyDescent="0.2">
      <c r="A1090" s="27">
        <v>2008505</v>
      </c>
      <c r="C1090" t="s">
        <v>3041</v>
      </c>
      <c r="D1090" t="s">
        <v>3042</v>
      </c>
      <c r="E1090" t="s">
        <v>1704</v>
      </c>
      <c r="F1090" t="s">
        <v>1704</v>
      </c>
      <c r="G1090" t="s">
        <v>641</v>
      </c>
      <c r="H1090" t="s">
        <v>641</v>
      </c>
      <c r="I1090" t="s">
        <v>1284</v>
      </c>
      <c r="J1090" t="s">
        <v>731</v>
      </c>
      <c r="K1090" t="s">
        <v>56</v>
      </c>
      <c r="L1090" s="4">
        <v>44378</v>
      </c>
      <c r="M1090" s="4">
        <v>46204</v>
      </c>
      <c r="AC1090">
        <v>45</v>
      </c>
      <c r="AE1090">
        <v>1</v>
      </c>
    </row>
    <row r="1091" spans="1:31" x14ac:dyDescent="0.2">
      <c r="A1091" s="27">
        <v>2010498</v>
      </c>
      <c r="C1091" t="s">
        <v>3043</v>
      </c>
      <c r="D1091" t="s">
        <v>3044</v>
      </c>
      <c r="E1091" t="s">
        <v>3045</v>
      </c>
      <c r="F1091" t="s">
        <v>3045</v>
      </c>
      <c r="G1091" t="s">
        <v>641</v>
      </c>
      <c r="H1091" t="s">
        <v>641</v>
      </c>
      <c r="I1091" t="s">
        <v>1284</v>
      </c>
      <c r="J1091" t="s">
        <v>731</v>
      </c>
      <c r="K1091" t="s">
        <v>56</v>
      </c>
      <c r="L1091" s="4">
        <v>44377</v>
      </c>
      <c r="M1091" s="4">
        <v>46203</v>
      </c>
      <c r="AC1091">
        <v>45</v>
      </c>
      <c r="AE1091">
        <v>1</v>
      </c>
    </row>
    <row r="1092" spans="1:31" x14ac:dyDescent="0.2">
      <c r="A1092" s="27">
        <v>2008455</v>
      </c>
      <c r="C1092" t="s">
        <v>3046</v>
      </c>
      <c r="D1092" t="s">
        <v>3047</v>
      </c>
      <c r="E1092" t="s">
        <v>3048</v>
      </c>
      <c r="F1092" t="s">
        <v>3048</v>
      </c>
      <c r="G1092" t="s">
        <v>641</v>
      </c>
      <c r="H1092" t="s">
        <v>686</v>
      </c>
      <c r="I1092" t="s">
        <v>1284</v>
      </c>
      <c r="J1092" t="s">
        <v>696</v>
      </c>
      <c r="K1092" t="s">
        <v>55</v>
      </c>
      <c r="L1092" s="4">
        <v>44376</v>
      </c>
      <c r="M1092" s="4">
        <v>46202</v>
      </c>
      <c r="N1092">
        <v>0.40000000596046448</v>
      </c>
      <c r="O1092">
        <v>0.40000000596046448</v>
      </c>
      <c r="P1092">
        <v>0.40000000596046448</v>
      </c>
      <c r="AC1092">
        <v>14</v>
      </c>
      <c r="AE1092">
        <v>1</v>
      </c>
    </row>
    <row r="1093" spans="1:31" x14ac:dyDescent="0.2">
      <c r="A1093" s="27">
        <v>2010488</v>
      </c>
      <c r="C1093" t="s">
        <v>3049</v>
      </c>
      <c r="D1093" t="s">
        <v>3050</v>
      </c>
      <c r="E1093" t="s">
        <v>3045</v>
      </c>
      <c r="F1093" t="s">
        <v>3045</v>
      </c>
      <c r="G1093" t="s">
        <v>641</v>
      </c>
      <c r="H1093" t="s">
        <v>641</v>
      </c>
      <c r="I1093" t="s">
        <v>1284</v>
      </c>
      <c r="J1093" t="s">
        <v>731</v>
      </c>
      <c r="K1093" t="s">
        <v>56</v>
      </c>
      <c r="L1093" s="4">
        <v>44369</v>
      </c>
      <c r="M1093" s="4">
        <v>46195</v>
      </c>
      <c r="AC1093">
        <v>50</v>
      </c>
      <c r="AE1093">
        <v>1</v>
      </c>
    </row>
    <row r="1094" spans="1:31" x14ac:dyDescent="0.2">
      <c r="A1094" s="27">
        <v>2010487</v>
      </c>
      <c r="C1094" t="s">
        <v>3051</v>
      </c>
      <c r="D1094" t="s">
        <v>3052</v>
      </c>
      <c r="E1094" t="s">
        <v>3045</v>
      </c>
      <c r="F1094" t="s">
        <v>3045</v>
      </c>
      <c r="G1094" t="s">
        <v>641</v>
      </c>
      <c r="H1094" t="s">
        <v>641</v>
      </c>
      <c r="I1094" t="s">
        <v>1284</v>
      </c>
      <c r="J1094" t="s">
        <v>731</v>
      </c>
      <c r="K1094" t="s">
        <v>56</v>
      </c>
      <c r="L1094" s="4">
        <v>44369</v>
      </c>
      <c r="M1094" s="4">
        <v>46195</v>
      </c>
      <c r="AC1094">
        <v>45</v>
      </c>
      <c r="AE1094">
        <v>1</v>
      </c>
    </row>
    <row r="1095" spans="1:31" x14ac:dyDescent="0.2">
      <c r="A1095" s="27">
        <v>2010489</v>
      </c>
      <c r="C1095" t="s">
        <v>3053</v>
      </c>
      <c r="D1095" t="s">
        <v>3054</v>
      </c>
      <c r="E1095" t="s">
        <v>3045</v>
      </c>
      <c r="F1095" t="s">
        <v>3045</v>
      </c>
      <c r="G1095" t="s">
        <v>641</v>
      </c>
      <c r="H1095" t="s">
        <v>641</v>
      </c>
      <c r="I1095" t="s">
        <v>1284</v>
      </c>
      <c r="J1095" t="s">
        <v>731</v>
      </c>
      <c r="K1095" t="s">
        <v>56</v>
      </c>
      <c r="L1095" s="4">
        <v>44369</v>
      </c>
      <c r="M1095" s="4">
        <v>46195</v>
      </c>
      <c r="AC1095">
        <v>30</v>
      </c>
      <c r="AE1095">
        <v>1</v>
      </c>
    </row>
    <row r="1096" spans="1:31" x14ac:dyDescent="0.2">
      <c r="A1096" s="27">
        <v>2010486</v>
      </c>
      <c r="C1096" t="s">
        <v>3055</v>
      </c>
      <c r="D1096" t="s">
        <v>3056</v>
      </c>
      <c r="E1096" t="s">
        <v>3045</v>
      </c>
      <c r="F1096" t="s">
        <v>3045</v>
      </c>
      <c r="G1096" t="s">
        <v>641</v>
      </c>
      <c r="H1096" t="s">
        <v>641</v>
      </c>
      <c r="I1096" t="s">
        <v>1284</v>
      </c>
      <c r="J1096" t="s">
        <v>731</v>
      </c>
      <c r="K1096" t="s">
        <v>56</v>
      </c>
      <c r="L1096" s="4">
        <v>44369</v>
      </c>
      <c r="M1096" s="4">
        <v>46195</v>
      </c>
      <c r="AC1096">
        <v>45</v>
      </c>
      <c r="AE1096">
        <v>1</v>
      </c>
    </row>
    <row r="1097" spans="1:31" x14ac:dyDescent="0.2">
      <c r="A1097" s="27">
        <v>2010485</v>
      </c>
      <c r="C1097" t="s">
        <v>3057</v>
      </c>
      <c r="D1097" t="s">
        <v>3058</v>
      </c>
      <c r="E1097" t="s">
        <v>3045</v>
      </c>
      <c r="F1097" t="s">
        <v>3045</v>
      </c>
      <c r="G1097" t="s">
        <v>641</v>
      </c>
      <c r="H1097" t="s">
        <v>641</v>
      </c>
      <c r="I1097" t="s">
        <v>1284</v>
      </c>
      <c r="J1097" t="s">
        <v>731</v>
      </c>
      <c r="K1097" t="s">
        <v>56</v>
      </c>
      <c r="L1097" s="4">
        <v>44369</v>
      </c>
      <c r="M1097" s="4">
        <v>46195</v>
      </c>
      <c r="AC1097">
        <v>45</v>
      </c>
      <c r="AE1097">
        <v>1</v>
      </c>
    </row>
    <row r="1098" spans="1:31" x14ac:dyDescent="0.2">
      <c r="A1098" s="27">
        <v>2010481</v>
      </c>
      <c r="C1098" t="s">
        <v>3059</v>
      </c>
      <c r="D1098" t="s">
        <v>3060</v>
      </c>
      <c r="E1098" t="s">
        <v>3061</v>
      </c>
      <c r="F1098" t="s">
        <v>3061</v>
      </c>
      <c r="G1098" t="s">
        <v>641</v>
      </c>
      <c r="H1098" t="s">
        <v>641</v>
      </c>
      <c r="I1098" t="s">
        <v>1284</v>
      </c>
      <c r="J1098" t="s">
        <v>731</v>
      </c>
      <c r="K1098" t="s">
        <v>56</v>
      </c>
      <c r="L1098" s="4">
        <v>44369</v>
      </c>
      <c r="M1098" s="4">
        <v>46195</v>
      </c>
      <c r="AC1098">
        <v>13</v>
      </c>
      <c r="AE1098">
        <v>1</v>
      </c>
    </row>
    <row r="1099" spans="1:31" x14ac:dyDescent="0.2">
      <c r="A1099" s="27">
        <v>2009423</v>
      </c>
      <c r="C1099" t="s">
        <v>3062</v>
      </c>
      <c r="D1099" t="s">
        <v>3063</v>
      </c>
      <c r="E1099" t="s">
        <v>783</v>
      </c>
      <c r="F1099" t="s">
        <v>2503</v>
      </c>
      <c r="G1099" t="s">
        <v>641</v>
      </c>
      <c r="H1099" t="s">
        <v>641</v>
      </c>
      <c r="I1099" t="s">
        <v>774</v>
      </c>
      <c r="J1099" t="s">
        <v>731</v>
      </c>
      <c r="K1099" t="s">
        <v>56</v>
      </c>
      <c r="L1099" s="4">
        <v>2</v>
      </c>
      <c r="M1099" s="4">
        <v>46188</v>
      </c>
      <c r="N1099">
        <v>2.2999999523162842</v>
      </c>
      <c r="P1099">
        <v>1.5</v>
      </c>
      <c r="Q1099">
        <v>0.14000000059604645</v>
      </c>
      <c r="R1099">
        <v>1.9999999552965164E-2</v>
      </c>
      <c r="V1099">
        <v>0.5</v>
      </c>
      <c r="X1099">
        <v>4.999999888241291E-3</v>
      </c>
      <c r="Y1099">
        <v>3</v>
      </c>
      <c r="Z1099">
        <v>0.80000001192092896</v>
      </c>
      <c r="AE1099">
        <v>1.3</v>
      </c>
    </row>
    <row r="1100" spans="1:31" x14ac:dyDescent="0.2">
      <c r="A1100" s="27">
        <v>2010476</v>
      </c>
      <c r="C1100" t="s">
        <v>3064</v>
      </c>
      <c r="D1100" t="s">
        <v>3065</v>
      </c>
      <c r="E1100" t="s">
        <v>1704</v>
      </c>
      <c r="F1100" t="s">
        <v>1704</v>
      </c>
      <c r="G1100" t="s">
        <v>641</v>
      </c>
      <c r="H1100" t="s">
        <v>641</v>
      </c>
      <c r="I1100" t="s">
        <v>1284</v>
      </c>
      <c r="J1100" t="s">
        <v>731</v>
      </c>
      <c r="K1100" t="s">
        <v>56</v>
      </c>
      <c r="L1100" s="4">
        <v>44355</v>
      </c>
      <c r="M1100" s="4">
        <v>46181</v>
      </c>
      <c r="AC1100">
        <v>60</v>
      </c>
      <c r="AE1100">
        <v>1</v>
      </c>
    </row>
    <row r="1101" spans="1:31" x14ac:dyDescent="0.2">
      <c r="A1101" s="27">
        <v>2010477</v>
      </c>
      <c r="C1101" t="s">
        <v>3066</v>
      </c>
      <c r="D1101" t="s">
        <v>3042</v>
      </c>
      <c r="E1101" t="s">
        <v>1704</v>
      </c>
      <c r="F1101" t="s">
        <v>1704</v>
      </c>
      <c r="G1101" t="s">
        <v>641</v>
      </c>
      <c r="H1101" t="s">
        <v>641</v>
      </c>
      <c r="I1101" t="s">
        <v>1284</v>
      </c>
      <c r="J1101" t="s">
        <v>731</v>
      </c>
      <c r="K1101" t="s">
        <v>56</v>
      </c>
      <c r="L1101" s="4">
        <v>44355</v>
      </c>
      <c r="M1101" s="4">
        <v>46181</v>
      </c>
      <c r="AC1101">
        <v>60</v>
      </c>
      <c r="AE1101">
        <v>1</v>
      </c>
    </row>
    <row r="1102" spans="1:31" x14ac:dyDescent="0.2">
      <c r="A1102" s="27">
        <v>2010460</v>
      </c>
      <c r="C1102" t="s">
        <v>3067</v>
      </c>
      <c r="D1102" t="s">
        <v>1286</v>
      </c>
      <c r="E1102" t="s">
        <v>3068</v>
      </c>
      <c r="F1102" t="s">
        <v>3068</v>
      </c>
      <c r="G1102" t="s">
        <v>641</v>
      </c>
      <c r="H1102" t="s">
        <v>686</v>
      </c>
      <c r="I1102" t="s">
        <v>1284</v>
      </c>
      <c r="J1102" t="s">
        <v>688</v>
      </c>
      <c r="K1102" t="s">
        <v>56</v>
      </c>
      <c r="L1102" s="4">
        <v>44351</v>
      </c>
      <c r="M1102" s="4">
        <v>46177</v>
      </c>
      <c r="N1102">
        <v>0.30000001192092896</v>
      </c>
      <c r="O1102">
        <v>0.10000000149011612</v>
      </c>
      <c r="P1102">
        <v>0.30000001192092896</v>
      </c>
      <c r="AC1102">
        <v>2</v>
      </c>
      <c r="AE1102">
        <v>1.05</v>
      </c>
    </row>
    <row r="1103" spans="1:31" x14ac:dyDescent="0.2">
      <c r="A1103" s="27">
        <v>2008492</v>
      </c>
      <c r="C1103" t="s">
        <v>3069</v>
      </c>
      <c r="D1103" t="s">
        <v>3070</v>
      </c>
      <c r="E1103" t="s">
        <v>1704</v>
      </c>
      <c r="F1103" t="s">
        <v>1704</v>
      </c>
      <c r="G1103" t="s">
        <v>641</v>
      </c>
      <c r="H1103" t="s">
        <v>641</v>
      </c>
      <c r="I1103" t="s">
        <v>1284</v>
      </c>
      <c r="J1103" t="s">
        <v>731</v>
      </c>
      <c r="K1103" t="s">
        <v>56</v>
      </c>
      <c r="L1103" s="4">
        <v>44351</v>
      </c>
      <c r="M1103" s="4">
        <v>46177</v>
      </c>
      <c r="AC1103">
        <v>10</v>
      </c>
      <c r="AE1103">
        <v>1</v>
      </c>
    </row>
    <row r="1104" spans="1:31" x14ac:dyDescent="0.2">
      <c r="A1104" s="27">
        <v>2010425</v>
      </c>
      <c r="C1104" t="s">
        <v>3071</v>
      </c>
      <c r="D1104" t="s">
        <v>3072</v>
      </c>
      <c r="E1104" t="s">
        <v>3073</v>
      </c>
      <c r="F1104" t="s">
        <v>3073</v>
      </c>
      <c r="G1104" t="s">
        <v>641</v>
      </c>
      <c r="H1104" t="s">
        <v>686</v>
      </c>
      <c r="I1104" t="s">
        <v>774</v>
      </c>
      <c r="J1104" t="s">
        <v>696</v>
      </c>
      <c r="K1104" t="s">
        <v>56</v>
      </c>
      <c r="L1104" s="4">
        <v>2</v>
      </c>
      <c r="M1104" s="4">
        <v>46173</v>
      </c>
      <c r="N1104">
        <v>4</v>
      </c>
      <c r="O1104">
        <v>9</v>
      </c>
      <c r="P1104">
        <v>14</v>
      </c>
      <c r="AC1104">
        <v>50</v>
      </c>
      <c r="AE1104">
        <v>1.1000000000000001</v>
      </c>
    </row>
    <row r="1105" spans="1:31" x14ac:dyDescent="0.2">
      <c r="A1105" s="27">
        <v>2010500</v>
      </c>
      <c r="C1105" t="s">
        <v>3074</v>
      </c>
      <c r="D1105" t="s">
        <v>3075</v>
      </c>
      <c r="E1105" t="s">
        <v>3076</v>
      </c>
      <c r="F1105" t="s">
        <v>3076</v>
      </c>
      <c r="G1105" t="s">
        <v>641</v>
      </c>
      <c r="H1105" t="s">
        <v>641</v>
      </c>
      <c r="I1105" t="s">
        <v>774</v>
      </c>
      <c r="J1105" t="s">
        <v>731</v>
      </c>
      <c r="K1105" t="s">
        <v>56</v>
      </c>
      <c r="L1105" s="4">
        <v>2</v>
      </c>
      <c r="M1105" s="4">
        <v>46172</v>
      </c>
      <c r="Y1105">
        <v>1</v>
      </c>
      <c r="Z1105">
        <v>1</v>
      </c>
      <c r="AE1105">
        <v>1.1000000000000001</v>
      </c>
    </row>
    <row r="1106" spans="1:31" x14ac:dyDescent="0.2">
      <c r="A1106" s="27">
        <v>2009977</v>
      </c>
      <c r="C1106" t="s">
        <v>3077</v>
      </c>
      <c r="D1106" t="s">
        <v>3078</v>
      </c>
      <c r="E1106" t="s">
        <v>3079</v>
      </c>
      <c r="F1106" t="s">
        <v>3079</v>
      </c>
      <c r="G1106" t="s">
        <v>641</v>
      </c>
      <c r="H1106" t="s">
        <v>641</v>
      </c>
      <c r="I1106" t="s">
        <v>1284</v>
      </c>
      <c r="J1106" t="s">
        <v>649</v>
      </c>
      <c r="K1106" t="s">
        <v>56</v>
      </c>
      <c r="L1106" s="4">
        <v>44342</v>
      </c>
      <c r="M1106" s="4">
        <v>46168</v>
      </c>
      <c r="AC1106">
        <v>13</v>
      </c>
      <c r="AE1106">
        <v>1</v>
      </c>
    </row>
    <row r="1107" spans="1:31" x14ac:dyDescent="0.2">
      <c r="A1107" s="27">
        <v>2010459</v>
      </c>
      <c r="C1107" t="s">
        <v>3080</v>
      </c>
      <c r="D1107" t="s">
        <v>1286</v>
      </c>
      <c r="E1107" t="s">
        <v>3081</v>
      </c>
      <c r="F1107" t="s">
        <v>3081</v>
      </c>
      <c r="G1107" t="s">
        <v>641</v>
      </c>
      <c r="H1107" t="s">
        <v>686</v>
      </c>
      <c r="I1107" t="s">
        <v>1284</v>
      </c>
      <c r="J1107" t="s">
        <v>688</v>
      </c>
      <c r="K1107" t="s">
        <v>56</v>
      </c>
      <c r="L1107" s="4">
        <v>44339</v>
      </c>
      <c r="M1107" s="4">
        <v>46165</v>
      </c>
      <c r="N1107">
        <v>0.30000001192092896</v>
      </c>
      <c r="O1107">
        <v>0.10000000149011612</v>
      </c>
      <c r="P1107">
        <v>0.10000000149011612</v>
      </c>
      <c r="AC1107">
        <v>1</v>
      </c>
      <c r="AE1107">
        <v>1.05</v>
      </c>
    </row>
    <row r="1108" spans="1:31" x14ac:dyDescent="0.2">
      <c r="A1108" s="27">
        <v>2010455</v>
      </c>
      <c r="C1108" t="s">
        <v>3082</v>
      </c>
      <c r="D1108" t="s">
        <v>1286</v>
      </c>
      <c r="E1108" t="s">
        <v>3083</v>
      </c>
      <c r="F1108" t="s">
        <v>3083</v>
      </c>
      <c r="G1108" t="s">
        <v>641</v>
      </c>
      <c r="H1108" t="s">
        <v>686</v>
      </c>
      <c r="I1108" t="s">
        <v>1284</v>
      </c>
      <c r="J1108" t="s">
        <v>688</v>
      </c>
      <c r="K1108" t="s">
        <v>55</v>
      </c>
      <c r="L1108" s="4">
        <v>44338</v>
      </c>
      <c r="M1108" s="4">
        <v>46164</v>
      </c>
      <c r="N1108">
        <v>0.30000001192092896</v>
      </c>
      <c r="O1108">
        <v>0.10000000149011612</v>
      </c>
      <c r="P1108">
        <v>0.30000001192092896</v>
      </c>
      <c r="AC1108">
        <v>3</v>
      </c>
      <c r="AE1108">
        <v>1</v>
      </c>
    </row>
    <row r="1109" spans="1:31" x14ac:dyDescent="0.2">
      <c r="A1109" s="27">
        <v>2006580</v>
      </c>
      <c r="C1109" t="s">
        <v>3084</v>
      </c>
      <c r="D1109" t="s">
        <v>2716</v>
      </c>
      <c r="E1109" t="s">
        <v>3085</v>
      </c>
      <c r="F1109" t="s">
        <v>3085</v>
      </c>
      <c r="G1109" t="s">
        <v>641</v>
      </c>
      <c r="H1109" t="s">
        <v>686</v>
      </c>
      <c r="I1109" t="s">
        <v>1284</v>
      </c>
      <c r="J1109" t="s">
        <v>688</v>
      </c>
      <c r="K1109" t="s">
        <v>56</v>
      </c>
      <c r="L1109" s="4">
        <v>44336</v>
      </c>
      <c r="M1109" s="4">
        <v>46162</v>
      </c>
      <c r="N1109">
        <v>0.44999998807907104</v>
      </c>
      <c r="AC1109">
        <v>4.5</v>
      </c>
      <c r="AE1109">
        <v>1</v>
      </c>
    </row>
    <row r="1110" spans="1:31" x14ac:dyDescent="0.2">
      <c r="A1110" s="27">
        <v>2008433</v>
      </c>
      <c r="C1110" t="s">
        <v>3086</v>
      </c>
      <c r="D1110" t="s">
        <v>3087</v>
      </c>
      <c r="E1110" t="s">
        <v>783</v>
      </c>
      <c r="F1110" t="s">
        <v>784</v>
      </c>
      <c r="G1110" t="s">
        <v>641</v>
      </c>
      <c r="H1110" t="s">
        <v>641</v>
      </c>
      <c r="I1110" t="s">
        <v>1284</v>
      </c>
      <c r="J1110" t="s">
        <v>649</v>
      </c>
      <c r="K1110" t="s">
        <v>56</v>
      </c>
      <c r="L1110" s="4">
        <v>44336</v>
      </c>
      <c r="M1110" s="4">
        <v>46162</v>
      </c>
      <c r="R1110">
        <v>6</v>
      </c>
      <c r="T1110">
        <v>4.3000001907348633</v>
      </c>
      <c r="AE1110">
        <v>1.23</v>
      </c>
    </row>
    <row r="1111" spans="1:31" x14ac:dyDescent="0.2">
      <c r="A1111" s="27">
        <v>2010453</v>
      </c>
      <c r="C1111" t="s">
        <v>3088</v>
      </c>
      <c r="D1111" t="s">
        <v>2811</v>
      </c>
      <c r="E1111" t="s">
        <v>3085</v>
      </c>
      <c r="F1111" t="s">
        <v>3085</v>
      </c>
      <c r="G1111" t="s">
        <v>641</v>
      </c>
      <c r="H1111" t="s">
        <v>686</v>
      </c>
      <c r="I1111" t="s">
        <v>1284</v>
      </c>
      <c r="J1111" t="s">
        <v>696</v>
      </c>
      <c r="K1111" t="s">
        <v>55</v>
      </c>
      <c r="L1111" s="4">
        <v>44336</v>
      </c>
      <c r="M1111" s="4">
        <v>46162</v>
      </c>
      <c r="N1111">
        <v>0.5</v>
      </c>
      <c r="O1111">
        <v>0.20000000298023224</v>
      </c>
      <c r="P1111">
        <v>0.30000001192092896</v>
      </c>
      <c r="AC1111">
        <v>10</v>
      </c>
      <c r="AE1111">
        <v>1</v>
      </c>
    </row>
    <row r="1112" spans="1:31" x14ac:dyDescent="0.2">
      <c r="A1112" s="27">
        <v>2010443</v>
      </c>
      <c r="C1112" t="s">
        <v>3089</v>
      </c>
      <c r="D1112" t="s">
        <v>3090</v>
      </c>
      <c r="E1112" t="s">
        <v>3091</v>
      </c>
      <c r="F1112" t="s">
        <v>3091</v>
      </c>
      <c r="G1112" t="s">
        <v>641</v>
      </c>
      <c r="H1112" t="s">
        <v>686</v>
      </c>
      <c r="I1112" t="s">
        <v>1284</v>
      </c>
      <c r="J1112" t="s">
        <v>688</v>
      </c>
      <c r="K1112" t="s">
        <v>56</v>
      </c>
      <c r="L1112" s="4">
        <v>44335</v>
      </c>
      <c r="M1112" s="4">
        <v>46161</v>
      </c>
      <c r="N1112">
        <v>0.30000001192092896</v>
      </c>
      <c r="AE1112">
        <v>1.05</v>
      </c>
    </row>
    <row r="1113" spans="1:31" x14ac:dyDescent="0.2">
      <c r="A1113" s="27">
        <v>2008444</v>
      </c>
      <c r="C1113" t="s">
        <v>3092</v>
      </c>
      <c r="D1113" t="s">
        <v>3093</v>
      </c>
      <c r="E1113" t="s">
        <v>960</v>
      </c>
      <c r="F1113" t="s">
        <v>960</v>
      </c>
      <c r="G1113" t="s">
        <v>641</v>
      </c>
      <c r="H1113" t="s">
        <v>641</v>
      </c>
      <c r="I1113" t="s">
        <v>1284</v>
      </c>
      <c r="J1113" t="s">
        <v>643</v>
      </c>
      <c r="K1113" t="s">
        <v>55</v>
      </c>
      <c r="L1113" s="4">
        <v>44334</v>
      </c>
      <c r="M1113" s="4">
        <v>46160</v>
      </c>
      <c r="N1113">
        <v>23</v>
      </c>
      <c r="O1113">
        <v>13</v>
      </c>
      <c r="R1113">
        <v>3</v>
      </c>
      <c r="AE1113">
        <v>1</v>
      </c>
    </row>
    <row r="1114" spans="1:31" x14ac:dyDescent="0.2">
      <c r="A1114" s="27">
        <v>2010445</v>
      </c>
      <c r="C1114" t="s">
        <v>3094</v>
      </c>
      <c r="D1114" t="s">
        <v>3095</v>
      </c>
      <c r="E1114" t="s">
        <v>1333</v>
      </c>
      <c r="F1114" t="s">
        <v>1333</v>
      </c>
      <c r="G1114" t="s">
        <v>641</v>
      </c>
      <c r="H1114" t="s">
        <v>641</v>
      </c>
      <c r="I1114" t="s">
        <v>1284</v>
      </c>
      <c r="J1114" t="s">
        <v>731</v>
      </c>
      <c r="K1114" t="s">
        <v>56</v>
      </c>
      <c r="L1114" s="4">
        <v>44323</v>
      </c>
      <c r="M1114" s="4">
        <v>46149</v>
      </c>
      <c r="AC1114">
        <v>5</v>
      </c>
      <c r="AE1114">
        <v>1</v>
      </c>
    </row>
    <row r="1115" spans="1:31" x14ac:dyDescent="0.2">
      <c r="A1115" s="27">
        <v>2010441</v>
      </c>
      <c r="C1115" t="s">
        <v>3096</v>
      </c>
      <c r="D1115" t="s">
        <v>3097</v>
      </c>
      <c r="E1115" t="s">
        <v>1643</v>
      </c>
      <c r="F1115" t="s">
        <v>1643</v>
      </c>
      <c r="G1115" t="s">
        <v>641</v>
      </c>
      <c r="H1115" t="s">
        <v>641</v>
      </c>
      <c r="I1115" t="s">
        <v>1284</v>
      </c>
      <c r="J1115" t="s">
        <v>731</v>
      </c>
      <c r="K1115" t="s">
        <v>56</v>
      </c>
      <c r="L1115" s="4">
        <v>44320</v>
      </c>
      <c r="M1115" s="4">
        <v>46146</v>
      </c>
      <c r="AC1115">
        <v>45</v>
      </c>
      <c r="AE1115">
        <v>1</v>
      </c>
    </row>
    <row r="1116" spans="1:31" x14ac:dyDescent="0.2">
      <c r="A1116" s="27">
        <v>2010809</v>
      </c>
      <c r="C1116" t="s">
        <v>3098</v>
      </c>
      <c r="D1116" t="s">
        <v>3099</v>
      </c>
      <c r="E1116" t="s">
        <v>841</v>
      </c>
      <c r="F1116" t="s">
        <v>996</v>
      </c>
      <c r="G1116" t="s">
        <v>641</v>
      </c>
      <c r="H1116" t="s">
        <v>641</v>
      </c>
      <c r="I1116" t="s">
        <v>774</v>
      </c>
      <c r="J1116" t="s">
        <v>731</v>
      </c>
      <c r="K1116" t="s">
        <v>56</v>
      </c>
      <c r="L1116" s="4">
        <v>2</v>
      </c>
      <c r="M1116" s="4">
        <v>46142</v>
      </c>
      <c r="O1116">
        <v>5.9999998658895493E-2</v>
      </c>
      <c r="P1116">
        <v>0.82999998331069946</v>
      </c>
      <c r="Q1116">
        <v>0.20000000298023224</v>
      </c>
      <c r="R1116">
        <v>5.000000074505806E-2</v>
      </c>
      <c r="S1116">
        <v>0.25</v>
      </c>
      <c r="T1116">
        <v>0.10999999940395355</v>
      </c>
      <c r="AE1116">
        <v>1</v>
      </c>
    </row>
    <row r="1117" spans="1:31" x14ac:dyDescent="0.2">
      <c r="A1117" s="27">
        <v>2009107</v>
      </c>
      <c r="C1117" t="s">
        <v>3100</v>
      </c>
      <c r="D1117" t="s">
        <v>3101</v>
      </c>
      <c r="E1117" t="s">
        <v>3102</v>
      </c>
      <c r="F1117" t="s">
        <v>3102</v>
      </c>
      <c r="G1117" t="s">
        <v>641</v>
      </c>
      <c r="H1117" t="s">
        <v>641</v>
      </c>
      <c r="I1117" t="s">
        <v>774</v>
      </c>
      <c r="J1117" t="s">
        <v>731</v>
      </c>
      <c r="K1117" t="s">
        <v>56</v>
      </c>
      <c r="L1117" s="4">
        <v>2</v>
      </c>
      <c r="M1117" s="4">
        <v>46142</v>
      </c>
      <c r="AC1117">
        <v>50</v>
      </c>
      <c r="AE1117">
        <v>1</v>
      </c>
    </row>
    <row r="1118" spans="1:31" x14ac:dyDescent="0.2">
      <c r="A1118" s="27">
        <v>2010429</v>
      </c>
      <c r="C1118" t="s">
        <v>3103</v>
      </c>
      <c r="D1118" t="s">
        <v>3104</v>
      </c>
      <c r="E1118" t="s">
        <v>1704</v>
      </c>
      <c r="F1118" t="s">
        <v>1704</v>
      </c>
      <c r="G1118" t="s">
        <v>641</v>
      </c>
      <c r="H1118" t="s">
        <v>641</v>
      </c>
      <c r="I1118" t="s">
        <v>1284</v>
      </c>
      <c r="J1118" t="s">
        <v>731</v>
      </c>
      <c r="K1118" t="s">
        <v>56</v>
      </c>
      <c r="L1118" s="4">
        <v>44313</v>
      </c>
      <c r="M1118" s="4">
        <v>46139</v>
      </c>
      <c r="AC1118">
        <v>13</v>
      </c>
      <c r="AE1118">
        <v>1</v>
      </c>
    </row>
    <row r="1119" spans="1:31" x14ac:dyDescent="0.2">
      <c r="A1119" s="27">
        <v>2010430</v>
      </c>
      <c r="C1119" t="s">
        <v>3105</v>
      </c>
      <c r="D1119" t="s">
        <v>3106</v>
      </c>
      <c r="E1119" t="s">
        <v>1704</v>
      </c>
      <c r="F1119" t="s">
        <v>1704</v>
      </c>
      <c r="G1119" t="s">
        <v>641</v>
      </c>
      <c r="H1119" t="s">
        <v>641</v>
      </c>
      <c r="I1119" t="s">
        <v>1284</v>
      </c>
      <c r="J1119" t="s">
        <v>731</v>
      </c>
      <c r="K1119" t="s">
        <v>56</v>
      </c>
      <c r="L1119" s="4">
        <v>44313</v>
      </c>
      <c r="M1119" s="4">
        <v>46139</v>
      </c>
      <c r="AC1119">
        <v>13</v>
      </c>
      <c r="AE1119">
        <v>1</v>
      </c>
    </row>
    <row r="1120" spans="1:31" x14ac:dyDescent="0.2">
      <c r="A1120" s="27">
        <v>2010428</v>
      </c>
      <c r="C1120" t="s">
        <v>3107</v>
      </c>
      <c r="D1120" t="s">
        <v>3108</v>
      </c>
      <c r="E1120" t="s">
        <v>1704</v>
      </c>
      <c r="F1120" t="s">
        <v>1704</v>
      </c>
      <c r="G1120" t="s">
        <v>641</v>
      </c>
      <c r="H1120" t="s">
        <v>641</v>
      </c>
      <c r="I1120" t="s">
        <v>1284</v>
      </c>
      <c r="J1120" t="s">
        <v>731</v>
      </c>
      <c r="K1120" t="s">
        <v>56</v>
      </c>
      <c r="L1120" s="4">
        <v>44313</v>
      </c>
      <c r="M1120" s="4">
        <v>46139</v>
      </c>
      <c r="AC1120">
        <v>10</v>
      </c>
      <c r="AE1120">
        <v>1</v>
      </c>
    </row>
    <row r="1121" spans="1:31" x14ac:dyDescent="0.2">
      <c r="A1121" s="27">
        <v>2010160</v>
      </c>
      <c r="C1121" t="s">
        <v>3109</v>
      </c>
      <c r="D1121" t="s">
        <v>3110</v>
      </c>
      <c r="E1121" t="s">
        <v>3111</v>
      </c>
      <c r="F1121" t="s">
        <v>3111</v>
      </c>
      <c r="G1121" t="s">
        <v>641</v>
      </c>
      <c r="H1121" t="s">
        <v>686</v>
      </c>
      <c r="I1121" t="s">
        <v>1284</v>
      </c>
      <c r="J1121" t="s">
        <v>688</v>
      </c>
      <c r="K1121" t="s">
        <v>56</v>
      </c>
      <c r="L1121" s="4">
        <v>44296</v>
      </c>
      <c r="M1121" s="4">
        <v>46122</v>
      </c>
      <c r="N1121">
        <v>0.80000001192092896</v>
      </c>
      <c r="O1121">
        <v>7.0000000298023224E-2</v>
      </c>
      <c r="P1121">
        <v>0.30000001192092896</v>
      </c>
      <c r="Q1121">
        <v>0.15999999642372131</v>
      </c>
      <c r="R1121">
        <v>3.5000000149011612E-2</v>
      </c>
      <c r="T1121">
        <v>5.000000074505806E-2</v>
      </c>
      <c r="AC1121">
        <v>1</v>
      </c>
      <c r="AE1121">
        <v>1.01</v>
      </c>
    </row>
    <row r="1122" spans="1:31" x14ac:dyDescent="0.2">
      <c r="A1122" s="27">
        <v>2010404</v>
      </c>
      <c r="C1122" t="s">
        <v>3122</v>
      </c>
      <c r="D1122" t="s">
        <v>1286</v>
      </c>
      <c r="E1122" t="s">
        <v>3123</v>
      </c>
      <c r="F1122" t="s">
        <v>3123</v>
      </c>
      <c r="G1122" t="s">
        <v>641</v>
      </c>
      <c r="H1122" t="s">
        <v>686</v>
      </c>
      <c r="I1122" t="s">
        <v>1284</v>
      </c>
      <c r="J1122" t="s">
        <v>688</v>
      </c>
      <c r="K1122" t="s">
        <v>56</v>
      </c>
      <c r="L1122" s="4">
        <v>44294</v>
      </c>
      <c r="M1122" s="4">
        <v>46120</v>
      </c>
      <c r="N1122">
        <v>0.30000001192092896</v>
      </c>
      <c r="O1122">
        <v>0.10000000149011612</v>
      </c>
      <c r="P1122">
        <v>0.30000001192092896</v>
      </c>
      <c r="AC1122">
        <v>2</v>
      </c>
      <c r="AE1122">
        <v>1.05</v>
      </c>
    </row>
    <row r="1123" spans="1:31" x14ac:dyDescent="0.2">
      <c r="A1123" s="27">
        <v>2010403</v>
      </c>
      <c r="C1123" t="s">
        <v>3114</v>
      </c>
      <c r="D1123" t="s">
        <v>1286</v>
      </c>
      <c r="E1123" t="s">
        <v>3115</v>
      </c>
      <c r="F1123" t="s">
        <v>3115</v>
      </c>
      <c r="G1123" t="s">
        <v>641</v>
      </c>
      <c r="H1123" t="s">
        <v>686</v>
      </c>
      <c r="I1123" t="s">
        <v>1284</v>
      </c>
      <c r="J1123" t="s">
        <v>688</v>
      </c>
      <c r="K1123" t="s">
        <v>56</v>
      </c>
      <c r="L1123" s="4">
        <v>44294</v>
      </c>
      <c r="M1123" s="4">
        <v>46120</v>
      </c>
      <c r="N1123">
        <v>0.30000001192092896</v>
      </c>
      <c r="O1123">
        <v>0.10000000149011612</v>
      </c>
      <c r="P1123">
        <v>0.30000001192092896</v>
      </c>
      <c r="AC1123">
        <v>2</v>
      </c>
      <c r="AE1123">
        <v>1.05</v>
      </c>
    </row>
    <row r="1124" spans="1:31" x14ac:dyDescent="0.2">
      <c r="A1124" s="27">
        <v>2010406</v>
      </c>
      <c r="C1124" t="s">
        <v>3126</v>
      </c>
      <c r="D1124" t="s">
        <v>1286</v>
      </c>
      <c r="E1124" t="s">
        <v>3123</v>
      </c>
      <c r="F1124" t="s">
        <v>3123</v>
      </c>
      <c r="G1124" t="s">
        <v>641</v>
      </c>
      <c r="H1124" t="s">
        <v>686</v>
      </c>
      <c r="I1124" t="s">
        <v>1284</v>
      </c>
      <c r="J1124" t="s">
        <v>688</v>
      </c>
      <c r="K1124" t="s">
        <v>56</v>
      </c>
      <c r="L1124" s="4">
        <v>44294</v>
      </c>
      <c r="M1124" s="4">
        <v>46120</v>
      </c>
      <c r="N1124">
        <v>0.30000001192092896</v>
      </c>
      <c r="O1124">
        <v>0.10000000149011612</v>
      </c>
      <c r="P1124">
        <v>0.30000001192092896</v>
      </c>
      <c r="AC1124">
        <v>2</v>
      </c>
      <c r="AE1124">
        <v>1.05</v>
      </c>
    </row>
    <row r="1125" spans="1:31" x14ac:dyDescent="0.2">
      <c r="A1125" s="27">
        <v>2010407</v>
      </c>
      <c r="C1125" t="s">
        <v>3130</v>
      </c>
      <c r="D1125" t="s">
        <v>1286</v>
      </c>
      <c r="E1125" t="s">
        <v>3131</v>
      </c>
      <c r="F1125" t="s">
        <v>3131</v>
      </c>
      <c r="G1125" t="s">
        <v>641</v>
      </c>
      <c r="H1125" t="s">
        <v>686</v>
      </c>
      <c r="I1125" t="s">
        <v>1284</v>
      </c>
      <c r="J1125" t="s">
        <v>688</v>
      </c>
      <c r="K1125" t="s">
        <v>56</v>
      </c>
      <c r="L1125" s="4">
        <v>44294</v>
      </c>
      <c r="M1125" s="4">
        <v>46120</v>
      </c>
      <c r="N1125">
        <v>0.30000001192092896</v>
      </c>
      <c r="O1125">
        <v>0.10000000149011612</v>
      </c>
      <c r="P1125">
        <v>0.30000001192092896</v>
      </c>
      <c r="AC1125">
        <v>2</v>
      </c>
      <c r="AE1125">
        <v>1.05</v>
      </c>
    </row>
    <row r="1126" spans="1:31" x14ac:dyDescent="0.2">
      <c r="A1126" s="27">
        <v>2010405</v>
      </c>
      <c r="C1126" t="s">
        <v>3129</v>
      </c>
      <c r="D1126" t="s">
        <v>1286</v>
      </c>
      <c r="E1126" t="s">
        <v>3115</v>
      </c>
      <c r="F1126" t="s">
        <v>3115</v>
      </c>
      <c r="G1126" t="s">
        <v>641</v>
      </c>
      <c r="H1126" t="s">
        <v>686</v>
      </c>
      <c r="I1126" t="s">
        <v>1284</v>
      </c>
      <c r="J1126" t="s">
        <v>688</v>
      </c>
      <c r="K1126" t="s">
        <v>56</v>
      </c>
      <c r="L1126" s="4">
        <v>44294</v>
      </c>
      <c r="M1126" s="4">
        <v>46120</v>
      </c>
      <c r="N1126">
        <v>0.30000001192092896</v>
      </c>
      <c r="O1126">
        <v>0.10000000149011612</v>
      </c>
      <c r="P1126">
        <v>0.30000001192092896</v>
      </c>
      <c r="AC1126">
        <v>2</v>
      </c>
      <c r="AE1126">
        <v>1.05</v>
      </c>
    </row>
    <row r="1127" spans="1:31" x14ac:dyDescent="0.2">
      <c r="A1127" s="27">
        <v>2010094</v>
      </c>
      <c r="C1127" t="s">
        <v>3112</v>
      </c>
      <c r="D1127" t="s">
        <v>1286</v>
      </c>
      <c r="E1127" t="s">
        <v>3113</v>
      </c>
      <c r="F1127" t="s">
        <v>3113</v>
      </c>
      <c r="G1127" t="s">
        <v>641</v>
      </c>
      <c r="H1127" t="s">
        <v>686</v>
      </c>
      <c r="I1127" t="s">
        <v>1284</v>
      </c>
      <c r="J1127" t="s">
        <v>688</v>
      </c>
      <c r="K1127" t="s">
        <v>56</v>
      </c>
      <c r="L1127" s="4">
        <v>44294</v>
      </c>
      <c r="M1127" s="4">
        <v>46120</v>
      </c>
      <c r="N1127">
        <v>0.30000001192092896</v>
      </c>
      <c r="AE1127">
        <v>1.01</v>
      </c>
    </row>
    <row r="1128" spans="1:31" x14ac:dyDescent="0.2">
      <c r="A1128" s="27">
        <v>2010314</v>
      </c>
      <c r="C1128" t="s">
        <v>3127</v>
      </c>
      <c r="D1128" t="s">
        <v>1286</v>
      </c>
      <c r="E1128" t="s">
        <v>3128</v>
      </c>
      <c r="F1128" t="s">
        <v>3128</v>
      </c>
      <c r="G1128" t="s">
        <v>641</v>
      </c>
      <c r="H1128" t="s">
        <v>686</v>
      </c>
      <c r="I1128" t="s">
        <v>1284</v>
      </c>
      <c r="J1128" t="s">
        <v>688</v>
      </c>
      <c r="K1128" t="s">
        <v>56</v>
      </c>
      <c r="L1128" s="4">
        <v>44294</v>
      </c>
      <c r="M1128" s="4">
        <v>46120</v>
      </c>
      <c r="N1128">
        <v>0.30000001192092896</v>
      </c>
      <c r="AE1128">
        <v>1.05</v>
      </c>
    </row>
    <row r="1129" spans="1:31" x14ac:dyDescent="0.2">
      <c r="A1129" s="27">
        <v>2010413</v>
      </c>
      <c r="C1129" t="s">
        <v>3124</v>
      </c>
      <c r="D1129" t="s">
        <v>1286</v>
      </c>
      <c r="E1129" t="s">
        <v>3125</v>
      </c>
      <c r="F1129" t="s">
        <v>3125</v>
      </c>
      <c r="G1129" t="s">
        <v>641</v>
      </c>
      <c r="H1129" t="s">
        <v>686</v>
      </c>
      <c r="I1129" t="s">
        <v>1284</v>
      </c>
      <c r="J1129" t="s">
        <v>688</v>
      </c>
      <c r="K1129" t="s">
        <v>56</v>
      </c>
      <c r="L1129" s="4">
        <v>44294</v>
      </c>
      <c r="M1129" s="4">
        <v>46120</v>
      </c>
      <c r="N1129">
        <v>0.30000001192092896</v>
      </c>
      <c r="O1129">
        <v>0.10000000149011612</v>
      </c>
      <c r="P1129">
        <v>0.30000001192092896</v>
      </c>
      <c r="AC1129">
        <v>2</v>
      </c>
      <c r="AE1129">
        <v>1.05</v>
      </c>
    </row>
    <row r="1130" spans="1:31" x14ac:dyDescent="0.2">
      <c r="A1130" s="27">
        <v>2010409</v>
      </c>
      <c r="C1130" t="s">
        <v>3116</v>
      </c>
      <c r="D1130" t="s">
        <v>1286</v>
      </c>
      <c r="E1130" t="s">
        <v>3117</v>
      </c>
      <c r="F1130" t="s">
        <v>3117</v>
      </c>
      <c r="G1130" t="s">
        <v>641</v>
      </c>
      <c r="H1130" t="s">
        <v>686</v>
      </c>
      <c r="I1130" t="s">
        <v>1284</v>
      </c>
      <c r="J1130" t="s">
        <v>688</v>
      </c>
      <c r="K1130" t="s">
        <v>56</v>
      </c>
      <c r="L1130" s="4">
        <v>44294</v>
      </c>
      <c r="M1130" s="4">
        <v>46120</v>
      </c>
      <c r="N1130">
        <v>0.30000001192092896</v>
      </c>
      <c r="O1130">
        <v>0.10000000149011612</v>
      </c>
      <c r="P1130">
        <v>0.30000001192092896</v>
      </c>
      <c r="AC1130">
        <v>2</v>
      </c>
      <c r="AE1130">
        <v>1.05</v>
      </c>
    </row>
    <row r="1131" spans="1:31" x14ac:dyDescent="0.2">
      <c r="A1131" s="27">
        <v>2010410</v>
      </c>
      <c r="C1131" t="s">
        <v>3118</v>
      </c>
      <c r="D1131" t="s">
        <v>1286</v>
      </c>
      <c r="E1131" t="s">
        <v>3119</v>
      </c>
      <c r="F1131" t="s">
        <v>3119</v>
      </c>
      <c r="G1131" t="s">
        <v>641</v>
      </c>
      <c r="H1131" t="s">
        <v>686</v>
      </c>
      <c r="I1131" t="s">
        <v>1284</v>
      </c>
      <c r="J1131" t="s">
        <v>688</v>
      </c>
      <c r="K1131" t="s">
        <v>56</v>
      </c>
      <c r="L1131" s="4">
        <v>44294</v>
      </c>
      <c r="M1131" s="4">
        <v>46120</v>
      </c>
      <c r="N1131">
        <v>0.30000001192092896</v>
      </c>
      <c r="O1131">
        <v>0.10000000149011612</v>
      </c>
      <c r="P1131">
        <v>0.30000001192092896</v>
      </c>
      <c r="AC1131">
        <v>2</v>
      </c>
      <c r="AE1131">
        <v>1.05</v>
      </c>
    </row>
    <row r="1132" spans="1:31" x14ac:dyDescent="0.2">
      <c r="A1132" s="27">
        <v>2010411</v>
      </c>
      <c r="C1132" t="s">
        <v>3120</v>
      </c>
      <c r="D1132" t="s">
        <v>1286</v>
      </c>
      <c r="E1132" t="s">
        <v>3121</v>
      </c>
      <c r="F1132" t="s">
        <v>3121</v>
      </c>
      <c r="G1132" t="s">
        <v>641</v>
      </c>
      <c r="H1132" t="s">
        <v>686</v>
      </c>
      <c r="I1132" t="s">
        <v>1284</v>
      </c>
      <c r="J1132" t="s">
        <v>688</v>
      </c>
      <c r="K1132" t="s">
        <v>56</v>
      </c>
      <c r="L1132" s="4">
        <v>44294</v>
      </c>
      <c r="M1132" s="4">
        <v>46120</v>
      </c>
      <c r="N1132">
        <v>0.30000001192092896</v>
      </c>
      <c r="O1132">
        <v>0.10000000149011612</v>
      </c>
      <c r="P1132">
        <v>0.30000001192092896</v>
      </c>
      <c r="AC1132">
        <v>2</v>
      </c>
      <c r="AE1132">
        <v>1</v>
      </c>
    </row>
    <row r="1133" spans="1:31" x14ac:dyDescent="0.2">
      <c r="A1133" s="27">
        <v>2010414</v>
      </c>
      <c r="C1133" t="s">
        <v>3132</v>
      </c>
      <c r="D1133" t="s">
        <v>2811</v>
      </c>
      <c r="E1133" t="s">
        <v>3125</v>
      </c>
      <c r="F1133" t="s">
        <v>3125</v>
      </c>
      <c r="G1133" t="s">
        <v>641</v>
      </c>
      <c r="H1133" t="s">
        <v>686</v>
      </c>
      <c r="I1133" t="s">
        <v>1284</v>
      </c>
      <c r="J1133" t="s">
        <v>696</v>
      </c>
      <c r="K1133" t="s">
        <v>55</v>
      </c>
      <c r="L1133" s="4">
        <v>44294</v>
      </c>
      <c r="M1133" s="4">
        <v>46120</v>
      </c>
      <c r="N1133">
        <v>0.30000001192092896</v>
      </c>
      <c r="O1133">
        <v>0.10000000149011612</v>
      </c>
      <c r="P1133">
        <v>0.30000001192092896</v>
      </c>
      <c r="AC1133">
        <v>2</v>
      </c>
      <c r="AE1133">
        <v>1</v>
      </c>
    </row>
    <row r="1134" spans="1:31" x14ac:dyDescent="0.2">
      <c r="A1134" s="27">
        <v>2010412</v>
      </c>
      <c r="C1134" t="s">
        <v>3133</v>
      </c>
      <c r="D1134" t="s">
        <v>2811</v>
      </c>
      <c r="E1134" t="s">
        <v>3121</v>
      </c>
      <c r="F1134" t="s">
        <v>3121</v>
      </c>
      <c r="G1134" t="s">
        <v>641</v>
      </c>
      <c r="H1134" t="s">
        <v>686</v>
      </c>
      <c r="I1134" t="s">
        <v>1284</v>
      </c>
      <c r="J1134" t="s">
        <v>696</v>
      </c>
      <c r="K1134" t="s">
        <v>55</v>
      </c>
      <c r="L1134" s="4">
        <v>44294</v>
      </c>
      <c r="M1134" s="4">
        <v>46120</v>
      </c>
      <c r="N1134">
        <v>0.5</v>
      </c>
      <c r="O1134">
        <v>0.30000001192092896</v>
      </c>
      <c r="P1134">
        <v>0.5</v>
      </c>
      <c r="AC1134">
        <v>10</v>
      </c>
      <c r="AE1134">
        <v>1</v>
      </c>
    </row>
    <row r="1135" spans="1:31" x14ac:dyDescent="0.2">
      <c r="A1135" s="27">
        <v>2010408</v>
      </c>
      <c r="C1135" t="s">
        <v>3134</v>
      </c>
      <c r="D1135" t="s">
        <v>2811</v>
      </c>
      <c r="E1135" t="s">
        <v>3117</v>
      </c>
      <c r="F1135" t="s">
        <v>3117</v>
      </c>
      <c r="G1135" t="s">
        <v>641</v>
      </c>
      <c r="H1135" t="s">
        <v>686</v>
      </c>
      <c r="I1135" t="s">
        <v>1284</v>
      </c>
      <c r="J1135" t="s">
        <v>696</v>
      </c>
      <c r="K1135" t="s">
        <v>55</v>
      </c>
      <c r="L1135" s="4">
        <v>44294</v>
      </c>
      <c r="M1135" s="4">
        <v>46120</v>
      </c>
      <c r="N1135">
        <v>0.5</v>
      </c>
      <c r="O1135">
        <v>0.30000001192092896</v>
      </c>
      <c r="P1135">
        <v>0.5</v>
      </c>
      <c r="AC1135">
        <v>2</v>
      </c>
      <c r="AE1135">
        <v>1</v>
      </c>
    </row>
    <row r="1136" spans="1:31" x14ac:dyDescent="0.2">
      <c r="A1136" s="27">
        <v>2010415</v>
      </c>
      <c r="C1136" t="s">
        <v>3135</v>
      </c>
      <c r="D1136" t="s">
        <v>3136</v>
      </c>
      <c r="E1136" t="s">
        <v>1643</v>
      </c>
      <c r="F1136" t="s">
        <v>1643</v>
      </c>
      <c r="G1136" t="s">
        <v>641</v>
      </c>
      <c r="H1136" t="s">
        <v>641</v>
      </c>
      <c r="I1136" t="s">
        <v>1284</v>
      </c>
      <c r="J1136" t="s">
        <v>731</v>
      </c>
      <c r="K1136" t="s">
        <v>56</v>
      </c>
      <c r="L1136" s="4">
        <v>44293</v>
      </c>
      <c r="M1136" s="4">
        <v>46119</v>
      </c>
      <c r="AC1136">
        <v>30</v>
      </c>
      <c r="AE1136">
        <v>1</v>
      </c>
    </row>
    <row r="1137" spans="1:31" x14ac:dyDescent="0.2">
      <c r="A1137" s="27">
        <v>2010396</v>
      </c>
      <c r="C1137" t="s">
        <v>3137</v>
      </c>
      <c r="D1137" t="s">
        <v>3138</v>
      </c>
      <c r="E1137" t="s">
        <v>1704</v>
      </c>
      <c r="F1137" t="s">
        <v>1704</v>
      </c>
      <c r="G1137" t="s">
        <v>641</v>
      </c>
      <c r="H1137" t="s">
        <v>641</v>
      </c>
      <c r="I1137" t="s">
        <v>1284</v>
      </c>
      <c r="J1137" t="s">
        <v>643</v>
      </c>
      <c r="K1137" t="s">
        <v>55</v>
      </c>
      <c r="L1137" s="4">
        <v>44286</v>
      </c>
      <c r="M1137" s="4">
        <v>46112</v>
      </c>
      <c r="N1137">
        <v>13</v>
      </c>
      <c r="O1137">
        <v>6</v>
      </c>
      <c r="P1137">
        <v>14</v>
      </c>
      <c r="R1137">
        <v>2</v>
      </c>
      <c r="T1137">
        <v>15</v>
      </c>
      <c r="X1137">
        <v>0.30000001192092896</v>
      </c>
      <c r="AE1137">
        <v>1</v>
      </c>
    </row>
    <row r="1138" spans="1:31" x14ac:dyDescent="0.2">
      <c r="A1138" s="27">
        <v>2008408</v>
      </c>
      <c r="C1138" t="s">
        <v>3139</v>
      </c>
      <c r="D1138" t="s">
        <v>3140</v>
      </c>
      <c r="E1138" t="s">
        <v>3141</v>
      </c>
      <c r="F1138" t="s">
        <v>3141</v>
      </c>
      <c r="G1138" t="s">
        <v>641</v>
      </c>
      <c r="H1138" t="s">
        <v>686</v>
      </c>
      <c r="I1138" t="s">
        <v>1284</v>
      </c>
      <c r="J1138" t="s">
        <v>688</v>
      </c>
      <c r="K1138" t="s">
        <v>56</v>
      </c>
      <c r="L1138" s="4">
        <v>44285</v>
      </c>
      <c r="M1138" s="4">
        <v>46111</v>
      </c>
      <c r="N1138">
        <v>0.30000001192092896</v>
      </c>
      <c r="AC1138">
        <v>2</v>
      </c>
      <c r="AE1138">
        <v>1</v>
      </c>
    </row>
    <row r="1139" spans="1:31" x14ac:dyDescent="0.2">
      <c r="A1139" s="27">
        <v>2010395</v>
      </c>
      <c r="C1139" t="s">
        <v>3142</v>
      </c>
      <c r="D1139" t="s">
        <v>3143</v>
      </c>
      <c r="E1139" t="s">
        <v>1542</v>
      </c>
      <c r="F1139" t="s">
        <v>1542</v>
      </c>
      <c r="G1139" t="s">
        <v>641</v>
      </c>
      <c r="H1139" t="s">
        <v>641</v>
      </c>
      <c r="I1139" t="s">
        <v>1284</v>
      </c>
      <c r="J1139" t="s">
        <v>643</v>
      </c>
      <c r="K1139" t="s">
        <v>55</v>
      </c>
      <c r="L1139" s="4">
        <v>44285</v>
      </c>
      <c r="M1139" s="4">
        <v>46111</v>
      </c>
      <c r="N1139">
        <v>12</v>
      </c>
      <c r="P1139">
        <v>6</v>
      </c>
      <c r="Q1139">
        <v>4</v>
      </c>
      <c r="R1139">
        <v>7.5</v>
      </c>
      <c r="T1139">
        <v>18</v>
      </c>
      <c r="AE1139">
        <v>1</v>
      </c>
    </row>
    <row r="1140" spans="1:31" x14ac:dyDescent="0.2">
      <c r="A1140" s="27">
        <v>2008760</v>
      </c>
      <c r="C1140" t="s">
        <v>3144</v>
      </c>
      <c r="D1140" t="s">
        <v>3145</v>
      </c>
      <c r="E1140" t="s">
        <v>3146</v>
      </c>
      <c r="F1140" t="s">
        <v>3146</v>
      </c>
      <c r="G1140" t="s">
        <v>641</v>
      </c>
      <c r="H1140" t="s">
        <v>686</v>
      </c>
      <c r="I1140" t="s">
        <v>1284</v>
      </c>
      <c r="J1140" t="s">
        <v>688</v>
      </c>
      <c r="K1140" t="s">
        <v>56</v>
      </c>
      <c r="L1140" s="4">
        <v>44285</v>
      </c>
      <c r="M1140" s="4">
        <v>46111</v>
      </c>
      <c r="N1140">
        <v>0.10000000149011612</v>
      </c>
      <c r="AE1140">
        <v>1</v>
      </c>
    </row>
    <row r="1141" spans="1:31" x14ac:dyDescent="0.2">
      <c r="A1141" s="27">
        <v>2008761</v>
      </c>
      <c r="C1141" t="s">
        <v>3147</v>
      </c>
      <c r="D1141" t="s">
        <v>3148</v>
      </c>
      <c r="E1141" t="s">
        <v>3146</v>
      </c>
      <c r="F1141" t="s">
        <v>3146</v>
      </c>
      <c r="G1141" t="s">
        <v>641</v>
      </c>
      <c r="H1141" t="s">
        <v>686</v>
      </c>
      <c r="I1141" t="s">
        <v>1284</v>
      </c>
      <c r="J1141" t="s">
        <v>696</v>
      </c>
      <c r="K1141" t="s">
        <v>55</v>
      </c>
      <c r="L1141" s="4">
        <v>44285</v>
      </c>
      <c r="M1141" s="4">
        <v>46111</v>
      </c>
      <c r="N1141">
        <v>0.5</v>
      </c>
      <c r="AE1141">
        <v>1</v>
      </c>
    </row>
    <row r="1142" spans="1:31" x14ac:dyDescent="0.2">
      <c r="A1142" s="27">
        <v>2010375</v>
      </c>
      <c r="C1142" t="s">
        <v>3149</v>
      </c>
      <c r="D1142" t="s">
        <v>3150</v>
      </c>
      <c r="E1142" t="s">
        <v>3151</v>
      </c>
      <c r="F1142" t="s">
        <v>3151</v>
      </c>
      <c r="G1142" t="s">
        <v>641</v>
      </c>
      <c r="H1142" t="s">
        <v>686</v>
      </c>
      <c r="I1142" t="s">
        <v>1284</v>
      </c>
      <c r="J1142" t="s">
        <v>688</v>
      </c>
      <c r="K1142" t="s">
        <v>56</v>
      </c>
      <c r="L1142" s="4">
        <v>44273</v>
      </c>
      <c r="M1142" s="4">
        <v>46099</v>
      </c>
      <c r="N1142">
        <v>0.30000001192092896</v>
      </c>
      <c r="O1142">
        <v>0.10000000149011612</v>
      </c>
      <c r="P1142">
        <v>0.30000001192092896</v>
      </c>
      <c r="AC1142">
        <v>3</v>
      </c>
      <c r="AE1142">
        <v>1.05</v>
      </c>
    </row>
    <row r="1143" spans="1:31" x14ac:dyDescent="0.2">
      <c r="A1143" s="27">
        <v>2008400</v>
      </c>
      <c r="C1143" t="s">
        <v>3152</v>
      </c>
      <c r="D1143" t="s">
        <v>1286</v>
      </c>
      <c r="E1143" t="s">
        <v>3153</v>
      </c>
      <c r="F1143" t="s">
        <v>3153</v>
      </c>
      <c r="G1143" t="s">
        <v>641</v>
      </c>
      <c r="H1143" t="s">
        <v>686</v>
      </c>
      <c r="I1143" t="s">
        <v>1284</v>
      </c>
      <c r="J1143" t="s">
        <v>688</v>
      </c>
      <c r="K1143" t="s">
        <v>55</v>
      </c>
      <c r="L1143" s="4">
        <v>44268</v>
      </c>
      <c r="M1143" s="4">
        <v>46094</v>
      </c>
      <c r="N1143">
        <v>0.30000001192092896</v>
      </c>
      <c r="AE1143">
        <v>1</v>
      </c>
    </row>
    <row r="1144" spans="1:31" x14ac:dyDescent="0.2">
      <c r="A1144" s="27">
        <v>2008349</v>
      </c>
      <c r="C1144" t="s">
        <v>3154</v>
      </c>
      <c r="D1144" t="s">
        <v>3155</v>
      </c>
      <c r="E1144" t="s">
        <v>3156</v>
      </c>
      <c r="F1144" t="s">
        <v>1295</v>
      </c>
      <c r="G1144" t="s">
        <v>641</v>
      </c>
      <c r="H1144" t="s">
        <v>686</v>
      </c>
      <c r="I1144" t="s">
        <v>1284</v>
      </c>
      <c r="J1144" t="s">
        <v>688</v>
      </c>
      <c r="K1144" t="s">
        <v>56</v>
      </c>
      <c r="L1144" s="4">
        <v>44259</v>
      </c>
      <c r="M1144" s="4">
        <v>46085</v>
      </c>
      <c r="N1144">
        <v>0.40000000596046448</v>
      </c>
      <c r="AC1144">
        <v>60</v>
      </c>
      <c r="AE1144">
        <v>1</v>
      </c>
    </row>
    <row r="1145" spans="1:31" x14ac:dyDescent="0.2">
      <c r="A1145" s="27">
        <v>2010366</v>
      </c>
      <c r="C1145" t="s">
        <v>3157</v>
      </c>
      <c r="D1145" t="s">
        <v>3158</v>
      </c>
      <c r="E1145" t="s">
        <v>3159</v>
      </c>
      <c r="F1145" t="s">
        <v>1295</v>
      </c>
      <c r="G1145" t="s">
        <v>641</v>
      </c>
      <c r="H1145" t="s">
        <v>686</v>
      </c>
      <c r="I1145" t="s">
        <v>1284</v>
      </c>
      <c r="J1145" t="s">
        <v>688</v>
      </c>
      <c r="K1145" t="s">
        <v>55</v>
      </c>
      <c r="L1145" s="4">
        <v>44259</v>
      </c>
      <c r="M1145" s="4">
        <v>46085</v>
      </c>
      <c r="N1145">
        <v>0.30000001192092896</v>
      </c>
      <c r="O1145">
        <v>0.10000000149011612</v>
      </c>
      <c r="P1145">
        <v>0.30000001192092896</v>
      </c>
      <c r="AC1145">
        <v>3</v>
      </c>
      <c r="AE1145">
        <v>1</v>
      </c>
    </row>
    <row r="1146" spans="1:31" x14ac:dyDescent="0.2">
      <c r="A1146" s="27">
        <v>2010365</v>
      </c>
      <c r="C1146" t="s">
        <v>3160</v>
      </c>
      <c r="D1146" t="s">
        <v>1286</v>
      </c>
      <c r="E1146" t="s">
        <v>3161</v>
      </c>
      <c r="F1146" t="s">
        <v>3161</v>
      </c>
      <c r="G1146" t="s">
        <v>641</v>
      </c>
      <c r="H1146" t="s">
        <v>686</v>
      </c>
      <c r="I1146" t="s">
        <v>1284</v>
      </c>
      <c r="J1146" t="s">
        <v>688</v>
      </c>
      <c r="K1146" t="s">
        <v>56</v>
      </c>
      <c r="L1146" s="4">
        <v>44257</v>
      </c>
      <c r="M1146" s="4">
        <v>46083</v>
      </c>
      <c r="N1146">
        <v>0.30000001192092896</v>
      </c>
      <c r="O1146">
        <v>0.10000000149011612</v>
      </c>
      <c r="P1146">
        <v>0.30000001192092896</v>
      </c>
      <c r="AE1146">
        <v>1.05</v>
      </c>
    </row>
    <row r="1147" spans="1:31" x14ac:dyDescent="0.2">
      <c r="A1147" s="27">
        <v>2010348</v>
      </c>
      <c r="C1147" t="s">
        <v>3162</v>
      </c>
      <c r="D1147" t="s">
        <v>3047</v>
      </c>
      <c r="E1147" t="s">
        <v>3163</v>
      </c>
      <c r="F1147" t="s">
        <v>3163</v>
      </c>
      <c r="G1147" t="s">
        <v>641</v>
      </c>
      <c r="H1147" t="s">
        <v>686</v>
      </c>
      <c r="I1147" t="s">
        <v>1284</v>
      </c>
      <c r="J1147" t="s">
        <v>688</v>
      </c>
      <c r="K1147" t="s">
        <v>55</v>
      </c>
      <c r="L1147" s="4">
        <v>44255</v>
      </c>
      <c r="M1147" s="4">
        <v>46081</v>
      </c>
      <c r="N1147">
        <v>1</v>
      </c>
      <c r="O1147">
        <v>1</v>
      </c>
      <c r="P1147">
        <v>1</v>
      </c>
      <c r="AC1147">
        <v>30</v>
      </c>
      <c r="AE1147">
        <v>1</v>
      </c>
    </row>
    <row r="1148" spans="1:31" x14ac:dyDescent="0.2">
      <c r="A1148" s="27">
        <v>2010355</v>
      </c>
      <c r="C1148" t="s">
        <v>3164</v>
      </c>
      <c r="D1148" t="s">
        <v>3165</v>
      </c>
      <c r="E1148" t="s">
        <v>1704</v>
      </c>
      <c r="F1148" t="s">
        <v>1704</v>
      </c>
      <c r="G1148" t="s">
        <v>641</v>
      </c>
      <c r="H1148" t="s">
        <v>641</v>
      </c>
      <c r="I1148" t="s">
        <v>1284</v>
      </c>
      <c r="J1148" t="s">
        <v>643</v>
      </c>
      <c r="K1148" t="s">
        <v>55</v>
      </c>
      <c r="L1148" s="4">
        <v>44252</v>
      </c>
      <c r="M1148" s="4">
        <v>46078</v>
      </c>
      <c r="N1148">
        <v>12</v>
      </c>
      <c r="O1148">
        <v>5</v>
      </c>
      <c r="P1148">
        <v>24</v>
      </c>
      <c r="R1148">
        <v>2</v>
      </c>
      <c r="AE1148">
        <v>1</v>
      </c>
    </row>
    <row r="1149" spans="1:31" x14ac:dyDescent="0.2">
      <c r="A1149" s="27">
        <v>2010357</v>
      </c>
      <c r="C1149" t="s">
        <v>3166</v>
      </c>
      <c r="D1149" t="s">
        <v>3167</v>
      </c>
      <c r="E1149" t="s">
        <v>1704</v>
      </c>
      <c r="F1149" t="s">
        <v>1704</v>
      </c>
      <c r="G1149" t="s">
        <v>641</v>
      </c>
      <c r="H1149" t="s">
        <v>641</v>
      </c>
      <c r="I1149" t="s">
        <v>1284</v>
      </c>
      <c r="J1149" t="s">
        <v>643</v>
      </c>
      <c r="K1149" t="s">
        <v>55</v>
      </c>
      <c r="L1149" s="4">
        <v>44252</v>
      </c>
      <c r="M1149" s="4">
        <v>46078</v>
      </c>
      <c r="N1149">
        <v>13</v>
      </c>
      <c r="P1149">
        <v>17</v>
      </c>
      <c r="R1149">
        <v>4</v>
      </c>
      <c r="X1149">
        <v>2</v>
      </c>
      <c r="AE1149">
        <v>1</v>
      </c>
    </row>
    <row r="1150" spans="1:31" x14ac:dyDescent="0.2">
      <c r="A1150" s="27">
        <v>2010354</v>
      </c>
      <c r="C1150" t="s">
        <v>3168</v>
      </c>
      <c r="D1150" t="s">
        <v>3169</v>
      </c>
      <c r="E1150" t="s">
        <v>1704</v>
      </c>
      <c r="F1150" t="s">
        <v>1704</v>
      </c>
      <c r="G1150" t="s">
        <v>641</v>
      </c>
      <c r="H1150" t="s">
        <v>641</v>
      </c>
      <c r="I1150" t="s">
        <v>1284</v>
      </c>
      <c r="J1150" t="s">
        <v>643</v>
      </c>
      <c r="K1150" t="s">
        <v>55</v>
      </c>
      <c r="L1150" s="4">
        <v>44252</v>
      </c>
      <c r="M1150" s="4">
        <v>46078</v>
      </c>
      <c r="N1150">
        <v>18</v>
      </c>
      <c r="O1150">
        <v>6</v>
      </c>
      <c r="P1150">
        <v>18</v>
      </c>
      <c r="R1150">
        <v>1</v>
      </c>
      <c r="AE1150">
        <v>1</v>
      </c>
    </row>
    <row r="1151" spans="1:31" x14ac:dyDescent="0.2">
      <c r="A1151" s="27">
        <v>2010356</v>
      </c>
      <c r="C1151" t="s">
        <v>3170</v>
      </c>
      <c r="D1151" t="s">
        <v>3171</v>
      </c>
      <c r="E1151" t="s">
        <v>1704</v>
      </c>
      <c r="F1151" t="s">
        <v>1704</v>
      </c>
      <c r="G1151" t="s">
        <v>641</v>
      </c>
      <c r="H1151" t="s">
        <v>641</v>
      </c>
      <c r="I1151" t="s">
        <v>1284</v>
      </c>
      <c r="J1151" t="s">
        <v>643</v>
      </c>
      <c r="K1151" t="s">
        <v>55</v>
      </c>
      <c r="L1151" s="4">
        <v>44252</v>
      </c>
      <c r="M1151" s="4">
        <v>46078</v>
      </c>
      <c r="N1151">
        <v>20</v>
      </c>
      <c r="O1151">
        <v>5</v>
      </c>
      <c r="P1151">
        <v>10</v>
      </c>
      <c r="R1151">
        <v>3</v>
      </c>
      <c r="AE1151">
        <v>1</v>
      </c>
    </row>
    <row r="1152" spans="1:31" x14ac:dyDescent="0.2">
      <c r="A1152" s="27">
        <v>2008345</v>
      </c>
      <c r="C1152" t="s">
        <v>3172</v>
      </c>
      <c r="D1152" t="s">
        <v>3173</v>
      </c>
      <c r="E1152" t="s">
        <v>3156</v>
      </c>
      <c r="F1152" t="s">
        <v>1295</v>
      </c>
      <c r="G1152" t="s">
        <v>641</v>
      </c>
      <c r="H1152" t="s">
        <v>686</v>
      </c>
      <c r="I1152" t="s">
        <v>1284</v>
      </c>
      <c r="J1152" t="s">
        <v>696</v>
      </c>
      <c r="K1152" t="s">
        <v>55</v>
      </c>
      <c r="L1152" s="4">
        <v>44251</v>
      </c>
      <c r="M1152" s="4">
        <v>46077</v>
      </c>
      <c r="N1152">
        <v>0.5</v>
      </c>
      <c r="AC1152">
        <v>80</v>
      </c>
      <c r="AE1152">
        <v>1</v>
      </c>
    </row>
    <row r="1153" spans="1:31" x14ac:dyDescent="0.2">
      <c r="A1153" s="27">
        <v>2010349</v>
      </c>
      <c r="C1153" t="s">
        <v>3174</v>
      </c>
      <c r="D1153" t="s">
        <v>1286</v>
      </c>
      <c r="E1153" t="s">
        <v>3175</v>
      </c>
      <c r="F1153" t="s">
        <v>3175</v>
      </c>
      <c r="G1153" t="s">
        <v>641</v>
      </c>
      <c r="H1153" t="s">
        <v>686</v>
      </c>
      <c r="I1153" t="s">
        <v>1284</v>
      </c>
      <c r="J1153" t="s">
        <v>688</v>
      </c>
      <c r="K1153" t="s">
        <v>55</v>
      </c>
      <c r="L1153" s="4">
        <v>44246</v>
      </c>
      <c r="M1153" s="4">
        <v>46072</v>
      </c>
      <c r="N1153">
        <v>0.30000001192092896</v>
      </c>
      <c r="O1153">
        <v>0.10000000149011612</v>
      </c>
      <c r="P1153">
        <v>0.30000001192092896</v>
      </c>
      <c r="AC1153">
        <v>3</v>
      </c>
      <c r="AE1153">
        <v>1</v>
      </c>
    </row>
    <row r="1154" spans="1:31" x14ac:dyDescent="0.2">
      <c r="A1154" s="27">
        <v>2006546</v>
      </c>
      <c r="C1154" t="s">
        <v>3176</v>
      </c>
      <c r="D1154" t="s">
        <v>2716</v>
      </c>
      <c r="E1154" t="s">
        <v>3177</v>
      </c>
      <c r="F1154" t="s">
        <v>3177</v>
      </c>
      <c r="G1154" t="s">
        <v>641</v>
      </c>
      <c r="H1154" t="s">
        <v>686</v>
      </c>
      <c r="I1154" t="s">
        <v>1284</v>
      </c>
      <c r="J1154" t="s">
        <v>688</v>
      </c>
      <c r="K1154" t="s">
        <v>56</v>
      </c>
      <c r="L1154" s="4">
        <v>44244</v>
      </c>
      <c r="M1154" s="4">
        <v>46070</v>
      </c>
      <c r="N1154">
        <v>0.30000001192092896</v>
      </c>
      <c r="AC1154">
        <v>2.4</v>
      </c>
      <c r="AE1154">
        <v>1.1000000000000001</v>
      </c>
    </row>
    <row r="1155" spans="1:31" x14ac:dyDescent="0.2">
      <c r="A1155" s="27">
        <v>2008383</v>
      </c>
      <c r="C1155" t="s">
        <v>3178</v>
      </c>
      <c r="D1155" t="s">
        <v>3179</v>
      </c>
      <c r="E1155" t="s">
        <v>1542</v>
      </c>
      <c r="F1155" t="s">
        <v>1542</v>
      </c>
      <c r="G1155" t="s">
        <v>641</v>
      </c>
      <c r="H1155" t="s">
        <v>641</v>
      </c>
      <c r="I1155" t="s">
        <v>1284</v>
      </c>
      <c r="J1155" t="s">
        <v>643</v>
      </c>
      <c r="K1155" t="s">
        <v>55</v>
      </c>
      <c r="L1155" s="4">
        <v>44243</v>
      </c>
      <c r="M1155" s="4">
        <v>46069</v>
      </c>
      <c r="N1155">
        <v>10</v>
      </c>
      <c r="O1155">
        <v>5</v>
      </c>
      <c r="P1155">
        <v>20</v>
      </c>
      <c r="R1155">
        <v>4</v>
      </c>
      <c r="V1155">
        <v>2.0000000949949026E-3</v>
      </c>
      <c r="W1155">
        <v>2.0000000949949026E-3</v>
      </c>
      <c r="X1155">
        <v>0.30000001192092896</v>
      </c>
      <c r="Y1155">
        <v>9.9999997764825821E-3</v>
      </c>
      <c r="Z1155">
        <v>9.9999997764825821E-3</v>
      </c>
      <c r="AE1155">
        <v>1</v>
      </c>
    </row>
    <row r="1156" spans="1:31" x14ac:dyDescent="0.2">
      <c r="A1156" s="27">
        <v>2008384</v>
      </c>
      <c r="C1156" t="s">
        <v>3180</v>
      </c>
      <c r="D1156" t="s">
        <v>3181</v>
      </c>
      <c r="E1156" t="s">
        <v>1542</v>
      </c>
      <c r="F1156" t="s">
        <v>1542</v>
      </c>
      <c r="G1156" t="s">
        <v>641</v>
      </c>
      <c r="H1156" t="s">
        <v>641</v>
      </c>
      <c r="I1156" t="s">
        <v>1284</v>
      </c>
      <c r="J1156" t="s">
        <v>643</v>
      </c>
      <c r="K1156" t="s">
        <v>55</v>
      </c>
      <c r="L1156" s="4">
        <v>44243</v>
      </c>
      <c r="M1156" s="4">
        <v>46069</v>
      </c>
      <c r="N1156">
        <v>20</v>
      </c>
      <c r="O1156">
        <v>5</v>
      </c>
      <c r="P1156">
        <v>8</v>
      </c>
      <c r="R1156">
        <v>2</v>
      </c>
      <c r="V1156">
        <v>2.0000000949949026E-3</v>
      </c>
      <c r="W1156">
        <v>2.0000000949949026E-3</v>
      </c>
      <c r="X1156">
        <v>0.30000001192092896</v>
      </c>
      <c r="Y1156">
        <v>9.9999997764825821E-3</v>
      </c>
      <c r="Z1156">
        <v>9.9999997764825821E-3</v>
      </c>
      <c r="AE1156">
        <v>1</v>
      </c>
    </row>
    <row r="1157" spans="1:31" x14ac:dyDescent="0.2">
      <c r="A1157" s="27">
        <v>2008358</v>
      </c>
      <c r="C1157" t="s">
        <v>3182</v>
      </c>
      <c r="D1157" t="s">
        <v>670</v>
      </c>
      <c r="E1157" t="s">
        <v>1542</v>
      </c>
      <c r="F1157" t="s">
        <v>1542</v>
      </c>
      <c r="G1157" t="s">
        <v>641</v>
      </c>
      <c r="H1157" t="s">
        <v>641</v>
      </c>
      <c r="I1157" t="s">
        <v>1284</v>
      </c>
      <c r="J1157" t="s">
        <v>643</v>
      </c>
      <c r="K1157" t="s">
        <v>56</v>
      </c>
      <c r="L1157" s="4">
        <v>44243</v>
      </c>
      <c r="M1157" s="4">
        <v>46069</v>
      </c>
      <c r="N1157">
        <v>7.3000001907348633</v>
      </c>
      <c r="R1157">
        <v>10</v>
      </c>
      <c r="AE1157">
        <v>1.37</v>
      </c>
    </row>
    <row r="1158" spans="1:31" x14ac:dyDescent="0.2">
      <c r="A1158" s="27">
        <v>2010334</v>
      </c>
      <c r="C1158" t="s">
        <v>3183</v>
      </c>
      <c r="D1158" t="s">
        <v>3184</v>
      </c>
      <c r="E1158" t="s">
        <v>3061</v>
      </c>
      <c r="F1158" t="s">
        <v>3061</v>
      </c>
      <c r="G1158" t="s">
        <v>641</v>
      </c>
      <c r="H1158" t="s">
        <v>641</v>
      </c>
      <c r="I1158" t="s">
        <v>1284</v>
      </c>
      <c r="J1158" t="s">
        <v>731</v>
      </c>
      <c r="K1158" t="s">
        <v>56</v>
      </c>
      <c r="L1158" s="4">
        <v>44236</v>
      </c>
      <c r="M1158" s="4">
        <v>46062</v>
      </c>
      <c r="AC1158">
        <v>13</v>
      </c>
      <c r="AE1158">
        <v>1</v>
      </c>
    </row>
    <row r="1159" spans="1:31" x14ac:dyDescent="0.2">
      <c r="A1159" s="27">
        <v>2010319</v>
      </c>
      <c r="C1159" t="s">
        <v>3185</v>
      </c>
      <c r="D1159" t="s">
        <v>3186</v>
      </c>
      <c r="E1159" t="s">
        <v>2729</v>
      </c>
      <c r="F1159" t="s">
        <v>2729</v>
      </c>
      <c r="G1159" t="s">
        <v>641</v>
      </c>
      <c r="H1159" t="s">
        <v>641</v>
      </c>
      <c r="I1159" t="s">
        <v>1284</v>
      </c>
      <c r="J1159" t="s">
        <v>731</v>
      </c>
      <c r="K1159" t="s">
        <v>56</v>
      </c>
      <c r="L1159" s="4">
        <v>44229</v>
      </c>
      <c r="M1159" s="4">
        <v>46055</v>
      </c>
      <c r="AC1159">
        <v>45</v>
      </c>
      <c r="AE1159">
        <v>1</v>
      </c>
    </row>
    <row r="1160" spans="1:31" x14ac:dyDescent="0.2">
      <c r="A1160" s="27">
        <v>2008370</v>
      </c>
      <c r="C1160" t="s">
        <v>3187</v>
      </c>
      <c r="D1160" t="s">
        <v>3188</v>
      </c>
      <c r="E1160" t="s">
        <v>1229</v>
      </c>
      <c r="F1160" t="s">
        <v>1229</v>
      </c>
      <c r="G1160" t="s">
        <v>641</v>
      </c>
      <c r="H1160" t="s">
        <v>641</v>
      </c>
      <c r="I1160" t="s">
        <v>1284</v>
      </c>
      <c r="J1160" t="s">
        <v>731</v>
      </c>
      <c r="K1160" t="s">
        <v>56</v>
      </c>
      <c r="L1160" s="4">
        <v>44222</v>
      </c>
      <c r="M1160" s="4">
        <v>46048</v>
      </c>
      <c r="AC1160">
        <v>13</v>
      </c>
      <c r="AE1160">
        <v>1</v>
      </c>
    </row>
    <row r="1161" spans="1:31" x14ac:dyDescent="0.2">
      <c r="A1161" s="27">
        <v>2010664</v>
      </c>
      <c r="C1161" t="s">
        <v>3189</v>
      </c>
      <c r="D1161" t="s">
        <v>3190</v>
      </c>
      <c r="E1161" t="s">
        <v>2139</v>
      </c>
      <c r="F1161" t="s">
        <v>3191</v>
      </c>
      <c r="G1161" t="s">
        <v>641</v>
      </c>
      <c r="H1161" t="s">
        <v>686</v>
      </c>
      <c r="I1161" t="s">
        <v>774</v>
      </c>
      <c r="J1161" t="s">
        <v>696</v>
      </c>
      <c r="K1161" t="s">
        <v>55</v>
      </c>
      <c r="L1161" s="4">
        <v>2</v>
      </c>
      <c r="M1161" s="4">
        <v>46047</v>
      </c>
      <c r="N1161">
        <v>4</v>
      </c>
      <c r="O1161">
        <v>3</v>
      </c>
      <c r="P1161">
        <v>3</v>
      </c>
      <c r="Q1161">
        <v>8.3999996185302734</v>
      </c>
      <c r="R1161">
        <v>0.82999998331069946</v>
      </c>
      <c r="AC1161">
        <v>65</v>
      </c>
      <c r="AE1161">
        <v>1</v>
      </c>
    </row>
    <row r="1162" spans="1:31" x14ac:dyDescent="0.2">
      <c r="A1162" s="27">
        <v>2010670</v>
      </c>
      <c r="C1162" t="s">
        <v>3192</v>
      </c>
      <c r="D1162" t="s">
        <v>3193</v>
      </c>
      <c r="E1162" t="s">
        <v>2139</v>
      </c>
      <c r="F1162" t="s">
        <v>3191</v>
      </c>
      <c r="G1162" t="s">
        <v>641</v>
      </c>
      <c r="H1162" t="s">
        <v>686</v>
      </c>
      <c r="I1162" t="s">
        <v>774</v>
      </c>
      <c r="J1162" t="s">
        <v>696</v>
      </c>
      <c r="K1162" t="s">
        <v>55</v>
      </c>
      <c r="L1162" s="4">
        <v>2</v>
      </c>
      <c r="M1162" s="4">
        <v>46047</v>
      </c>
      <c r="N1162">
        <v>3.5</v>
      </c>
      <c r="O1162">
        <v>2.5</v>
      </c>
      <c r="P1162">
        <v>14</v>
      </c>
      <c r="Q1162">
        <v>9.8000001907348633</v>
      </c>
      <c r="R1162">
        <v>0.82999998331069946</v>
      </c>
      <c r="AC1162">
        <v>50</v>
      </c>
      <c r="AE1162">
        <v>1</v>
      </c>
    </row>
    <row r="1163" spans="1:31" x14ac:dyDescent="0.2">
      <c r="A1163" s="27">
        <v>2010669</v>
      </c>
      <c r="C1163" t="s">
        <v>3194</v>
      </c>
      <c r="D1163" t="s">
        <v>3195</v>
      </c>
      <c r="E1163" t="s">
        <v>2139</v>
      </c>
      <c r="F1163" t="s">
        <v>3191</v>
      </c>
      <c r="G1163" t="s">
        <v>641</v>
      </c>
      <c r="H1163" t="s">
        <v>686</v>
      </c>
      <c r="I1163" t="s">
        <v>774</v>
      </c>
      <c r="J1163" t="s">
        <v>696</v>
      </c>
      <c r="K1163" t="s">
        <v>55</v>
      </c>
      <c r="L1163" s="4">
        <v>2</v>
      </c>
      <c r="M1163" s="4">
        <v>46047</v>
      </c>
      <c r="N1163">
        <v>3</v>
      </c>
      <c r="O1163">
        <v>2.5</v>
      </c>
      <c r="P1163">
        <v>11</v>
      </c>
      <c r="Q1163">
        <v>9.8000001907348633</v>
      </c>
      <c r="R1163">
        <v>0.82999998331069946</v>
      </c>
      <c r="AC1163">
        <v>40</v>
      </c>
      <c r="AE1163">
        <v>1</v>
      </c>
    </row>
    <row r="1164" spans="1:31" x14ac:dyDescent="0.2">
      <c r="A1164" s="27">
        <v>2010667</v>
      </c>
      <c r="C1164" t="s">
        <v>3196</v>
      </c>
      <c r="D1164" t="s">
        <v>3197</v>
      </c>
      <c r="E1164" t="s">
        <v>2139</v>
      </c>
      <c r="F1164" t="s">
        <v>3191</v>
      </c>
      <c r="G1164" t="s">
        <v>641</v>
      </c>
      <c r="H1164" t="s">
        <v>686</v>
      </c>
      <c r="I1164" t="s">
        <v>774</v>
      </c>
      <c r="J1164" t="s">
        <v>696</v>
      </c>
      <c r="K1164" t="s">
        <v>55</v>
      </c>
      <c r="L1164" s="4">
        <v>2</v>
      </c>
      <c r="M1164" s="4">
        <v>46047</v>
      </c>
      <c r="N1164">
        <v>5.5</v>
      </c>
      <c r="O1164">
        <v>3</v>
      </c>
      <c r="P1164">
        <v>2.5</v>
      </c>
      <c r="Q1164">
        <v>8.3999996185302734</v>
      </c>
      <c r="R1164">
        <v>0.82999998331069946</v>
      </c>
      <c r="AC1164">
        <v>65</v>
      </c>
      <c r="AE1164">
        <v>1</v>
      </c>
    </row>
    <row r="1165" spans="1:31" x14ac:dyDescent="0.2">
      <c r="A1165" s="27">
        <v>2010666</v>
      </c>
      <c r="C1165" t="s">
        <v>3198</v>
      </c>
      <c r="D1165" t="s">
        <v>3199</v>
      </c>
      <c r="E1165" t="s">
        <v>2139</v>
      </c>
      <c r="F1165" t="s">
        <v>3191</v>
      </c>
      <c r="G1165" t="s">
        <v>641</v>
      </c>
      <c r="H1165" t="s">
        <v>686</v>
      </c>
      <c r="I1165" t="s">
        <v>774</v>
      </c>
      <c r="J1165" t="s">
        <v>688</v>
      </c>
      <c r="K1165" t="s">
        <v>55</v>
      </c>
      <c r="L1165" s="4">
        <v>2</v>
      </c>
      <c r="M1165" s="4">
        <v>46047</v>
      </c>
      <c r="N1165">
        <v>7</v>
      </c>
      <c r="O1165">
        <v>3</v>
      </c>
      <c r="P1165">
        <v>3</v>
      </c>
      <c r="Q1165">
        <v>8.3999996185302734</v>
      </c>
      <c r="R1165">
        <v>0.82999998331069946</v>
      </c>
      <c r="AC1165">
        <v>50</v>
      </c>
      <c r="AE1165">
        <v>1</v>
      </c>
    </row>
    <row r="1166" spans="1:31" x14ac:dyDescent="0.2">
      <c r="A1166" s="27">
        <v>2010671</v>
      </c>
      <c r="C1166" t="s">
        <v>3200</v>
      </c>
      <c r="D1166" t="s">
        <v>3201</v>
      </c>
      <c r="E1166" t="s">
        <v>2139</v>
      </c>
      <c r="F1166" t="s">
        <v>3191</v>
      </c>
      <c r="G1166" t="s">
        <v>641</v>
      </c>
      <c r="H1166" t="s">
        <v>686</v>
      </c>
      <c r="I1166" t="s">
        <v>774</v>
      </c>
      <c r="J1166" t="s">
        <v>688</v>
      </c>
      <c r="K1166" t="s">
        <v>55</v>
      </c>
      <c r="L1166" s="4">
        <v>2</v>
      </c>
      <c r="M1166" s="4">
        <v>46047</v>
      </c>
      <c r="N1166">
        <v>5</v>
      </c>
      <c r="O1166">
        <v>12</v>
      </c>
      <c r="P1166">
        <v>2.5</v>
      </c>
      <c r="Q1166">
        <v>4.9000000953674316</v>
      </c>
      <c r="R1166">
        <v>0.82999998331069946</v>
      </c>
      <c r="AC1166">
        <v>50</v>
      </c>
      <c r="AE1166">
        <v>1</v>
      </c>
    </row>
    <row r="1167" spans="1:31" x14ac:dyDescent="0.2">
      <c r="A1167" s="27">
        <v>2010665</v>
      </c>
      <c r="C1167" t="s">
        <v>3202</v>
      </c>
      <c r="D1167" t="s">
        <v>3203</v>
      </c>
      <c r="E1167" t="s">
        <v>2139</v>
      </c>
      <c r="F1167" t="s">
        <v>3191</v>
      </c>
      <c r="G1167" t="s">
        <v>641</v>
      </c>
      <c r="H1167" t="s">
        <v>686</v>
      </c>
      <c r="I1167" t="s">
        <v>774</v>
      </c>
      <c r="J1167" t="s">
        <v>696</v>
      </c>
      <c r="K1167" t="s">
        <v>55</v>
      </c>
      <c r="L1167" s="4">
        <v>2</v>
      </c>
      <c r="M1167" s="4">
        <v>46047</v>
      </c>
      <c r="N1167">
        <v>3</v>
      </c>
      <c r="O1167">
        <v>5.5</v>
      </c>
      <c r="P1167">
        <v>7</v>
      </c>
      <c r="Q1167">
        <v>5.5999999046325684</v>
      </c>
      <c r="R1167">
        <v>0.82999998331069946</v>
      </c>
      <c r="AC1167">
        <v>50</v>
      </c>
      <c r="AE1167">
        <v>1</v>
      </c>
    </row>
    <row r="1168" spans="1:31" x14ac:dyDescent="0.2">
      <c r="A1168" s="27">
        <v>2008316</v>
      </c>
      <c r="C1168" t="s">
        <v>3204</v>
      </c>
      <c r="D1168" t="s">
        <v>3205</v>
      </c>
      <c r="E1168" t="s">
        <v>960</v>
      </c>
      <c r="F1168" t="s">
        <v>960</v>
      </c>
      <c r="G1168" t="s">
        <v>641</v>
      </c>
      <c r="H1168" t="s">
        <v>641</v>
      </c>
      <c r="I1168" t="s">
        <v>1284</v>
      </c>
      <c r="J1168" t="s">
        <v>643</v>
      </c>
      <c r="K1168" t="s">
        <v>55</v>
      </c>
      <c r="L1168" s="4">
        <v>44217</v>
      </c>
      <c r="M1168" s="4">
        <v>46043</v>
      </c>
      <c r="N1168">
        <v>6</v>
      </c>
      <c r="O1168">
        <v>26</v>
      </c>
      <c r="P1168">
        <v>30</v>
      </c>
      <c r="AE1168">
        <v>1</v>
      </c>
    </row>
    <row r="1169" spans="1:31" x14ac:dyDescent="0.2">
      <c r="A1169" s="27">
        <v>2010303</v>
      </c>
      <c r="C1169" t="s">
        <v>3206</v>
      </c>
      <c r="D1169" t="s">
        <v>3207</v>
      </c>
      <c r="E1169" t="s">
        <v>1704</v>
      </c>
      <c r="F1169" t="s">
        <v>1704</v>
      </c>
      <c r="G1169" t="s">
        <v>641</v>
      </c>
      <c r="H1169" t="s">
        <v>641</v>
      </c>
      <c r="I1169" t="s">
        <v>1284</v>
      </c>
      <c r="J1169" t="s">
        <v>731</v>
      </c>
      <c r="K1169" t="s">
        <v>56</v>
      </c>
      <c r="L1169" s="4">
        <v>44210</v>
      </c>
      <c r="M1169" s="4">
        <v>46036</v>
      </c>
      <c r="AC1169">
        <v>45</v>
      </c>
      <c r="AE1169">
        <v>1</v>
      </c>
    </row>
    <row r="1170" spans="1:31" x14ac:dyDescent="0.2">
      <c r="A1170" s="27">
        <v>2010297</v>
      </c>
      <c r="C1170" t="s">
        <v>3208</v>
      </c>
      <c r="D1170" t="s">
        <v>3209</v>
      </c>
      <c r="E1170" t="s">
        <v>2832</v>
      </c>
      <c r="F1170" t="s">
        <v>2832</v>
      </c>
      <c r="G1170" t="s">
        <v>641</v>
      </c>
      <c r="H1170" t="s">
        <v>641</v>
      </c>
      <c r="I1170" t="s">
        <v>1284</v>
      </c>
      <c r="J1170" t="s">
        <v>731</v>
      </c>
      <c r="K1170" t="s">
        <v>56</v>
      </c>
      <c r="L1170" s="4">
        <v>44205</v>
      </c>
      <c r="M1170" s="4">
        <v>46031</v>
      </c>
      <c r="AC1170">
        <v>45</v>
      </c>
      <c r="AE1170">
        <v>1</v>
      </c>
    </row>
    <row r="1171" spans="1:31" x14ac:dyDescent="0.2">
      <c r="A1171" s="27">
        <v>2010278</v>
      </c>
      <c r="C1171" t="s">
        <v>3210</v>
      </c>
      <c r="D1171" t="s">
        <v>1679</v>
      </c>
      <c r="E1171" t="s">
        <v>913</v>
      </c>
      <c r="F1171" t="s">
        <v>1667</v>
      </c>
      <c r="G1171" t="s">
        <v>641</v>
      </c>
      <c r="H1171" t="s">
        <v>641</v>
      </c>
      <c r="I1171" t="s">
        <v>1284</v>
      </c>
      <c r="J1171" t="s">
        <v>643</v>
      </c>
      <c r="K1171" t="s">
        <v>55</v>
      </c>
      <c r="L1171" s="4">
        <v>44200</v>
      </c>
      <c r="M1171" s="4">
        <v>46026</v>
      </c>
      <c r="N1171">
        <v>27</v>
      </c>
      <c r="Q1171">
        <v>6.5</v>
      </c>
      <c r="R1171">
        <v>4</v>
      </c>
      <c r="AE1171">
        <v>1</v>
      </c>
    </row>
    <row r="1172" spans="1:31" x14ac:dyDescent="0.2">
      <c r="A1172" s="27">
        <v>2008548</v>
      </c>
      <c r="B1172">
        <v>4447</v>
      </c>
      <c r="C1172" t="s">
        <v>3211</v>
      </c>
      <c r="D1172" t="s">
        <v>3212</v>
      </c>
      <c r="E1172" t="s">
        <v>1704</v>
      </c>
      <c r="F1172" t="s">
        <v>1704</v>
      </c>
      <c r="G1172" t="s">
        <v>641</v>
      </c>
      <c r="H1172" t="s">
        <v>686</v>
      </c>
      <c r="I1172" t="s">
        <v>2734</v>
      </c>
      <c r="J1172" t="s">
        <v>688</v>
      </c>
      <c r="K1172" t="s">
        <v>55</v>
      </c>
      <c r="L1172" s="4">
        <v>2</v>
      </c>
      <c r="M1172" s="4">
        <v>46022</v>
      </c>
      <c r="N1172">
        <v>8</v>
      </c>
      <c r="O1172">
        <v>2</v>
      </c>
      <c r="P1172">
        <v>2</v>
      </c>
      <c r="AC1172">
        <v>55</v>
      </c>
      <c r="AE1172">
        <v>1</v>
      </c>
    </row>
    <row r="1173" spans="1:31" x14ac:dyDescent="0.2">
      <c r="A1173" s="27">
        <v>2010047</v>
      </c>
      <c r="B1173">
        <v>5174</v>
      </c>
      <c r="C1173" t="s">
        <v>3213</v>
      </c>
      <c r="D1173" t="s">
        <v>3214</v>
      </c>
      <c r="E1173" t="s">
        <v>784</v>
      </c>
      <c r="F1173" t="s">
        <v>784</v>
      </c>
      <c r="G1173" t="s">
        <v>641</v>
      </c>
      <c r="H1173" t="s">
        <v>641</v>
      </c>
      <c r="I1173" t="s">
        <v>2734</v>
      </c>
      <c r="J1173" t="s">
        <v>731</v>
      </c>
      <c r="K1173" t="s">
        <v>56</v>
      </c>
      <c r="L1173" s="4">
        <v>2</v>
      </c>
      <c r="M1173" s="4">
        <v>46022</v>
      </c>
      <c r="V1173">
        <v>4</v>
      </c>
      <c r="Z1173">
        <v>2.4000000953674316</v>
      </c>
      <c r="AE1173">
        <v>1.1000000000000001</v>
      </c>
    </row>
    <row r="1174" spans="1:31" x14ac:dyDescent="0.2">
      <c r="A1174" s="27">
        <v>2007457</v>
      </c>
      <c r="B1174">
        <v>4039</v>
      </c>
      <c r="C1174" t="s">
        <v>3215</v>
      </c>
      <c r="D1174" t="s">
        <v>3216</v>
      </c>
      <c r="E1174" t="s">
        <v>2058</v>
      </c>
      <c r="F1174" t="s">
        <v>2058</v>
      </c>
      <c r="G1174" t="s">
        <v>641</v>
      </c>
      <c r="H1174" t="s">
        <v>641</v>
      </c>
      <c r="I1174" t="s">
        <v>2734</v>
      </c>
      <c r="J1174" t="s">
        <v>649</v>
      </c>
      <c r="K1174" t="s">
        <v>55</v>
      </c>
      <c r="L1174" s="4">
        <v>2</v>
      </c>
      <c r="M1174" s="4">
        <v>46022</v>
      </c>
      <c r="Q1174">
        <v>50</v>
      </c>
      <c r="R1174">
        <v>0.5</v>
      </c>
      <c r="AE1174">
        <v>1</v>
      </c>
    </row>
    <row r="1175" spans="1:31" x14ac:dyDescent="0.2">
      <c r="A1175" s="27">
        <v>2002622</v>
      </c>
      <c r="B1175">
        <v>3173</v>
      </c>
      <c r="C1175" t="s">
        <v>3217</v>
      </c>
      <c r="D1175" t="s">
        <v>3218</v>
      </c>
      <c r="E1175" t="s">
        <v>2058</v>
      </c>
      <c r="F1175" t="s">
        <v>3219</v>
      </c>
      <c r="G1175" t="s">
        <v>641</v>
      </c>
      <c r="H1175" t="s">
        <v>641</v>
      </c>
      <c r="I1175" t="s">
        <v>2734</v>
      </c>
      <c r="J1175" t="s">
        <v>649</v>
      </c>
      <c r="K1175" t="s">
        <v>55</v>
      </c>
      <c r="L1175" s="4">
        <v>39854</v>
      </c>
      <c r="M1175" s="4">
        <v>46022</v>
      </c>
      <c r="Q1175">
        <v>30.100000381469727</v>
      </c>
      <c r="R1175">
        <v>19.700000762939453</v>
      </c>
      <c r="AE1175">
        <v>1</v>
      </c>
    </row>
    <row r="1176" spans="1:31" x14ac:dyDescent="0.2">
      <c r="A1176" s="27">
        <v>2000411</v>
      </c>
      <c r="B1176">
        <v>2056</v>
      </c>
      <c r="C1176" t="s">
        <v>3220</v>
      </c>
      <c r="D1176" t="s">
        <v>3221</v>
      </c>
      <c r="E1176" t="s">
        <v>2058</v>
      </c>
      <c r="F1176" t="s">
        <v>3222</v>
      </c>
      <c r="G1176" t="s">
        <v>641</v>
      </c>
      <c r="H1176" t="s">
        <v>641</v>
      </c>
      <c r="I1176" t="s">
        <v>2734</v>
      </c>
      <c r="J1176" t="s">
        <v>649</v>
      </c>
      <c r="K1176" t="s">
        <v>55</v>
      </c>
      <c r="L1176" s="4">
        <v>39777</v>
      </c>
      <c r="M1176" s="4">
        <v>46022</v>
      </c>
      <c r="Q1176">
        <v>27.299999237060547</v>
      </c>
      <c r="R1176">
        <v>19.600000381469727</v>
      </c>
      <c r="AE1176">
        <v>1</v>
      </c>
    </row>
    <row r="1177" spans="1:31" x14ac:dyDescent="0.2">
      <c r="A1177" s="27">
        <v>2006852</v>
      </c>
      <c r="B1177">
        <v>3837</v>
      </c>
      <c r="C1177" t="s">
        <v>3223</v>
      </c>
      <c r="D1177" t="s">
        <v>3224</v>
      </c>
      <c r="E1177" t="s">
        <v>2058</v>
      </c>
      <c r="F1177" t="s">
        <v>2059</v>
      </c>
      <c r="G1177" t="s">
        <v>641</v>
      </c>
      <c r="H1177" t="s">
        <v>641</v>
      </c>
      <c r="I1177" t="s">
        <v>2734</v>
      </c>
      <c r="J1177" t="s">
        <v>649</v>
      </c>
      <c r="K1177" t="s">
        <v>55</v>
      </c>
      <c r="L1177" s="4">
        <v>2</v>
      </c>
      <c r="M1177" s="4">
        <v>46022</v>
      </c>
      <c r="Q1177">
        <v>30</v>
      </c>
      <c r="R1177">
        <v>18</v>
      </c>
      <c r="AE1177">
        <v>1</v>
      </c>
    </row>
    <row r="1178" spans="1:31" x14ac:dyDescent="0.2">
      <c r="A1178" s="27">
        <v>2008564</v>
      </c>
      <c r="B1178">
        <v>4442</v>
      </c>
      <c r="C1178" t="s">
        <v>3225</v>
      </c>
      <c r="D1178" t="s">
        <v>3226</v>
      </c>
      <c r="E1178" t="s">
        <v>2774</v>
      </c>
      <c r="F1178" t="s">
        <v>2774</v>
      </c>
      <c r="G1178" t="s">
        <v>641</v>
      </c>
      <c r="H1178" t="s">
        <v>641</v>
      </c>
      <c r="I1178" t="s">
        <v>2734</v>
      </c>
      <c r="J1178" t="s">
        <v>731</v>
      </c>
      <c r="K1178" t="s">
        <v>55</v>
      </c>
      <c r="L1178" s="4">
        <v>2</v>
      </c>
      <c r="M1178" s="4">
        <v>46022</v>
      </c>
      <c r="AE1178">
        <v>1</v>
      </c>
    </row>
    <row r="1179" spans="1:31" x14ac:dyDescent="0.2">
      <c r="A1179" s="27">
        <v>2010363</v>
      </c>
      <c r="B1179">
        <v>5209</v>
      </c>
      <c r="C1179" t="s">
        <v>3227</v>
      </c>
      <c r="D1179" t="s">
        <v>3228</v>
      </c>
      <c r="E1179" t="s">
        <v>3229</v>
      </c>
      <c r="F1179" t="s">
        <v>3229</v>
      </c>
      <c r="G1179" t="s">
        <v>641</v>
      </c>
      <c r="H1179" t="s">
        <v>641</v>
      </c>
      <c r="I1179" t="s">
        <v>2734</v>
      </c>
      <c r="J1179" t="s">
        <v>731</v>
      </c>
      <c r="K1179" t="s">
        <v>56</v>
      </c>
      <c r="L1179" s="4">
        <v>2</v>
      </c>
      <c r="M1179" s="4">
        <v>46022</v>
      </c>
      <c r="N1179">
        <v>9</v>
      </c>
      <c r="O1179">
        <v>6</v>
      </c>
      <c r="P1179">
        <v>4.0999999046325684</v>
      </c>
      <c r="R1179">
        <v>0.60000002384185791</v>
      </c>
      <c r="T1179">
        <v>3</v>
      </c>
      <c r="AE1179">
        <v>1.1000000000000001</v>
      </c>
    </row>
    <row r="1180" spans="1:31" x14ac:dyDescent="0.2">
      <c r="A1180" s="27">
        <v>2008630</v>
      </c>
      <c r="B1180">
        <v>4499</v>
      </c>
      <c r="C1180" t="s">
        <v>3230</v>
      </c>
      <c r="D1180" t="s">
        <v>3231</v>
      </c>
      <c r="E1180" t="s">
        <v>1471</v>
      </c>
      <c r="F1180" t="s">
        <v>1471</v>
      </c>
      <c r="G1180" t="s">
        <v>641</v>
      </c>
      <c r="H1180" t="s">
        <v>641</v>
      </c>
      <c r="I1180" t="s">
        <v>2734</v>
      </c>
      <c r="J1180" t="s">
        <v>731</v>
      </c>
      <c r="K1180" t="s">
        <v>56</v>
      </c>
      <c r="L1180" s="4">
        <v>2</v>
      </c>
      <c r="M1180" s="4">
        <v>46022</v>
      </c>
      <c r="AE1180">
        <v>1.1000000000000001</v>
      </c>
    </row>
    <row r="1181" spans="1:31" x14ac:dyDescent="0.2">
      <c r="A1181" s="27">
        <v>2008729</v>
      </c>
      <c r="B1181">
        <v>4454</v>
      </c>
      <c r="C1181" t="s">
        <v>3232</v>
      </c>
      <c r="D1181" t="s">
        <v>3233</v>
      </c>
      <c r="E1181" t="s">
        <v>1471</v>
      </c>
      <c r="F1181" t="s">
        <v>1471</v>
      </c>
      <c r="G1181" t="s">
        <v>641</v>
      </c>
      <c r="H1181" t="s">
        <v>641</v>
      </c>
      <c r="I1181" t="s">
        <v>2734</v>
      </c>
      <c r="J1181" t="s">
        <v>643</v>
      </c>
      <c r="K1181" t="s">
        <v>56</v>
      </c>
      <c r="L1181" s="4">
        <v>2</v>
      </c>
      <c r="M1181" s="4">
        <v>46022</v>
      </c>
      <c r="N1181">
        <v>10.5</v>
      </c>
      <c r="T1181">
        <v>25</v>
      </c>
      <c r="AE1181">
        <v>1.4</v>
      </c>
    </row>
    <row r="1182" spans="1:31" x14ac:dyDescent="0.2">
      <c r="A1182" s="27">
        <v>2006998</v>
      </c>
      <c r="B1182">
        <v>3840</v>
      </c>
      <c r="C1182" t="s">
        <v>3234</v>
      </c>
      <c r="D1182" t="s">
        <v>3235</v>
      </c>
      <c r="E1182" t="s">
        <v>3236</v>
      </c>
      <c r="F1182" t="s">
        <v>3236</v>
      </c>
      <c r="G1182" t="s">
        <v>641</v>
      </c>
      <c r="H1182" t="s">
        <v>641</v>
      </c>
      <c r="I1182" t="s">
        <v>2734</v>
      </c>
      <c r="J1182" t="s">
        <v>731</v>
      </c>
      <c r="K1182" t="s">
        <v>56</v>
      </c>
      <c r="L1182" s="4">
        <v>2</v>
      </c>
      <c r="M1182" s="4">
        <v>46022</v>
      </c>
      <c r="AC1182">
        <v>45</v>
      </c>
      <c r="AE1182">
        <v>1.1000000000000001</v>
      </c>
    </row>
    <row r="1183" spans="1:31" x14ac:dyDescent="0.2">
      <c r="A1183" s="27">
        <v>2007003</v>
      </c>
      <c r="B1183">
        <v>3856</v>
      </c>
      <c r="C1183" t="s">
        <v>3237</v>
      </c>
      <c r="D1183" t="s">
        <v>3238</v>
      </c>
      <c r="E1183" t="s">
        <v>3239</v>
      </c>
      <c r="F1183" t="s">
        <v>3240</v>
      </c>
      <c r="G1183" t="s">
        <v>641</v>
      </c>
      <c r="H1183" t="s">
        <v>641</v>
      </c>
      <c r="I1183" t="s">
        <v>2734</v>
      </c>
      <c r="J1183" t="s">
        <v>731</v>
      </c>
      <c r="K1183" t="s">
        <v>55</v>
      </c>
      <c r="L1183" s="4">
        <v>2</v>
      </c>
      <c r="M1183" s="4">
        <v>46022</v>
      </c>
      <c r="AE1183">
        <v>1</v>
      </c>
    </row>
    <row r="1184" spans="1:31" x14ac:dyDescent="0.2">
      <c r="A1184" s="27">
        <v>2001066</v>
      </c>
      <c r="B1184">
        <v>1190</v>
      </c>
      <c r="C1184" t="s">
        <v>3241</v>
      </c>
      <c r="D1184" t="s">
        <v>3242</v>
      </c>
      <c r="E1184" t="s">
        <v>907</v>
      </c>
      <c r="F1184" t="s">
        <v>908</v>
      </c>
      <c r="G1184" t="s">
        <v>641</v>
      </c>
      <c r="H1184" t="s">
        <v>641</v>
      </c>
      <c r="I1184" t="s">
        <v>2734</v>
      </c>
      <c r="J1184" t="s">
        <v>731</v>
      </c>
      <c r="K1184" t="s">
        <v>55</v>
      </c>
      <c r="L1184" s="4">
        <v>40057</v>
      </c>
      <c r="M1184" s="4">
        <v>46022</v>
      </c>
      <c r="AE1184">
        <v>1</v>
      </c>
    </row>
    <row r="1185" spans="1:31" x14ac:dyDescent="0.2">
      <c r="A1185" s="27">
        <v>2010383</v>
      </c>
      <c r="B1185">
        <v>5213</v>
      </c>
      <c r="C1185" t="s">
        <v>3243</v>
      </c>
      <c r="D1185" t="s">
        <v>3244</v>
      </c>
      <c r="E1185" t="s">
        <v>2622</v>
      </c>
      <c r="F1185" t="s">
        <v>2622</v>
      </c>
      <c r="G1185" t="s">
        <v>641</v>
      </c>
      <c r="H1185" t="s">
        <v>641</v>
      </c>
      <c r="I1185" t="s">
        <v>2734</v>
      </c>
      <c r="J1185" t="s">
        <v>731</v>
      </c>
      <c r="K1185" t="s">
        <v>55</v>
      </c>
      <c r="L1185" s="4">
        <v>2</v>
      </c>
      <c r="M1185" s="4">
        <v>46022</v>
      </c>
      <c r="AE1185">
        <v>1</v>
      </c>
    </row>
    <row r="1186" spans="1:31" x14ac:dyDescent="0.2">
      <c r="A1186" s="27">
        <v>2000954</v>
      </c>
      <c r="B1186">
        <v>1674</v>
      </c>
      <c r="C1186" t="s">
        <v>3245</v>
      </c>
      <c r="D1186" t="s">
        <v>3246</v>
      </c>
      <c r="E1186" t="s">
        <v>3247</v>
      </c>
      <c r="F1186" t="s">
        <v>3248</v>
      </c>
      <c r="G1186" t="s">
        <v>641</v>
      </c>
      <c r="H1186" t="s">
        <v>641</v>
      </c>
      <c r="I1186" t="s">
        <v>2734</v>
      </c>
      <c r="J1186" t="s">
        <v>731</v>
      </c>
      <c r="K1186" t="s">
        <v>55</v>
      </c>
      <c r="L1186" s="4">
        <v>40050</v>
      </c>
      <c r="M1186" s="4">
        <v>46022</v>
      </c>
      <c r="N1186">
        <v>5.000000074505806E-2</v>
      </c>
      <c r="P1186">
        <v>0.5</v>
      </c>
      <c r="AE1186">
        <v>1</v>
      </c>
    </row>
    <row r="1187" spans="1:31" x14ac:dyDescent="0.2">
      <c r="A1187" s="27">
        <v>2000953</v>
      </c>
      <c r="B1187">
        <v>1675</v>
      </c>
      <c r="C1187" t="s">
        <v>3249</v>
      </c>
      <c r="D1187" t="s">
        <v>3250</v>
      </c>
      <c r="E1187" t="s">
        <v>3247</v>
      </c>
      <c r="F1187" t="s">
        <v>3248</v>
      </c>
      <c r="G1187" t="s">
        <v>641</v>
      </c>
      <c r="H1187" t="s">
        <v>641</v>
      </c>
      <c r="I1187" t="s">
        <v>2734</v>
      </c>
      <c r="J1187" t="s">
        <v>731</v>
      </c>
      <c r="K1187" t="s">
        <v>56</v>
      </c>
      <c r="L1187" s="4">
        <v>40050</v>
      </c>
      <c r="M1187" s="4">
        <v>46022</v>
      </c>
      <c r="N1187">
        <v>0.10000000149011612</v>
      </c>
      <c r="P1187">
        <v>0.10000000149011612</v>
      </c>
      <c r="AE1187">
        <v>1.1000000000000001</v>
      </c>
    </row>
    <row r="1188" spans="1:31" x14ac:dyDescent="0.2">
      <c r="A1188" s="27">
        <v>2000955</v>
      </c>
      <c r="B1188">
        <v>1676</v>
      </c>
      <c r="C1188" t="s">
        <v>3251</v>
      </c>
      <c r="D1188" t="s">
        <v>3252</v>
      </c>
      <c r="E1188" t="s">
        <v>3247</v>
      </c>
      <c r="F1188" t="s">
        <v>3248</v>
      </c>
      <c r="G1188" t="s">
        <v>641</v>
      </c>
      <c r="H1188" t="s">
        <v>641</v>
      </c>
      <c r="I1188" t="s">
        <v>2734</v>
      </c>
      <c r="J1188" t="s">
        <v>731</v>
      </c>
      <c r="K1188" t="s">
        <v>56</v>
      </c>
      <c r="L1188" s="4">
        <v>40050</v>
      </c>
      <c r="M1188" s="4">
        <v>46022</v>
      </c>
      <c r="N1188">
        <v>9.9999997764825821E-3</v>
      </c>
      <c r="P1188">
        <v>5.000000074505806E-2</v>
      </c>
      <c r="AE1188">
        <v>1.1000000000000001</v>
      </c>
    </row>
    <row r="1189" spans="1:31" x14ac:dyDescent="0.2">
      <c r="A1189" s="27">
        <v>2008791</v>
      </c>
      <c r="B1189">
        <v>4536</v>
      </c>
      <c r="C1189" t="s">
        <v>3253</v>
      </c>
      <c r="D1189" t="s">
        <v>3254</v>
      </c>
      <c r="E1189" t="s">
        <v>817</v>
      </c>
      <c r="F1189" t="s">
        <v>3255</v>
      </c>
      <c r="G1189" t="s">
        <v>641</v>
      </c>
      <c r="H1189" t="s">
        <v>641</v>
      </c>
      <c r="I1189" t="s">
        <v>2734</v>
      </c>
      <c r="J1189" t="s">
        <v>731</v>
      </c>
      <c r="K1189" t="s">
        <v>56</v>
      </c>
      <c r="L1189" s="4">
        <v>2</v>
      </c>
      <c r="M1189" s="4">
        <v>46022</v>
      </c>
      <c r="AE1189">
        <v>1.1000000000000001</v>
      </c>
    </row>
    <row r="1190" spans="1:31" x14ac:dyDescent="0.2">
      <c r="A1190" s="27">
        <v>2008790</v>
      </c>
      <c r="B1190">
        <v>4535</v>
      </c>
      <c r="C1190" t="s">
        <v>3256</v>
      </c>
      <c r="D1190" t="s">
        <v>3257</v>
      </c>
      <c r="E1190" t="s">
        <v>817</v>
      </c>
      <c r="F1190" t="s">
        <v>3255</v>
      </c>
      <c r="G1190" t="s">
        <v>641</v>
      </c>
      <c r="H1190" t="s">
        <v>641</v>
      </c>
      <c r="I1190" t="s">
        <v>2734</v>
      </c>
      <c r="J1190" t="s">
        <v>731</v>
      </c>
      <c r="K1190" t="s">
        <v>56</v>
      </c>
      <c r="L1190" s="4">
        <v>2</v>
      </c>
      <c r="M1190" s="4">
        <v>46022</v>
      </c>
      <c r="AE1190">
        <v>1.1000000000000001</v>
      </c>
    </row>
    <row r="1191" spans="1:31" x14ac:dyDescent="0.2">
      <c r="A1191" s="27">
        <v>2010178</v>
      </c>
      <c r="B1191">
        <v>5166</v>
      </c>
      <c r="C1191" t="s">
        <v>3258</v>
      </c>
      <c r="D1191" t="s">
        <v>3259</v>
      </c>
      <c r="E1191" t="s">
        <v>2673</v>
      </c>
      <c r="F1191" t="s">
        <v>2673</v>
      </c>
      <c r="G1191" t="s">
        <v>641</v>
      </c>
      <c r="H1191" t="s">
        <v>686</v>
      </c>
      <c r="I1191" t="s">
        <v>2734</v>
      </c>
      <c r="J1191" t="s">
        <v>696</v>
      </c>
      <c r="K1191" t="s">
        <v>55</v>
      </c>
      <c r="L1191" s="4">
        <v>2</v>
      </c>
      <c r="M1191" s="4">
        <v>46022</v>
      </c>
      <c r="N1191">
        <v>0.30000001192092896</v>
      </c>
      <c r="AC1191">
        <v>13.8</v>
      </c>
      <c r="AE1191">
        <v>1</v>
      </c>
    </row>
    <row r="1192" spans="1:31" x14ac:dyDescent="0.2">
      <c r="A1192" s="27">
        <v>2010173</v>
      </c>
      <c r="B1192">
        <v>5158</v>
      </c>
      <c r="C1192" t="s">
        <v>3260</v>
      </c>
      <c r="D1192" t="s">
        <v>3261</v>
      </c>
      <c r="E1192" t="s">
        <v>1100</v>
      </c>
      <c r="F1192" t="s">
        <v>1100</v>
      </c>
      <c r="G1192" t="s">
        <v>641</v>
      </c>
      <c r="H1192" t="s">
        <v>641</v>
      </c>
      <c r="I1192" t="s">
        <v>2734</v>
      </c>
      <c r="J1192" t="s">
        <v>731</v>
      </c>
      <c r="K1192" t="s">
        <v>56</v>
      </c>
      <c r="L1192" s="4">
        <v>2</v>
      </c>
      <c r="M1192" s="4">
        <v>46022</v>
      </c>
      <c r="AE1192">
        <v>1.1000000000000001</v>
      </c>
    </row>
    <row r="1193" spans="1:31" x14ac:dyDescent="0.2">
      <c r="A1193" s="27">
        <v>2004342</v>
      </c>
      <c r="B1193">
        <v>3154</v>
      </c>
      <c r="C1193" t="s">
        <v>3262</v>
      </c>
      <c r="D1193" t="s">
        <v>3263</v>
      </c>
      <c r="E1193" t="s">
        <v>3264</v>
      </c>
      <c r="F1193" t="s">
        <v>3264</v>
      </c>
      <c r="G1193" t="s">
        <v>641</v>
      </c>
      <c r="H1193" t="s">
        <v>641</v>
      </c>
      <c r="I1193" t="s">
        <v>2734</v>
      </c>
      <c r="J1193" t="s">
        <v>731</v>
      </c>
      <c r="K1193" t="s">
        <v>56</v>
      </c>
      <c r="L1193" s="4">
        <v>39826</v>
      </c>
      <c r="M1193" s="4">
        <v>46022</v>
      </c>
      <c r="N1193">
        <v>0.20000000298023224</v>
      </c>
      <c r="O1193">
        <v>0.2199999988079071</v>
      </c>
      <c r="P1193">
        <v>0.15999999642372131</v>
      </c>
      <c r="Q1193">
        <v>0.10999999940395355</v>
      </c>
      <c r="R1193">
        <v>0.10000000149011612</v>
      </c>
      <c r="AE1193">
        <v>1.1000000000000001</v>
      </c>
    </row>
    <row r="1194" spans="1:31" x14ac:dyDescent="0.2">
      <c r="A1194" s="27">
        <v>2006997</v>
      </c>
      <c r="B1194">
        <v>3852</v>
      </c>
      <c r="C1194" t="s">
        <v>3265</v>
      </c>
      <c r="D1194" t="s">
        <v>3266</v>
      </c>
      <c r="E1194" t="s">
        <v>1542</v>
      </c>
      <c r="F1194" t="s">
        <v>1542</v>
      </c>
      <c r="G1194" t="s">
        <v>641</v>
      </c>
      <c r="H1194" t="s">
        <v>641</v>
      </c>
      <c r="I1194" t="s">
        <v>2734</v>
      </c>
      <c r="J1194" t="s">
        <v>649</v>
      </c>
      <c r="K1194" t="s">
        <v>56</v>
      </c>
      <c r="L1194" s="4">
        <v>2</v>
      </c>
      <c r="M1194" s="4">
        <v>46022</v>
      </c>
      <c r="Y1194">
        <v>8</v>
      </c>
      <c r="AE1194">
        <v>1</v>
      </c>
    </row>
    <row r="1195" spans="1:31" x14ac:dyDescent="0.2">
      <c r="A1195" s="27">
        <v>2008828</v>
      </c>
      <c r="B1195">
        <v>4545</v>
      </c>
      <c r="C1195" t="s">
        <v>3267</v>
      </c>
      <c r="D1195" t="s">
        <v>3268</v>
      </c>
      <c r="E1195" t="s">
        <v>3269</v>
      </c>
      <c r="F1195" t="s">
        <v>3269</v>
      </c>
      <c r="G1195" t="s">
        <v>641</v>
      </c>
      <c r="H1195" t="s">
        <v>686</v>
      </c>
      <c r="I1195" t="s">
        <v>2734</v>
      </c>
      <c r="J1195" t="s">
        <v>696</v>
      </c>
      <c r="K1195" t="s">
        <v>55</v>
      </c>
      <c r="L1195" s="4">
        <v>2</v>
      </c>
      <c r="M1195" s="4">
        <v>46022</v>
      </c>
      <c r="N1195">
        <v>0.89999997615814209</v>
      </c>
      <c r="O1195">
        <v>0.5</v>
      </c>
      <c r="P1195">
        <v>2.7999999523162842</v>
      </c>
      <c r="R1195">
        <v>0.10000000149011612</v>
      </c>
      <c r="T1195">
        <v>0.10000000149011612</v>
      </c>
      <c r="AC1195">
        <v>9.1999999999999993</v>
      </c>
      <c r="AE1195">
        <v>1</v>
      </c>
    </row>
    <row r="1196" spans="1:31" x14ac:dyDescent="0.2">
      <c r="A1196" s="27">
        <v>2010286</v>
      </c>
      <c r="B1196">
        <v>5179</v>
      </c>
      <c r="C1196" t="s">
        <v>3270</v>
      </c>
      <c r="D1196" t="s">
        <v>3271</v>
      </c>
      <c r="E1196" t="s">
        <v>3272</v>
      </c>
      <c r="F1196" t="s">
        <v>3272</v>
      </c>
      <c r="G1196" t="s">
        <v>641</v>
      </c>
      <c r="H1196" t="s">
        <v>641</v>
      </c>
      <c r="I1196" t="s">
        <v>2734</v>
      </c>
      <c r="J1196" t="s">
        <v>731</v>
      </c>
      <c r="K1196" t="s">
        <v>56</v>
      </c>
      <c r="L1196" s="4">
        <v>2</v>
      </c>
      <c r="M1196" s="4">
        <v>46022</v>
      </c>
      <c r="AC1196">
        <v>20</v>
      </c>
      <c r="AE1196">
        <v>1</v>
      </c>
    </row>
    <row r="1197" spans="1:31" x14ac:dyDescent="0.2">
      <c r="A1197" s="27">
        <v>2010418</v>
      </c>
      <c r="B1197">
        <v>5232</v>
      </c>
      <c r="C1197" t="s">
        <v>3273</v>
      </c>
      <c r="D1197" t="s">
        <v>3274</v>
      </c>
      <c r="E1197" t="s">
        <v>2832</v>
      </c>
      <c r="F1197" t="s">
        <v>2832</v>
      </c>
      <c r="G1197" t="s">
        <v>641</v>
      </c>
      <c r="H1197" t="s">
        <v>641</v>
      </c>
      <c r="I1197" t="s">
        <v>2734</v>
      </c>
      <c r="J1197" t="s">
        <v>731</v>
      </c>
      <c r="K1197" t="s">
        <v>56</v>
      </c>
      <c r="L1197" s="4">
        <v>2</v>
      </c>
      <c r="M1197" s="4">
        <v>46022</v>
      </c>
      <c r="AE1197">
        <v>1.1000000000000001</v>
      </c>
    </row>
    <row r="1198" spans="1:31" x14ac:dyDescent="0.2">
      <c r="A1198" s="27">
        <v>2007332</v>
      </c>
      <c r="B1198">
        <v>3964</v>
      </c>
      <c r="C1198" t="s">
        <v>3275</v>
      </c>
      <c r="D1198" t="s">
        <v>3276</v>
      </c>
      <c r="E1198" t="s">
        <v>2777</v>
      </c>
      <c r="F1198" t="s">
        <v>2777</v>
      </c>
      <c r="G1198" t="s">
        <v>641</v>
      </c>
      <c r="H1198" t="s">
        <v>641</v>
      </c>
      <c r="I1198" t="s">
        <v>2734</v>
      </c>
      <c r="J1198" t="s">
        <v>643</v>
      </c>
      <c r="K1198" t="s">
        <v>56</v>
      </c>
      <c r="L1198" s="4">
        <v>2</v>
      </c>
      <c r="M1198" s="4">
        <v>46022</v>
      </c>
      <c r="N1198">
        <v>4</v>
      </c>
      <c r="P1198">
        <v>1</v>
      </c>
      <c r="AE1198">
        <v>1.1000000000000001</v>
      </c>
    </row>
    <row r="1199" spans="1:31" x14ac:dyDescent="0.2">
      <c r="A1199" s="27">
        <v>2002963</v>
      </c>
      <c r="B1199">
        <v>3258</v>
      </c>
      <c r="C1199" t="s">
        <v>3277</v>
      </c>
      <c r="D1199" t="s">
        <v>3278</v>
      </c>
      <c r="E1199" t="s">
        <v>2777</v>
      </c>
      <c r="F1199" t="s">
        <v>2777</v>
      </c>
      <c r="G1199" t="s">
        <v>641</v>
      </c>
      <c r="H1199" t="s">
        <v>641</v>
      </c>
      <c r="I1199" t="s">
        <v>2734</v>
      </c>
      <c r="J1199" t="s">
        <v>649</v>
      </c>
      <c r="K1199" t="s">
        <v>56</v>
      </c>
      <c r="L1199" s="4">
        <v>40008</v>
      </c>
      <c r="M1199" s="4">
        <v>46022</v>
      </c>
      <c r="AA1199">
        <v>5</v>
      </c>
      <c r="AE1199">
        <v>1.4</v>
      </c>
    </row>
    <row r="1200" spans="1:31" x14ac:dyDescent="0.2">
      <c r="A1200" s="27">
        <v>2008733</v>
      </c>
      <c r="B1200">
        <v>4485</v>
      </c>
      <c r="C1200" t="s">
        <v>3279</v>
      </c>
      <c r="D1200" t="s">
        <v>3280</v>
      </c>
      <c r="E1200" t="s">
        <v>2777</v>
      </c>
      <c r="F1200" t="s">
        <v>2777</v>
      </c>
      <c r="G1200" t="s">
        <v>641</v>
      </c>
      <c r="H1200" t="s">
        <v>641</v>
      </c>
      <c r="I1200" t="s">
        <v>2734</v>
      </c>
      <c r="J1200" t="s">
        <v>643</v>
      </c>
      <c r="K1200" t="s">
        <v>56</v>
      </c>
      <c r="L1200" s="4">
        <v>2</v>
      </c>
      <c r="M1200" s="4">
        <v>46022</v>
      </c>
      <c r="N1200">
        <v>4</v>
      </c>
      <c r="O1200">
        <v>9</v>
      </c>
      <c r="P1200">
        <v>6</v>
      </c>
      <c r="V1200">
        <v>2</v>
      </c>
      <c r="Y1200">
        <v>2</v>
      </c>
      <c r="AE1200">
        <v>1.35</v>
      </c>
    </row>
    <row r="1201" spans="1:31" x14ac:dyDescent="0.2">
      <c r="A1201" s="27">
        <v>2007331</v>
      </c>
      <c r="B1201">
        <v>3963</v>
      </c>
      <c r="C1201" t="s">
        <v>3281</v>
      </c>
      <c r="D1201" t="s">
        <v>3282</v>
      </c>
      <c r="E1201" t="s">
        <v>2777</v>
      </c>
      <c r="F1201" t="s">
        <v>2777</v>
      </c>
      <c r="G1201" t="s">
        <v>641</v>
      </c>
      <c r="H1201" t="s">
        <v>641</v>
      </c>
      <c r="I1201" t="s">
        <v>2734</v>
      </c>
      <c r="J1201" t="s">
        <v>649</v>
      </c>
      <c r="K1201" t="s">
        <v>56</v>
      </c>
      <c r="L1201" s="4">
        <v>2</v>
      </c>
      <c r="M1201" s="4">
        <v>46022</v>
      </c>
      <c r="P1201">
        <v>5</v>
      </c>
      <c r="AE1201">
        <v>1.1000000000000001</v>
      </c>
    </row>
    <row r="1202" spans="1:31" x14ac:dyDescent="0.2">
      <c r="A1202" s="27">
        <v>2006984</v>
      </c>
      <c r="B1202">
        <v>3857</v>
      </c>
      <c r="C1202" t="s">
        <v>3283</v>
      </c>
      <c r="D1202" t="s">
        <v>3284</v>
      </c>
      <c r="E1202" t="s">
        <v>2777</v>
      </c>
      <c r="F1202" t="s">
        <v>2777</v>
      </c>
      <c r="G1202" t="s">
        <v>641</v>
      </c>
      <c r="H1202" t="s">
        <v>641</v>
      </c>
      <c r="I1202" t="s">
        <v>2734</v>
      </c>
      <c r="J1202" t="s">
        <v>649</v>
      </c>
      <c r="K1202" t="s">
        <v>56</v>
      </c>
      <c r="L1202" s="4">
        <v>2</v>
      </c>
      <c r="M1202" s="4">
        <v>46022</v>
      </c>
      <c r="T1202">
        <v>2</v>
      </c>
      <c r="V1202">
        <v>1</v>
      </c>
      <c r="W1202">
        <v>2.5</v>
      </c>
      <c r="Y1202">
        <v>5</v>
      </c>
      <c r="AE1202">
        <v>1.1000000000000001</v>
      </c>
    </row>
    <row r="1203" spans="1:31" x14ac:dyDescent="0.2">
      <c r="A1203" s="27">
        <v>2008100</v>
      </c>
      <c r="B1203">
        <v>4242</v>
      </c>
      <c r="C1203" t="s">
        <v>3285</v>
      </c>
      <c r="D1203" t="s">
        <v>3286</v>
      </c>
      <c r="E1203" t="s">
        <v>3287</v>
      </c>
      <c r="F1203" t="s">
        <v>3287</v>
      </c>
      <c r="G1203" t="s">
        <v>641</v>
      </c>
      <c r="H1203" t="s">
        <v>641</v>
      </c>
      <c r="I1203" t="s">
        <v>2734</v>
      </c>
      <c r="J1203" t="s">
        <v>649</v>
      </c>
      <c r="K1203" t="s">
        <v>55</v>
      </c>
      <c r="L1203" s="4">
        <v>2</v>
      </c>
      <c r="M1203" s="4">
        <v>46022</v>
      </c>
      <c r="O1203">
        <v>0.5</v>
      </c>
      <c r="P1203">
        <v>2</v>
      </c>
      <c r="Q1203">
        <v>9</v>
      </c>
      <c r="R1203">
        <v>0.60000002384185791</v>
      </c>
      <c r="AC1203">
        <v>10</v>
      </c>
      <c r="AE1203">
        <v>1</v>
      </c>
    </row>
    <row r="1204" spans="1:31" x14ac:dyDescent="0.2">
      <c r="A1204" s="27">
        <v>2000902</v>
      </c>
      <c r="B1204">
        <v>1333</v>
      </c>
      <c r="C1204" t="s">
        <v>3288</v>
      </c>
      <c r="D1204" t="s">
        <v>3289</v>
      </c>
      <c r="E1204" t="s">
        <v>1542</v>
      </c>
      <c r="F1204" t="s">
        <v>1542</v>
      </c>
      <c r="G1204" t="s">
        <v>641</v>
      </c>
      <c r="H1204" t="s">
        <v>641</v>
      </c>
      <c r="I1204" t="s">
        <v>2734</v>
      </c>
      <c r="J1204" t="s">
        <v>643</v>
      </c>
      <c r="K1204" t="s">
        <v>55</v>
      </c>
      <c r="L1204" s="4">
        <v>39938</v>
      </c>
      <c r="M1204" s="4">
        <v>46022</v>
      </c>
      <c r="N1204">
        <v>8</v>
      </c>
      <c r="O1204">
        <v>13</v>
      </c>
      <c r="P1204">
        <v>11</v>
      </c>
      <c r="R1204">
        <v>2</v>
      </c>
      <c r="T1204">
        <v>15</v>
      </c>
      <c r="V1204">
        <v>2.4000000208616257E-2</v>
      </c>
      <c r="W1204">
        <v>1.2000000104308128E-2</v>
      </c>
      <c r="Y1204">
        <v>2.9999999329447746E-2</v>
      </c>
      <c r="AA1204">
        <v>1.500000013038516E-3</v>
      </c>
      <c r="AE1204">
        <v>1</v>
      </c>
    </row>
    <row r="1205" spans="1:31" x14ac:dyDescent="0.2">
      <c r="A1205" s="27">
        <v>2010452</v>
      </c>
      <c r="B1205">
        <v>5240</v>
      </c>
      <c r="C1205" t="s">
        <v>3290</v>
      </c>
      <c r="D1205" t="s">
        <v>3291</v>
      </c>
      <c r="E1205" t="s">
        <v>933</v>
      </c>
      <c r="F1205" t="s">
        <v>933</v>
      </c>
      <c r="G1205" t="s">
        <v>641</v>
      </c>
      <c r="H1205" t="s">
        <v>641</v>
      </c>
      <c r="I1205" t="s">
        <v>2734</v>
      </c>
      <c r="J1205" t="s">
        <v>643</v>
      </c>
      <c r="K1205" t="s">
        <v>56</v>
      </c>
      <c r="L1205" s="4">
        <v>2</v>
      </c>
      <c r="M1205" s="4">
        <v>46022</v>
      </c>
      <c r="N1205">
        <v>0.80000001192092896</v>
      </c>
      <c r="P1205">
        <v>3</v>
      </c>
      <c r="T1205">
        <v>1.3999999761581421</v>
      </c>
      <c r="V1205">
        <v>0.80000001192092896</v>
      </c>
      <c r="W1205">
        <v>4.1999998092651367</v>
      </c>
      <c r="Y1205">
        <v>0.69999998807907104</v>
      </c>
      <c r="AE1205">
        <v>1.1000000000000001</v>
      </c>
    </row>
    <row r="1206" spans="1:31" x14ac:dyDescent="0.2">
      <c r="A1206" s="27">
        <v>2001471</v>
      </c>
      <c r="B1206">
        <v>2742</v>
      </c>
      <c r="C1206" t="s">
        <v>3292</v>
      </c>
      <c r="D1206" t="s">
        <v>3293</v>
      </c>
      <c r="E1206" t="s">
        <v>3294</v>
      </c>
      <c r="F1206" t="s">
        <v>3294</v>
      </c>
      <c r="G1206" t="s">
        <v>641</v>
      </c>
      <c r="H1206" t="s">
        <v>641</v>
      </c>
      <c r="I1206" t="s">
        <v>2734</v>
      </c>
      <c r="J1206" t="s">
        <v>731</v>
      </c>
      <c r="K1206" t="s">
        <v>56</v>
      </c>
      <c r="L1206" s="4">
        <v>39168</v>
      </c>
      <c r="M1206" s="4">
        <v>46022</v>
      </c>
      <c r="AC1206">
        <v>70</v>
      </c>
      <c r="AE1206">
        <v>1</v>
      </c>
    </row>
    <row r="1207" spans="1:31" x14ac:dyDescent="0.2">
      <c r="A1207" s="27">
        <v>2001031</v>
      </c>
      <c r="B1207">
        <v>2384</v>
      </c>
      <c r="C1207" t="s">
        <v>3295</v>
      </c>
      <c r="D1207" t="s">
        <v>1228</v>
      </c>
      <c r="E1207" t="s">
        <v>3296</v>
      </c>
      <c r="F1207" t="s">
        <v>3296</v>
      </c>
      <c r="G1207" t="s">
        <v>641</v>
      </c>
      <c r="H1207" t="s">
        <v>641</v>
      </c>
      <c r="I1207" t="s">
        <v>2734</v>
      </c>
      <c r="J1207" t="s">
        <v>649</v>
      </c>
      <c r="K1207" t="s">
        <v>55</v>
      </c>
      <c r="L1207" s="4">
        <v>40057</v>
      </c>
      <c r="M1207" s="4">
        <v>46022</v>
      </c>
      <c r="N1207">
        <v>0</v>
      </c>
      <c r="O1207">
        <v>0</v>
      </c>
      <c r="P1207">
        <v>0</v>
      </c>
      <c r="Q1207">
        <v>35</v>
      </c>
      <c r="R1207">
        <v>0</v>
      </c>
      <c r="T1207">
        <v>0</v>
      </c>
      <c r="AE1207">
        <v>1</v>
      </c>
    </row>
    <row r="1208" spans="1:31" x14ac:dyDescent="0.2">
      <c r="A1208" s="27">
        <v>2001160</v>
      </c>
      <c r="B1208">
        <v>2465</v>
      </c>
      <c r="C1208" t="s">
        <v>3297</v>
      </c>
      <c r="D1208" t="s">
        <v>3298</v>
      </c>
      <c r="E1208" t="s">
        <v>2777</v>
      </c>
      <c r="F1208" t="s">
        <v>2777</v>
      </c>
      <c r="G1208" t="s">
        <v>641</v>
      </c>
      <c r="H1208" t="s">
        <v>641</v>
      </c>
      <c r="I1208" t="s">
        <v>2734</v>
      </c>
      <c r="J1208" t="s">
        <v>649</v>
      </c>
      <c r="K1208" t="s">
        <v>56</v>
      </c>
      <c r="L1208" s="4">
        <v>40036</v>
      </c>
      <c r="M1208" s="4">
        <v>46022</v>
      </c>
      <c r="T1208">
        <v>4</v>
      </c>
      <c r="W1208">
        <v>8</v>
      </c>
      <c r="AE1208">
        <v>1.4</v>
      </c>
    </row>
    <row r="1209" spans="1:31" x14ac:dyDescent="0.2">
      <c r="A1209" s="27">
        <v>2004364</v>
      </c>
      <c r="B1209">
        <v>3283</v>
      </c>
      <c r="C1209" t="s">
        <v>3299</v>
      </c>
      <c r="D1209" t="s">
        <v>3300</v>
      </c>
      <c r="E1209" t="s">
        <v>3301</v>
      </c>
      <c r="F1209" t="s">
        <v>3301</v>
      </c>
      <c r="G1209" t="s">
        <v>641</v>
      </c>
      <c r="H1209" t="s">
        <v>641</v>
      </c>
      <c r="I1209" t="s">
        <v>2734</v>
      </c>
      <c r="J1209" t="s">
        <v>731</v>
      </c>
      <c r="K1209" t="s">
        <v>56</v>
      </c>
      <c r="L1209" s="4">
        <v>40057</v>
      </c>
      <c r="M1209" s="4">
        <v>46022</v>
      </c>
      <c r="AC1209">
        <v>1</v>
      </c>
      <c r="AE1209">
        <v>1</v>
      </c>
    </row>
    <row r="1210" spans="1:31" x14ac:dyDescent="0.2">
      <c r="A1210" s="27">
        <v>2010602</v>
      </c>
      <c r="B1210">
        <v>5258</v>
      </c>
      <c r="C1210" t="s">
        <v>3302</v>
      </c>
      <c r="D1210" t="s">
        <v>3303</v>
      </c>
      <c r="E1210" t="s">
        <v>3304</v>
      </c>
      <c r="F1210" t="s">
        <v>3304</v>
      </c>
      <c r="G1210" t="s">
        <v>641</v>
      </c>
      <c r="H1210" t="s">
        <v>686</v>
      </c>
      <c r="I1210" t="s">
        <v>2734</v>
      </c>
      <c r="J1210" t="s">
        <v>696</v>
      </c>
      <c r="K1210" t="s">
        <v>55</v>
      </c>
      <c r="L1210" s="4">
        <v>2</v>
      </c>
      <c r="M1210" s="4">
        <v>46022</v>
      </c>
      <c r="N1210">
        <v>0.30000001192092896</v>
      </c>
      <c r="AC1210">
        <v>13.1</v>
      </c>
      <c r="AE1210">
        <v>1</v>
      </c>
    </row>
    <row r="1211" spans="1:31" x14ac:dyDescent="0.2">
      <c r="A1211" s="27">
        <v>2010542</v>
      </c>
      <c r="B1211">
        <v>5257</v>
      </c>
      <c r="C1211" t="s">
        <v>3305</v>
      </c>
      <c r="D1211" t="s">
        <v>3306</v>
      </c>
      <c r="E1211" t="s">
        <v>3307</v>
      </c>
      <c r="F1211" t="s">
        <v>3308</v>
      </c>
      <c r="G1211" t="s">
        <v>641</v>
      </c>
      <c r="H1211" t="s">
        <v>641</v>
      </c>
      <c r="I1211" t="s">
        <v>2734</v>
      </c>
      <c r="J1211" t="s">
        <v>731</v>
      </c>
      <c r="K1211" t="s">
        <v>56</v>
      </c>
      <c r="L1211" s="4">
        <v>2</v>
      </c>
      <c r="M1211" s="4">
        <v>46022</v>
      </c>
      <c r="AE1211">
        <v>1.1000000000000001</v>
      </c>
    </row>
    <row r="1212" spans="1:31" x14ac:dyDescent="0.2">
      <c r="A1212" s="27">
        <v>2010458</v>
      </c>
      <c r="B1212">
        <v>5245</v>
      </c>
      <c r="C1212" t="s">
        <v>3313</v>
      </c>
      <c r="D1212" t="s">
        <v>3310</v>
      </c>
      <c r="E1212" t="s">
        <v>3311</v>
      </c>
      <c r="F1212" t="s">
        <v>3314</v>
      </c>
      <c r="G1212" t="s">
        <v>641</v>
      </c>
      <c r="H1212" t="s">
        <v>686</v>
      </c>
      <c r="I1212" t="s">
        <v>2734</v>
      </c>
      <c r="J1212" t="s">
        <v>696</v>
      </c>
      <c r="K1212" t="s">
        <v>55</v>
      </c>
      <c r="L1212" s="4">
        <v>2</v>
      </c>
      <c r="M1212" s="4">
        <v>46022</v>
      </c>
      <c r="N1212">
        <v>0.5</v>
      </c>
      <c r="P1212">
        <v>0.20000000298023224</v>
      </c>
      <c r="AC1212">
        <v>18.600000000000001</v>
      </c>
      <c r="AE1212">
        <v>1</v>
      </c>
    </row>
    <row r="1213" spans="1:31" x14ac:dyDescent="0.2">
      <c r="A1213" s="27">
        <v>2010457</v>
      </c>
      <c r="B1213">
        <v>5244</v>
      </c>
      <c r="C1213" t="s">
        <v>3309</v>
      </c>
      <c r="D1213" t="s">
        <v>3310</v>
      </c>
      <c r="E1213" t="s">
        <v>3311</v>
      </c>
      <c r="F1213" t="s">
        <v>3312</v>
      </c>
      <c r="G1213" t="s">
        <v>641</v>
      </c>
      <c r="H1213" t="s">
        <v>686</v>
      </c>
      <c r="I1213" t="s">
        <v>2734</v>
      </c>
      <c r="J1213" t="s">
        <v>696</v>
      </c>
      <c r="K1213" t="s">
        <v>55</v>
      </c>
      <c r="L1213" s="4">
        <v>2</v>
      </c>
      <c r="M1213" s="4">
        <v>46022</v>
      </c>
      <c r="N1213">
        <v>0.5</v>
      </c>
      <c r="P1213">
        <v>0.20000000298023224</v>
      </c>
      <c r="AC1213">
        <v>19.8</v>
      </c>
      <c r="AE1213">
        <v>1</v>
      </c>
    </row>
    <row r="1214" spans="1:31" x14ac:dyDescent="0.2">
      <c r="A1214" s="27">
        <v>2007778</v>
      </c>
      <c r="B1214">
        <v>4147</v>
      </c>
      <c r="C1214" t="s">
        <v>3315</v>
      </c>
      <c r="D1214" t="s">
        <v>3316</v>
      </c>
      <c r="E1214" t="s">
        <v>3317</v>
      </c>
      <c r="F1214" t="s">
        <v>3317</v>
      </c>
      <c r="G1214" t="s">
        <v>641</v>
      </c>
      <c r="H1214" t="s">
        <v>686</v>
      </c>
      <c r="I1214" t="s">
        <v>2734</v>
      </c>
      <c r="J1214" t="s">
        <v>688</v>
      </c>
      <c r="K1214" t="s">
        <v>56</v>
      </c>
      <c r="L1214" s="4">
        <v>2</v>
      </c>
      <c r="M1214" s="4">
        <v>46022</v>
      </c>
      <c r="N1214">
        <v>0.40000000596046448</v>
      </c>
      <c r="AC1214">
        <v>3</v>
      </c>
      <c r="AE1214">
        <v>1</v>
      </c>
    </row>
    <row r="1215" spans="1:31" x14ac:dyDescent="0.2">
      <c r="A1215" s="27">
        <v>2010622</v>
      </c>
      <c r="B1215">
        <v>5265</v>
      </c>
      <c r="C1215" t="s">
        <v>3318</v>
      </c>
      <c r="D1215" t="s">
        <v>3319</v>
      </c>
      <c r="E1215" t="s">
        <v>3320</v>
      </c>
      <c r="F1215" t="s">
        <v>3320</v>
      </c>
      <c r="G1215" t="s">
        <v>641</v>
      </c>
      <c r="H1215" t="s">
        <v>686</v>
      </c>
      <c r="I1215" t="s">
        <v>2734</v>
      </c>
      <c r="J1215" t="s">
        <v>688</v>
      </c>
      <c r="K1215" t="s">
        <v>55</v>
      </c>
      <c r="L1215" s="4">
        <v>2</v>
      </c>
      <c r="M1215" s="4">
        <v>46022</v>
      </c>
      <c r="N1215">
        <v>0.20000000298023224</v>
      </c>
      <c r="O1215">
        <v>7.9999998211860657E-2</v>
      </c>
      <c r="P1215">
        <v>0.60000002384185791</v>
      </c>
      <c r="AC1215">
        <v>3</v>
      </c>
      <c r="AE1215">
        <v>1</v>
      </c>
    </row>
    <row r="1216" spans="1:31" x14ac:dyDescent="0.2">
      <c r="A1216" s="27">
        <v>2008964</v>
      </c>
      <c r="B1216">
        <v>4582</v>
      </c>
      <c r="C1216" t="s">
        <v>3321</v>
      </c>
      <c r="D1216" t="s">
        <v>3322</v>
      </c>
      <c r="E1216" t="s">
        <v>3323</v>
      </c>
      <c r="F1216" t="s">
        <v>3323</v>
      </c>
      <c r="G1216" t="s">
        <v>641</v>
      </c>
      <c r="H1216" t="s">
        <v>686</v>
      </c>
      <c r="I1216" t="s">
        <v>2734</v>
      </c>
      <c r="J1216" t="s">
        <v>688</v>
      </c>
      <c r="K1216" t="s">
        <v>56</v>
      </c>
      <c r="L1216" s="4">
        <v>2</v>
      </c>
      <c r="M1216" s="4">
        <v>46022</v>
      </c>
      <c r="N1216">
        <v>0.10000000149011612</v>
      </c>
      <c r="P1216">
        <v>0.20000000298023224</v>
      </c>
      <c r="AC1216">
        <v>2</v>
      </c>
      <c r="AE1216">
        <v>1</v>
      </c>
    </row>
    <row r="1217" spans="1:31" x14ac:dyDescent="0.2">
      <c r="A1217" s="27">
        <v>2007640</v>
      </c>
      <c r="B1217">
        <v>4086</v>
      </c>
      <c r="C1217" t="s">
        <v>3324</v>
      </c>
      <c r="D1217" t="s">
        <v>1286</v>
      </c>
      <c r="E1217" t="s">
        <v>3325</v>
      </c>
      <c r="F1217" t="s">
        <v>3325</v>
      </c>
      <c r="G1217" t="s">
        <v>641</v>
      </c>
      <c r="H1217" t="s">
        <v>686</v>
      </c>
      <c r="I1217" t="s">
        <v>2734</v>
      </c>
      <c r="J1217" t="s">
        <v>688</v>
      </c>
      <c r="K1217" t="s">
        <v>55</v>
      </c>
      <c r="L1217" s="4">
        <v>2</v>
      </c>
      <c r="M1217" s="4">
        <v>46022</v>
      </c>
      <c r="N1217">
        <v>0.30000001192092896</v>
      </c>
      <c r="AC1217">
        <v>2</v>
      </c>
      <c r="AE1217">
        <v>1</v>
      </c>
    </row>
    <row r="1218" spans="1:31" x14ac:dyDescent="0.2">
      <c r="A1218" s="27">
        <v>2010345</v>
      </c>
      <c r="B1218">
        <v>5181</v>
      </c>
      <c r="C1218" t="s">
        <v>3328</v>
      </c>
      <c r="D1218" t="s">
        <v>1286</v>
      </c>
      <c r="E1218" t="s">
        <v>3329</v>
      </c>
      <c r="F1218" t="s">
        <v>3329</v>
      </c>
      <c r="G1218" t="s">
        <v>641</v>
      </c>
      <c r="H1218" t="s">
        <v>686</v>
      </c>
      <c r="I1218" t="s">
        <v>2734</v>
      </c>
      <c r="J1218" t="s">
        <v>688</v>
      </c>
      <c r="K1218" t="s">
        <v>56</v>
      </c>
      <c r="L1218" s="4">
        <v>2</v>
      </c>
      <c r="M1218" s="4">
        <v>46022</v>
      </c>
      <c r="N1218">
        <v>0.20000000298023224</v>
      </c>
      <c r="P1218">
        <v>0.15000000596046448</v>
      </c>
      <c r="AC1218">
        <v>2</v>
      </c>
      <c r="AE1218">
        <v>1</v>
      </c>
    </row>
    <row r="1219" spans="1:31" x14ac:dyDescent="0.2">
      <c r="A1219" s="27">
        <v>2010318</v>
      </c>
      <c r="B1219">
        <v>5161</v>
      </c>
      <c r="C1219" t="s">
        <v>3330</v>
      </c>
      <c r="D1219" t="s">
        <v>1286</v>
      </c>
      <c r="E1219" t="s">
        <v>3331</v>
      </c>
      <c r="F1219" t="s">
        <v>3331</v>
      </c>
      <c r="G1219" t="s">
        <v>641</v>
      </c>
      <c r="H1219" t="s">
        <v>686</v>
      </c>
      <c r="I1219" t="s">
        <v>2734</v>
      </c>
      <c r="J1219" t="s">
        <v>688</v>
      </c>
      <c r="K1219" t="s">
        <v>56</v>
      </c>
      <c r="L1219" s="4">
        <v>2</v>
      </c>
      <c r="M1219" s="4">
        <v>46022</v>
      </c>
      <c r="N1219">
        <v>0.25</v>
      </c>
      <c r="O1219">
        <v>0.10000000149011612</v>
      </c>
      <c r="P1219">
        <v>0.25</v>
      </c>
      <c r="AC1219">
        <v>2</v>
      </c>
      <c r="AE1219">
        <v>1</v>
      </c>
    </row>
    <row r="1220" spans="1:31" x14ac:dyDescent="0.2">
      <c r="A1220" s="27">
        <v>2010474</v>
      </c>
      <c r="B1220">
        <v>5234</v>
      </c>
      <c r="C1220" t="s">
        <v>3326</v>
      </c>
      <c r="D1220" t="s">
        <v>1286</v>
      </c>
      <c r="E1220" t="s">
        <v>3327</v>
      </c>
      <c r="F1220" t="s">
        <v>3327</v>
      </c>
      <c r="G1220" t="s">
        <v>641</v>
      </c>
      <c r="H1220" t="s">
        <v>686</v>
      </c>
      <c r="I1220" t="s">
        <v>2734</v>
      </c>
      <c r="J1220" t="s">
        <v>688</v>
      </c>
      <c r="K1220" t="s">
        <v>55</v>
      </c>
      <c r="L1220" s="4">
        <v>2</v>
      </c>
      <c r="M1220" s="4">
        <v>46022</v>
      </c>
      <c r="N1220">
        <v>0.10000000149011612</v>
      </c>
      <c r="O1220">
        <v>0.30000001192092896</v>
      </c>
      <c r="P1220">
        <v>0.30000001192092896</v>
      </c>
      <c r="AC1220">
        <v>0.8</v>
      </c>
      <c r="AE1220">
        <v>1</v>
      </c>
    </row>
    <row r="1221" spans="1:31" x14ac:dyDescent="0.2">
      <c r="A1221" s="27">
        <v>2010550</v>
      </c>
      <c r="B1221">
        <v>5255</v>
      </c>
      <c r="C1221" t="s">
        <v>3332</v>
      </c>
      <c r="D1221" t="s">
        <v>3333</v>
      </c>
      <c r="E1221" t="s">
        <v>3334</v>
      </c>
      <c r="F1221" t="s">
        <v>3334</v>
      </c>
      <c r="G1221" t="s">
        <v>641</v>
      </c>
      <c r="H1221" t="s">
        <v>686</v>
      </c>
      <c r="I1221" t="s">
        <v>2734</v>
      </c>
      <c r="J1221" t="s">
        <v>688</v>
      </c>
      <c r="K1221" t="s">
        <v>56</v>
      </c>
      <c r="L1221" s="4">
        <v>2</v>
      </c>
      <c r="M1221" s="4">
        <v>46022</v>
      </c>
      <c r="N1221">
        <v>0.30000001192092896</v>
      </c>
      <c r="AE1221">
        <v>1</v>
      </c>
    </row>
    <row r="1222" spans="1:31" x14ac:dyDescent="0.2">
      <c r="A1222" s="27">
        <v>2010257</v>
      </c>
      <c r="B1222">
        <v>5149</v>
      </c>
      <c r="C1222" t="s">
        <v>3335</v>
      </c>
      <c r="D1222" t="s">
        <v>3336</v>
      </c>
      <c r="E1222" t="s">
        <v>3337</v>
      </c>
      <c r="F1222" t="s">
        <v>3337</v>
      </c>
      <c r="G1222" t="s">
        <v>641</v>
      </c>
      <c r="H1222" t="s">
        <v>686</v>
      </c>
      <c r="I1222" t="s">
        <v>2734</v>
      </c>
      <c r="J1222" t="s">
        <v>688</v>
      </c>
      <c r="K1222" t="s">
        <v>56</v>
      </c>
      <c r="L1222" s="4">
        <v>2</v>
      </c>
      <c r="M1222" s="4">
        <v>46022</v>
      </c>
      <c r="N1222">
        <v>0.30000001192092896</v>
      </c>
      <c r="AC1222">
        <v>2.5</v>
      </c>
      <c r="AE1222">
        <v>1</v>
      </c>
    </row>
    <row r="1223" spans="1:31" x14ac:dyDescent="0.2">
      <c r="A1223" s="27">
        <v>2010268</v>
      </c>
      <c r="B1223">
        <v>5202</v>
      </c>
      <c r="C1223" t="s">
        <v>3338</v>
      </c>
      <c r="D1223" t="s">
        <v>3339</v>
      </c>
      <c r="E1223" t="s">
        <v>3340</v>
      </c>
      <c r="F1223" t="s">
        <v>3340</v>
      </c>
      <c r="G1223" t="s">
        <v>641</v>
      </c>
      <c r="H1223" t="s">
        <v>686</v>
      </c>
      <c r="I1223" t="s">
        <v>2734</v>
      </c>
      <c r="J1223" t="s">
        <v>696</v>
      </c>
      <c r="K1223" t="s">
        <v>55</v>
      </c>
      <c r="L1223" s="4">
        <v>2</v>
      </c>
      <c r="M1223" s="4">
        <v>46022</v>
      </c>
      <c r="N1223">
        <v>0.30000001192092896</v>
      </c>
      <c r="AC1223">
        <v>13.1</v>
      </c>
      <c r="AE1223">
        <v>1</v>
      </c>
    </row>
    <row r="1224" spans="1:31" x14ac:dyDescent="0.2">
      <c r="A1224" s="27">
        <v>2000990</v>
      </c>
      <c r="B1224">
        <v>1109</v>
      </c>
      <c r="C1224" t="s">
        <v>3341</v>
      </c>
      <c r="D1224" t="s">
        <v>1306</v>
      </c>
      <c r="E1224" t="s">
        <v>960</v>
      </c>
      <c r="F1224" t="s">
        <v>3342</v>
      </c>
      <c r="G1224" t="s">
        <v>641</v>
      </c>
      <c r="H1224" t="s">
        <v>641</v>
      </c>
      <c r="I1224" t="s">
        <v>2734</v>
      </c>
      <c r="J1224" t="s">
        <v>649</v>
      </c>
      <c r="K1224" t="s">
        <v>55</v>
      </c>
      <c r="L1224" s="4">
        <v>39994</v>
      </c>
      <c r="M1224" s="4">
        <v>46022</v>
      </c>
      <c r="O1224">
        <v>26</v>
      </c>
      <c r="Q1224">
        <v>40</v>
      </c>
      <c r="R1224">
        <v>3</v>
      </c>
      <c r="AE1224">
        <v>1</v>
      </c>
    </row>
    <row r="1225" spans="1:31" x14ac:dyDescent="0.2">
      <c r="A1225" s="27">
        <v>2000995</v>
      </c>
      <c r="B1225">
        <v>1030</v>
      </c>
      <c r="C1225" t="s">
        <v>3343</v>
      </c>
      <c r="D1225" t="s">
        <v>3344</v>
      </c>
      <c r="E1225" t="s">
        <v>960</v>
      </c>
      <c r="F1225" t="s">
        <v>3345</v>
      </c>
      <c r="G1225" t="s">
        <v>641</v>
      </c>
      <c r="H1225" t="s">
        <v>641</v>
      </c>
      <c r="I1225" t="s">
        <v>2734</v>
      </c>
      <c r="J1225" t="s">
        <v>649</v>
      </c>
      <c r="K1225" t="s">
        <v>55</v>
      </c>
      <c r="L1225" s="4">
        <v>39994</v>
      </c>
      <c r="M1225" s="4">
        <v>46022</v>
      </c>
      <c r="P1225">
        <v>60</v>
      </c>
      <c r="AE1225">
        <v>1</v>
      </c>
    </row>
    <row r="1226" spans="1:31" x14ac:dyDescent="0.2">
      <c r="A1226" s="27">
        <v>2000970</v>
      </c>
      <c r="B1226">
        <v>2480</v>
      </c>
      <c r="C1226" t="s">
        <v>3346</v>
      </c>
      <c r="D1226" t="s">
        <v>3347</v>
      </c>
      <c r="E1226" t="s">
        <v>3348</v>
      </c>
      <c r="F1226" t="s">
        <v>3348</v>
      </c>
      <c r="G1226" t="s">
        <v>641</v>
      </c>
      <c r="H1226" t="s">
        <v>641</v>
      </c>
      <c r="I1226" t="s">
        <v>2734</v>
      </c>
      <c r="J1226" t="s">
        <v>731</v>
      </c>
      <c r="K1226" t="s">
        <v>55</v>
      </c>
      <c r="L1226" s="4">
        <v>39993</v>
      </c>
      <c r="M1226" s="4">
        <v>46022</v>
      </c>
      <c r="N1226">
        <v>0</v>
      </c>
      <c r="O1226">
        <v>0</v>
      </c>
      <c r="P1226">
        <v>0</v>
      </c>
      <c r="Q1226">
        <v>0</v>
      </c>
      <c r="R1226">
        <v>0</v>
      </c>
      <c r="T1226">
        <v>0</v>
      </c>
      <c r="AC1226">
        <v>90</v>
      </c>
      <c r="AE1226">
        <v>1</v>
      </c>
    </row>
    <row r="1227" spans="1:31" x14ac:dyDescent="0.2">
      <c r="A1227" s="27">
        <v>2010328</v>
      </c>
      <c r="B1227">
        <v>5200</v>
      </c>
      <c r="C1227" t="s">
        <v>3349</v>
      </c>
      <c r="D1227" t="s">
        <v>3350</v>
      </c>
      <c r="E1227" t="s">
        <v>3351</v>
      </c>
      <c r="F1227" t="s">
        <v>3351</v>
      </c>
      <c r="G1227" t="s">
        <v>641</v>
      </c>
      <c r="H1227" t="s">
        <v>641</v>
      </c>
      <c r="I1227" t="s">
        <v>2734</v>
      </c>
      <c r="J1227" t="s">
        <v>731</v>
      </c>
      <c r="K1227" t="s">
        <v>56</v>
      </c>
      <c r="L1227" s="4">
        <v>2</v>
      </c>
      <c r="M1227" s="4">
        <v>46022</v>
      </c>
      <c r="AE1227">
        <v>1.1000000000000001</v>
      </c>
    </row>
    <row r="1228" spans="1:31" x14ac:dyDescent="0.2">
      <c r="A1228" s="27">
        <v>2007043</v>
      </c>
      <c r="B1228">
        <v>3861</v>
      </c>
      <c r="C1228" t="s">
        <v>3352</v>
      </c>
      <c r="D1228" t="s">
        <v>3353</v>
      </c>
      <c r="E1228" t="s">
        <v>3239</v>
      </c>
      <c r="F1228" t="s">
        <v>3239</v>
      </c>
      <c r="G1228" t="s">
        <v>641</v>
      </c>
      <c r="H1228" t="s">
        <v>641</v>
      </c>
      <c r="I1228" t="s">
        <v>2734</v>
      </c>
      <c r="J1228" t="s">
        <v>731</v>
      </c>
      <c r="K1228" t="s">
        <v>55</v>
      </c>
      <c r="L1228" s="4">
        <v>2</v>
      </c>
      <c r="M1228" s="4">
        <v>46022</v>
      </c>
      <c r="AE1228">
        <v>1</v>
      </c>
    </row>
    <row r="1229" spans="1:31" x14ac:dyDescent="0.2">
      <c r="A1229" s="27">
        <v>2010329</v>
      </c>
      <c r="B1229">
        <v>5201</v>
      </c>
      <c r="C1229" t="s">
        <v>3354</v>
      </c>
      <c r="D1229" t="s">
        <v>3355</v>
      </c>
      <c r="E1229" t="s">
        <v>3351</v>
      </c>
      <c r="F1229" t="s">
        <v>3351</v>
      </c>
      <c r="G1229" t="s">
        <v>641</v>
      </c>
      <c r="H1229" t="s">
        <v>641</v>
      </c>
      <c r="I1229" t="s">
        <v>2734</v>
      </c>
      <c r="J1229" t="s">
        <v>731</v>
      </c>
      <c r="K1229" t="s">
        <v>56</v>
      </c>
      <c r="L1229" s="4">
        <v>2</v>
      </c>
      <c r="M1229" s="4">
        <v>46022</v>
      </c>
      <c r="AE1229">
        <v>1.1000000000000001</v>
      </c>
    </row>
    <row r="1230" spans="1:31" x14ac:dyDescent="0.2">
      <c r="A1230" s="27">
        <v>2010380</v>
      </c>
      <c r="B1230">
        <v>5222</v>
      </c>
      <c r="C1230" t="s">
        <v>3356</v>
      </c>
      <c r="D1230" t="s">
        <v>3357</v>
      </c>
      <c r="E1230" t="s">
        <v>3358</v>
      </c>
      <c r="F1230" t="s">
        <v>3358</v>
      </c>
      <c r="G1230" t="s">
        <v>641</v>
      </c>
      <c r="H1230" t="s">
        <v>641</v>
      </c>
      <c r="I1230" t="s">
        <v>2734</v>
      </c>
      <c r="J1230" t="s">
        <v>731</v>
      </c>
      <c r="K1230" t="s">
        <v>56</v>
      </c>
      <c r="L1230" s="4">
        <v>2</v>
      </c>
      <c r="M1230" s="4">
        <v>46022</v>
      </c>
      <c r="AE1230">
        <v>1.1000000000000001</v>
      </c>
    </row>
    <row r="1231" spans="1:31" x14ac:dyDescent="0.2">
      <c r="A1231" s="27">
        <v>2010382</v>
      </c>
      <c r="B1231">
        <v>5224</v>
      </c>
      <c r="C1231" t="s">
        <v>3359</v>
      </c>
      <c r="D1231" t="s">
        <v>3360</v>
      </c>
      <c r="E1231" t="s">
        <v>3358</v>
      </c>
      <c r="F1231" t="s">
        <v>3358</v>
      </c>
      <c r="G1231" t="s">
        <v>641</v>
      </c>
      <c r="H1231" t="s">
        <v>641</v>
      </c>
      <c r="I1231" t="s">
        <v>2734</v>
      </c>
      <c r="J1231" t="s">
        <v>731</v>
      </c>
      <c r="K1231" t="s">
        <v>56</v>
      </c>
      <c r="L1231" s="4">
        <v>2</v>
      </c>
      <c r="M1231" s="4">
        <v>46022</v>
      </c>
      <c r="AE1231">
        <v>1.1000000000000001</v>
      </c>
    </row>
    <row r="1232" spans="1:31" x14ac:dyDescent="0.2">
      <c r="A1232" s="27">
        <v>2010381</v>
      </c>
      <c r="B1232">
        <v>5223</v>
      </c>
      <c r="C1232" t="s">
        <v>3361</v>
      </c>
      <c r="D1232" t="s">
        <v>3362</v>
      </c>
      <c r="E1232" t="s">
        <v>3358</v>
      </c>
      <c r="F1232" t="s">
        <v>3358</v>
      </c>
      <c r="G1232" t="s">
        <v>641</v>
      </c>
      <c r="H1232" t="s">
        <v>641</v>
      </c>
      <c r="I1232" t="s">
        <v>2734</v>
      </c>
      <c r="J1232" t="s">
        <v>731</v>
      </c>
      <c r="K1232" t="s">
        <v>56</v>
      </c>
      <c r="L1232" s="4">
        <v>2</v>
      </c>
      <c r="M1232" s="4">
        <v>46022</v>
      </c>
      <c r="AE1232">
        <v>1.1000000000000001</v>
      </c>
    </row>
    <row r="1233" spans="1:31" x14ac:dyDescent="0.2">
      <c r="A1233" s="27">
        <v>2010379</v>
      </c>
      <c r="B1233">
        <v>5221</v>
      </c>
      <c r="C1233" t="s">
        <v>3363</v>
      </c>
      <c r="D1233" t="s">
        <v>3364</v>
      </c>
      <c r="E1233" t="s">
        <v>3358</v>
      </c>
      <c r="F1233" t="s">
        <v>3358</v>
      </c>
      <c r="G1233" t="s">
        <v>641</v>
      </c>
      <c r="H1233" t="s">
        <v>641</v>
      </c>
      <c r="I1233" t="s">
        <v>2734</v>
      </c>
      <c r="J1233" t="s">
        <v>731</v>
      </c>
      <c r="K1233" t="s">
        <v>56</v>
      </c>
      <c r="L1233" s="4">
        <v>2</v>
      </c>
      <c r="M1233" s="4">
        <v>46022</v>
      </c>
      <c r="AE1233">
        <v>1.1000000000000001</v>
      </c>
    </row>
    <row r="1234" spans="1:31" x14ac:dyDescent="0.2">
      <c r="A1234" s="27">
        <v>2010180</v>
      </c>
      <c r="B1234">
        <v>5173</v>
      </c>
      <c r="C1234" t="s">
        <v>3365</v>
      </c>
      <c r="D1234" t="s">
        <v>3366</v>
      </c>
      <c r="E1234" t="s">
        <v>784</v>
      </c>
      <c r="F1234" t="s">
        <v>784</v>
      </c>
      <c r="G1234" t="s">
        <v>641</v>
      </c>
      <c r="H1234" t="s">
        <v>641</v>
      </c>
      <c r="I1234" t="s">
        <v>2734</v>
      </c>
      <c r="J1234" t="s">
        <v>731</v>
      </c>
      <c r="K1234" t="s">
        <v>56</v>
      </c>
      <c r="L1234" s="4">
        <v>2</v>
      </c>
      <c r="M1234" s="4">
        <v>46022</v>
      </c>
      <c r="V1234">
        <v>1.5</v>
      </c>
      <c r="Z1234">
        <v>0.5</v>
      </c>
      <c r="AE1234">
        <v>1.1000000000000001</v>
      </c>
    </row>
    <row r="1235" spans="1:31" x14ac:dyDescent="0.2">
      <c r="A1235" s="27">
        <v>2008751</v>
      </c>
      <c r="B1235">
        <v>4462</v>
      </c>
      <c r="C1235" t="s">
        <v>3367</v>
      </c>
      <c r="D1235" t="s">
        <v>3368</v>
      </c>
      <c r="E1235" t="s">
        <v>1266</v>
      </c>
      <c r="F1235" t="s">
        <v>1267</v>
      </c>
      <c r="G1235" t="s">
        <v>641</v>
      </c>
      <c r="H1235" t="s">
        <v>641</v>
      </c>
      <c r="I1235" t="s">
        <v>2734</v>
      </c>
      <c r="J1235" t="s">
        <v>643</v>
      </c>
      <c r="K1235" t="s">
        <v>55</v>
      </c>
      <c r="L1235" s="4">
        <v>2</v>
      </c>
      <c r="M1235" s="4">
        <v>46022</v>
      </c>
      <c r="N1235">
        <v>4</v>
      </c>
      <c r="O1235">
        <v>10</v>
      </c>
      <c r="P1235">
        <v>20</v>
      </c>
      <c r="R1235">
        <v>2</v>
      </c>
      <c r="T1235">
        <v>6.8000001907348633</v>
      </c>
      <c r="V1235">
        <v>0.15000000596046448</v>
      </c>
      <c r="Y1235">
        <v>0.20000000298023224</v>
      </c>
      <c r="AE1235">
        <v>1</v>
      </c>
    </row>
    <row r="1236" spans="1:31" x14ac:dyDescent="0.2">
      <c r="A1236" s="27">
        <v>2008752</v>
      </c>
      <c r="B1236">
        <v>4463</v>
      </c>
      <c r="C1236" t="s">
        <v>3369</v>
      </c>
      <c r="D1236" t="s">
        <v>3370</v>
      </c>
      <c r="E1236" t="s">
        <v>1266</v>
      </c>
      <c r="F1236" t="s">
        <v>1267</v>
      </c>
      <c r="G1236" t="s">
        <v>641</v>
      </c>
      <c r="H1236" t="s">
        <v>641</v>
      </c>
      <c r="I1236" t="s">
        <v>2734</v>
      </c>
      <c r="J1236" t="s">
        <v>643</v>
      </c>
      <c r="K1236" t="s">
        <v>55</v>
      </c>
      <c r="L1236" s="4">
        <v>2</v>
      </c>
      <c r="M1236" s="4">
        <v>46022</v>
      </c>
      <c r="N1236">
        <v>15</v>
      </c>
      <c r="O1236">
        <v>8</v>
      </c>
      <c r="T1236">
        <v>12.399999618530273</v>
      </c>
      <c r="AE1236">
        <v>1</v>
      </c>
    </row>
    <row r="1237" spans="1:31" x14ac:dyDescent="0.2">
      <c r="A1237" s="27">
        <v>2010373</v>
      </c>
      <c r="B1237">
        <v>5207</v>
      </c>
      <c r="C1237" t="s">
        <v>3371</v>
      </c>
      <c r="D1237" t="s">
        <v>3372</v>
      </c>
      <c r="E1237" t="s">
        <v>3373</v>
      </c>
      <c r="F1237" t="s">
        <v>3374</v>
      </c>
      <c r="G1237" t="s">
        <v>641</v>
      </c>
      <c r="H1237" t="s">
        <v>641</v>
      </c>
      <c r="I1237" t="s">
        <v>2734</v>
      </c>
      <c r="J1237" t="s">
        <v>649</v>
      </c>
      <c r="K1237" t="s">
        <v>55</v>
      </c>
      <c r="L1237" s="4">
        <v>2</v>
      </c>
      <c r="M1237" s="4">
        <v>46022</v>
      </c>
      <c r="O1237">
        <v>4</v>
      </c>
      <c r="P1237">
        <v>28</v>
      </c>
      <c r="Q1237">
        <v>10</v>
      </c>
      <c r="R1237">
        <v>8</v>
      </c>
      <c r="AE1237">
        <v>1</v>
      </c>
    </row>
    <row r="1238" spans="1:31" x14ac:dyDescent="0.2">
      <c r="A1238" s="27">
        <v>2001700</v>
      </c>
      <c r="B1238">
        <v>2966</v>
      </c>
      <c r="C1238" t="s">
        <v>3375</v>
      </c>
      <c r="D1238" t="s">
        <v>3376</v>
      </c>
      <c r="E1238" t="s">
        <v>3377</v>
      </c>
      <c r="F1238" t="s">
        <v>3377</v>
      </c>
      <c r="G1238" t="s">
        <v>641</v>
      </c>
      <c r="H1238" t="s">
        <v>686</v>
      </c>
      <c r="I1238" t="s">
        <v>2734</v>
      </c>
      <c r="J1238" t="s">
        <v>696</v>
      </c>
      <c r="K1238" t="s">
        <v>55</v>
      </c>
      <c r="L1238" s="4">
        <v>39504</v>
      </c>
      <c r="M1238" s="4">
        <v>46022</v>
      </c>
      <c r="N1238">
        <v>0.40000000596046448</v>
      </c>
      <c r="AC1238">
        <v>8.1</v>
      </c>
      <c r="AE1238">
        <v>1</v>
      </c>
    </row>
    <row r="1239" spans="1:31" x14ac:dyDescent="0.2">
      <c r="A1239" s="27">
        <v>2001260</v>
      </c>
      <c r="B1239">
        <v>2577</v>
      </c>
      <c r="C1239" t="s">
        <v>3378</v>
      </c>
      <c r="D1239" t="s">
        <v>3379</v>
      </c>
      <c r="E1239" t="s">
        <v>1266</v>
      </c>
      <c r="F1239" t="s">
        <v>2670</v>
      </c>
      <c r="G1239" t="s">
        <v>641</v>
      </c>
      <c r="H1239" t="s">
        <v>686</v>
      </c>
      <c r="I1239" t="s">
        <v>2734</v>
      </c>
      <c r="J1239" t="s">
        <v>643</v>
      </c>
      <c r="K1239" t="s">
        <v>56</v>
      </c>
      <c r="L1239" s="4">
        <v>39777</v>
      </c>
      <c r="M1239" s="4">
        <v>46022</v>
      </c>
      <c r="N1239">
        <v>13</v>
      </c>
      <c r="O1239">
        <v>5</v>
      </c>
      <c r="P1239">
        <v>8</v>
      </c>
      <c r="AE1239">
        <v>1.4</v>
      </c>
    </row>
    <row r="1240" spans="1:31" x14ac:dyDescent="0.2">
      <c r="A1240" s="27">
        <v>2006900</v>
      </c>
      <c r="B1240">
        <v>3865</v>
      </c>
      <c r="C1240" t="s">
        <v>3380</v>
      </c>
      <c r="D1240" t="s">
        <v>3381</v>
      </c>
      <c r="E1240" t="s">
        <v>1542</v>
      </c>
      <c r="F1240" t="s">
        <v>1542</v>
      </c>
      <c r="G1240" t="s">
        <v>641</v>
      </c>
      <c r="H1240" t="s">
        <v>641</v>
      </c>
      <c r="I1240" t="s">
        <v>2734</v>
      </c>
      <c r="J1240" t="s">
        <v>643</v>
      </c>
      <c r="K1240" t="s">
        <v>56</v>
      </c>
      <c r="L1240" s="4">
        <v>2</v>
      </c>
      <c r="M1240" s="4">
        <v>46022</v>
      </c>
      <c r="N1240">
        <v>7</v>
      </c>
      <c r="Q1240">
        <v>5</v>
      </c>
      <c r="R1240">
        <v>5</v>
      </c>
      <c r="V1240">
        <v>4.999999888241291E-3</v>
      </c>
      <c r="W1240">
        <v>4.999999888241291E-3</v>
      </c>
      <c r="X1240">
        <v>1.9999999552965164E-2</v>
      </c>
      <c r="Y1240">
        <v>9.9999997764825821E-3</v>
      </c>
      <c r="Z1240">
        <v>9.9999997764825821E-3</v>
      </c>
      <c r="AA1240">
        <v>2.0000000949949026E-3</v>
      </c>
      <c r="AE1240">
        <v>1.3</v>
      </c>
    </row>
    <row r="1241" spans="1:31" x14ac:dyDescent="0.2">
      <c r="A1241" s="27">
        <v>2006901</v>
      </c>
      <c r="B1241">
        <v>3853</v>
      </c>
      <c r="C1241" t="s">
        <v>3382</v>
      </c>
      <c r="D1241" t="s">
        <v>3383</v>
      </c>
      <c r="E1241" t="s">
        <v>1542</v>
      </c>
      <c r="F1241" t="s">
        <v>1542</v>
      </c>
      <c r="G1241" t="s">
        <v>641</v>
      </c>
      <c r="H1241" t="s">
        <v>641</v>
      </c>
      <c r="I1241" t="s">
        <v>2734</v>
      </c>
      <c r="J1241" t="s">
        <v>643</v>
      </c>
      <c r="K1241" t="s">
        <v>56</v>
      </c>
      <c r="L1241" s="4">
        <v>2</v>
      </c>
      <c r="M1241" s="4">
        <v>46022</v>
      </c>
      <c r="N1241">
        <v>8</v>
      </c>
      <c r="R1241">
        <v>8</v>
      </c>
      <c r="V1241">
        <v>4.999999888241291E-3</v>
      </c>
      <c r="W1241">
        <v>4.999999888241291E-3</v>
      </c>
      <c r="X1241">
        <v>1.9999999552965164E-2</v>
      </c>
      <c r="Y1241">
        <v>9.9999997764825821E-3</v>
      </c>
      <c r="Z1241">
        <v>9.9999997764825821E-3</v>
      </c>
      <c r="AA1241">
        <v>2.0000000949949026E-3</v>
      </c>
      <c r="AE1241">
        <v>1.3</v>
      </c>
    </row>
    <row r="1242" spans="1:31" x14ac:dyDescent="0.2">
      <c r="A1242" s="27">
        <v>2008792</v>
      </c>
      <c r="B1242">
        <v>4498</v>
      </c>
      <c r="C1242" t="s">
        <v>3384</v>
      </c>
      <c r="D1242" t="s">
        <v>3385</v>
      </c>
      <c r="E1242" t="s">
        <v>913</v>
      </c>
      <c r="F1242" t="s">
        <v>3386</v>
      </c>
      <c r="G1242" t="s">
        <v>641</v>
      </c>
      <c r="H1242" t="s">
        <v>641</v>
      </c>
      <c r="I1242" t="s">
        <v>2734</v>
      </c>
      <c r="J1242" t="s">
        <v>731</v>
      </c>
      <c r="K1242" t="s">
        <v>56</v>
      </c>
      <c r="L1242" s="4">
        <v>2</v>
      </c>
      <c r="M1242" s="4">
        <v>46022</v>
      </c>
      <c r="AE1242">
        <v>1.1000000000000001</v>
      </c>
    </row>
    <row r="1243" spans="1:31" x14ac:dyDescent="0.2">
      <c r="A1243" s="27">
        <v>2004658</v>
      </c>
      <c r="B1243">
        <v>3259</v>
      </c>
      <c r="C1243" t="s">
        <v>3387</v>
      </c>
      <c r="D1243" t="s">
        <v>3388</v>
      </c>
      <c r="E1243" t="s">
        <v>2729</v>
      </c>
      <c r="F1243" t="s">
        <v>3389</v>
      </c>
      <c r="G1243" t="s">
        <v>641</v>
      </c>
      <c r="H1243" t="s">
        <v>641</v>
      </c>
      <c r="I1243" t="s">
        <v>2734</v>
      </c>
      <c r="J1243" t="s">
        <v>731</v>
      </c>
      <c r="K1243" t="s">
        <v>56</v>
      </c>
      <c r="L1243" s="4">
        <v>40017</v>
      </c>
      <c r="M1243" s="4">
        <v>46022</v>
      </c>
      <c r="AC1243">
        <v>80</v>
      </c>
      <c r="AE1243">
        <v>1</v>
      </c>
    </row>
    <row r="1244" spans="1:31" x14ac:dyDescent="0.2">
      <c r="A1244" s="27">
        <v>2004659</v>
      </c>
      <c r="B1244">
        <v>3260</v>
      </c>
      <c r="C1244" t="s">
        <v>3390</v>
      </c>
      <c r="D1244" t="s">
        <v>3391</v>
      </c>
      <c r="E1244" t="s">
        <v>2729</v>
      </c>
      <c r="F1244" t="s">
        <v>3389</v>
      </c>
      <c r="G1244" t="s">
        <v>641</v>
      </c>
      <c r="H1244" t="s">
        <v>641</v>
      </c>
      <c r="I1244" t="s">
        <v>2734</v>
      </c>
      <c r="J1244" t="s">
        <v>731</v>
      </c>
      <c r="K1244" t="s">
        <v>56</v>
      </c>
      <c r="L1244" s="4">
        <v>40017</v>
      </c>
      <c r="M1244" s="4">
        <v>46022</v>
      </c>
      <c r="AC1244">
        <v>70</v>
      </c>
      <c r="AE1244">
        <v>1</v>
      </c>
    </row>
    <row r="1245" spans="1:31" x14ac:dyDescent="0.2">
      <c r="A1245" s="27">
        <v>2006943</v>
      </c>
      <c r="B1245">
        <v>3801</v>
      </c>
      <c r="C1245" t="s">
        <v>3392</v>
      </c>
      <c r="D1245" t="s">
        <v>3393</v>
      </c>
      <c r="E1245" t="s">
        <v>2729</v>
      </c>
      <c r="F1245" t="s">
        <v>2729</v>
      </c>
      <c r="G1245" t="s">
        <v>641</v>
      </c>
      <c r="H1245" t="s">
        <v>641</v>
      </c>
      <c r="I1245" t="s">
        <v>2734</v>
      </c>
      <c r="J1245" t="s">
        <v>731</v>
      </c>
      <c r="K1245" t="s">
        <v>56</v>
      </c>
      <c r="L1245" s="4">
        <v>2</v>
      </c>
      <c r="M1245" s="4">
        <v>46022</v>
      </c>
      <c r="AC1245">
        <v>65</v>
      </c>
      <c r="AE1245">
        <v>1</v>
      </c>
    </row>
    <row r="1246" spans="1:31" x14ac:dyDescent="0.2">
      <c r="A1246" s="27">
        <v>2001378</v>
      </c>
      <c r="B1246">
        <v>1627</v>
      </c>
      <c r="C1246" t="s">
        <v>3394</v>
      </c>
      <c r="D1246" t="s">
        <v>3395</v>
      </c>
      <c r="E1246" t="s">
        <v>1704</v>
      </c>
      <c r="F1246" t="s">
        <v>1704</v>
      </c>
      <c r="G1246" t="s">
        <v>641</v>
      </c>
      <c r="H1246" t="s">
        <v>641</v>
      </c>
      <c r="I1246" t="s">
        <v>2734</v>
      </c>
      <c r="J1246" t="s">
        <v>731</v>
      </c>
      <c r="K1246" t="s">
        <v>56</v>
      </c>
      <c r="L1246" s="4">
        <v>40386</v>
      </c>
      <c r="M1246" s="4">
        <v>46022</v>
      </c>
      <c r="N1246">
        <v>0</v>
      </c>
      <c r="O1246">
        <v>0</v>
      </c>
      <c r="P1246">
        <v>0</v>
      </c>
      <c r="Q1246">
        <v>0</v>
      </c>
      <c r="R1246">
        <v>0</v>
      </c>
      <c r="T1246">
        <v>0</v>
      </c>
      <c r="AC1246">
        <v>70</v>
      </c>
      <c r="AE1246">
        <v>1</v>
      </c>
    </row>
    <row r="1247" spans="1:31" x14ac:dyDescent="0.2">
      <c r="A1247" s="27">
        <v>2000896</v>
      </c>
      <c r="B1247">
        <v>2341</v>
      </c>
      <c r="C1247" t="s">
        <v>3396</v>
      </c>
      <c r="D1247" t="s">
        <v>3397</v>
      </c>
      <c r="E1247" t="s">
        <v>1704</v>
      </c>
      <c r="F1247" t="s">
        <v>1704</v>
      </c>
      <c r="G1247" t="s">
        <v>641</v>
      </c>
      <c r="H1247" t="s">
        <v>641</v>
      </c>
      <c r="I1247" t="s">
        <v>2734</v>
      </c>
      <c r="J1247" t="s">
        <v>731</v>
      </c>
      <c r="K1247" t="s">
        <v>56</v>
      </c>
      <c r="L1247" s="4">
        <v>40022</v>
      </c>
      <c r="M1247" s="4">
        <v>46022</v>
      </c>
      <c r="N1247">
        <v>0</v>
      </c>
      <c r="O1247">
        <v>0</v>
      </c>
      <c r="P1247">
        <v>0</v>
      </c>
      <c r="Q1247">
        <v>0</v>
      </c>
      <c r="R1247">
        <v>0</v>
      </c>
      <c r="T1247">
        <v>0</v>
      </c>
      <c r="AC1247">
        <v>45</v>
      </c>
      <c r="AE1247">
        <v>1</v>
      </c>
    </row>
    <row r="1248" spans="1:31" x14ac:dyDescent="0.2">
      <c r="A1248" s="27">
        <v>2001379</v>
      </c>
      <c r="B1248">
        <v>1628</v>
      </c>
      <c r="C1248" t="s">
        <v>3398</v>
      </c>
      <c r="D1248" t="s">
        <v>3399</v>
      </c>
      <c r="E1248" t="s">
        <v>1704</v>
      </c>
      <c r="F1248" t="s">
        <v>1704</v>
      </c>
      <c r="G1248" t="s">
        <v>641</v>
      </c>
      <c r="H1248" t="s">
        <v>641</v>
      </c>
      <c r="I1248" t="s">
        <v>2734</v>
      </c>
      <c r="J1248" t="s">
        <v>731</v>
      </c>
      <c r="K1248" t="s">
        <v>56</v>
      </c>
      <c r="L1248" s="4">
        <v>40386</v>
      </c>
      <c r="M1248" s="4">
        <v>46022</v>
      </c>
      <c r="N1248">
        <v>0</v>
      </c>
      <c r="O1248">
        <v>0</v>
      </c>
      <c r="P1248">
        <v>0</v>
      </c>
      <c r="Q1248">
        <v>0</v>
      </c>
      <c r="R1248">
        <v>0</v>
      </c>
      <c r="T1248">
        <v>0</v>
      </c>
      <c r="AC1248">
        <v>45</v>
      </c>
      <c r="AE1248">
        <v>1</v>
      </c>
    </row>
    <row r="1249" spans="1:31" x14ac:dyDescent="0.2">
      <c r="A1249" s="27">
        <v>2001380</v>
      </c>
      <c r="B1249">
        <v>1625</v>
      </c>
      <c r="C1249" t="s">
        <v>3400</v>
      </c>
      <c r="D1249" t="s">
        <v>3401</v>
      </c>
      <c r="E1249" t="s">
        <v>1704</v>
      </c>
      <c r="F1249" t="s">
        <v>1704</v>
      </c>
      <c r="G1249" t="s">
        <v>641</v>
      </c>
      <c r="H1249" t="s">
        <v>641</v>
      </c>
      <c r="I1249" t="s">
        <v>2734</v>
      </c>
      <c r="J1249" t="s">
        <v>731</v>
      </c>
      <c r="K1249" t="s">
        <v>56</v>
      </c>
      <c r="L1249" s="4">
        <v>40386</v>
      </c>
      <c r="M1249" s="4">
        <v>46022</v>
      </c>
      <c r="N1249">
        <v>0</v>
      </c>
      <c r="O1249">
        <v>0</v>
      </c>
      <c r="P1249">
        <v>0</v>
      </c>
      <c r="Q1249">
        <v>0</v>
      </c>
      <c r="R1249">
        <v>0</v>
      </c>
      <c r="T1249">
        <v>0</v>
      </c>
      <c r="AC1249">
        <v>70</v>
      </c>
      <c r="AE1249">
        <v>1</v>
      </c>
    </row>
    <row r="1250" spans="1:31" x14ac:dyDescent="0.2">
      <c r="A1250" s="27">
        <v>2007422</v>
      </c>
      <c r="B1250">
        <v>3973</v>
      </c>
      <c r="C1250" t="s">
        <v>3402</v>
      </c>
      <c r="D1250" t="s">
        <v>3403</v>
      </c>
      <c r="E1250" t="s">
        <v>1704</v>
      </c>
      <c r="F1250" t="s">
        <v>1704</v>
      </c>
      <c r="G1250" t="s">
        <v>641</v>
      </c>
      <c r="H1250" t="s">
        <v>641</v>
      </c>
      <c r="I1250" t="s">
        <v>2734</v>
      </c>
      <c r="J1250" t="s">
        <v>731</v>
      </c>
      <c r="K1250" t="s">
        <v>56</v>
      </c>
      <c r="L1250" s="4">
        <v>2</v>
      </c>
      <c r="M1250" s="4">
        <v>46022</v>
      </c>
      <c r="AC1250">
        <v>45</v>
      </c>
      <c r="AE1250">
        <v>1</v>
      </c>
    </row>
    <row r="1251" spans="1:31" x14ac:dyDescent="0.2">
      <c r="A1251" s="27">
        <v>2001377</v>
      </c>
      <c r="B1251">
        <v>1626</v>
      </c>
      <c r="C1251" t="s">
        <v>3404</v>
      </c>
      <c r="D1251" t="s">
        <v>3405</v>
      </c>
      <c r="E1251" t="s">
        <v>1704</v>
      </c>
      <c r="F1251" t="s">
        <v>1704</v>
      </c>
      <c r="G1251" t="s">
        <v>641</v>
      </c>
      <c r="H1251" t="s">
        <v>641</v>
      </c>
      <c r="I1251" t="s">
        <v>2734</v>
      </c>
      <c r="J1251" t="s">
        <v>731</v>
      </c>
      <c r="K1251" t="s">
        <v>56</v>
      </c>
      <c r="L1251" s="4">
        <v>40386</v>
      </c>
      <c r="M1251" s="4">
        <v>46022</v>
      </c>
      <c r="N1251">
        <v>0</v>
      </c>
      <c r="O1251">
        <v>0</v>
      </c>
      <c r="P1251">
        <v>0</v>
      </c>
      <c r="Q1251">
        <v>0</v>
      </c>
      <c r="R1251">
        <v>0</v>
      </c>
      <c r="T1251">
        <v>0</v>
      </c>
      <c r="AC1251">
        <v>70</v>
      </c>
      <c r="AE1251">
        <v>1</v>
      </c>
    </row>
    <row r="1252" spans="1:31" x14ac:dyDescent="0.2">
      <c r="A1252" s="27">
        <v>2008626</v>
      </c>
      <c r="B1252">
        <v>4512</v>
      </c>
      <c r="C1252" t="s">
        <v>3406</v>
      </c>
      <c r="D1252" t="s">
        <v>3407</v>
      </c>
      <c r="E1252" t="s">
        <v>3408</v>
      </c>
      <c r="F1252" t="s">
        <v>3408</v>
      </c>
      <c r="G1252" t="s">
        <v>641</v>
      </c>
      <c r="H1252" t="s">
        <v>641</v>
      </c>
      <c r="I1252" t="s">
        <v>2734</v>
      </c>
      <c r="J1252" t="s">
        <v>731</v>
      </c>
      <c r="K1252" t="s">
        <v>56</v>
      </c>
      <c r="L1252" s="4">
        <v>2</v>
      </c>
      <c r="M1252" s="4">
        <v>46022</v>
      </c>
      <c r="AE1252">
        <v>1.1000000000000001</v>
      </c>
    </row>
    <row r="1253" spans="1:31" x14ac:dyDescent="0.2">
      <c r="A1253" s="27">
        <v>2008625</v>
      </c>
      <c r="B1253">
        <v>4511</v>
      </c>
      <c r="C1253" t="s">
        <v>3409</v>
      </c>
      <c r="D1253" t="s">
        <v>3410</v>
      </c>
      <c r="E1253" t="s">
        <v>3408</v>
      </c>
      <c r="F1253" t="s">
        <v>3408</v>
      </c>
      <c r="G1253" t="s">
        <v>641</v>
      </c>
      <c r="H1253" t="s">
        <v>641</v>
      </c>
      <c r="I1253" t="s">
        <v>2734</v>
      </c>
      <c r="J1253" t="s">
        <v>731</v>
      </c>
      <c r="K1253" t="s">
        <v>56</v>
      </c>
      <c r="L1253" s="4">
        <v>2</v>
      </c>
      <c r="M1253" s="4">
        <v>46022</v>
      </c>
      <c r="AE1253">
        <v>1.1000000000000001</v>
      </c>
    </row>
    <row r="1254" spans="1:31" x14ac:dyDescent="0.2">
      <c r="A1254" s="27">
        <v>2000151</v>
      </c>
      <c r="B1254">
        <v>1806</v>
      </c>
      <c r="C1254" t="s">
        <v>3411</v>
      </c>
      <c r="D1254" t="s">
        <v>3412</v>
      </c>
      <c r="E1254" t="s">
        <v>3413</v>
      </c>
      <c r="F1254" t="s">
        <v>3413</v>
      </c>
      <c r="G1254" t="s">
        <v>641</v>
      </c>
      <c r="H1254" t="s">
        <v>641</v>
      </c>
      <c r="I1254" t="s">
        <v>2734</v>
      </c>
      <c r="J1254" t="s">
        <v>731</v>
      </c>
      <c r="K1254" t="s">
        <v>56</v>
      </c>
      <c r="L1254" s="4">
        <v>39987</v>
      </c>
      <c r="M1254" s="4">
        <v>46022</v>
      </c>
      <c r="AE1254">
        <v>1</v>
      </c>
    </row>
    <row r="1255" spans="1:31" x14ac:dyDescent="0.2">
      <c r="A1255" s="27">
        <v>2000975</v>
      </c>
      <c r="B1255">
        <v>1534</v>
      </c>
      <c r="C1255" t="s">
        <v>3414</v>
      </c>
      <c r="D1255" t="s">
        <v>3415</v>
      </c>
      <c r="E1255" t="s">
        <v>960</v>
      </c>
      <c r="F1255" t="s">
        <v>1542</v>
      </c>
      <c r="G1255" t="s">
        <v>641</v>
      </c>
      <c r="H1255" t="s">
        <v>641</v>
      </c>
      <c r="I1255" t="s">
        <v>2734</v>
      </c>
      <c r="J1255" t="s">
        <v>649</v>
      </c>
      <c r="K1255" t="s">
        <v>55</v>
      </c>
      <c r="L1255" s="4">
        <v>39994</v>
      </c>
      <c r="M1255" s="4">
        <v>46022</v>
      </c>
      <c r="O1255">
        <v>25</v>
      </c>
      <c r="T1255">
        <v>7</v>
      </c>
      <c r="AE1255">
        <v>1</v>
      </c>
    </row>
    <row r="1256" spans="1:31" x14ac:dyDescent="0.2">
      <c r="A1256" s="27">
        <v>2008870</v>
      </c>
      <c r="B1256">
        <v>4540</v>
      </c>
      <c r="C1256" t="s">
        <v>3416</v>
      </c>
      <c r="D1256" t="s">
        <v>3417</v>
      </c>
      <c r="E1256" t="s">
        <v>3418</v>
      </c>
      <c r="F1256" t="s">
        <v>3418</v>
      </c>
      <c r="G1256" t="s">
        <v>641</v>
      </c>
      <c r="H1256" t="s">
        <v>686</v>
      </c>
      <c r="I1256" t="s">
        <v>2734</v>
      </c>
      <c r="J1256" t="s">
        <v>688</v>
      </c>
      <c r="K1256" t="s">
        <v>56</v>
      </c>
      <c r="L1256" s="4">
        <v>2</v>
      </c>
      <c r="M1256" s="4">
        <v>46022</v>
      </c>
      <c r="N1256">
        <v>7.9999998211860657E-2</v>
      </c>
      <c r="O1256">
        <v>5.000000074505806E-2</v>
      </c>
      <c r="P1256">
        <v>0.30000001192092896</v>
      </c>
      <c r="AC1256">
        <v>1</v>
      </c>
      <c r="AE1256">
        <v>1</v>
      </c>
    </row>
    <row r="1257" spans="1:31" x14ac:dyDescent="0.2">
      <c r="A1257" s="27">
        <v>2003003</v>
      </c>
      <c r="B1257">
        <v>3875</v>
      </c>
      <c r="C1257" t="s">
        <v>3419</v>
      </c>
      <c r="D1257" t="s">
        <v>3420</v>
      </c>
      <c r="E1257" t="s">
        <v>3418</v>
      </c>
      <c r="F1257" t="s">
        <v>3418</v>
      </c>
      <c r="G1257" t="s">
        <v>641</v>
      </c>
      <c r="H1257" t="s">
        <v>686</v>
      </c>
      <c r="I1257" t="s">
        <v>2734</v>
      </c>
      <c r="J1257" t="s">
        <v>696</v>
      </c>
      <c r="K1257" t="s">
        <v>56</v>
      </c>
      <c r="L1257" s="4">
        <v>40036</v>
      </c>
      <c r="M1257" s="4">
        <v>46022</v>
      </c>
      <c r="N1257">
        <v>9.9999997764825821E-3</v>
      </c>
      <c r="P1257">
        <v>2.9999999329447746E-2</v>
      </c>
      <c r="AC1257">
        <v>0.1</v>
      </c>
      <c r="AE1257">
        <v>1</v>
      </c>
    </row>
    <row r="1258" spans="1:31" x14ac:dyDescent="0.2">
      <c r="A1258" s="27">
        <v>2009393</v>
      </c>
      <c r="B1258">
        <v>4758</v>
      </c>
      <c r="C1258" t="s">
        <v>3421</v>
      </c>
      <c r="D1258" t="s">
        <v>3422</v>
      </c>
      <c r="E1258" t="s">
        <v>3423</v>
      </c>
      <c r="F1258" t="s">
        <v>3423</v>
      </c>
      <c r="G1258" t="s">
        <v>641</v>
      </c>
      <c r="H1258" t="s">
        <v>686</v>
      </c>
      <c r="I1258" t="s">
        <v>2734</v>
      </c>
      <c r="J1258" t="s">
        <v>688</v>
      </c>
      <c r="K1258" t="s">
        <v>56</v>
      </c>
      <c r="L1258" s="4">
        <v>2</v>
      </c>
      <c r="M1258" s="4">
        <v>46022</v>
      </c>
      <c r="N1258">
        <v>0.30000001192092896</v>
      </c>
      <c r="AC1258">
        <v>1</v>
      </c>
      <c r="AE1258">
        <v>1</v>
      </c>
    </row>
    <row r="1259" spans="1:31" x14ac:dyDescent="0.2">
      <c r="A1259" s="27">
        <v>2010424</v>
      </c>
      <c r="B1259">
        <v>5249</v>
      </c>
      <c r="C1259" t="s">
        <v>3424</v>
      </c>
      <c r="D1259" t="s">
        <v>3425</v>
      </c>
      <c r="E1259" t="s">
        <v>3426</v>
      </c>
      <c r="F1259" t="s">
        <v>3427</v>
      </c>
      <c r="G1259" t="s">
        <v>641</v>
      </c>
      <c r="H1259" t="s">
        <v>641</v>
      </c>
      <c r="I1259" t="s">
        <v>2734</v>
      </c>
      <c r="J1259" t="s">
        <v>731</v>
      </c>
      <c r="K1259" t="s">
        <v>56</v>
      </c>
      <c r="L1259" s="4">
        <v>2</v>
      </c>
      <c r="M1259" s="4">
        <v>46022</v>
      </c>
      <c r="AE1259">
        <v>1.1000000000000001</v>
      </c>
    </row>
    <row r="1260" spans="1:31" x14ac:dyDescent="0.2">
      <c r="A1260" s="27">
        <v>2010423</v>
      </c>
      <c r="B1260">
        <v>5247</v>
      </c>
      <c r="C1260" t="s">
        <v>3428</v>
      </c>
      <c r="D1260" t="s">
        <v>3429</v>
      </c>
      <c r="E1260" t="s">
        <v>3426</v>
      </c>
      <c r="F1260" t="s">
        <v>3427</v>
      </c>
      <c r="G1260" t="s">
        <v>641</v>
      </c>
      <c r="H1260" t="s">
        <v>641</v>
      </c>
      <c r="I1260" t="s">
        <v>2734</v>
      </c>
      <c r="J1260" t="s">
        <v>731</v>
      </c>
      <c r="K1260" t="s">
        <v>56</v>
      </c>
      <c r="L1260" s="4">
        <v>2</v>
      </c>
      <c r="M1260" s="4">
        <v>46022</v>
      </c>
      <c r="AE1260">
        <v>1.1000000000000001</v>
      </c>
    </row>
    <row r="1261" spans="1:31" x14ac:dyDescent="0.2">
      <c r="A1261" s="27">
        <v>2000875</v>
      </c>
      <c r="B1261">
        <v>1774</v>
      </c>
      <c r="C1261" t="s">
        <v>3430</v>
      </c>
      <c r="D1261" t="s">
        <v>3431</v>
      </c>
      <c r="E1261" t="s">
        <v>2777</v>
      </c>
      <c r="F1261" t="s">
        <v>2777</v>
      </c>
      <c r="G1261" t="s">
        <v>641</v>
      </c>
      <c r="H1261" t="s">
        <v>641</v>
      </c>
      <c r="I1261" t="s">
        <v>2734</v>
      </c>
      <c r="J1261" t="s">
        <v>643</v>
      </c>
      <c r="K1261" t="s">
        <v>56</v>
      </c>
      <c r="L1261" s="4">
        <v>40036</v>
      </c>
      <c r="M1261" s="4">
        <v>46022</v>
      </c>
      <c r="N1261">
        <v>12</v>
      </c>
      <c r="P1261">
        <v>6</v>
      </c>
      <c r="Q1261">
        <v>5</v>
      </c>
      <c r="R1261">
        <v>12</v>
      </c>
      <c r="AE1261">
        <v>1.2</v>
      </c>
    </row>
    <row r="1262" spans="1:31" x14ac:dyDescent="0.2">
      <c r="A1262" s="27">
        <v>2000878</v>
      </c>
      <c r="B1262">
        <v>1778</v>
      </c>
      <c r="C1262" t="s">
        <v>3432</v>
      </c>
      <c r="D1262" t="s">
        <v>3433</v>
      </c>
      <c r="E1262" t="s">
        <v>2777</v>
      </c>
      <c r="F1262" t="s">
        <v>2777</v>
      </c>
      <c r="G1262" t="s">
        <v>641</v>
      </c>
      <c r="H1262" t="s">
        <v>641</v>
      </c>
      <c r="I1262" t="s">
        <v>2734</v>
      </c>
      <c r="J1262" t="s">
        <v>643</v>
      </c>
      <c r="K1262" t="s">
        <v>56</v>
      </c>
      <c r="L1262" s="4">
        <v>40036</v>
      </c>
      <c r="M1262" s="4">
        <v>46022</v>
      </c>
      <c r="N1262">
        <v>12</v>
      </c>
      <c r="P1262">
        <v>6</v>
      </c>
      <c r="R1262">
        <v>12</v>
      </c>
      <c r="AA1262">
        <v>1</v>
      </c>
      <c r="AE1262">
        <v>1.4</v>
      </c>
    </row>
    <row r="1263" spans="1:31" x14ac:dyDescent="0.2">
      <c r="A1263" s="27">
        <v>2002546</v>
      </c>
      <c r="B1263">
        <v>3158</v>
      </c>
      <c r="C1263" t="s">
        <v>3434</v>
      </c>
      <c r="D1263" t="s">
        <v>3435</v>
      </c>
      <c r="E1263" t="s">
        <v>2777</v>
      </c>
      <c r="F1263" t="s">
        <v>2777</v>
      </c>
      <c r="G1263" t="s">
        <v>641</v>
      </c>
      <c r="H1263" t="s">
        <v>641</v>
      </c>
      <c r="I1263" t="s">
        <v>2734</v>
      </c>
      <c r="J1263" t="s">
        <v>643</v>
      </c>
      <c r="K1263" t="s">
        <v>56</v>
      </c>
      <c r="L1263" s="4">
        <v>39826</v>
      </c>
      <c r="M1263" s="4">
        <v>46022</v>
      </c>
      <c r="N1263">
        <v>6</v>
      </c>
      <c r="P1263">
        <v>6</v>
      </c>
      <c r="R1263">
        <v>12</v>
      </c>
      <c r="T1263">
        <v>20</v>
      </c>
      <c r="Y1263">
        <v>0.5</v>
      </c>
      <c r="AE1263">
        <v>1.4</v>
      </c>
    </row>
    <row r="1264" spans="1:31" x14ac:dyDescent="0.2">
      <c r="A1264" s="27">
        <v>2004603</v>
      </c>
      <c r="B1264">
        <v>3223</v>
      </c>
      <c r="C1264" t="s">
        <v>3436</v>
      </c>
      <c r="D1264" t="s">
        <v>3437</v>
      </c>
      <c r="E1264" t="s">
        <v>3264</v>
      </c>
      <c r="F1264" t="s">
        <v>3264</v>
      </c>
      <c r="G1264" t="s">
        <v>641</v>
      </c>
      <c r="H1264" t="s">
        <v>641</v>
      </c>
      <c r="I1264" t="s">
        <v>2734</v>
      </c>
      <c r="J1264" t="s">
        <v>731</v>
      </c>
      <c r="K1264" t="s">
        <v>56</v>
      </c>
      <c r="L1264" s="4">
        <v>39924</v>
      </c>
      <c r="M1264" s="4">
        <v>46022</v>
      </c>
      <c r="AE1264">
        <v>1</v>
      </c>
    </row>
    <row r="1265" spans="1:31" x14ac:dyDescent="0.2">
      <c r="A1265" s="27">
        <v>2004604</v>
      </c>
      <c r="B1265">
        <v>3224</v>
      </c>
      <c r="C1265" t="s">
        <v>3438</v>
      </c>
      <c r="D1265" t="s">
        <v>3439</v>
      </c>
      <c r="E1265" t="s">
        <v>3264</v>
      </c>
      <c r="F1265" t="s">
        <v>3264</v>
      </c>
      <c r="G1265" t="s">
        <v>641</v>
      </c>
      <c r="H1265" t="s">
        <v>641</v>
      </c>
      <c r="I1265" t="s">
        <v>2734</v>
      </c>
      <c r="J1265" t="s">
        <v>731</v>
      </c>
      <c r="K1265" t="s">
        <v>56</v>
      </c>
      <c r="L1265" s="4">
        <v>39924</v>
      </c>
      <c r="M1265" s="4">
        <v>46022</v>
      </c>
      <c r="AE1265">
        <v>1</v>
      </c>
    </row>
    <row r="1266" spans="1:31" x14ac:dyDescent="0.2">
      <c r="A1266" s="27">
        <v>2010240</v>
      </c>
      <c r="B1266">
        <v>5262</v>
      </c>
      <c r="C1266" t="s">
        <v>3440</v>
      </c>
      <c r="D1266" t="s">
        <v>3441</v>
      </c>
      <c r="E1266" t="s">
        <v>991</v>
      </c>
      <c r="F1266" t="s">
        <v>991</v>
      </c>
      <c r="G1266" t="s">
        <v>641</v>
      </c>
      <c r="H1266" t="s">
        <v>641</v>
      </c>
      <c r="I1266" t="s">
        <v>2734</v>
      </c>
      <c r="J1266" t="s">
        <v>731</v>
      </c>
      <c r="K1266" t="s">
        <v>56</v>
      </c>
      <c r="L1266" s="4">
        <v>2</v>
      </c>
      <c r="M1266" s="4">
        <v>46022</v>
      </c>
      <c r="AE1266">
        <v>1.1000000000000001</v>
      </c>
    </row>
    <row r="1267" spans="1:31" x14ac:dyDescent="0.2">
      <c r="A1267" s="27">
        <v>2000905</v>
      </c>
      <c r="B1267">
        <v>1181</v>
      </c>
      <c r="C1267" t="s">
        <v>3442</v>
      </c>
      <c r="D1267" t="s">
        <v>3443</v>
      </c>
      <c r="E1267" t="s">
        <v>1542</v>
      </c>
      <c r="F1267" t="s">
        <v>1542</v>
      </c>
      <c r="G1267" t="s">
        <v>641</v>
      </c>
      <c r="H1267" t="s">
        <v>641</v>
      </c>
      <c r="I1267" t="s">
        <v>2734</v>
      </c>
      <c r="J1267" t="s">
        <v>643</v>
      </c>
      <c r="K1267" t="s">
        <v>55</v>
      </c>
      <c r="L1267" s="4">
        <v>39938</v>
      </c>
      <c r="M1267" s="4">
        <v>46022</v>
      </c>
      <c r="N1267">
        <v>7</v>
      </c>
      <c r="O1267">
        <v>7</v>
      </c>
      <c r="P1267">
        <v>12</v>
      </c>
      <c r="R1267">
        <v>2</v>
      </c>
      <c r="T1267">
        <v>16</v>
      </c>
      <c r="AE1267">
        <v>1</v>
      </c>
    </row>
    <row r="1268" spans="1:31" x14ac:dyDescent="0.2">
      <c r="A1268" s="27">
        <v>2007341</v>
      </c>
      <c r="B1268">
        <v>3940</v>
      </c>
      <c r="C1268" t="s">
        <v>3444</v>
      </c>
      <c r="D1268" t="s">
        <v>3445</v>
      </c>
      <c r="E1268" t="s">
        <v>960</v>
      </c>
      <c r="F1268" t="s">
        <v>960</v>
      </c>
      <c r="G1268" t="s">
        <v>641</v>
      </c>
      <c r="H1268" t="s">
        <v>641</v>
      </c>
      <c r="I1268" t="s">
        <v>2734</v>
      </c>
      <c r="J1268" t="s">
        <v>688</v>
      </c>
      <c r="K1268" t="s">
        <v>55</v>
      </c>
      <c r="L1268" s="4">
        <v>2</v>
      </c>
      <c r="M1268" s="4">
        <v>46022</v>
      </c>
      <c r="N1268">
        <v>11</v>
      </c>
      <c r="O1268">
        <v>52</v>
      </c>
      <c r="AE1268">
        <v>1</v>
      </c>
    </row>
    <row r="1269" spans="1:31" x14ac:dyDescent="0.2">
      <c r="A1269" s="27">
        <v>2010544</v>
      </c>
      <c r="B1269">
        <v>5239</v>
      </c>
      <c r="C1269" t="s">
        <v>3446</v>
      </c>
      <c r="D1269" t="s">
        <v>3447</v>
      </c>
      <c r="E1269" t="s">
        <v>1603</v>
      </c>
      <c r="F1269" t="s">
        <v>1603</v>
      </c>
      <c r="G1269" t="s">
        <v>641</v>
      </c>
      <c r="H1269" t="s">
        <v>641</v>
      </c>
      <c r="I1269" t="s">
        <v>2734</v>
      </c>
      <c r="J1269" t="s">
        <v>649</v>
      </c>
      <c r="K1269" t="s">
        <v>55</v>
      </c>
      <c r="L1269" s="4">
        <v>2</v>
      </c>
      <c r="M1269" s="4">
        <v>46022</v>
      </c>
      <c r="Q1269">
        <v>55</v>
      </c>
      <c r="AE1269">
        <v>1</v>
      </c>
    </row>
    <row r="1270" spans="1:31" x14ac:dyDescent="0.2">
      <c r="A1270" s="27">
        <v>2010543</v>
      </c>
      <c r="B1270">
        <v>5260</v>
      </c>
      <c r="C1270" t="s">
        <v>3448</v>
      </c>
      <c r="D1270" t="s">
        <v>3449</v>
      </c>
      <c r="E1270" t="s">
        <v>3450</v>
      </c>
      <c r="F1270" t="s">
        <v>3451</v>
      </c>
      <c r="G1270" t="s">
        <v>641</v>
      </c>
      <c r="H1270" t="s">
        <v>641</v>
      </c>
      <c r="I1270" t="s">
        <v>2734</v>
      </c>
      <c r="J1270" t="s">
        <v>731</v>
      </c>
      <c r="K1270" t="s">
        <v>56</v>
      </c>
      <c r="L1270" s="4">
        <v>2</v>
      </c>
      <c r="M1270" s="4">
        <v>46022</v>
      </c>
      <c r="AE1270">
        <v>1.1000000000000001</v>
      </c>
    </row>
    <row r="1271" spans="1:31" x14ac:dyDescent="0.2">
      <c r="A1271" s="27">
        <v>2001169</v>
      </c>
      <c r="B1271">
        <v>1156</v>
      </c>
      <c r="C1271" t="s">
        <v>3452</v>
      </c>
      <c r="D1271" t="s">
        <v>3453</v>
      </c>
      <c r="E1271" t="s">
        <v>3454</v>
      </c>
      <c r="F1271" t="s">
        <v>3455</v>
      </c>
      <c r="G1271" t="s">
        <v>641</v>
      </c>
      <c r="H1271" t="s">
        <v>641</v>
      </c>
      <c r="I1271" t="s">
        <v>2734</v>
      </c>
      <c r="J1271" t="s">
        <v>731</v>
      </c>
      <c r="K1271" t="s">
        <v>55</v>
      </c>
      <c r="L1271" s="4">
        <v>40071</v>
      </c>
      <c r="M1271" s="4">
        <v>46022</v>
      </c>
      <c r="AC1271">
        <v>30</v>
      </c>
      <c r="AE1271">
        <v>1</v>
      </c>
    </row>
    <row r="1272" spans="1:31" x14ac:dyDescent="0.2">
      <c r="A1272" s="27">
        <v>2007399</v>
      </c>
      <c r="B1272">
        <v>3945</v>
      </c>
      <c r="C1272" t="s">
        <v>3456</v>
      </c>
      <c r="D1272" t="s">
        <v>3457</v>
      </c>
      <c r="E1272" t="s">
        <v>3236</v>
      </c>
      <c r="F1272" t="s">
        <v>3236</v>
      </c>
      <c r="G1272" t="s">
        <v>641</v>
      </c>
      <c r="H1272" t="s">
        <v>641</v>
      </c>
      <c r="I1272" t="s">
        <v>2734</v>
      </c>
      <c r="J1272" t="s">
        <v>643</v>
      </c>
      <c r="K1272" t="s">
        <v>55</v>
      </c>
      <c r="L1272" s="4">
        <v>2</v>
      </c>
      <c r="M1272" s="4">
        <v>46022</v>
      </c>
      <c r="N1272">
        <v>5</v>
      </c>
      <c r="O1272">
        <v>7</v>
      </c>
      <c r="P1272">
        <v>15</v>
      </c>
      <c r="R1272">
        <v>2</v>
      </c>
      <c r="AE1272">
        <v>1</v>
      </c>
    </row>
    <row r="1273" spans="1:31" x14ac:dyDescent="0.2">
      <c r="A1273" s="27">
        <v>2007400</v>
      </c>
      <c r="B1273">
        <v>3947</v>
      </c>
      <c r="C1273" t="s">
        <v>3458</v>
      </c>
      <c r="D1273" t="s">
        <v>3459</v>
      </c>
      <c r="E1273" t="s">
        <v>3236</v>
      </c>
      <c r="F1273" t="s">
        <v>3236</v>
      </c>
      <c r="G1273" t="s">
        <v>641</v>
      </c>
      <c r="H1273" t="s">
        <v>641</v>
      </c>
      <c r="I1273" t="s">
        <v>2734</v>
      </c>
      <c r="J1273" t="s">
        <v>643</v>
      </c>
      <c r="K1273" t="s">
        <v>55</v>
      </c>
      <c r="L1273" s="4">
        <v>2</v>
      </c>
      <c r="M1273" s="4">
        <v>46022</v>
      </c>
      <c r="N1273">
        <v>5</v>
      </c>
      <c r="O1273">
        <v>6</v>
      </c>
      <c r="P1273">
        <v>14</v>
      </c>
      <c r="T1273">
        <v>9</v>
      </c>
      <c r="AE1273">
        <v>1</v>
      </c>
    </row>
    <row r="1274" spans="1:31" x14ac:dyDescent="0.2">
      <c r="A1274" s="27">
        <v>2007398</v>
      </c>
      <c r="B1274">
        <v>3948</v>
      </c>
      <c r="C1274" t="s">
        <v>3460</v>
      </c>
      <c r="D1274" t="s">
        <v>3461</v>
      </c>
      <c r="E1274" t="s">
        <v>3236</v>
      </c>
      <c r="F1274" t="s">
        <v>3236</v>
      </c>
      <c r="G1274" t="s">
        <v>641</v>
      </c>
      <c r="H1274" t="s">
        <v>641</v>
      </c>
      <c r="I1274" t="s">
        <v>2734</v>
      </c>
      <c r="J1274" t="s">
        <v>643</v>
      </c>
      <c r="K1274" t="s">
        <v>55</v>
      </c>
      <c r="L1274" s="4">
        <v>2</v>
      </c>
      <c r="M1274" s="4">
        <v>46022</v>
      </c>
      <c r="N1274">
        <v>6</v>
      </c>
      <c r="O1274">
        <v>6</v>
      </c>
      <c r="P1274">
        <v>13</v>
      </c>
      <c r="AE1274">
        <v>1</v>
      </c>
    </row>
    <row r="1275" spans="1:31" x14ac:dyDescent="0.2">
      <c r="A1275" s="27">
        <v>2001010</v>
      </c>
      <c r="B1275">
        <v>1253</v>
      </c>
      <c r="C1275" t="s">
        <v>3462</v>
      </c>
      <c r="D1275" t="s">
        <v>3463</v>
      </c>
      <c r="E1275" t="s">
        <v>3464</v>
      </c>
      <c r="F1275" t="s">
        <v>3465</v>
      </c>
      <c r="G1275" t="s">
        <v>641</v>
      </c>
      <c r="H1275" t="s">
        <v>641</v>
      </c>
      <c r="I1275" t="s">
        <v>2734</v>
      </c>
      <c r="J1275" t="s">
        <v>649</v>
      </c>
      <c r="K1275" t="s">
        <v>56</v>
      </c>
      <c r="L1275" s="4">
        <v>40008</v>
      </c>
      <c r="M1275" s="4">
        <v>46022</v>
      </c>
      <c r="AA1275">
        <v>10</v>
      </c>
      <c r="AC1275">
        <v>85</v>
      </c>
      <c r="AE1275">
        <v>1.1000000000000001</v>
      </c>
    </row>
    <row r="1276" spans="1:31" x14ac:dyDescent="0.2">
      <c r="A1276" s="27">
        <v>2001009</v>
      </c>
      <c r="B1276">
        <v>1254</v>
      </c>
      <c r="C1276" t="s">
        <v>3466</v>
      </c>
      <c r="D1276" t="s">
        <v>3467</v>
      </c>
      <c r="E1276" t="s">
        <v>3464</v>
      </c>
      <c r="F1276" t="s">
        <v>3465</v>
      </c>
      <c r="G1276" t="s">
        <v>641</v>
      </c>
      <c r="H1276" t="s">
        <v>641</v>
      </c>
      <c r="I1276" t="s">
        <v>2734</v>
      </c>
      <c r="J1276" t="s">
        <v>649</v>
      </c>
      <c r="K1276" t="s">
        <v>56</v>
      </c>
      <c r="L1276" s="4">
        <v>40008</v>
      </c>
      <c r="M1276" s="4">
        <v>46022</v>
      </c>
      <c r="AA1276">
        <v>10</v>
      </c>
      <c r="AC1276">
        <v>80</v>
      </c>
      <c r="AE1276">
        <v>1</v>
      </c>
    </row>
    <row r="1277" spans="1:31" x14ac:dyDescent="0.2">
      <c r="A1277" s="27">
        <v>2010213</v>
      </c>
      <c r="B1277">
        <v>5159</v>
      </c>
      <c r="C1277" t="s">
        <v>3468</v>
      </c>
      <c r="D1277" t="s">
        <v>3469</v>
      </c>
      <c r="E1277" t="s">
        <v>3470</v>
      </c>
      <c r="F1277" t="s">
        <v>3470</v>
      </c>
      <c r="G1277" t="s">
        <v>641</v>
      </c>
      <c r="H1277" t="s">
        <v>641</v>
      </c>
      <c r="I1277" t="s">
        <v>2734</v>
      </c>
      <c r="J1277" t="s">
        <v>731</v>
      </c>
      <c r="K1277" t="s">
        <v>56</v>
      </c>
      <c r="L1277" s="4">
        <v>2</v>
      </c>
      <c r="M1277" s="4">
        <v>46022</v>
      </c>
      <c r="AE1277">
        <v>1.1000000000000001</v>
      </c>
    </row>
    <row r="1278" spans="1:31" x14ac:dyDescent="0.2">
      <c r="A1278" s="27">
        <v>2010214</v>
      </c>
      <c r="B1278">
        <v>5160</v>
      </c>
      <c r="C1278" t="s">
        <v>3471</v>
      </c>
      <c r="D1278" t="s">
        <v>3472</v>
      </c>
      <c r="E1278" t="s">
        <v>3470</v>
      </c>
      <c r="F1278" t="s">
        <v>3470</v>
      </c>
      <c r="G1278" t="s">
        <v>641</v>
      </c>
      <c r="H1278" t="s">
        <v>641</v>
      </c>
      <c r="I1278" t="s">
        <v>2734</v>
      </c>
      <c r="J1278" t="s">
        <v>731</v>
      </c>
      <c r="K1278" t="s">
        <v>56</v>
      </c>
      <c r="L1278" s="4">
        <v>2</v>
      </c>
      <c r="M1278" s="4">
        <v>46022</v>
      </c>
      <c r="AE1278">
        <v>1.1000000000000001</v>
      </c>
    </row>
    <row r="1279" spans="1:31" x14ac:dyDescent="0.2">
      <c r="A1279" s="27">
        <v>2007243</v>
      </c>
      <c r="B1279">
        <v>3972</v>
      </c>
      <c r="C1279" t="s">
        <v>3473</v>
      </c>
      <c r="D1279" t="s">
        <v>3474</v>
      </c>
      <c r="E1279" t="s">
        <v>3475</v>
      </c>
      <c r="F1279" t="s">
        <v>3475</v>
      </c>
      <c r="G1279" t="s">
        <v>641</v>
      </c>
      <c r="H1279" t="s">
        <v>641</v>
      </c>
      <c r="I1279" t="s">
        <v>2734</v>
      </c>
      <c r="J1279" t="s">
        <v>649</v>
      </c>
      <c r="K1279" t="s">
        <v>56</v>
      </c>
      <c r="L1279" s="4">
        <v>2</v>
      </c>
      <c r="M1279" s="4">
        <v>46022</v>
      </c>
      <c r="P1279">
        <v>26</v>
      </c>
      <c r="T1279">
        <v>6.5</v>
      </c>
      <c r="AE1279">
        <v>1.1000000000000001</v>
      </c>
    </row>
    <row r="1280" spans="1:31" x14ac:dyDescent="0.2">
      <c r="A1280" s="27">
        <v>2007101</v>
      </c>
      <c r="B1280">
        <v>3872</v>
      </c>
      <c r="C1280" t="s">
        <v>3476</v>
      </c>
      <c r="D1280" t="s">
        <v>3477</v>
      </c>
      <c r="E1280" t="s">
        <v>3475</v>
      </c>
      <c r="F1280" t="s">
        <v>3478</v>
      </c>
      <c r="G1280" t="s">
        <v>641</v>
      </c>
      <c r="H1280" t="s">
        <v>641</v>
      </c>
      <c r="I1280" t="s">
        <v>2734</v>
      </c>
      <c r="J1280" t="s">
        <v>731</v>
      </c>
      <c r="K1280" t="s">
        <v>56</v>
      </c>
      <c r="L1280" s="4">
        <v>2</v>
      </c>
      <c r="M1280" s="4">
        <v>46022</v>
      </c>
      <c r="AE1280">
        <v>1</v>
      </c>
    </row>
    <row r="1281" spans="1:31" x14ac:dyDescent="0.2">
      <c r="A1281" s="27">
        <v>2010336</v>
      </c>
      <c r="B1281">
        <v>5220</v>
      </c>
      <c r="C1281" t="s">
        <v>3479</v>
      </c>
      <c r="D1281" t="s">
        <v>3480</v>
      </c>
      <c r="E1281" t="s">
        <v>3481</v>
      </c>
      <c r="F1281" t="s">
        <v>3481</v>
      </c>
      <c r="G1281" t="s">
        <v>641</v>
      </c>
      <c r="H1281" t="s">
        <v>641</v>
      </c>
      <c r="I1281" t="s">
        <v>2734</v>
      </c>
      <c r="J1281" t="s">
        <v>731</v>
      </c>
      <c r="K1281" t="s">
        <v>56</v>
      </c>
      <c r="L1281" s="4">
        <v>2</v>
      </c>
      <c r="M1281" s="4">
        <v>46022</v>
      </c>
      <c r="AE1281">
        <v>1.1000000000000001</v>
      </c>
    </row>
    <row r="1282" spans="1:31" x14ac:dyDescent="0.2">
      <c r="A1282" s="27">
        <v>2002529</v>
      </c>
      <c r="B1282">
        <v>3137</v>
      </c>
      <c r="C1282" t="s">
        <v>3482</v>
      </c>
      <c r="D1282" t="s">
        <v>3483</v>
      </c>
      <c r="E1282" t="s">
        <v>3484</v>
      </c>
      <c r="F1282" t="s">
        <v>3484</v>
      </c>
      <c r="G1282" t="s">
        <v>641</v>
      </c>
      <c r="H1282" t="s">
        <v>641</v>
      </c>
      <c r="I1282" t="s">
        <v>2734</v>
      </c>
      <c r="J1282" t="s">
        <v>731</v>
      </c>
      <c r="K1282" t="s">
        <v>56</v>
      </c>
      <c r="L1282" s="4">
        <v>39819</v>
      </c>
      <c r="M1282" s="4">
        <v>46022</v>
      </c>
      <c r="N1282">
        <v>1.5</v>
      </c>
      <c r="R1282">
        <v>2</v>
      </c>
      <c r="T1282">
        <v>2</v>
      </c>
      <c r="Y1282">
        <v>6</v>
      </c>
      <c r="AE1282">
        <v>1.1000000000000001</v>
      </c>
    </row>
    <row r="1283" spans="1:31" x14ac:dyDescent="0.2">
      <c r="A1283" s="27">
        <v>2006996</v>
      </c>
      <c r="B1283">
        <v>3879</v>
      </c>
      <c r="C1283" t="s">
        <v>3485</v>
      </c>
      <c r="D1283" t="s">
        <v>3486</v>
      </c>
      <c r="E1283" t="s">
        <v>3484</v>
      </c>
      <c r="F1283" t="s">
        <v>3484</v>
      </c>
      <c r="G1283" t="s">
        <v>641</v>
      </c>
      <c r="H1283" t="s">
        <v>641</v>
      </c>
      <c r="I1283" t="s">
        <v>2734</v>
      </c>
      <c r="J1283" t="s">
        <v>731</v>
      </c>
      <c r="K1283" t="s">
        <v>56</v>
      </c>
      <c r="L1283" s="4">
        <v>2</v>
      </c>
      <c r="M1283" s="4">
        <v>46022</v>
      </c>
      <c r="N1283">
        <v>5</v>
      </c>
      <c r="P1283">
        <v>2.2000000476837158</v>
      </c>
      <c r="R1283">
        <v>0.5</v>
      </c>
      <c r="V1283">
        <v>0.20000000298023224</v>
      </c>
      <c r="X1283">
        <v>7.9999998211860657E-2</v>
      </c>
      <c r="AE1283">
        <v>1</v>
      </c>
    </row>
    <row r="1284" spans="1:31" x14ac:dyDescent="0.2">
      <c r="A1284" s="27">
        <v>2006910</v>
      </c>
      <c r="B1284">
        <v>3816</v>
      </c>
      <c r="C1284" t="s">
        <v>3487</v>
      </c>
      <c r="D1284" t="s">
        <v>3488</v>
      </c>
      <c r="E1284" t="s">
        <v>3484</v>
      </c>
      <c r="F1284" t="s">
        <v>3484</v>
      </c>
      <c r="G1284" t="s">
        <v>641</v>
      </c>
      <c r="H1284" t="s">
        <v>641</v>
      </c>
      <c r="I1284" t="s">
        <v>2734</v>
      </c>
      <c r="J1284" t="s">
        <v>731</v>
      </c>
      <c r="K1284" t="s">
        <v>56</v>
      </c>
      <c r="L1284" s="4">
        <v>2</v>
      </c>
      <c r="M1284" s="4">
        <v>46022</v>
      </c>
      <c r="N1284">
        <v>5.5</v>
      </c>
      <c r="P1284">
        <v>2</v>
      </c>
      <c r="R1284">
        <v>1.5</v>
      </c>
      <c r="V1284">
        <v>0.30000001192092896</v>
      </c>
      <c r="X1284">
        <v>0.10000000149011612</v>
      </c>
      <c r="AE1284">
        <v>1</v>
      </c>
    </row>
    <row r="1285" spans="1:31" x14ac:dyDescent="0.2">
      <c r="A1285" s="27">
        <v>2006981</v>
      </c>
      <c r="B1285">
        <v>3883</v>
      </c>
      <c r="C1285" t="s">
        <v>3489</v>
      </c>
      <c r="D1285" t="s">
        <v>3490</v>
      </c>
      <c r="E1285" t="s">
        <v>3484</v>
      </c>
      <c r="F1285" t="s">
        <v>3484</v>
      </c>
      <c r="G1285" t="s">
        <v>641</v>
      </c>
      <c r="H1285" t="s">
        <v>641</v>
      </c>
      <c r="I1285" t="s">
        <v>2734</v>
      </c>
      <c r="J1285" t="s">
        <v>731</v>
      </c>
      <c r="K1285" t="s">
        <v>56</v>
      </c>
      <c r="L1285" s="4">
        <v>2</v>
      </c>
      <c r="M1285" s="4">
        <v>46022</v>
      </c>
      <c r="N1285">
        <v>6</v>
      </c>
      <c r="P1285">
        <v>1</v>
      </c>
      <c r="R1285">
        <v>4</v>
      </c>
      <c r="V1285">
        <v>0.20000000298023224</v>
      </c>
      <c r="W1285">
        <v>1.9999999552965164E-2</v>
      </c>
      <c r="X1285">
        <v>0.10000000149011612</v>
      </c>
      <c r="Y1285">
        <v>1.9999999552965164E-2</v>
      </c>
      <c r="Z1285">
        <v>0.15000000596046448</v>
      </c>
      <c r="AA1285">
        <v>4.999999888241291E-3</v>
      </c>
      <c r="AE1285">
        <v>1.1000000000000001</v>
      </c>
    </row>
    <row r="1286" spans="1:31" x14ac:dyDescent="0.2">
      <c r="A1286" s="27">
        <v>2006911</v>
      </c>
      <c r="B1286">
        <v>3815</v>
      </c>
      <c r="C1286" t="s">
        <v>3491</v>
      </c>
      <c r="D1286" t="s">
        <v>3492</v>
      </c>
      <c r="E1286" t="s">
        <v>3484</v>
      </c>
      <c r="F1286" t="s">
        <v>3484</v>
      </c>
      <c r="G1286" t="s">
        <v>641</v>
      </c>
      <c r="H1286" t="s">
        <v>641</v>
      </c>
      <c r="I1286" t="s">
        <v>2734</v>
      </c>
      <c r="J1286" t="s">
        <v>731</v>
      </c>
      <c r="K1286" t="s">
        <v>56</v>
      </c>
      <c r="L1286" s="4">
        <v>2</v>
      </c>
      <c r="M1286" s="4">
        <v>46022</v>
      </c>
      <c r="N1286">
        <v>1.5</v>
      </c>
      <c r="O1286">
        <v>10</v>
      </c>
      <c r="P1286">
        <v>9</v>
      </c>
      <c r="AE1286">
        <v>1</v>
      </c>
    </row>
    <row r="1287" spans="1:31" x14ac:dyDescent="0.2">
      <c r="A1287" s="27">
        <v>2010282</v>
      </c>
      <c r="B1287">
        <v>5183</v>
      </c>
      <c r="C1287" t="s">
        <v>3493</v>
      </c>
      <c r="D1287" t="s">
        <v>3494</v>
      </c>
      <c r="E1287" t="s">
        <v>3484</v>
      </c>
      <c r="F1287" t="s">
        <v>3484</v>
      </c>
      <c r="G1287" t="s">
        <v>641</v>
      </c>
      <c r="H1287" t="s">
        <v>641</v>
      </c>
      <c r="I1287" t="s">
        <v>2734</v>
      </c>
      <c r="J1287" t="s">
        <v>731</v>
      </c>
      <c r="K1287" t="s">
        <v>56</v>
      </c>
      <c r="L1287" s="4">
        <v>2</v>
      </c>
      <c r="M1287" s="4">
        <v>46022</v>
      </c>
      <c r="N1287">
        <v>1.5</v>
      </c>
      <c r="T1287">
        <v>2</v>
      </c>
      <c r="X1287">
        <v>5</v>
      </c>
      <c r="AE1287">
        <v>1.1000000000000001</v>
      </c>
    </row>
    <row r="1288" spans="1:31" x14ac:dyDescent="0.2">
      <c r="A1288" s="27">
        <v>2010011</v>
      </c>
      <c r="B1288">
        <v>5167</v>
      </c>
      <c r="C1288" t="s">
        <v>3495</v>
      </c>
      <c r="D1288" t="s">
        <v>3496</v>
      </c>
      <c r="E1288" t="s">
        <v>3497</v>
      </c>
      <c r="F1288" t="s">
        <v>3498</v>
      </c>
      <c r="G1288" t="s">
        <v>641</v>
      </c>
      <c r="H1288" t="s">
        <v>641</v>
      </c>
      <c r="I1288" t="s">
        <v>2734</v>
      </c>
      <c r="J1288" t="s">
        <v>731</v>
      </c>
      <c r="K1288" t="s">
        <v>55</v>
      </c>
      <c r="L1288" s="4">
        <v>2</v>
      </c>
      <c r="M1288" s="4">
        <v>46022</v>
      </c>
      <c r="AE1288">
        <v>1</v>
      </c>
    </row>
    <row r="1289" spans="1:31" x14ac:dyDescent="0.2">
      <c r="A1289" s="27">
        <v>2010541</v>
      </c>
      <c r="B1289">
        <v>5256</v>
      </c>
      <c r="C1289" t="s">
        <v>3499</v>
      </c>
      <c r="D1289" t="s">
        <v>3500</v>
      </c>
      <c r="E1289" t="s">
        <v>3307</v>
      </c>
      <c r="F1289" t="s">
        <v>3308</v>
      </c>
      <c r="G1289" t="s">
        <v>641</v>
      </c>
      <c r="H1289" t="s">
        <v>641</v>
      </c>
      <c r="I1289" t="s">
        <v>2734</v>
      </c>
      <c r="J1289" t="s">
        <v>731</v>
      </c>
      <c r="K1289" t="s">
        <v>56</v>
      </c>
      <c r="L1289" s="4">
        <v>2</v>
      </c>
      <c r="M1289" s="4">
        <v>46022</v>
      </c>
      <c r="AE1289">
        <v>1.1000000000000001</v>
      </c>
    </row>
    <row r="1290" spans="1:31" x14ac:dyDescent="0.2">
      <c r="A1290" s="27">
        <v>2000783</v>
      </c>
      <c r="B1290">
        <v>2245</v>
      </c>
      <c r="C1290" t="s">
        <v>3501</v>
      </c>
      <c r="D1290" t="s">
        <v>3502</v>
      </c>
      <c r="E1290" t="s">
        <v>3503</v>
      </c>
      <c r="F1290" t="s">
        <v>3504</v>
      </c>
      <c r="G1290" t="s">
        <v>641</v>
      </c>
      <c r="H1290" t="s">
        <v>641</v>
      </c>
      <c r="I1290" t="s">
        <v>2734</v>
      </c>
      <c r="J1290" t="s">
        <v>731</v>
      </c>
      <c r="K1290" t="s">
        <v>55</v>
      </c>
      <c r="L1290" s="4">
        <v>40022</v>
      </c>
      <c r="M1290" s="4">
        <v>46022</v>
      </c>
      <c r="N1290">
        <v>0</v>
      </c>
      <c r="O1290">
        <v>0</v>
      </c>
      <c r="P1290">
        <v>0</v>
      </c>
      <c r="Q1290">
        <v>0</v>
      </c>
      <c r="R1290">
        <v>0</v>
      </c>
      <c r="T1290">
        <v>0</v>
      </c>
      <c r="AA1290">
        <v>5</v>
      </c>
      <c r="AC1290">
        <v>85</v>
      </c>
      <c r="AE1290">
        <v>1</v>
      </c>
    </row>
    <row r="1291" spans="1:31" x14ac:dyDescent="0.2">
      <c r="A1291" s="27">
        <v>2010625</v>
      </c>
      <c r="B1291">
        <v>5253</v>
      </c>
      <c r="C1291" t="s">
        <v>3505</v>
      </c>
      <c r="D1291" t="s">
        <v>3502</v>
      </c>
      <c r="E1291" t="s">
        <v>3506</v>
      </c>
      <c r="F1291" t="s">
        <v>3507</v>
      </c>
      <c r="G1291" t="s">
        <v>641</v>
      </c>
      <c r="H1291" t="s">
        <v>641</v>
      </c>
      <c r="I1291" t="s">
        <v>2734</v>
      </c>
      <c r="J1291" t="s">
        <v>731</v>
      </c>
      <c r="K1291" t="s">
        <v>55</v>
      </c>
      <c r="L1291" s="4">
        <v>2</v>
      </c>
      <c r="M1291" s="4">
        <v>46022</v>
      </c>
      <c r="AA1291">
        <v>5</v>
      </c>
      <c r="AC1291">
        <v>85</v>
      </c>
      <c r="AE1291">
        <v>1</v>
      </c>
    </row>
    <row r="1292" spans="1:31" x14ac:dyDescent="0.2">
      <c r="A1292" s="27">
        <v>2010442</v>
      </c>
      <c r="B1292">
        <v>5251</v>
      </c>
      <c r="C1292" t="s">
        <v>3508</v>
      </c>
      <c r="D1292" t="s">
        <v>3509</v>
      </c>
      <c r="E1292" t="s">
        <v>3510</v>
      </c>
      <c r="F1292" t="s">
        <v>3308</v>
      </c>
      <c r="G1292" t="s">
        <v>641</v>
      </c>
      <c r="H1292" t="s">
        <v>641</v>
      </c>
      <c r="I1292" t="s">
        <v>2734</v>
      </c>
      <c r="J1292" t="s">
        <v>731</v>
      </c>
      <c r="K1292" t="s">
        <v>56</v>
      </c>
      <c r="L1292" s="4">
        <v>2</v>
      </c>
      <c r="M1292" s="4">
        <v>46022</v>
      </c>
      <c r="AE1292">
        <v>1.1000000000000001</v>
      </c>
    </row>
    <row r="1293" spans="1:31" x14ac:dyDescent="0.2">
      <c r="A1293" s="27">
        <v>2007389</v>
      </c>
      <c r="B1293">
        <v>3949</v>
      </c>
      <c r="C1293" t="s">
        <v>3511</v>
      </c>
      <c r="D1293" t="s">
        <v>3512</v>
      </c>
      <c r="E1293" t="s">
        <v>1704</v>
      </c>
      <c r="F1293" t="s">
        <v>1704</v>
      </c>
      <c r="G1293" t="s">
        <v>641</v>
      </c>
      <c r="H1293" t="s">
        <v>686</v>
      </c>
      <c r="I1293" t="s">
        <v>2734</v>
      </c>
      <c r="J1293" t="s">
        <v>643</v>
      </c>
      <c r="K1293" t="s">
        <v>55</v>
      </c>
      <c r="L1293" s="4">
        <v>2</v>
      </c>
      <c r="M1293" s="4">
        <v>46022</v>
      </c>
      <c r="N1293">
        <v>5</v>
      </c>
      <c r="O1293">
        <v>5</v>
      </c>
      <c r="P1293">
        <v>5</v>
      </c>
      <c r="AC1293">
        <v>55</v>
      </c>
      <c r="AE1293">
        <v>1</v>
      </c>
    </row>
    <row r="1294" spans="1:31" x14ac:dyDescent="0.2">
      <c r="A1294" s="27">
        <v>2008815</v>
      </c>
      <c r="B1294">
        <v>4529</v>
      </c>
      <c r="C1294" t="s">
        <v>3513</v>
      </c>
      <c r="D1294" t="s">
        <v>3514</v>
      </c>
      <c r="E1294" t="s">
        <v>3236</v>
      </c>
      <c r="F1294" t="s">
        <v>3236</v>
      </c>
      <c r="G1294" t="s">
        <v>641</v>
      </c>
      <c r="H1294" t="s">
        <v>641</v>
      </c>
      <c r="I1294" t="s">
        <v>2734</v>
      </c>
      <c r="J1294" t="s">
        <v>731</v>
      </c>
      <c r="K1294" t="s">
        <v>56</v>
      </c>
      <c r="L1294" s="4">
        <v>2</v>
      </c>
      <c r="M1294" s="4">
        <v>46022</v>
      </c>
      <c r="AE1294">
        <v>1.1000000000000001</v>
      </c>
    </row>
    <row r="1295" spans="1:31" x14ac:dyDescent="0.2">
      <c r="A1295" s="27">
        <v>2010387</v>
      </c>
      <c r="B1295">
        <v>5236</v>
      </c>
      <c r="C1295" t="s">
        <v>3515</v>
      </c>
      <c r="D1295" t="s">
        <v>3516</v>
      </c>
      <c r="E1295" t="s">
        <v>3510</v>
      </c>
      <c r="F1295" t="s">
        <v>3517</v>
      </c>
      <c r="G1295" t="s">
        <v>641</v>
      </c>
      <c r="H1295" t="s">
        <v>641</v>
      </c>
      <c r="I1295" t="s">
        <v>2734</v>
      </c>
      <c r="J1295" t="s">
        <v>731</v>
      </c>
      <c r="K1295" t="s">
        <v>55</v>
      </c>
      <c r="L1295" s="4">
        <v>2</v>
      </c>
      <c r="M1295" s="4">
        <v>46022</v>
      </c>
      <c r="AE1295">
        <v>1</v>
      </c>
    </row>
    <row r="1296" spans="1:31" x14ac:dyDescent="0.2">
      <c r="A1296" s="27">
        <v>2004724</v>
      </c>
      <c r="B1296">
        <v>3284</v>
      </c>
      <c r="C1296" t="s">
        <v>3518</v>
      </c>
      <c r="D1296" t="s">
        <v>3519</v>
      </c>
      <c r="E1296" t="s">
        <v>1704</v>
      </c>
      <c r="F1296" t="s">
        <v>1704</v>
      </c>
      <c r="G1296" t="s">
        <v>641</v>
      </c>
      <c r="H1296" t="s">
        <v>641</v>
      </c>
      <c r="I1296" t="s">
        <v>2734</v>
      </c>
      <c r="J1296" t="s">
        <v>731</v>
      </c>
      <c r="K1296" t="s">
        <v>56</v>
      </c>
      <c r="L1296" s="4">
        <v>40079</v>
      </c>
      <c r="M1296" s="4">
        <v>46022</v>
      </c>
      <c r="AC1296">
        <v>70</v>
      </c>
      <c r="AE1296">
        <v>1</v>
      </c>
    </row>
    <row r="1297" spans="1:31" x14ac:dyDescent="0.2">
      <c r="A1297" s="27">
        <v>2010454</v>
      </c>
      <c r="B1297">
        <v>5259</v>
      </c>
      <c r="C1297" t="s">
        <v>3520</v>
      </c>
      <c r="D1297" t="s">
        <v>3521</v>
      </c>
      <c r="E1297" t="s">
        <v>3522</v>
      </c>
      <c r="F1297" t="s">
        <v>3522</v>
      </c>
      <c r="G1297" t="s">
        <v>641</v>
      </c>
      <c r="H1297" t="s">
        <v>641</v>
      </c>
      <c r="I1297" t="s">
        <v>2734</v>
      </c>
      <c r="J1297" t="s">
        <v>731</v>
      </c>
      <c r="K1297" t="s">
        <v>56</v>
      </c>
      <c r="L1297" s="4">
        <v>2</v>
      </c>
      <c r="M1297" s="4">
        <v>46022</v>
      </c>
      <c r="AC1297">
        <v>60</v>
      </c>
      <c r="AE1297">
        <v>1</v>
      </c>
    </row>
    <row r="1298" spans="1:31" x14ac:dyDescent="0.2">
      <c r="A1298" s="27">
        <v>2010397</v>
      </c>
      <c r="B1298">
        <v>5198</v>
      </c>
      <c r="C1298" t="s">
        <v>3523</v>
      </c>
      <c r="D1298" t="s">
        <v>3524</v>
      </c>
      <c r="E1298" t="s">
        <v>3525</v>
      </c>
      <c r="F1298" t="s">
        <v>3525</v>
      </c>
      <c r="G1298" t="s">
        <v>641</v>
      </c>
      <c r="H1298" t="s">
        <v>686</v>
      </c>
      <c r="I1298" t="s">
        <v>2734</v>
      </c>
      <c r="J1298" t="s">
        <v>696</v>
      </c>
      <c r="K1298" t="s">
        <v>55</v>
      </c>
      <c r="L1298" s="4">
        <v>2</v>
      </c>
      <c r="M1298" s="4">
        <v>46022</v>
      </c>
      <c r="N1298">
        <v>0.40000000596046448</v>
      </c>
      <c r="AC1298">
        <v>13.2</v>
      </c>
      <c r="AE1298">
        <v>1</v>
      </c>
    </row>
    <row r="1299" spans="1:31" x14ac:dyDescent="0.2">
      <c r="A1299" s="27">
        <v>2008823</v>
      </c>
      <c r="B1299">
        <v>4550</v>
      </c>
      <c r="C1299" t="s">
        <v>3526</v>
      </c>
      <c r="D1299" t="s">
        <v>3527</v>
      </c>
      <c r="E1299" t="s">
        <v>3528</v>
      </c>
      <c r="F1299" t="s">
        <v>3528</v>
      </c>
      <c r="G1299" t="s">
        <v>641</v>
      </c>
      <c r="H1299" t="s">
        <v>686</v>
      </c>
      <c r="I1299" t="s">
        <v>2734</v>
      </c>
      <c r="J1299" t="s">
        <v>696</v>
      </c>
      <c r="K1299" t="s">
        <v>55</v>
      </c>
      <c r="L1299" s="4">
        <v>2</v>
      </c>
      <c r="M1299" s="4">
        <v>46022</v>
      </c>
      <c r="N1299">
        <v>0.30000001192092896</v>
      </c>
      <c r="AC1299">
        <v>13.8</v>
      </c>
      <c r="AE1299">
        <v>1</v>
      </c>
    </row>
    <row r="1300" spans="1:31" x14ac:dyDescent="0.2">
      <c r="A1300" s="27">
        <v>2010304</v>
      </c>
      <c r="B1300">
        <v>5218</v>
      </c>
      <c r="C1300" t="s">
        <v>3529</v>
      </c>
      <c r="D1300" t="s">
        <v>3530</v>
      </c>
      <c r="E1300" t="s">
        <v>3531</v>
      </c>
      <c r="F1300" t="s">
        <v>3531</v>
      </c>
      <c r="G1300" t="s">
        <v>641</v>
      </c>
      <c r="H1300" t="s">
        <v>686</v>
      </c>
      <c r="I1300" t="s">
        <v>2734</v>
      </c>
      <c r="J1300" t="s">
        <v>696</v>
      </c>
      <c r="K1300" t="s">
        <v>55</v>
      </c>
      <c r="L1300" s="4">
        <v>2</v>
      </c>
      <c r="M1300" s="4">
        <v>46022</v>
      </c>
      <c r="N1300">
        <v>0.30000001192092896</v>
      </c>
      <c r="AC1300">
        <v>23</v>
      </c>
      <c r="AE1300">
        <v>1</v>
      </c>
    </row>
    <row r="1301" spans="1:31" x14ac:dyDescent="0.2">
      <c r="A1301" s="27">
        <v>2010776</v>
      </c>
      <c r="B1301">
        <v>5411</v>
      </c>
      <c r="C1301" t="s">
        <v>3532</v>
      </c>
      <c r="D1301" t="s">
        <v>3533</v>
      </c>
      <c r="E1301" t="s">
        <v>3534</v>
      </c>
      <c r="F1301" t="s">
        <v>3534</v>
      </c>
      <c r="G1301" t="s">
        <v>641</v>
      </c>
      <c r="H1301" t="s">
        <v>686</v>
      </c>
      <c r="I1301" t="s">
        <v>2734</v>
      </c>
      <c r="J1301" t="s">
        <v>696</v>
      </c>
      <c r="K1301" t="s">
        <v>55</v>
      </c>
      <c r="L1301" s="4">
        <v>2</v>
      </c>
      <c r="M1301" s="4">
        <v>46022</v>
      </c>
      <c r="N1301">
        <v>0.30000001192092896</v>
      </c>
      <c r="AC1301">
        <v>10.5</v>
      </c>
      <c r="AE1301">
        <v>1</v>
      </c>
    </row>
    <row r="1302" spans="1:31" x14ac:dyDescent="0.2">
      <c r="A1302" s="27">
        <v>2010440</v>
      </c>
      <c r="B1302">
        <v>5243</v>
      </c>
      <c r="C1302" t="s">
        <v>3540</v>
      </c>
      <c r="D1302" t="s">
        <v>3536</v>
      </c>
      <c r="E1302" t="s">
        <v>3541</v>
      </c>
      <c r="F1302" t="s">
        <v>3541</v>
      </c>
      <c r="G1302" t="s">
        <v>641</v>
      </c>
      <c r="H1302" t="s">
        <v>686</v>
      </c>
      <c r="I1302" t="s">
        <v>2734</v>
      </c>
      <c r="J1302" t="s">
        <v>696</v>
      </c>
      <c r="K1302" t="s">
        <v>55</v>
      </c>
      <c r="L1302" s="4">
        <v>2</v>
      </c>
      <c r="M1302" s="4">
        <v>46022</v>
      </c>
      <c r="N1302">
        <v>0.30000001192092896</v>
      </c>
      <c r="AC1302">
        <v>13.1</v>
      </c>
      <c r="AE1302">
        <v>1</v>
      </c>
    </row>
    <row r="1303" spans="1:31" x14ac:dyDescent="0.2">
      <c r="A1303" s="27">
        <v>2008769</v>
      </c>
      <c r="B1303">
        <v>4524</v>
      </c>
      <c r="C1303" t="s">
        <v>3538</v>
      </c>
      <c r="D1303" t="s">
        <v>3536</v>
      </c>
      <c r="E1303" t="s">
        <v>3539</v>
      </c>
      <c r="F1303" t="s">
        <v>3539</v>
      </c>
      <c r="G1303" t="s">
        <v>641</v>
      </c>
      <c r="H1303" t="s">
        <v>686</v>
      </c>
      <c r="I1303" t="s">
        <v>2734</v>
      </c>
      <c r="J1303" t="s">
        <v>696</v>
      </c>
      <c r="K1303" t="s">
        <v>55</v>
      </c>
      <c r="L1303" s="4">
        <v>2</v>
      </c>
      <c r="M1303" s="4">
        <v>46022</v>
      </c>
      <c r="N1303">
        <v>0.30000001192092896</v>
      </c>
      <c r="AC1303">
        <v>13.8</v>
      </c>
      <c r="AE1303">
        <v>1</v>
      </c>
    </row>
    <row r="1304" spans="1:31" x14ac:dyDescent="0.2">
      <c r="A1304" s="27">
        <v>2008764</v>
      </c>
      <c r="B1304">
        <v>4589</v>
      </c>
      <c r="C1304" t="s">
        <v>3535</v>
      </c>
      <c r="D1304" t="s">
        <v>3536</v>
      </c>
      <c r="E1304" t="s">
        <v>3537</v>
      </c>
      <c r="F1304" t="s">
        <v>3537</v>
      </c>
      <c r="G1304" t="s">
        <v>641</v>
      </c>
      <c r="H1304" t="s">
        <v>686</v>
      </c>
      <c r="I1304" t="s">
        <v>2734</v>
      </c>
      <c r="J1304" t="s">
        <v>696</v>
      </c>
      <c r="K1304" t="s">
        <v>55</v>
      </c>
      <c r="L1304" s="4">
        <v>2</v>
      </c>
      <c r="M1304" s="4">
        <v>46022</v>
      </c>
      <c r="N1304">
        <v>0.40000000596046448</v>
      </c>
      <c r="AC1304">
        <v>13.8</v>
      </c>
      <c r="AE1304">
        <v>1</v>
      </c>
    </row>
    <row r="1305" spans="1:31" x14ac:dyDescent="0.2">
      <c r="A1305" s="27">
        <v>2008171</v>
      </c>
      <c r="B1305">
        <v>4308</v>
      </c>
      <c r="C1305" t="s">
        <v>3542</v>
      </c>
      <c r="D1305" t="s">
        <v>3536</v>
      </c>
      <c r="E1305" t="s">
        <v>3543</v>
      </c>
      <c r="F1305" t="s">
        <v>3543</v>
      </c>
      <c r="G1305" t="s">
        <v>641</v>
      </c>
      <c r="H1305" t="s">
        <v>686</v>
      </c>
      <c r="I1305" t="s">
        <v>2734</v>
      </c>
      <c r="J1305" t="s">
        <v>696</v>
      </c>
      <c r="K1305" t="s">
        <v>55</v>
      </c>
      <c r="L1305" s="4">
        <v>2</v>
      </c>
      <c r="M1305" s="4">
        <v>46022</v>
      </c>
      <c r="N1305">
        <v>0.30000001192092896</v>
      </c>
      <c r="AC1305">
        <v>12.1</v>
      </c>
      <c r="AE1305">
        <v>1</v>
      </c>
    </row>
    <row r="1306" spans="1:31" x14ac:dyDescent="0.2">
      <c r="A1306" s="27">
        <v>2008192</v>
      </c>
      <c r="B1306">
        <v>4286</v>
      </c>
      <c r="C1306" t="s">
        <v>3544</v>
      </c>
      <c r="D1306" t="s">
        <v>3536</v>
      </c>
      <c r="E1306" t="s">
        <v>3545</v>
      </c>
      <c r="F1306" t="s">
        <v>3545</v>
      </c>
      <c r="G1306" t="s">
        <v>641</v>
      </c>
      <c r="H1306" t="s">
        <v>686</v>
      </c>
      <c r="I1306" t="s">
        <v>2734</v>
      </c>
      <c r="J1306" t="s">
        <v>696</v>
      </c>
      <c r="K1306" t="s">
        <v>55</v>
      </c>
      <c r="L1306" s="4">
        <v>2</v>
      </c>
      <c r="M1306" s="4">
        <v>46022</v>
      </c>
      <c r="N1306">
        <v>0.69999998807907104</v>
      </c>
      <c r="AC1306">
        <v>14.9</v>
      </c>
      <c r="AE1306">
        <v>1</v>
      </c>
    </row>
    <row r="1307" spans="1:31" x14ac:dyDescent="0.2">
      <c r="A1307" s="27">
        <v>2008252</v>
      </c>
      <c r="B1307">
        <v>4306</v>
      </c>
      <c r="C1307" t="s">
        <v>3546</v>
      </c>
      <c r="D1307" t="s">
        <v>3547</v>
      </c>
      <c r="E1307" t="s">
        <v>3548</v>
      </c>
      <c r="F1307" t="s">
        <v>3548</v>
      </c>
      <c r="G1307" t="s">
        <v>641</v>
      </c>
      <c r="H1307" t="s">
        <v>686</v>
      </c>
      <c r="I1307" t="s">
        <v>2734</v>
      </c>
      <c r="J1307" t="s">
        <v>696</v>
      </c>
      <c r="K1307" t="s">
        <v>55</v>
      </c>
      <c r="L1307" s="4">
        <v>2</v>
      </c>
      <c r="M1307" s="4">
        <v>46022</v>
      </c>
      <c r="N1307">
        <v>0.30000001192092896</v>
      </c>
      <c r="AC1307">
        <v>11</v>
      </c>
      <c r="AE1307">
        <v>1</v>
      </c>
    </row>
    <row r="1308" spans="1:31" x14ac:dyDescent="0.2">
      <c r="A1308" s="27">
        <v>2007305</v>
      </c>
      <c r="B1308">
        <v>3926</v>
      </c>
      <c r="C1308" t="s">
        <v>3549</v>
      </c>
      <c r="D1308" t="s">
        <v>3550</v>
      </c>
      <c r="E1308" t="s">
        <v>3551</v>
      </c>
      <c r="F1308" t="s">
        <v>3551</v>
      </c>
      <c r="G1308" t="s">
        <v>641</v>
      </c>
      <c r="H1308" t="s">
        <v>686</v>
      </c>
      <c r="I1308" t="s">
        <v>2734</v>
      </c>
      <c r="J1308" t="s">
        <v>696</v>
      </c>
      <c r="K1308" t="s">
        <v>55</v>
      </c>
      <c r="L1308" s="4">
        <v>2</v>
      </c>
      <c r="M1308" s="4">
        <v>46022</v>
      </c>
      <c r="N1308">
        <v>0.30000001192092896</v>
      </c>
      <c r="AC1308">
        <v>13.1</v>
      </c>
      <c r="AE1308">
        <v>1</v>
      </c>
    </row>
    <row r="1309" spans="1:31" x14ac:dyDescent="0.2">
      <c r="A1309" s="27">
        <v>2009048</v>
      </c>
      <c r="B1309">
        <v>4616</v>
      </c>
      <c r="C1309" t="s">
        <v>3552</v>
      </c>
      <c r="D1309" t="s">
        <v>3553</v>
      </c>
      <c r="E1309" t="s">
        <v>3554</v>
      </c>
      <c r="F1309" t="s">
        <v>3554</v>
      </c>
      <c r="G1309" t="s">
        <v>641</v>
      </c>
      <c r="H1309" t="s">
        <v>686</v>
      </c>
      <c r="I1309" t="s">
        <v>2734</v>
      </c>
      <c r="J1309" t="s">
        <v>696</v>
      </c>
      <c r="K1309" t="s">
        <v>55</v>
      </c>
      <c r="L1309" s="4">
        <v>2</v>
      </c>
      <c r="M1309" s="4">
        <v>46022</v>
      </c>
      <c r="N1309">
        <v>0.30000001192092896</v>
      </c>
      <c r="AC1309">
        <v>13.1</v>
      </c>
      <c r="AE1309">
        <v>1</v>
      </c>
    </row>
    <row r="1310" spans="1:31" x14ac:dyDescent="0.2">
      <c r="A1310" s="27">
        <v>2002627</v>
      </c>
      <c r="B1310">
        <v>3182</v>
      </c>
      <c r="C1310" t="s">
        <v>3555</v>
      </c>
      <c r="D1310" t="s">
        <v>3556</v>
      </c>
      <c r="E1310" t="s">
        <v>1704</v>
      </c>
      <c r="F1310" t="s">
        <v>1704</v>
      </c>
      <c r="G1310" t="s">
        <v>641</v>
      </c>
      <c r="H1310" t="s">
        <v>686</v>
      </c>
      <c r="I1310" t="s">
        <v>2734</v>
      </c>
      <c r="J1310" t="s">
        <v>696</v>
      </c>
      <c r="K1310" t="s">
        <v>55</v>
      </c>
      <c r="L1310" s="4">
        <v>39854</v>
      </c>
      <c r="M1310" s="4">
        <v>46022</v>
      </c>
      <c r="N1310">
        <v>1</v>
      </c>
      <c r="O1310">
        <v>0.25</v>
      </c>
      <c r="P1310">
        <v>0.40000000596046448</v>
      </c>
      <c r="AC1310">
        <v>50</v>
      </c>
      <c r="AE1310">
        <v>1</v>
      </c>
    </row>
    <row r="1311" spans="1:31" x14ac:dyDescent="0.2">
      <c r="A1311" s="27">
        <v>2010267</v>
      </c>
      <c r="B1311">
        <v>5155</v>
      </c>
      <c r="C1311" t="s">
        <v>3557</v>
      </c>
      <c r="D1311" t="s">
        <v>3558</v>
      </c>
      <c r="E1311" t="s">
        <v>3340</v>
      </c>
      <c r="F1311" t="s">
        <v>3340</v>
      </c>
      <c r="G1311" t="s">
        <v>641</v>
      </c>
      <c r="H1311" t="s">
        <v>686</v>
      </c>
      <c r="I1311" t="s">
        <v>2734</v>
      </c>
      <c r="J1311" t="s">
        <v>696</v>
      </c>
      <c r="K1311" t="s">
        <v>55</v>
      </c>
      <c r="L1311" s="4">
        <v>2</v>
      </c>
      <c r="M1311" s="4">
        <v>46022</v>
      </c>
      <c r="N1311">
        <v>0.30000001192092896</v>
      </c>
      <c r="AC1311">
        <v>13.1</v>
      </c>
      <c r="AE1311">
        <v>1</v>
      </c>
    </row>
    <row r="1312" spans="1:31" x14ac:dyDescent="0.2">
      <c r="A1312" s="27">
        <v>2010273</v>
      </c>
      <c r="B1312">
        <v>5175</v>
      </c>
      <c r="C1312" t="s">
        <v>3559</v>
      </c>
      <c r="D1312" t="s">
        <v>3560</v>
      </c>
      <c r="E1312" t="s">
        <v>3340</v>
      </c>
      <c r="F1312" t="s">
        <v>3340</v>
      </c>
      <c r="G1312" t="s">
        <v>641</v>
      </c>
      <c r="H1312" t="s">
        <v>641</v>
      </c>
      <c r="I1312" t="s">
        <v>2734</v>
      </c>
      <c r="J1312" t="s">
        <v>731</v>
      </c>
      <c r="K1312" t="s">
        <v>56</v>
      </c>
      <c r="L1312" s="4">
        <v>2</v>
      </c>
      <c r="M1312" s="4">
        <v>46022</v>
      </c>
      <c r="AC1312">
        <v>5</v>
      </c>
      <c r="AE1312">
        <v>1</v>
      </c>
    </row>
    <row r="1313" spans="1:31" x14ac:dyDescent="0.2">
      <c r="A1313" s="27">
        <v>2000971</v>
      </c>
      <c r="B1313">
        <v>2459</v>
      </c>
      <c r="C1313" t="s">
        <v>3561</v>
      </c>
      <c r="D1313" t="s">
        <v>3562</v>
      </c>
      <c r="E1313" t="s">
        <v>3348</v>
      </c>
      <c r="F1313" t="s">
        <v>3348</v>
      </c>
      <c r="G1313" t="s">
        <v>641</v>
      </c>
      <c r="H1313" t="s">
        <v>641</v>
      </c>
      <c r="I1313" t="s">
        <v>2734</v>
      </c>
      <c r="J1313" t="s">
        <v>731</v>
      </c>
      <c r="K1313" t="s">
        <v>56</v>
      </c>
      <c r="L1313" s="4">
        <v>39993</v>
      </c>
      <c r="M1313" s="4">
        <v>46022</v>
      </c>
      <c r="N1313">
        <v>0</v>
      </c>
      <c r="O1313">
        <v>0</v>
      </c>
      <c r="P1313">
        <v>0</v>
      </c>
      <c r="Q1313">
        <v>0</v>
      </c>
      <c r="R1313">
        <v>0</v>
      </c>
      <c r="T1313">
        <v>0</v>
      </c>
      <c r="AC1313">
        <v>50</v>
      </c>
      <c r="AE1313">
        <v>1</v>
      </c>
    </row>
    <row r="1314" spans="1:31" x14ac:dyDescent="0.2">
      <c r="A1314" s="27">
        <v>2001030</v>
      </c>
      <c r="B1314">
        <v>2394</v>
      </c>
      <c r="C1314" t="s">
        <v>3563</v>
      </c>
      <c r="D1314" t="s">
        <v>3564</v>
      </c>
      <c r="E1314" t="s">
        <v>1643</v>
      </c>
      <c r="F1314" t="s">
        <v>1643</v>
      </c>
      <c r="G1314" t="s">
        <v>641</v>
      </c>
      <c r="H1314" t="s">
        <v>641</v>
      </c>
      <c r="I1314" t="s">
        <v>2734</v>
      </c>
      <c r="J1314" t="s">
        <v>731</v>
      </c>
      <c r="K1314" t="s">
        <v>56</v>
      </c>
      <c r="L1314" s="4">
        <v>40036</v>
      </c>
      <c r="M1314" s="4">
        <v>46022</v>
      </c>
      <c r="N1314">
        <v>0</v>
      </c>
      <c r="O1314">
        <v>0</v>
      </c>
      <c r="P1314">
        <v>0</v>
      </c>
      <c r="Q1314">
        <v>0</v>
      </c>
      <c r="R1314">
        <v>0</v>
      </c>
      <c r="T1314">
        <v>0</v>
      </c>
      <c r="AC1314">
        <v>70</v>
      </c>
      <c r="AE1314">
        <v>1</v>
      </c>
    </row>
    <row r="1315" spans="1:31" x14ac:dyDescent="0.2">
      <c r="A1315" s="27">
        <v>2009936</v>
      </c>
      <c r="B1315">
        <v>5182</v>
      </c>
      <c r="C1315" t="s">
        <v>3565</v>
      </c>
      <c r="D1315" t="s">
        <v>3566</v>
      </c>
      <c r="E1315" t="s">
        <v>1009</v>
      </c>
      <c r="F1315" t="s">
        <v>1009</v>
      </c>
      <c r="G1315" t="s">
        <v>641</v>
      </c>
      <c r="H1315" t="s">
        <v>641</v>
      </c>
      <c r="I1315" t="s">
        <v>2734</v>
      </c>
      <c r="J1315" t="s">
        <v>731</v>
      </c>
      <c r="K1315" t="s">
        <v>56</v>
      </c>
      <c r="L1315" s="4">
        <v>2</v>
      </c>
      <c r="M1315" s="4">
        <v>46022</v>
      </c>
      <c r="AE1315">
        <v>1.1000000000000001</v>
      </c>
    </row>
    <row r="1316" spans="1:31" x14ac:dyDescent="0.2">
      <c r="A1316" s="27">
        <v>2009938</v>
      </c>
      <c r="B1316">
        <v>5164</v>
      </c>
      <c r="C1316" t="s">
        <v>3567</v>
      </c>
      <c r="D1316" t="s">
        <v>3568</v>
      </c>
      <c r="E1316" t="s">
        <v>1009</v>
      </c>
      <c r="F1316" t="s">
        <v>1009</v>
      </c>
      <c r="G1316" t="s">
        <v>641</v>
      </c>
      <c r="H1316" t="s">
        <v>641</v>
      </c>
      <c r="I1316" t="s">
        <v>2734</v>
      </c>
      <c r="J1316" t="s">
        <v>731</v>
      </c>
      <c r="K1316" t="s">
        <v>56</v>
      </c>
      <c r="L1316" s="4">
        <v>2</v>
      </c>
      <c r="M1316" s="4">
        <v>46022</v>
      </c>
      <c r="AE1316">
        <v>1.1000000000000001</v>
      </c>
    </row>
    <row r="1317" spans="1:31" x14ac:dyDescent="0.2">
      <c r="A1317" s="27">
        <v>2010170</v>
      </c>
      <c r="B1317">
        <v>5180</v>
      </c>
      <c r="C1317" t="s">
        <v>3569</v>
      </c>
      <c r="D1317" t="s">
        <v>3570</v>
      </c>
      <c r="E1317" t="s">
        <v>3571</v>
      </c>
      <c r="F1317" t="s">
        <v>3572</v>
      </c>
      <c r="G1317" t="s">
        <v>641</v>
      </c>
      <c r="H1317" t="s">
        <v>641</v>
      </c>
      <c r="I1317" t="s">
        <v>2734</v>
      </c>
      <c r="J1317" t="s">
        <v>731</v>
      </c>
      <c r="K1317" t="s">
        <v>56</v>
      </c>
      <c r="L1317" s="4">
        <v>2</v>
      </c>
      <c r="M1317" s="4">
        <v>46022</v>
      </c>
      <c r="AE1317">
        <v>1.1000000000000001</v>
      </c>
    </row>
    <row r="1318" spans="1:31" x14ac:dyDescent="0.2">
      <c r="A1318" s="27">
        <v>2000879</v>
      </c>
      <c r="B1318">
        <v>594</v>
      </c>
      <c r="C1318" t="s">
        <v>3573</v>
      </c>
      <c r="D1318" t="s">
        <v>3574</v>
      </c>
      <c r="E1318" t="s">
        <v>2777</v>
      </c>
      <c r="F1318" t="s">
        <v>2777</v>
      </c>
      <c r="G1318" t="s">
        <v>641</v>
      </c>
      <c r="H1318" t="s">
        <v>641</v>
      </c>
      <c r="I1318" t="s">
        <v>2734</v>
      </c>
      <c r="J1318" t="s">
        <v>649</v>
      </c>
      <c r="K1318" t="s">
        <v>56</v>
      </c>
      <c r="L1318" s="4">
        <v>40036</v>
      </c>
      <c r="M1318" s="4">
        <v>46022</v>
      </c>
      <c r="R1318">
        <v>16</v>
      </c>
      <c r="AA1318">
        <v>1</v>
      </c>
      <c r="AE1318">
        <v>1.4</v>
      </c>
    </row>
    <row r="1319" spans="1:31" x14ac:dyDescent="0.2">
      <c r="A1319" s="27">
        <v>2008955</v>
      </c>
      <c r="B1319">
        <v>4551</v>
      </c>
      <c r="C1319" t="s">
        <v>3575</v>
      </c>
      <c r="D1319" t="s">
        <v>3576</v>
      </c>
      <c r="E1319" t="s">
        <v>3577</v>
      </c>
      <c r="F1319" t="s">
        <v>3577</v>
      </c>
      <c r="G1319" t="s">
        <v>641</v>
      </c>
      <c r="H1319" t="s">
        <v>686</v>
      </c>
      <c r="I1319" t="s">
        <v>2734</v>
      </c>
      <c r="J1319" t="s">
        <v>696</v>
      </c>
      <c r="K1319" t="s">
        <v>55</v>
      </c>
      <c r="L1319" s="4">
        <v>2</v>
      </c>
      <c r="M1319" s="4">
        <v>46022</v>
      </c>
      <c r="N1319">
        <v>1.1000000238418579</v>
      </c>
      <c r="AC1319">
        <v>19.399999999999999</v>
      </c>
      <c r="AE1319">
        <v>1</v>
      </c>
    </row>
    <row r="1320" spans="1:31" x14ac:dyDescent="0.2">
      <c r="A1320" s="27">
        <v>2008914</v>
      </c>
      <c r="B1320">
        <v>4549</v>
      </c>
      <c r="C1320" t="s">
        <v>3578</v>
      </c>
      <c r="D1320" t="s">
        <v>3579</v>
      </c>
      <c r="E1320" t="s">
        <v>3451</v>
      </c>
      <c r="F1320" t="s">
        <v>3451</v>
      </c>
      <c r="G1320" t="s">
        <v>641</v>
      </c>
      <c r="H1320" t="s">
        <v>641</v>
      </c>
      <c r="I1320" t="s">
        <v>2734</v>
      </c>
      <c r="J1320" t="s">
        <v>731</v>
      </c>
      <c r="K1320" t="s">
        <v>55</v>
      </c>
      <c r="L1320" s="4">
        <v>2</v>
      </c>
      <c r="M1320" s="4">
        <v>46022</v>
      </c>
      <c r="AE1320">
        <v>1</v>
      </c>
    </row>
    <row r="1321" spans="1:31" x14ac:dyDescent="0.2">
      <c r="A1321" s="27">
        <v>2008797</v>
      </c>
      <c r="B1321">
        <v>4521</v>
      </c>
      <c r="C1321" t="s">
        <v>3583</v>
      </c>
      <c r="D1321" t="s">
        <v>3581</v>
      </c>
      <c r="E1321" t="s">
        <v>3451</v>
      </c>
      <c r="F1321" t="s">
        <v>3451</v>
      </c>
      <c r="G1321" t="s">
        <v>641</v>
      </c>
      <c r="H1321" t="s">
        <v>641</v>
      </c>
      <c r="I1321" t="s">
        <v>2734</v>
      </c>
      <c r="J1321" t="s">
        <v>731</v>
      </c>
      <c r="K1321" t="s">
        <v>56</v>
      </c>
      <c r="L1321" s="4">
        <v>2</v>
      </c>
      <c r="M1321" s="4">
        <v>46022</v>
      </c>
      <c r="AE1321">
        <v>1.1000000000000001</v>
      </c>
    </row>
    <row r="1322" spans="1:31" x14ac:dyDescent="0.2">
      <c r="A1322" s="27">
        <v>2006986</v>
      </c>
      <c r="B1322">
        <v>3846</v>
      </c>
      <c r="C1322" t="s">
        <v>3580</v>
      </c>
      <c r="D1322" t="s">
        <v>3581</v>
      </c>
      <c r="E1322" t="s">
        <v>3582</v>
      </c>
      <c r="F1322" t="s">
        <v>3582</v>
      </c>
      <c r="G1322" t="s">
        <v>641</v>
      </c>
      <c r="H1322" t="s">
        <v>641</v>
      </c>
      <c r="I1322" t="s">
        <v>2734</v>
      </c>
      <c r="J1322" t="s">
        <v>731</v>
      </c>
      <c r="K1322" t="s">
        <v>56</v>
      </c>
      <c r="L1322" s="4">
        <v>2</v>
      </c>
      <c r="M1322" s="4">
        <v>46022</v>
      </c>
      <c r="AE1322">
        <v>1.1000000000000001</v>
      </c>
    </row>
    <row r="1323" spans="1:31" x14ac:dyDescent="0.2">
      <c r="A1323" s="27">
        <v>2002523</v>
      </c>
      <c r="B1323">
        <v>3124</v>
      </c>
      <c r="C1323" t="s">
        <v>3584</v>
      </c>
      <c r="D1323" t="s">
        <v>3585</v>
      </c>
      <c r="E1323" t="s">
        <v>3582</v>
      </c>
      <c r="F1323" t="s">
        <v>3582</v>
      </c>
      <c r="G1323" t="s">
        <v>641</v>
      </c>
      <c r="H1323" t="s">
        <v>641</v>
      </c>
      <c r="I1323" t="s">
        <v>2734</v>
      </c>
      <c r="J1323" t="s">
        <v>731</v>
      </c>
      <c r="K1323" t="s">
        <v>56</v>
      </c>
      <c r="L1323" s="4">
        <v>39798</v>
      </c>
      <c r="M1323" s="4">
        <v>46022</v>
      </c>
      <c r="AC1323">
        <v>55</v>
      </c>
      <c r="AE1323">
        <v>1</v>
      </c>
    </row>
    <row r="1324" spans="1:31" x14ac:dyDescent="0.2">
      <c r="A1324" s="27">
        <v>2008798</v>
      </c>
      <c r="B1324">
        <v>4510</v>
      </c>
      <c r="C1324" t="s">
        <v>3586</v>
      </c>
      <c r="D1324" t="s">
        <v>3587</v>
      </c>
      <c r="E1324" t="s">
        <v>3451</v>
      </c>
      <c r="F1324" t="s">
        <v>3451</v>
      </c>
      <c r="G1324" t="s">
        <v>641</v>
      </c>
      <c r="H1324" t="s">
        <v>641</v>
      </c>
      <c r="I1324" t="s">
        <v>2734</v>
      </c>
      <c r="J1324" t="s">
        <v>731</v>
      </c>
      <c r="K1324" t="s">
        <v>56</v>
      </c>
      <c r="L1324" s="4">
        <v>2</v>
      </c>
      <c r="M1324" s="4">
        <v>46022</v>
      </c>
      <c r="AE1324">
        <v>1.1000000000000001</v>
      </c>
    </row>
    <row r="1325" spans="1:31" x14ac:dyDescent="0.2">
      <c r="A1325" s="27">
        <v>2008912</v>
      </c>
      <c r="B1325">
        <v>4548</v>
      </c>
      <c r="C1325" t="s">
        <v>3588</v>
      </c>
      <c r="D1325" t="s">
        <v>3589</v>
      </c>
      <c r="E1325" t="s">
        <v>3451</v>
      </c>
      <c r="F1325" t="s">
        <v>3451</v>
      </c>
      <c r="G1325" t="s">
        <v>641</v>
      </c>
      <c r="H1325" t="s">
        <v>641</v>
      </c>
      <c r="I1325" t="s">
        <v>2734</v>
      </c>
      <c r="J1325" t="s">
        <v>731</v>
      </c>
      <c r="K1325" t="s">
        <v>56</v>
      </c>
      <c r="L1325" s="4">
        <v>2</v>
      </c>
      <c r="M1325" s="4">
        <v>46022</v>
      </c>
      <c r="AE1325">
        <v>1.1000000000000001</v>
      </c>
    </row>
    <row r="1326" spans="1:31" x14ac:dyDescent="0.2">
      <c r="A1326" s="27">
        <v>2008799</v>
      </c>
      <c r="B1326">
        <v>4509</v>
      </c>
      <c r="C1326" t="s">
        <v>3590</v>
      </c>
      <c r="D1326" t="s">
        <v>3591</v>
      </c>
      <c r="E1326" t="s">
        <v>3451</v>
      </c>
      <c r="F1326" t="s">
        <v>3451</v>
      </c>
      <c r="G1326" t="s">
        <v>641</v>
      </c>
      <c r="H1326" t="s">
        <v>641</v>
      </c>
      <c r="I1326" t="s">
        <v>2734</v>
      </c>
      <c r="J1326" t="s">
        <v>731</v>
      </c>
      <c r="K1326" t="s">
        <v>56</v>
      </c>
      <c r="L1326" s="4">
        <v>2</v>
      </c>
      <c r="M1326" s="4">
        <v>46022</v>
      </c>
      <c r="AE1326">
        <v>1.1000000000000001</v>
      </c>
    </row>
    <row r="1327" spans="1:31" x14ac:dyDescent="0.2">
      <c r="A1327" s="27">
        <v>2010333</v>
      </c>
      <c r="B1327">
        <v>5178</v>
      </c>
      <c r="C1327" t="s">
        <v>3592</v>
      </c>
      <c r="D1327" t="s">
        <v>2852</v>
      </c>
      <c r="E1327" t="s">
        <v>3593</v>
      </c>
      <c r="F1327" t="s">
        <v>3593</v>
      </c>
      <c r="G1327" t="s">
        <v>641</v>
      </c>
      <c r="H1327" t="s">
        <v>686</v>
      </c>
      <c r="I1327" t="s">
        <v>2734</v>
      </c>
      <c r="J1327" t="s">
        <v>688</v>
      </c>
      <c r="K1327" t="s">
        <v>55</v>
      </c>
      <c r="L1327" s="4">
        <v>2</v>
      </c>
      <c r="M1327" s="4">
        <v>46022</v>
      </c>
      <c r="N1327">
        <v>5.000000074505806E-2</v>
      </c>
      <c r="P1327">
        <v>9.9999997764825821E-3</v>
      </c>
      <c r="AC1327">
        <v>2</v>
      </c>
      <c r="AE1327">
        <v>1</v>
      </c>
    </row>
    <row r="1328" spans="1:31" x14ac:dyDescent="0.2">
      <c r="A1328" s="27">
        <v>2010551</v>
      </c>
      <c r="B1328">
        <v>5266</v>
      </c>
      <c r="C1328" t="s">
        <v>3594</v>
      </c>
      <c r="D1328" t="s">
        <v>3595</v>
      </c>
      <c r="E1328" t="s">
        <v>3596</v>
      </c>
      <c r="F1328" t="s">
        <v>3596</v>
      </c>
      <c r="G1328" t="s">
        <v>641</v>
      </c>
      <c r="H1328" t="s">
        <v>686</v>
      </c>
      <c r="I1328" t="s">
        <v>2734</v>
      </c>
      <c r="J1328" t="s">
        <v>696</v>
      </c>
      <c r="K1328" t="s">
        <v>56</v>
      </c>
      <c r="L1328" s="4">
        <v>2</v>
      </c>
      <c r="M1328" s="4">
        <v>46022</v>
      </c>
      <c r="N1328">
        <v>2.9999999329447746E-2</v>
      </c>
      <c r="P1328">
        <v>0.10000000149011612</v>
      </c>
      <c r="AC1328">
        <v>2</v>
      </c>
      <c r="AE1328">
        <v>1.0189999999999999</v>
      </c>
    </row>
    <row r="1329" spans="1:31" x14ac:dyDescent="0.2">
      <c r="A1329" s="27">
        <v>2010353</v>
      </c>
      <c r="B1329">
        <v>5217</v>
      </c>
      <c r="C1329" t="s">
        <v>3597</v>
      </c>
      <c r="D1329" t="s">
        <v>3598</v>
      </c>
      <c r="E1329" t="s">
        <v>3599</v>
      </c>
      <c r="F1329" t="s">
        <v>3599</v>
      </c>
      <c r="G1329" t="s">
        <v>641</v>
      </c>
      <c r="H1329" t="s">
        <v>686</v>
      </c>
      <c r="I1329" t="s">
        <v>2734</v>
      </c>
      <c r="J1329" t="s">
        <v>696</v>
      </c>
      <c r="K1329" t="s">
        <v>56</v>
      </c>
      <c r="L1329" s="4">
        <v>2</v>
      </c>
      <c r="M1329" s="4">
        <v>46022</v>
      </c>
      <c r="N1329">
        <v>0.10000000149011612</v>
      </c>
      <c r="P1329">
        <v>0.10000000149011612</v>
      </c>
      <c r="AC1329">
        <v>3.5</v>
      </c>
      <c r="AE1329">
        <v>1</v>
      </c>
    </row>
    <row r="1330" spans="1:31" x14ac:dyDescent="0.2">
      <c r="A1330" s="27">
        <v>2010251</v>
      </c>
      <c r="B1330">
        <v>5169</v>
      </c>
      <c r="C1330" t="s">
        <v>3600</v>
      </c>
      <c r="D1330" t="s">
        <v>3601</v>
      </c>
      <c r="E1330" t="s">
        <v>2098</v>
      </c>
      <c r="F1330" t="s">
        <v>2646</v>
      </c>
      <c r="G1330" t="s">
        <v>641</v>
      </c>
      <c r="H1330" t="s">
        <v>641</v>
      </c>
      <c r="I1330" t="s">
        <v>2734</v>
      </c>
      <c r="J1330" t="s">
        <v>731</v>
      </c>
      <c r="K1330" t="s">
        <v>56</v>
      </c>
      <c r="L1330" s="4">
        <v>2</v>
      </c>
      <c r="M1330" s="4">
        <v>46022</v>
      </c>
      <c r="AE1330">
        <v>1.1000000000000001</v>
      </c>
    </row>
    <row r="1331" spans="1:31" x14ac:dyDescent="0.2">
      <c r="A1331" s="27">
        <v>2010212</v>
      </c>
      <c r="B1331">
        <v>5163</v>
      </c>
      <c r="C1331" t="s">
        <v>3602</v>
      </c>
      <c r="D1331" t="s">
        <v>3603</v>
      </c>
      <c r="E1331" t="s">
        <v>1333</v>
      </c>
      <c r="F1331" t="s">
        <v>1333</v>
      </c>
      <c r="G1331" t="s">
        <v>641</v>
      </c>
      <c r="H1331" t="s">
        <v>641</v>
      </c>
      <c r="I1331" t="s">
        <v>2734</v>
      </c>
      <c r="J1331" t="s">
        <v>731</v>
      </c>
      <c r="K1331" t="s">
        <v>56</v>
      </c>
      <c r="L1331" s="4">
        <v>2</v>
      </c>
      <c r="M1331" s="4">
        <v>46022</v>
      </c>
      <c r="AC1331">
        <v>55</v>
      </c>
      <c r="AE1331">
        <v>1</v>
      </c>
    </row>
    <row r="1332" spans="1:31" x14ac:dyDescent="0.2">
      <c r="A1332" s="27">
        <v>2010211</v>
      </c>
      <c r="B1332">
        <v>5162</v>
      </c>
      <c r="C1332" t="s">
        <v>3604</v>
      </c>
      <c r="D1332" t="s">
        <v>3605</v>
      </c>
      <c r="E1332" t="s">
        <v>1333</v>
      </c>
      <c r="F1332" t="s">
        <v>1333</v>
      </c>
      <c r="G1332" t="s">
        <v>641</v>
      </c>
      <c r="H1332" t="s">
        <v>641</v>
      </c>
      <c r="I1332" t="s">
        <v>2734</v>
      </c>
      <c r="J1332" t="s">
        <v>731</v>
      </c>
      <c r="K1332" t="s">
        <v>56</v>
      </c>
      <c r="L1332" s="4">
        <v>2</v>
      </c>
      <c r="M1332" s="4">
        <v>46022</v>
      </c>
      <c r="AC1332">
        <v>55</v>
      </c>
      <c r="AE1332">
        <v>1</v>
      </c>
    </row>
    <row r="1333" spans="1:31" x14ac:dyDescent="0.2">
      <c r="A1333" s="27">
        <v>2008727</v>
      </c>
      <c r="B1333">
        <v>4455</v>
      </c>
      <c r="C1333" t="s">
        <v>3606</v>
      </c>
      <c r="D1333" t="s">
        <v>3607</v>
      </c>
      <c r="E1333" t="s">
        <v>1471</v>
      </c>
      <c r="F1333" t="s">
        <v>1471</v>
      </c>
      <c r="G1333" t="s">
        <v>641</v>
      </c>
      <c r="H1333" t="s">
        <v>641</v>
      </c>
      <c r="I1333" t="s">
        <v>2734</v>
      </c>
      <c r="J1333" t="s">
        <v>731</v>
      </c>
      <c r="K1333" t="s">
        <v>56</v>
      </c>
      <c r="L1333" s="4">
        <v>2</v>
      </c>
      <c r="M1333" s="4">
        <v>46022</v>
      </c>
      <c r="AA1333">
        <v>6</v>
      </c>
      <c r="AE1333">
        <v>1.2</v>
      </c>
    </row>
    <row r="1334" spans="1:31" x14ac:dyDescent="0.2">
      <c r="A1334" s="27">
        <v>2007056</v>
      </c>
      <c r="B1334">
        <v>3863</v>
      </c>
      <c r="C1334" t="s">
        <v>3608</v>
      </c>
      <c r="D1334" t="s">
        <v>3609</v>
      </c>
      <c r="E1334" t="s">
        <v>3610</v>
      </c>
      <c r="F1334" t="s">
        <v>3610</v>
      </c>
      <c r="G1334" t="s">
        <v>641</v>
      </c>
      <c r="H1334" t="s">
        <v>641</v>
      </c>
      <c r="I1334" t="s">
        <v>2734</v>
      </c>
      <c r="J1334" t="s">
        <v>731</v>
      </c>
      <c r="K1334" t="s">
        <v>56</v>
      </c>
      <c r="L1334" s="4">
        <v>2</v>
      </c>
      <c r="M1334" s="4">
        <v>46022</v>
      </c>
      <c r="N1334">
        <v>2.500000037252903E-2</v>
      </c>
      <c r="O1334">
        <v>1.0999999940395355E-2</v>
      </c>
      <c r="P1334">
        <v>2.6000000536441803E-2</v>
      </c>
      <c r="AE1334">
        <v>1.1000000000000001</v>
      </c>
    </row>
    <row r="1335" spans="1:31" x14ac:dyDescent="0.2">
      <c r="A1335" s="27">
        <v>2004347</v>
      </c>
      <c r="B1335">
        <v>3180</v>
      </c>
      <c r="C1335" t="s">
        <v>3611</v>
      </c>
      <c r="D1335" t="s">
        <v>3609</v>
      </c>
      <c r="E1335" t="s">
        <v>1333</v>
      </c>
      <c r="F1335" t="s">
        <v>1333</v>
      </c>
      <c r="G1335" t="s">
        <v>641</v>
      </c>
      <c r="H1335" t="s">
        <v>641</v>
      </c>
      <c r="I1335" t="s">
        <v>2734</v>
      </c>
      <c r="J1335" t="s">
        <v>731</v>
      </c>
      <c r="K1335" t="s">
        <v>56</v>
      </c>
      <c r="L1335" s="4">
        <v>39875</v>
      </c>
      <c r="M1335" s="4">
        <v>46022</v>
      </c>
      <c r="N1335">
        <v>0.10000000149011612</v>
      </c>
      <c r="O1335">
        <v>3.9999999105930328E-2</v>
      </c>
      <c r="P1335">
        <v>7.9999998211860657E-2</v>
      </c>
      <c r="AE1335">
        <v>1.1000000000000001</v>
      </c>
    </row>
    <row r="1336" spans="1:31" x14ac:dyDescent="0.2">
      <c r="A1336" s="27">
        <v>2007057</v>
      </c>
      <c r="B1336">
        <v>3864</v>
      </c>
      <c r="C1336" t="s">
        <v>3612</v>
      </c>
      <c r="D1336" t="s">
        <v>3613</v>
      </c>
      <c r="E1336" t="s">
        <v>3610</v>
      </c>
      <c r="F1336" t="s">
        <v>3610</v>
      </c>
      <c r="G1336" t="s">
        <v>641</v>
      </c>
      <c r="H1336" t="s">
        <v>641</v>
      </c>
      <c r="I1336" t="s">
        <v>2734</v>
      </c>
      <c r="J1336" t="s">
        <v>731</v>
      </c>
      <c r="K1336" t="s">
        <v>56</v>
      </c>
      <c r="L1336" s="4">
        <v>2</v>
      </c>
      <c r="M1336" s="4">
        <v>46022</v>
      </c>
      <c r="N1336">
        <v>3.7999998778104782E-2</v>
      </c>
      <c r="O1336">
        <v>1.6000000759959221E-2</v>
      </c>
      <c r="P1336">
        <v>3.7999998778104782E-2</v>
      </c>
      <c r="AE1336">
        <v>1.1000000000000001</v>
      </c>
    </row>
    <row r="1337" spans="1:31" x14ac:dyDescent="0.2">
      <c r="A1337" s="27">
        <v>2001007</v>
      </c>
      <c r="B1337">
        <v>1257</v>
      </c>
      <c r="C1337" t="s">
        <v>3614</v>
      </c>
      <c r="D1337" t="s">
        <v>3615</v>
      </c>
      <c r="E1337" t="s">
        <v>3464</v>
      </c>
      <c r="F1337" t="s">
        <v>3465</v>
      </c>
      <c r="G1337" t="s">
        <v>641</v>
      </c>
      <c r="H1337" t="s">
        <v>641</v>
      </c>
      <c r="I1337" t="s">
        <v>2734</v>
      </c>
      <c r="J1337" t="s">
        <v>731</v>
      </c>
      <c r="K1337" t="s">
        <v>56</v>
      </c>
      <c r="L1337" s="4">
        <v>40008</v>
      </c>
      <c r="M1337" s="4">
        <v>46022</v>
      </c>
      <c r="AC1337">
        <v>90</v>
      </c>
      <c r="AE1337">
        <v>1</v>
      </c>
    </row>
    <row r="1338" spans="1:31" x14ac:dyDescent="0.2">
      <c r="A1338" s="27">
        <v>2002882</v>
      </c>
      <c r="B1338">
        <v>3246</v>
      </c>
      <c r="C1338" t="s">
        <v>3616</v>
      </c>
      <c r="D1338" t="s">
        <v>3617</v>
      </c>
      <c r="E1338" t="s">
        <v>1542</v>
      </c>
      <c r="F1338" t="s">
        <v>1542</v>
      </c>
      <c r="G1338" t="s">
        <v>641</v>
      </c>
      <c r="H1338" t="s">
        <v>641</v>
      </c>
      <c r="I1338" t="s">
        <v>2734</v>
      </c>
      <c r="J1338" t="s">
        <v>643</v>
      </c>
      <c r="K1338" t="s">
        <v>55</v>
      </c>
      <c r="L1338" s="4">
        <v>39980</v>
      </c>
      <c r="M1338" s="4">
        <v>46022</v>
      </c>
      <c r="N1338">
        <v>25</v>
      </c>
      <c r="T1338">
        <v>12</v>
      </c>
      <c r="AE1338">
        <v>1</v>
      </c>
    </row>
    <row r="1339" spans="1:31" x14ac:dyDescent="0.2">
      <c r="A1339" s="27">
        <v>2008731</v>
      </c>
      <c r="B1339">
        <v>4470</v>
      </c>
      <c r="C1339" t="s">
        <v>3618</v>
      </c>
      <c r="D1339" t="s">
        <v>3619</v>
      </c>
      <c r="E1339" t="s">
        <v>1542</v>
      </c>
      <c r="F1339" t="s">
        <v>1542</v>
      </c>
      <c r="G1339" t="s">
        <v>641</v>
      </c>
      <c r="H1339" t="s">
        <v>641</v>
      </c>
      <c r="I1339" t="s">
        <v>2734</v>
      </c>
      <c r="J1339" t="s">
        <v>643</v>
      </c>
      <c r="K1339" t="s">
        <v>56</v>
      </c>
      <c r="L1339" s="4">
        <v>2</v>
      </c>
      <c r="M1339" s="4">
        <v>46022</v>
      </c>
      <c r="N1339">
        <v>6</v>
      </c>
      <c r="O1339">
        <v>12</v>
      </c>
      <c r="P1339">
        <v>6</v>
      </c>
      <c r="V1339">
        <v>4.999999888241291E-3</v>
      </c>
      <c r="W1339">
        <v>4.999999888241291E-3</v>
      </c>
      <c r="X1339">
        <v>1.9999999552965164E-2</v>
      </c>
      <c r="Y1339">
        <v>1</v>
      </c>
      <c r="Z1339">
        <v>9.9999997764825821E-3</v>
      </c>
      <c r="AE1339">
        <v>1.24</v>
      </c>
    </row>
    <row r="1340" spans="1:31" x14ac:dyDescent="0.2">
      <c r="A1340" s="27">
        <v>2000969</v>
      </c>
      <c r="B1340">
        <v>2377</v>
      </c>
      <c r="C1340" t="s">
        <v>3620</v>
      </c>
      <c r="D1340" t="s">
        <v>1749</v>
      </c>
      <c r="E1340" t="s">
        <v>1542</v>
      </c>
      <c r="F1340" t="s">
        <v>1542</v>
      </c>
      <c r="G1340" t="s">
        <v>641</v>
      </c>
      <c r="H1340" t="s">
        <v>641</v>
      </c>
      <c r="I1340" t="s">
        <v>2734</v>
      </c>
      <c r="J1340" t="s">
        <v>643</v>
      </c>
      <c r="K1340" t="s">
        <v>55</v>
      </c>
      <c r="L1340" s="4">
        <v>39938</v>
      </c>
      <c r="M1340" s="4">
        <v>46022</v>
      </c>
      <c r="N1340">
        <v>20</v>
      </c>
      <c r="T1340">
        <v>20.5</v>
      </c>
      <c r="AE1340">
        <v>1</v>
      </c>
    </row>
    <row r="1341" spans="1:31" x14ac:dyDescent="0.2">
      <c r="A1341" s="27">
        <v>2008269</v>
      </c>
      <c r="B1341">
        <v>4288</v>
      </c>
      <c r="C1341" t="s">
        <v>3621</v>
      </c>
      <c r="D1341" t="s">
        <v>3622</v>
      </c>
      <c r="E1341" t="s">
        <v>1542</v>
      </c>
      <c r="F1341" t="s">
        <v>1542</v>
      </c>
      <c r="G1341" t="s">
        <v>641</v>
      </c>
      <c r="H1341" t="s">
        <v>641</v>
      </c>
      <c r="I1341" t="s">
        <v>2734</v>
      </c>
      <c r="J1341" t="s">
        <v>643</v>
      </c>
      <c r="K1341" t="s">
        <v>55</v>
      </c>
      <c r="L1341" s="4">
        <v>2</v>
      </c>
      <c r="M1341" s="4">
        <v>46022</v>
      </c>
      <c r="N1341">
        <v>20</v>
      </c>
      <c r="T1341">
        <v>20.5</v>
      </c>
      <c r="Y1341">
        <v>0.20000000298023224</v>
      </c>
      <c r="AE1341">
        <v>1</v>
      </c>
    </row>
    <row r="1342" spans="1:31" x14ac:dyDescent="0.2">
      <c r="A1342" s="27">
        <v>2008732</v>
      </c>
      <c r="B1342">
        <v>4469</v>
      </c>
      <c r="C1342" t="s">
        <v>3623</v>
      </c>
      <c r="D1342" t="s">
        <v>3624</v>
      </c>
      <c r="E1342" t="s">
        <v>1542</v>
      </c>
      <c r="F1342" t="s">
        <v>1542</v>
      </c>
      <c r="G1342" t="s">
        <v>641</v>
      </c>
      <c r="H1342" t="s">
        <v>641</v>
      </c>
      <c r="I1342" t="s">
        <v>2734</v>
      </c>
      <c r="J1342" t="s">
        <v>643</v>
      </c>
      <c r="K1342" t="s">
        <v>56</v>
      </c>
      <c r="L1342" s="4">
        <v>2</v>
      </c>
      <c r="M1342" s="4">
        <v>46022</v>
      </c>
      <c r="N1342">
        <v>3</v>
      </c>
      <c r="O1342">
        <v>3</v>
      </c>
      <c r="P1342">
        <v>18</v>
      </c>
      <c r="T1342">
        <v>9</v>
      </c>
      <c r="V1342">
        <v>4.999999888241291E-3</v>
      </c>
      <c r="W1342">
        <v>4.999999888241291E-3</v>
      </c>
      <c r="X1342">
        <v>1.9999999552965164E-2</v>
      </c>
      <c r="Y1342">
        <v>9.9999997764825821E-3</v>
      </c>
      <c r="Z1342">
        <v>9.9999997764825821E-3</v>
      </c>
      <c r="AA1342">
        <v>2.0000000949949026E-3</v>
      </c>
      <c r="AE1342">
        <v>1.36</v>
      </c>
    </row>
    <row r="1343" spans="1:31" x14ac:dyDescent="0.2">
      <c r="A1343" s="27">
        <v>2010335</v>
      </c>
      <c r="B1343">
        <v>5219</v>
      </c>
      <c r="C1343" t="s">
        <v>3625</v>
      </c>
      <c r="D1343" t="s">
        <v>3626</v>
      </c>
      <c r="E1343" t="s">
        <v>3481</v>
      </c>
      <c r="F1343" t="s">
        <v>3481</v>
      </c>
      <c r="G1343" t="s">
        <v>641</v>
      </c>
      <c r="H1343" t="s">
        <v>641</v>
      </c>
      <c r="I1343" t="s">
        <v>2734</v>
      </c>
      <c r="J1343" t="s">
        <v>731</v>
      </c>
      <c r="K1343" t="s">
        <v>56</v>
      </c>
      <c r="L1343" s="4">
        <v>2</v>
      </c>
      <c r="M1343" s="4">
        <v>46022</v>
      </c>
      <c r="AE1343">
        <v>1.1000000000000001</v>
      </c>
    </row>
    <row r="1344" spans="1:31" x14ac:dyDescent="0.2">
      <c r="A1344" s="27">
        <v>2008892</v>
      </c>
      <c r="B1344">
        <v>4584</v>
      </c>
      <c r="C1344" t="s">
        <v>3627</v>
      </c>
      <c r="D1344" t="s">
        <v>3628</v>
      </c>
      <c r="E1344" t="s">
        <v>913</v>
      </c>
      <c r="F1344" t="s">
        <v>914</v>
      </c>
      <c r="G1344" t="s">
        <v>641</v>
      </c>
      <c r="H1344" t="s">
        <v>641</v>
      </c>
      <c r="I1344" t="s">
        <v>2734</v>
      </c>
      <c r="J1344" t="s">
        <v>731</v>
      </c>
      <c r="K1344" t="s">
        <v>56</v>
      </c>
      <c r="L1344" s="4">
        <v>2</v>
      </c>
      <c r="M1344" s="4">
        <v>46022</v>
      </c>
      <c r="AE1344">
        <v>1.1000000000000001</v>
      </c>
    </row>
    <row r="1345" spans="1:31" x14ac:dyDescent="0.2">
      <c r="A1345" s="27">
        <v>2010376</v>
      </c>
      <c r="B1345">
        <v>5214</v>
      </c>
      <c r="C1345" t="s">
        <v>3629</v>
      </c>
      <c r="D1345" t="s">
        <v>3630</v>
      </c>
      <c r="E1345" t="s">
        <v>3631</v>
      </c>
      <c r="F1345" t="s">
        <v>3631</v>
      </c>
      <c r="G1345" t="s">
        <v>641</v>
      </c>
      <c r="H1345" t="s">
        <v>641</v>
      </c>
      <c r="I1345" t="s">
        <v>2734</v>
      </c>
      <c r="J1345" t="s">
        <v>731</v>
      </c>
      <c r="K1345" t="s">
        <v>56</v>
      </c>
      <c r="L1345" s="4">
        <v>2</v>
      </c>
      <c r="M1345" s="4">
        <v>46022</v>
      </c>
      <c r="AE1345">
        <v>1.1000000000000001</v>
      </c>
    </row>
    <row r="1346" spans="1:31" x14ac:dyDescent="0.2">
      <c r="A1346" s="27">
        <v>2010215</v>
      </c>
      <c r="B1346">
        <v>5241</v>
      </c>
      <c r="C1346" t="s">
        <v>3632</v>
      </c>
      <c r="D1346" t="s">
        <v>3633</v>
      </c>
      <c r="E1346" t="s">
        <v>3634</v>
      </c>
      <c r="F1346" t="s">
        <v>3635</v>
      </c>
      <c r="G1346" t="s">
        <v>641</v>
      </c>
      <c r="H1346" t="s">
        <v>641</v>
      </c>
      <c r="I1346" t="s">
        <v>2734</v>
      </c>
      <c r="J1346" t="s">
        <v>731</v>
      </c>
      <c r="K1346" t="s">
        <v>56</v>
      </c>
      <c r="L1346" s="4">
        <v>2</v>
      </c>
      <c r="M1346" s="4">
        <v>46022</v>
      </c>
      <c r="N1346">
        <v>1</v>
      </c>
      <c r="AE1346">
        <v>1.1000000000000001</v>
      </c>
    </row>
    <row r="1347" spans="1:31" x14ac:dyDescent="0.2">
      <c r="A1347" s="27">
        <v>2010327</v>
      </c>
      <c r="B1347">
        <v>5199</v>
      </c>
      <c r="C1347" t="s">
        <v>3636</v>
      </c>
      <c r="D1347" t="s">
        <v>3637</v>
      </c>
      <c r="E1347" t="s">
        <v>3638</v>
      </c>
      <c r="F1347" t="s">
        <v>3638</v>
      </c>
      <c r="G1347" t="s">
        <v>641</v>
      </c>
      <c r="H1347" t="s">
        <v>641</v>
      </c>
      <c r="I1347" t="s">
        <v>2734</v>
      </c>
      <c r="J1347" t="s">
        <v>731</v>
      </c>
      <c r="K1347" t="s">
        <v>56</v>
      </c>
      <c r="L1347" s="4">
        <v>2</v>
      </c>
      <c r="M1347" s="4">
        <v>46022</v>
      </c>
      <c r="N1347">
        <v>0.30000001192092896</v>
      </c>
      <c r="AE1347">
        <v>1.1000000000000001</v>
      </c>
    </row>
    <row r="1348" spans="1:31" x14ac:dyDescent="0.2">
      <c r="A1348" s="27">
        <v>2007044</v>
      </c>
      <c r="B1348">
        <v>3862</v>
      </c>
      <c r="C1348" t="s">
        <v>3639</v>
      </c>
      <c r="D1348" t="s">
        <v>3640</v>
      </c>
      <c r="E1348" t="s">
        <v>3239</v>
      </c>
      <c r="F1348" t="s">
        <v>3239</v>
      </c>
      <c r="G1348" t="s">
        <v>641</v>
      </c>
      <c r="H1348" t="s">
        <v>641</v>
      </c>
      <c r="I1348" t="s">
        <v>2734</v>
      </c>
      <c r="J1348" t="s">
        <v>731</v>
      </c>
      <c r="K1348" t="s">
        <v>55</v>
      </c>
      <c r="L1348" s="4">
        <v>2</v>
      </c>
      <c r="M1348" s="4">
        <v>46022</v>
      </c>
      <c r="AE1348">
        <v>1</v>
      </c>
    </row>
    <row r="1349" spans="1:31" x14ac:dyDescent="0.2">
      <c r="A1349" s="27">
        <v>2008616</v>
      </c>
      <c r="B1349">
        <v>4468</v>
      </c>
      <c r="C1349" t="s">
        <v>3641</v>
      </c>
      <c r="D1349" t="s">
        <v>3642</v>
      </c>
      <c r="E1349" t="s">
        <v>3239</v>
      </c>
      <c r="F1349" t="s">
        <v>3239</v>
      </c>
      <c r="G1349" t="s">
        <v>641</v>
      </c>
      <c r="H1349" t="s">
        <v>641</v>
      </c>
      <c r="I1349" t="s">
        <v>2734</v>
      </c>
      <c r="J1349" t="s">
        <v>731</v>
      </c>
      <c r="K1349" t="s">
        <v>55</v>
      </c>
      <c r="L1349" s="4">
        <v>2</v>
      </c>
      <c r="M1349" s="4">
        <v>46022</v>
      </c>
      <c r="AE1349">
        <v>1</v>
      </c>
    </row>
    <row r="1350" spans="1:31" x14ac:dyDescent="0.2">
      <c r="A1350" s="27">
        <v>2008615</v>
      </c>
      <c r="B1350">
        <v>4467</v>
      </c>
      <c r="C1350" t="s">
        <v>3643</v>
      </c>
      <c r="D1350" t="s">
        <v>3644</v>
      </c>
      <c r="E1350" t="s">
        <v>3239</v>
      </c>
      <c r="F1350" t="s">
        <v>3239</v>
      </c>
      <c r="G1350" t="s">
        <v>641</v>
      </c>
      <c r="H1350" t="s">
        <v>641</v>
      </c>
      <c r="I1350" t="s">
        <v>2734</v>
      </c>
      <c r="J1350" t="s">
        <v>731</v>
      </c>
      <c r="K1350" t="s">
        <v>55</v>
      </c>
      <c r="L1350" s="4">
        <v>2</v>
      </c>
      <c r="M1350" s="4">
        <v>46022</v>
      </c>
      <c r="AE1350">
        <v>1</v>
      </c>
    </row>
    <row r="1351" spans="1:31" x14ac:dyDescent="0.2">
      <c r="A1351" s="27">
        <v>2010283</v>
      </c>
      <c r="B1351">
        <v>5190</v>
      </c>
      <c r="C1351" t="s">
        <v>3645</v>
      </c>
      <c r="D1351" t="s">
        <v>3646</v>
      </c>
      <c r="E1351" t="s">
        <v>3647</v>
      </c>
      <c r="F1351" t="s">
        <v>3648</v>
      </c>
      <c r="G1351" t="s">
        <v>641</v>
      </c>
      <c r="H1351" t="s">
        <v>641</v>
      </c>
      <c r="I1351" t="s">
        <v>2734</v>
      </c>
      <c r="J1351" t="s">
        <v>731</v>
      </c>
      <c r="K1351" t="s">
        <v>56</v>
      </c>
      <c r="L1351" s="4">
        <v>2</v>
      </c>
      <c r="M1351" s="4">
        <v>46022</v>
      </c>
      <c r="N1351">
        <v>7</v>
      </c>
      <c r="P1351">
        <v>15</v>
      </c>
      <c r="AE1351">
        <v>1.1000000000000001</v>
      </c>
    </row>
    <row r="1352" spans="1:31" x14ac:dyDescent="0.2">
      <c r="A1352" s="27">
        <v>2010300</v>
      </c>
      <c r="B1352">
        <v>5264</v>
      </c>
      <c r="C1352" t="s">
        <v>3649</v>
      </c>
      <c r="D1352" t="s">
        <v>3650</v>
      </c>
      <c r="E1352" t="s">
        <v>784</v>
      </c>
      <c r="F1352" t="s">
        <v>784</v>
      </c>
      <c r="G1352" t="s">
        <v>641</v>
      </c>
      <c r="H1352" t="s">
        <v>641</v>
      </c>
      <c r="I1352" t="s">
        <v>2734</v>
      </c>
      <c r="J1352" t="s">
        <v>731</v>
      </c>
      <c r="K1352" t="s">
        <v>56</v>
      </c>
      <c r="L1352" s="4">
        <v>2</v>
      </c>
      <c r="M1352" s="4">
        <v>46022</v>
      </c>
      <c r="R1352">
        <v>6.5</v>
      </c>
      <c r="AE1352">
        <v>1.1000000000000001</v>
      </c>
    </row>
    <row r="1353" spans="1:31" x14ac:dyDescent="0.2">
      <c r="A1353" s="27">
        <v>2001779</v>
      </c>
      <c r="B1353">
        <v>2896</v>
      </c>
      <c r="C1353" t="s">
        <v>3651</v>
      </c>
      <c r="D1353" t="s">
        <v>3652</v>
      </c>
      <c r="E1353" t="s">
        <v>3653</v>
      </c>
      <c r="F1353" t="s">
        <v>3653</v>
      </c>
      <c r="G1353" t="s">
        <v>641</v>
      </c>
      <c r="H1353" t="s">
        <v>641</v>
      </c>
      <c r="I1353" t="s">
        <v>2734</v>
      </c>
      <c r="J1353" t="s">
        <v>731</v>
      </c>
      <c r="K1353" t="s">
        <v>55</v>
      </c>
      <c r="L1353" s="4">
        <v>39434</v>
      </c>
      <c r="M1353" s="4">
        <v>46022</v>
      </c>
      <c r="AE1353">
        <v>1</v>
      </c>
    </row>
    <row r="1354" spans="1:31" x14ac:dyDescent="0.2">
      <c r="A1354" s="27">
        <v>2001782</v>
      </c>
      <c r="B1354">
        <v>2899</v>
      </c>
      <c r="C1354" t="s">
        <v>3654</v>
      </c>
      <c r="D1354" t="s">
        <v>3655</v>
      </c>
      <c r="E1354" t="s">
        <v>3653</v>
      </c>
      <c r="F1354" t="s">
        <v>3653</v>
      </c>
      <c r="G1354" t="s">
        <v>641</v>
      </c>
      <c r="H1354" t="s">
        <v>641</v>
      </c>
      <c r="I1354" t="s">
        <v>2734</v>
      </c>
      <c r="J1354" t="s">
        <v>731</v>
      </c>
      <c r="K1354" t="s">
        <v>55</v>
      </c>
      <c r="L1354" s="4">
        <v>39434</v>
      </c>
      <c r="M1354" s="4">
        <v>46022</v>
      </c>
      <c r="AE1354">
        <v>1</v>
      </c>
    </row>
    <row r="1355" spans="1:31" x14ac:dyDescent="0.2">
      <c r="A1355" s="27">
        <v>2001780</v>
      </c>
      <c r="B1355">
        <v>2897</v>
      </c>
      <c r="C1355" t="s">
        <v>3656</v>
      </c>
      <c r="D1355" t="s">
        <v>3657</v>
      </c>
      <c r="E1355" t="s">
        <v>3653</v>
      </c>
      <c r="F1355" t="s">
        <v>3653</v>
      </c>
      <c r="G1355" t="s">
        <v>641</v>
      </c>
      <c r="H1355" t="s">
        <v>641</v>
      </c>
      <c r="I1355" t="s">
        <v>2734</v>
      </c>
      <c r="J1355" t="s">
        <v>731</v>
      </c>
      <c r="K1355" t="s">
        <v>55</v>
      </c>
      <c r="L1355" s="4">
        <v>39434</v>
      </c>
      <c r="M1355" s="4">
        <v>46022</v>
      </c>
      <c r="AE1355">
        <v>1</v>
      </c>
    </row>
    <row r="1356" spans="1:31" x14ac:dyDescent="0.2">
      <c r="A1356" s="27">
        <v>2001778</v>
      </c>
      <c r="B1356">
        <v>2895</v>
      </c>
      <c r="C1356" t="s">
        <v>3658</v>
      </c>
      <c r="D1356" t="s">
        <v>3659</v>
      </c>
      <c r="E1356" t="s">
        <v>3653</v>
      </c>
      <c r="F1356" t="s">
        <v>3653</v>
      </c>
      <c r="G1356" t="s">
        <v>641</v>
      </c>
      <c r="H1356" t="s">
        <v>641</v>
      </c>
      <c r="I1356" t="s">
        <v>2734</v>
      </c>
      <c r="J1356" t="s">
        <v>731</v>
      </c>
      <c r="K1356" t="s">
        <v>55</v>
      </c>
      <c r="L1356" s="4">
        <v>39434</v>
      </c>
      <c r="M1356" s="4">
        <v>46022</v>
      </c>
      <c r="AE1356">
        <v>1</v>
      </c>
    </row>
    <row r="1357" spans="1:31" x14ac:dyDescent="0.2">
      <c r="A1357" s="27">
        <v>2001781</v>
      </c>
      <c r="B1357">
        <v>2898</v>
      </c>
      <c r="C1357" t="s">
        <v>3660</v>
      </c>
      <c r="D1357" t="s">
        <v>3661</v>
      </c>
      <c r="E1357" t="s">
        <v>3653</v>
      </c>
      <c r="F1357" t="s">
        <v>3653</v>
      </c>
      <c r="G1357" t="s">
        <v>641</v>
      </c>
      <c r="H1357" t="s">
        <v>641</v>
      </c>
      <c r="I1357" t="s">
        <v>2734</v>
      </c>
      <c r="J1357" t="s">
        <v>731</v>
      </c>
      <c r="K1357" t="s">
        <v>55</v>
      </c>
      <c r="L1357" s="4">
        <v>39434</v>
      </c>
      <c r="M1357" s="4">
        <v>46022</v>
      </c>
      <c r="AE1357">
        <v>1</v>
      </c>
    </row>
    <row r="1358" spans="1:31" x14ac:dyDescent="0.2">
      <c r="A1358" s="27">
        <v>2010265</v>
      </c>
      <c r="B1358">
        <v>5148</v>
      </c>
      <c r="C1358" t="s">
        <v>3662</v>
      </c>
      <c r="D1358" t="s">
        <v>3663</v>
      </c>
      <c r="E1358" t="s">
        <v>1223</v>
      </c>
      <c r="F1358" t="s">
        <v>1224</v>
      </c>
      <c r="G1358" t="s">
        <v>641</v>
      </c>
      <c r="H1358" t="s">
        <v>641</v>
      </c>
      <c r="I1358" t="s">
        <v>2734</v>
      </c>
      <c r="J1358" t="s">
        <v>731</v>
      </c>
      <c r="K1358" t="s">
        <v>56</v>
      </c>
      <c r="L1358" s="4">
        <v>2</v>
      </c>
      <c r="M1358" s="4">
        <v>46022</v>
      </c>
      <c r="AE1358">
        <v>1.1000000000000001</v>
      </c>
    </row>
    <row r="1359" spans="1:31" x14ac:dyDescent="0.2">
      <c r="A1359" s="27">
        <v>2010191</v>
      </c>
      <c r="B1359">
        <v>5141</v>
      </c>
      <c r="C1359" t="s">
        <v>3664</v>
      </c>
      <c r="D1359" t="s">
        <v>3665</v>
      </c>
      <c r="E1359" t="s">
        <v>3647</v>
      </c>
      <c r="F1359" t="s">
        <v>3648</v>
      </c>
      <c r="G1359" t="s">
        <v>641</v>
      </c>
      <c r="H1359" t="s">
        <v>686</v>
      </c>
      <c r="I1359" t="s">
        <v>2734</v>
      </c>
      <c r="J1359" t="s">
        <v>643</v>
      </c>
      <c r="K1359" t="s">
        <v>56</v>
      </c>
      <c r="L1359" s="4">
        <v>2</v>
      </c>
      <c r="M1359" s="4">
        <v>46022</v>
      </c>
      <c r="N1359">
        <v>4.1999998092651367</v>
      </c>
      <c r="Y1359">
        <v>11</v>
      </c>
      <c r="AA1359">
        <v>0.20000000298023224</v>
      </c>
      <c r="AE1359">
        <v>1</v>
      </c>
    </row>
    <row r="1360" spans="1:31" x14ac:dyDescent="0.2">
      <c r="A1360" s="27">
        <v>2010194</v>
      </c>
      <c r="B1360">
        <v>5144</v>
      </c>
      <c r="C1360" t="s">
        <v>3666</v>
      </c>
      <c r="D1360" t="s">
        <v>3667</v>
      </c>
      <c r="E1360" t="s">
        <v>3647</v>
      </c>
      <c r="F1360" t="s">
        <v>3648</v>
      </c>
      <c r="G1360" t="s">
        <v>641</v>
      </c>
      <c r="H1360" t="s">
        <v>686</v>
      </c>
      <c r="I1360" t="s">
        <v>2734</v>
      </c>
      <c r="J1360" t="s">
        <v>643</v>
      </c>
      <c r="K1360" t="s">
        <v>56</v>
      </c>
      <c r="L1360" s="4">
        <v>2</v>
      </c>
      <c r="M1360" s="4">
        <v>46022</v>
      </c>
      <c r="N1360">
        <v>6.1999998092651367</v>
      </c>
      <c r="T1360">
        <v>1.8999999761581421</v>
      </c>
      <c r="Y1360">
        <v>5.5</v>
      </c>
      <c r="Z1360">
        <v>3.2000000476837158</v>
      </c>
      <c r="AA1360">
        <v>0.25</v>
      </c>
      <c r="AE1360">
        <v>1.4</v>
      </c>
    </row>
    <row r="1361" spans="1:31" x14ac:dyDescent="0.2">
      <c r="A1361" s="27">
        <v>2010192</v>
      </c>
      <c r="B1361">
        <v>5142</v>
      </c>
      <c r="C1361" t="s">
        <v>3668</v>
      </c>
      <c r="D1361" t="s">
        <v>3669</v>
      </c>
      <c r="E1361" t="s">
        <v>3647</v>
      </c>
      <c r="F1361" t="s">
        <v>3648</v>
      </c>
      <c r="G1361" t="s">
        <v>641</v>
      </c>
      <c r="H1361" t="s">
        <v>686</v>
      </c>
      <c r="I1361" t="s">
        <v>2734</v>
      </c>
      <c r="J1361" t="s">
        <v>643</v>
      </c>
      <c r="K1361" t="s">
        <v>56</v>
      </c>
      <c r="L1361" s="4">
        <v>2</v>
      </c>
      <c r="M1361" s="4">
        <v>46022</v>
      </c>
      <c r="N1361">
        <v>9</v>
      </c>
      <c r="O1361">
        <v>6.5</v>
      </c>
      <c r="P1361">
        <v>7</v>
      </c>
      <c r="W1361">
        <v>0.18000000715255737</v>
      </c>
      <c r="Z1361">
        <v>0.34999999403953552</v>
      </c>
      <c r="AE1361">
        <v>1.25</v>
      </c>
    </row>
    <row r="1362" spans="1:31" x14ac:dyDescent="0.2">
      <c r="A1362" s="27">
        <v>2010195</v>
      </c>
      <c r="B1362">
        <v>5177</v>
      </c>
      <c r="C1362" t="s">
        <v>3670</v>
      </c>
      <c r="D1362" t="s">
        <v>3671</v>
      </c>
      <c r="E1362" t="s">
        <v>3647</v>
      </c>
      <c r="F1362" t="s">
        <v>3648</v>
      </c>
      <c r="G1362" t="s">
        <v>641</v>
      </c>
      <c r="H1362" t="s">
        <v>686</v>
      </c>
      <c r="I1362" t="s">
        <v>2734</v>
      </c>
      <c r="J1362" t="s">
        <v>643</v>
      </c>
      <c r="K1362" t="s">
        <v>56</v>
      </c>
      <c r="L1362" s="4">
        <v>2</v>
      </c>
      <c r="M1362" s="4">
        <v>46022</v>
      </c>
      <c r="N1362">
        <v>8.1000003814697266</v>
      </c>
      <c r="T1362">
        <v>2.7999999523162842</v>
      </c>
      <c r="V1362">
        <v>0.81000000238418579</v>
      </c>
      <c r="W1362">
        <v>0.81999999284744263</v>
      </c>
      <c r="X1362">
        <v>2.5</v>
      </c>
      <c r="Y1362">
        <v>1.6000000238418579</v>
      </c>
      <c r="Z1362">
        <v>0.81999999284744263</v>
      </c>
      <c r="AA1362">
        <v>5.9999998658895493E-2</v>
      </c>
      <c r="AE1362">
        <v>1.37</v>
      </c>
    </row>
    <row r="1363" spans="1:31" x14ac:dyDescent="0.2">
      <c r="A1363" s="27">
        <v>2010193</v>
      </c>
      <c r="B1363">
        <v>5143</v>
      </c>
      <c r="C1363" t="s">
        <v>3672</v>
      </c>
      <c r="D1363" t="s">
        <v>3673</v>
      </c>
      <c r="E1363" t="s">
        <v>3647</v>
      </c>
      <c r="F1363" t="s">
        <v>3648</v>
      </c>
      <c r="G1363" t="s">
        <v>641</v>
      </c>
      <c r="H1363" t="s">
        <v>686</v>
      </c>
      <c r="I1363" t="s">
        <v>2734</v>
      </c>
      <c r="J1363" t="s">
        <v>643</v>
      </c>
      <c r="K1363" t="s">
        <v>56</v>
      </c>
      <c r="L1363" s="4">
        <v>2</v>
      </c>
      <c r="M1363" s="4">
        <v>46022</v>
      </c>
      <c r="N1363">
        <v>6.8000001907348633</v>
      </c>
      <c r="T1363">
        <v>4.5</v>
      </c>
      <c r="V1363">
        <v>4.6999998092651367</v>
      </c>
      <c r="Z1363">
        <v>3.7000000476837158</v>
      </c>
      <c r="AE1363">
        <v>1.4</v>
      </c>
    </row>
    <row r="1364" spans="1:31" x14ac:dyDescent="0.2">
      <c r="A1364" s="27">
        <v>2008467</v>
      </c>
      <c r="B1364">
        <v>4403</v>
      </c>
      <c r="C1364" t="s">
        <v>3674</v>
      </c>
      <c r="D1364" t="s">
        <v>3675</v>
      </c>
      <c r="E1364" t="s">
        <v>960</v>
      </c>
      <c r="F1364" t="s">
        <v>960</v>
      </c>
      <c r="G1364" t="s">
        <v>641</v>
      </c>
      <c r="H1364" t="s">
        <v>641</v>
      </c>
      <c r="I1364" t="s">
        <v>2734</v>
      </c>
      <c r="J1364" t="s">
        <v>643</v>
      </c>
      <c r="K1364" t="s">
        <v>55</v>
      </c>
      <c r="L1364" s="4">
        <v>2</v>
      </c>
      <c r="M1364" s="4">
        <v>46022</v>
      </c>
      <c r="N1364">
        <v>24</v>
      </c>
      <c r="R1364">
        <v>2</v>
      </c>
      <c r="T1364">
        <v>11</v>
      </c>
      <c r="AE1364">
        <v>1</v>
      </c>
    </row>
    <row r="1365" spans="1:31" x14ac:dyDescent="0.2">
      <c r="A1365" s="27">
        <v>2010220</v>
      </c>
      <c r="B1365">
        <v>5156</v>
      </c>
      <c r="C1365" t="s">
        <v>3676</v>
      </c>
      <c r="D1365" t="s">
        <v>3677</v>
      </c>
      <c r="E1365" t="s">
        <v>3239</v>
      </c>
      <c r="F1365" t="s">
        <v>3239</v>
      </c>
      <c r="G1365" t="s">
        <v>641</v>
      </c>
      <c r="H1365" t="s">
        <v>641</v>
      </c>
      <c r="I1365" t="s">
        <v>2734</v>
      </c>
      <c r="J1365" t="s">
        <v>731</v>
      </c>
      <c r="K1365" t="s">
        <v>55</v>
      </c>
      <c r="L1365" s="4">
        <v>2</v>
      </c>
      <c r="M1365" s="4">
        <v>46022</v>
      </c>
      <c r="AE1365">
        <v>1</v>
      </c>
    </row>
    <row r="1366" spans="1:31" x14ac:dyDescent="0.2">
      <c r="A1366" s="27">
        <v>2008825</v>
      </c>
      <c r="B1366">
        <v>4538</v>
      </c>
      <c r="C1366" t="s">
        <v>3678</v>
      </c>
      <c r="D1366" t="s">
        <v>3679</v>
      </c>
      <c r="E1366" t="s">
        <v>3680</v>
      </c>
      <c r="F1366" t="s">
        <v>3680</v>
      </c>
      <c r="G1366" t="s">
        <v>641</v>
      </c>
      <c r="H1366" t="s">
        <v>686</v>
      </c>
      <c r="I1366" t="s">
        <v>2734</v>
      </c>
      <c r="J1366" t="s">
        <v>696</v>
      </c>
      <c r="K1366" t="s">
        <v>55</v>
      </c>
      <c r="L1366" s="4">
        <v>2</v>
      </c>
      <c r="M1366" s="4">
        <v>46022</v>
      </c>
      <c r="N1366">
        <v>0.80000001192092896</v>
      </c>
      <c r="AC1366">
        <v>18.100000000000001</v>
      </c>
      <c r="AE1366">
        <v>1</v>
      </c>
    </row>
    <row r="1367" spans="1:31" x14ac:dyDescent="0.2">
      <c r="A1367" s="27">
        <v>2004851</v>
      </c>
      <c r="B1367">
        <v>3153</v>
      </c>
      <c r="C1367" t="s">
        <v>3681</v>
      </c>
      <c r="D1367" t="s">
        <v>3682</v>
      </c>
      <c r="E1367" t="s">
        <v>3264</v>
      </c>
      <c r="F1367" t="s">
        <v>3264</v>
      </c>
      <c r="G1367" t="s">
        <v>641</v>
      </c>
      <c r="H1367" t="s">
        <v>641</v>
      </c>
      <c r="I1367" t="s">
        <v>2734</v>
      </c>
      <c r="J1367" t="s">
        <v>731</v>
      </c>
      <c r="K1367" t="s">
        <v>56</v>
      </c>
      <c r="L1367" s="4">
        <v>39826</v>
      </c>
      <c r="M1367" s="4">
        <v>46022</v>
      </c>
      <c r="N1367">
        <v>0.25</v>
      </c>
      <c r="O1367">
        <v>0.33000001311302185</v>
      </c>
      <c r="P1367">
        <v>0.37000000476837158</v>
      </c>
      <c r="Q1367">
        <v>0.18000000715255737</v>
      </c>
      <c r="R1367">
        <v>5.9999998658895493E-2</v>
      </c>
      <c r="AE1367">
        <v>1.1000000000000001</v>
      </c>
    </row>
    <row r="1368" spans="1:31" x14ac:dyDescent="0.2">
      <c r="A1368" s="27">
        <v>2008776</v>
      </c>
      <c r="B1368">
        <v>4475</v>
      </c>
      <c r="C1368" t="s">
        <v>3683</v>
      </c>
      <c r="D1368" t="s">
        <v>3684</v>
      </c>
      <c r="E1368" t="s">
        <v>3685</v>
      </c>
      <c r="F1368" t="s">
        <v>3685</v>
      </c>
      <c r="G1368" t="s">
        <v>641</v>
      </c>
      <c r="H1368" t="s">
        <v>686</v>
      </c>
      <c r="I1368" t="s">
        <v>2734</v>
      </c>
      <c r="J1368" t="s">
        <v>696</v>
      </c>
      <c r="K1368" t="s">
        <v>55</v>
      </c>
      <c r="L1368" s="4">
        <v>2</v>
      </c>
      <c r="M1368" s="4">
        <v>46022</v>
      </c>
      <c r="N1368">
        <v>2.0999999046325684</v>
      </c>
      <c r="O1368">
        <v>2.5</v>
      </c>
      <c r="P1368">
        <v>2.2000000476837158</v>
      </c>
      <c r="AC1368">
        <v>85</v>
      </c>
      <c r="AE1368">
        <v>1</v>
      </c>
    </row>
    <row r="1369" spans="1:31" x14ac:dyDescent="0.2">
      <c r="A1369" s="27">
        <v>2007344</v>
      </c>
      <c r="B1369">
        <v>3981</v>
      </c>
      <c r="C1369" t="s">
        <v>3686</v>
      </c>
      <c r="D1369" t="s">
        <v>3687</v>
      </c>
      <c r="E1369" t="s">
        <v>3688</v>
      </c>
      <c r="F1369" t="s">
        <v>3688</v>
      </c>
      <c r="G1369" t="s">
        <v>641</v>
      </c>
      <c r="H1369" t="s">
        <v>686</v>
      </c>
      <c r="I1369" t="s">
        <v>2734</v>
      </c>
      <c r="J1369" t="s">
        <v>696</v>
      </c>
      <c r="K1369" t="s">
        <v>55</v>
      </c>
      <c r="L1369" s="4">
        <v>2</v>
      </c>
      <c r="M1369" s="4">
        <v>46022</v>
      </c>
      <c r="N1369">
        <v>2.4000000953674316</v>
      </c>
      <c r="O1369">
        <v>2</v>
      </c>
      <c r="P1369">
        <v>3.7000000476837158</v>
      </c>
      <c r="AC1369">
        <v>44.4</v>
      </c>
      <c r="AE1369">
        <v>1</v>
      </c>
    </row>
    <row r="1370" spans="1:31" x14ac:dyDescent="0.2">
      <c r="A1370" s="27">
        <v>2007242</v>
      </c>
      <c r="B1370">
        <v>3920</v>
      </c>
      <c r="C1370" t="s">
        <v>3689</v>
      </c>
      <c r="D1370" t="s">
        <v>3690</v>
      </c>
      <c r="E1370" t="s">
        <v>3688</v>
      </c>
      <c r="F1370" t="s">
        <v>3688</v>
      </c>
      <c r="G1370" t="s">
        <v>641</v>
      </c>
      <c r="H1370" t="s">
        <v>686</v>
      </c>
      <c r="I1370" t="s">
        <v>2734</v>
      </c>
      <c r="J1370" t="s">
        <v>696</v>
      </c>
      <c r="K1370" t="s">
        <v>55</v>
      </c>
      <c r="L1370" s="4">
        <v>2</v>
      </c>
      <c r="M1370" s="4">
        <v>46022</v>
      </c>
      <c r="N1370">
        <v>1.0499999523162842</v>
      </c>
      <c r="O1370">
        <v>0.8399999737739563</v>
      </c>
      <c r="P1370">
        <v>1.2300000190734863</v>
      </c>
      <c r="AC1370">
        <v>21</v>
      </c>
      <c r="AE1370">
        <v>1</v>
      </c>
    </row>
    <row r="1371" spans="1:31" x14ac:dyDescent="0.2">
      <c r="A1371" s="27">
        <v>2002625</v>
      </c>
      <c r="B1371">
        <v>3179</v>
      </c>
      <c r="C1371" t="s">
        <v>3691</v>
      </c>
      <c r="D1371" t="s">
        <v>3692</v>
      </c>
      <c r="E1371" t="s">
        <v>1704</v>
      </c>
      <c r="F1371" t="s">
        <v>1704</v>
      </c>
      <c r="G1371" t="s">
        <v>641</v>
      </c>
      <c r="H1371" t="s">
        <v>686</v>
      </c>
      <c r="I1371" t="s">
        <v>2734</v>
      </c>
      <c r="J1371" t="s">
        <v>696</v>
      </c>
      <c r="K1371" t="s">
        <v>55</v>
      </c>
      <c r="L1371" s="4">
        <v>39854</v>
      </c>
      <c r="M1371" s="4">
        <v>46022</v>
      </c>
      <c r="N1371">
        <v>3.5</v>
      </c>
      <c r="O1371">
        <v>0.5</v>
      </c>
      <c r="P1371">
        <v>3.5</v>
      </c>
      <c r="AC1371">
        <v>55</v>
      </c>
      <c r="AE1371">
        <v>1</v>
      </c>
    </row>
    <row r="1372" spans="1:31" x14ac:dyDescent="0.2">
      <c r="A1372" s="27">
        <v>2002624</v>
      </c>
      <c r="B1372">
        <v>3178</v>
      </c>
      <c r="C1372" t="s">
        <v>3693</v>
      </c>
      <c r="D1372" t="s">
        <v>3694</v>
      </c>
      <c r="E1372" t="s">
        <v>1704</v>
      </c>
      <c r="F1372" t="s">
        <v>1704</v>
      </c>
      <c r="G1372" t="s">
        <v>641</v>
      </c>
      <c r="H1372" t="s">
        <v>686</v>
      </c>
      <c r="I1372" t="s">
        <v>2734</v>
      </c>
      <c r="J1372" t="s">
        <v>696</v>
      </c>
      <c r="K1372" t="s">
        <v>55</v>
      </c>
      <c r="L1372" s="4">
        <v>39854</v>
      </c>
      <c r="M1372" s="4">
        <v>46022</v>
      </c>
      <c r="N1372">
        <v>7.5</v>
      </c>
      <c r="O1372">
        <v>0.40000000596046448</v>
      </c>
      <c r="P1372">
        <v>2.5</v>
      </c>
      <c r="AC1372">
        <v>55</v>
      </c>
      <c r="AE1372">
        <v>1</v>
      </c>
    </row>
    <row r="1373" spans="1:31" x14ac:dyDescent="0.2">
      <c r="A1373" s="27">
        <v>2007099</v>
      </c>
      <c r="B1373">
        <v>3900</v>
      </c>
      <c r="C1373" t="s">
        <v>3695</v>
      </c>
      <c r="D1373" t="s">
        <v>3696</v>
      </c>
      <c r="E1373" t="s">
        <v>1704</v>
      </c>
      <c r="F1373" t="s">
        <v>1704</v>
      </c>
      <c r="G1373" t="s">
        <v>641</v>
      </c>
      <c r="H1373" t="s">
        <v>686</v>
      </c>
      <c r="I1373" t="s">
        <v>2734</v>
      </c>
      <c r="J1373" t="s">
        <v>696</v>
      </c>
      <c r="K1373" t="s">
        <v>55</v>
      </c>
      <c r="L1373" s="4">
        <v>2</v>
      </c>
      <c r="M1373" s="4">
        <v>46022</v>
      </c>
      <c r="N1373">
        <v>6.4000000953674316</v>
      </c>
      <c r="O1373">
        <v>1.7000000476837158</v>
      </c>
      <c r="P1373">
        <v>9</v>
      </c>
      <c r="AC1373">
        <v>55</v>
      </c>
      <c r="AE1373">
        <v>1</v>
      </c>
    </row>
    <row r="1374" spans="1:31" x14ac:dyDescent="0.2">
      <c r="A1374" s="27">
        <v>2008550</v>
      </c>
      <c r="B1374">
        <v>4500</v>
      </c>
      <c r="C1374" t="s">
        <v>3697</v>
      </c>
      <c r="D1374" t="s">
        <v>3698</v>
      </c>
      <c r="E1374" t="s">
        <v>1891</v>
      </c>
      <c r="F1374" t="s">
        <v>3699</v>
      </c>
      <c r="G1374" t="s">
        <v>641</v>
      </c>
      <c r="H1374" t="s">
        <v>641</v>
      </c>
      <c r="I1374" t="s">
        <v>2734</v>
      </c>
      <c r="J1374" t="s">
        <v>731</v>
      </c>
      <c r="K1374" t="s">
        <v>56</v>
      </c>
      <c r="L1374" s="4">
        <v>2</v>
      </c>
      <c r="M1374" s="4">
        <v>46022</v>
      </c>
      <c r="N1374">
        <v>7</v>
      </c>
      <c r="V1374">
        <v>8.5</v>
      </c>
      <c r="AE1374">
        <v>1.1000000000000001</v>
      </c>
    </row>
    <row r="1375" spans="1:31" x14ac:dyDescent="0.2">
      <c r="A1375" s="27">
        <v>2001064</v>
      </c>
      <c r="B1375">
        <v>1015</v>
      </c>
      <c r="C1375" t="s">
        <v>3700</v>
      </c>
      <c r="D1375" t="s">
        <v>3701</v>
      </c>
      <c r="E1375" t="s">
        <v>1704</v>
      </c>
      <c r="F1375" t="s">
        <v>1704</v>
      </c>
      <c r="G1375" t="s">
        <v>641</v>
      </c>
      <c r="H1375" t="s">
        <v>641</v>
      </c>
      <c r="I1375" t="s">
        <v>2734</v>
      </c>
      <c r="J1375" t="s">
        <v>731</v>
      </c>
      <c r="K1375" t="s">
        <v>55</v>
      </c>
      <c r="L1375" s="4">
        <v>40071</v>
      </c>
      <c r="M1375" s="4">
        <v>46022</v>
      </c>
      <c r="AE1375">
        <v>1</v>
      </c>
    </row>
    <row r="1376" spans="1:31" x14ac:dyDescent="0.2">
      <c r="A1376" s="27">
        <v>2010217</v>
      </c>
      <c r="B1376">
        <v>5176</v>
      </c>
      <c r="C1376" t="s">
        <v>3702</v>
      </c>
      <c r="D1376" t="s">
        <v>3703</v>
      </c>
      <c r="E1376" t="s">
        <v>1266</v>
      </c>
      <c r="F1376" t="s">
        <v>2649</v>
      </c>
      <c r="G1376" t="s">
        <v>641</v>
      </c>
      <c r="H1376" t="s">
        <v>641</v>
      </c>
      <c r="I1376" t="s">
        <v>2734</v>
      </c>
      <c r="J1376" t="s">
        <v>649</v>
      </c>
      <c r="K1376" t="s">
        <v>55</v>
      </c>
      <c r="L1376" s="4">
        <v>2</v>
      </c>
      <c r="M1376" s="4">
        <v>46022</v>
      </c>
      <c r="Q1376">
        <v>21.5</v>
      </c>
      <c r="R1376">
        <v>7</v>
      </c>
      <c r="S1376">
        <v>5</v>
      </c>
      <c r="T1376">
        <v>5.1999998092651367</v>
      </c>
      <c r="AE1376">
        <v>1</v>
      </c>
    </row>
    <row r="1377" spans="1:31" x14ac:dyDescent="0.2">
      <c r="A1377" s="27">
        <v>2010210</v>
      </c>
      <c r="B1377">
        <v>5152</v>
      </c>
      <c r="C1377" t="s">
        <v>3704</v>
      </c>
      <c r="D1377" t="s">
        <v>3705</v>
      </c>
      <c r="E1377" t="s">
        <v>3706</v>
      </c>
      <c r="F1377" t="s">
        <v>3706</v>
      </c>
      <c r="G1377" t="s">
        <v>641</v>
      </c>
      <c r="H1377" t="s">
        <v>641</v>
      </c>
      <c r="I1377" t="s">
        <v>2734</v>
      </c>
      <c r="J1377" t="s">
        <v>731</v>
      </c>
      <c r="K1377" t="s">
        <v>56</v>
      </c>
      <c r="L1377" s="4">
        <v>2</v>
      </c>
      <c r="M1377" s="4">
        <v>46022</v>
      </c>
      <c r="AE1377">
        <v>1</v>
      </c>
    </row>
    <row r="1378" spans="1:31" x14ac:dyDescent="0.2">
      <c r="A1378" s="27">
        <v>2010209</v>
      </c>
      <c r="B1378">
        <v>5151</v>
      </c>
      <c r="C1378" t="s">
        <v>3707</v>
      </c>
      <c r="D1378" t="s">
        <v>3708</v>
      </c>
      <c r="E1378" t="s">
        <v>3706</v>
      </c>
      <c r="F1378" t="s">
        <v>3706</v>
      </c>
      <c r="G1378" t="s">
        <v>641</v>
      </c>
      <c r="H1378" t="s">
        <v>641</v>
      </c>
      <c r="I1378" t="s">
        <v>2734</v>
      </c>
      <c r="J1378" t="s">
        <v>731</v>
      </c>
      <c r="K1378" t="s">
        <v>56</v>
      </c>
      <c r="L1378" s="4">
        <v>2</v>
      </c>
      <c r="M1378" s="4">
        <v>46022</v>
      </c>
      <c r="AE1378">
        <v>1</v>
      </c>
    </row>
    <row r="1379" spans="1:31" x14ac:dyDescent="0.2">
      <c r="A1379" s="27">
        <v>2001006</v>
      </c>
      <c r="B1379">
        <v>1207</v>
      </c>
      <c r="C1379" t="s">
        <v>3709</v>
      </c>
      <c r="D1379" t="s">
        <v>3710</v>
      </c>
      <c r="E1379" t="s">
        <v>3464</v>
      </c>
      <c r="F1379" t="s">
        <v>3465</v>
      </c>
      <c r="G1379" t="s">
        <v>641</v>
      </c>
      <c r="H1379" t="s">
        <v>641</v>
      </c>
      <c r="I1379" t="s">
        <v>2734</v>
      </c>
      <c r="J1379" t="s">
        <v>731</v>
      </c>
      <c r="K1379" t="s">
        <v>56</v>
      </c>
      <c r="L1379" s="4">
        <v>40008</v>
      </c>
      <c r="M1379" s="4">
        <v>46022</v>
      </c>
      <c r="AA1379">
        <v>20</v>
      </c>
      <c r="AC1379">
        <v>85</v>
      </c>
      <c r="AE1379">
        <v>1</v>
      </c>
    </row>
    <row r="1380" spans="1:31" x14ac:dyDescent="0.2">
      <c r="A1380" s="27">
        <v>2001004</v>
      </c>
      <c r="B1380">
        <v>1208</v>
      </c>
      <c r="C1380" t="s">
        <v>3711</v>
      </c>
      <c r="D1380" t="s">
        <v>3712</v>
      </c>
      <c r="E1380" t="s">
        <v>3464</v>
      </c>
      <c r="F1380" t="s">
        <v>3465</v>
      </c>
      <c r="G1380" t="s">
        <v>641</v>
      </c>
      <c r="H1380" t="s">
        <v>641</v>
      </c>
      <c r="I1380" t="s">
        <v>2734</v>
      </c>
      <c r="J1380" t="s">
        <v>731</v>
      </c>
      <c r="K1380" t="s">
        <v>56</v>
      </c>
      <c r="L1380" s="4">
        <v>40008</v>
      </c>
      <c r="M1380" s="4">
        <v>46022</v>
      </c>
      <c r="AA1380">
        <v>20</v>
      </c>
      <c r="AC1380">
        <v>85</v>
      </c>
      <c r="AE1380">
        <v>1</v>
      </c>
    </row>
    <row r="1381" spans="1:31" x14ac:dyDescent="0.2">
      <c r="A1381" s="27">
        <v>2001003</v>
      </c>
      <c r="B1381">
        <v>1209</v>
      </c>
      <c r="C1381" t="s">
        <v>3713</v>
      </c>
      <c r="D1381" t="s">
        <v>3714</v>
      </c>
      <c r="E1381" t="s">
        <v>3464</v>
      </c>
      <c r="F1381" t="s">
        <v>3465</v>
      </c>
      <c r="G1381" t="s">
        <v>641</v>
      </c>
      <c r="H1381" t="s">
        <v>641</v>
      </c>
      <c r="I1381" t="s">
        <v>2734</v>
      </c>
      <c r="J1381" t="s">
        <v>731</v>
      </c>
      <c r="K1381" t="s">
        <v>56</v>
      </c>
      <c r="L1381" s="4">
        <v>40008</v>
      </c>
      <c r="M1381" s="4">
        <v>46022</v>
      </c>
      <c r="AA1381">
        <v>7</v>
      </c>
      <c r="AC1381">
        <v>80</v>
      </c>
      <c r="AE1381">
        <v>1</v>
      </c>
    </row>
    <row r="1382" spans="1:31" x14ac:dyDescent="0.2">
      <c r="A1382" s="27">
        <v>2000999</v>
      </c>
      <c r="B1382">
        <v>1210</v>
      </c>
      <c r="C1382" t="s">
        <v>3715</v>
      </c>
      <c r="D1382" t="s">
        <v>3716</v>
      </c>
      <c r="E1382" t="s">
        <v>3464</v>
      </c>
      <c r="F1382" t="s">
        <v>3465</v>
      </c>
      <c r="G1382" t="s">
        <v>641</v>
      </c>
      <c r="H1382" t="s">
        <v>641</v>
      </c>
      <c r="I1382" t="s">
        <v>2734</v>
      </c>
      <c r="J1382" t="s">
        <v>731</v>
      </c>
      <c r="K1382" t="s">
        <v>56</v>
      </c>
      <c r="L1382" s="4">
        <v>40008</v>
      </c>
      <c r="M1382" s="4">
        <v>46022</v>
      </c>
      <c r="AA1382">
        <v>20</v>
      </c>
      <c r="AC1382">
        <v>80</v>
      </c>
      <c r="AE1382">
        <v>1</v>
      </c>
    </row>
    <row r="1383" spans="1:31" x14ac:dyDescent="0.2">
      <c r="A1383" s="27">
        <v>2001011</v>
      </c>
      <c r="B1383">
        <v>1251</v>
      </c>
      <c r="C1383" t="s">
        <v>3717</v>
      </c>
      <c r="D1383" t="s">
        <v>3718</v>
      </c>
      <c r="E1383" t="s">
        <v>3464</v>
      </c>
      <c r="F1383" t="s">
        <v>3465</v>
      </c>
      <c r="G1383" t="s">
        <v>641</v>
      </c>
      <c r="H1383" t="s">
        <v>641</v>
      </c>
      <c r="I1383" t="s">
        <v>2734</v>
      </c>
      <c r="J1383" t="s">
        <v>731</v>
      </c>
      <c r="K1383" t="s">
        <v>56</v>
      </c>
      <c r="L1383" s="4">
        <v>40008</v>
      </c>
      <c r="M1383" s="4">
        <v>46022</v>
      </c>
      <c r="O1383">
        <v>0</v>
      </c>
      <c r="P1383">
        <v>0</v>
      </c>
      <c r="Q1383">
        <v>0</v>
      </c>
      <c r="R1383">
        <v>0</v>
      </c>
      <c r="T1383">
        <v>0</v>
      </c>
      <c r="AA1383">
        <v>5.0999999046325684</v>
      </c>
      <c r="AC1383">
        <v>55</v>
      </c>
      <c r="AE1383">
        <v>1</v>
      </c>
    </row>
    <row r="1384" spans="1:31" x14ac:dyDescent="0.2">
      <c r="A1384" s="27">
        <v>2000948</v>
      </c>
      <c r="B1384">
        <v>1117</v>
      </c>
      <c r="C1384" t="s">
        <v>3719</v>
      </c>
      <c r="D1384" t="s">
        <v>3720</v>
      </c>
      <c r="E1384" t="s">
        <v>3348</v>
      </c>
      <c r="F1384" t="s">
        <v>3348</v>
      </c>
      <c r="G1384" t="s">
        <v>641</v>
      </c>
      <c r="H1384" t="s">
        <v>641</v>
      </c>
      <c r="I1384" t="s">
        <v>2734</v>
      </c>
      <c r="J1384" t="s">
        <v>731</v>
      </c>
      <c r="K1384" t="s">
        <v>56</v>
      </c>
      <c r="L1384" s="4">
        <v>39993</v>
      </c>
      <c r="M1384" s="4">
        <v>46022</v>
      </c>
      <c r="N1384">
        <v>0</v>
      </c>
      <c r="O1384">
        <v>0</v>
      </c>
      <c r="P1384">
        <v>0</v>
      </c>
      <c r="Q1384">
        <v>0</v>
      </c>
      <c r="R1384">
        <v>0</v>
      </c>
      <c r="T1384">
        <v>0</v>
      </c>
      <c r="AC1384">
        <v>50</v>
      </c>
      <c r="AE1384">
        <v>1</v>
      </c>
    </row>
    <row r="1385" spans="1:31" x14ac:dyDescent="0.2">
      <c r="A1385" s="27">
        <v>2010221</v>
      </c>
      <c r="B1385">
        <v>5146</v>
      </c>
      <c r="C1385" t="s">
        <v>3721</v>
      </c>
      <c r="D1385" t="s">
        <v>3722</v>
      </c>
      <c r="E1385" t="s">
        <v>1542</v>
      </c>
      <c r="F1385" t="s">
        <v>1542</v>
      </c>
      <c r="G1385" t="s">
        <v>641</v>
      </c>
      <c r="H1385" t="s">
        <v>641</v>
      </c>
      <c r="I1385" t="s">
        <v>2734</v>
      </c>
      <c r="J1385" t="s">
        <v>731</v>
      </c>
      <c r="K1385" t="s">
        <v>56</v>
      </c>
      <c r="L1385" s="4">
        <v>2</v>
      </c>
      <c r="M1385" s="4">
        <v>46022</v>
      </c>
      <c r="AE1385">
        <v>1.1000000000000001</v>
      </c>
    </row>
    <row r="1386" spans="1:31" x14ac:dyDescent="0.2">
      <c r="A1386" s="27">
        <v>2006463</v>
      </c>
      <c r="B1386">
        <v>3535</v>
      </c>
      <c r="C1386" t="s">
        <v>3723</v>
      </c>
      <c r="D1386" t="s">
        <v>3724</v>
      </c>
      <c r="E1386" t="s">
        <v>2158</v>
      </c>
      <c r="F1386" t="s">
        <v>2158</v>
      </c>
      <c r="G1386" t="s">
        <v>641</v>
      </c>
      <c r="H1386" t="s">
        <v>641</v>
      </c>
      <c r="I1386" t="s">
        <v>2734</v>
      </c>
      <c r="J1386" t="s">
        <v>731</v>
      </c>
      <c r="K1386" t="s">
        <v>56</v>
      </c>
      <c r="L1386" s="4">
        <v>2</v>
      </c>
      <c r="M1386" s="4">
        <v>46022</v>
      </c>
      <c r="AE1386">
        <v>1.1000000000000001</v>
      </c>
    </row>
    <row r="1387" spans="1:31" x14ac:dyDescent="0.2">
      <c r="A1387" s="27">
        <v>2004625</v>
      </c>
      <c r="B1387">
        <v>3266</v>
      </c>
      <c r="C1387" t="s">
        <v>3725</v>
      </c>
      <c r="D1387" t="s">
        <v>3726</v>
      </c>
      <c r="E1387" t="s">
        <v>3727</v>
      </c>
      <c r="F1387" t="s">
        <v>3727</v>
      </c>
      <c r="G1387" t="s">
        <v>641</v>
      </c>
      <c r="H1387" t="s">
        <v>641</v>
      </c>
      <c r="I1387" t="s">
        <v>2734</v>
      </c>
      <c r="J1387" t="s">
        <v>731</v>
      </c>
      <c r="K1387" t="s">
        <v>56</v>
      </c>
      <c r="L1387" s="4">
        <v>40029</v>
      </c>
      <c r="M1387" s="4">
        <v>46022</v>
      </c>
      <c r="AE1387">
        <v>1.03</v>
      </c>
    </row>
    <row r="1388" spans="1:31" x14ac:dyDescent="0.2">
      <c r="A1388" s="27">
        <v>2010358</v>
      </c>
      <c r="B1388">
        <v>5208</v>
      </c>
      <c r="C1388" t="s">
        <v>3728</v>
      </c>
      <c r="D1388" t="s">
        <v>3729</v>
      </c>
      <c r="E1388" t="s">
        <v>3730</v>
      </c>
      <c r="F1388" t="s">
        <v>3730</v>
      </c>
      <c r="G1388" t="s">
        <v>641</v>
      </c>
      <c r="H1388" t="s">
        <v>641</v>
      </c>
      <c r="I1388" t="s">
        <v>2734</v>
      </c>
      <c r="J1388" t="s">
        <v>649</v>
      </c>
      <c r="K1388" t="s">
        <v>55</v>
      </c>
      <c r="L1388" s="4">
        <v>2</v>
      </c>
      <c r="M1388" s="4">
        <v>46022</v>
      </c>
      <c r="P1388">
        <v>10</v>
      </c>
      <c r="Q1388">
        <v>2</v>
      </c>
      <c r="AC1388">
        <v>15</v>
      </c>
      <c r="AE1388">
        <v>1</v>
      </c>
    </row>
    <row r="1389" spans="1:31" x14ac:dyDescent="0.2">
      <c r="A1389" s="27">
        <v>2001063</v>
      </c>
      <c r="B1389">
        <v>1243</v>
      </c>
      <c r="C1389" t="s">
        <v>3731</v>
      </c>
      <c r="D1389" t="s">
        <v>3732</v>
      </c>
      <c r="E1389" t="s">
        <v>1704</v>
      </c>
      <c r="F1389" t="s">
        <v>1704</v>
      </c>
      <c r="G1389" t="s">
        <v>641</v>
      </c>
      <c r="H1389" t="s">
        <v>641</v>
      </c>
      <c r="I1389" t="s">
        <v>2734</v>
      </c>
      <c r="J1389" t="s">
        <v>731</v>
      </c>
      <c r="K1389" t="s">
        <v>56</v>
      </c>
      <c r="L1389" s="4">
        <v>40022</v>
      </c>
      <c r="M1389" s="4">
        <v>46022</v>
      </c>
      <c r="N1389">
        <v>0</v>
      </c>
      <c r="O1389">
        <v>0</v>
      </c>
      <c r="P1389">
        <v>0</v>
      </c>
      <c r="Q1389">
        <v>0</v>
      </c>
      <c r="R1389">
        <v>0</v>
      </c>
      <c r="T1389">
        <v>0</v>
      </c>
      <c r="AC1389">
        <v>75</v>
      </c>
      <c r="AE1389">
        <v>1</v>
      </c>
    </row>
    <row r="1390" spans="1:31" x14ac:dyDescent="0.2">
      <c r="A1390" s="27">
        <v>2001062</v>
      </c>
      <c r="B1390">
        <v>1244</v>
      </c>
      <c r="C1390" t="s">
        <v>3733</v>
      </c>
      <c r="D1390" t="s">
        <v>3734</v>
      </c>
      <c r="E1390" t="s">
        <v>1704</v>
      </c>
      <c r="F1390" t="s">
        <v>1704</v>
      </c>
      <c r="G1390" t="s">
        <v>641</v>
      </c>
      <c r="H1390" t="s">
        <v>641</v>
      </c>
      <c r="I1390" t="s">
        <v>2734</v>
      </c>
      <c r="J1390" t="s">
        <v>731</v>
      </c>
      <c r="K1390" t="s">
        <v>55</v>
      </c>
      <c r="L1390" s="4">
        <v>40022</v>
      </c>
      <c r="M1390" s="4">
        <v>46022</v>
      </c>
      <c r="N1390">
        <v>0</v>
      </c>
      <c r="O1390">
        <v>0</v>
      </c>
      <c r="P1390">
        <v>0</v>
      </c>
      <c r="Q1390">
        <v>0</v>
      </c>
      <c r="R1390">
        <v>0</v>
      </c>
      <c r="T1390">
        <v>0</v>
      </c>
      <c r="AC1390">
        <v>40</v>
      </c>
      <c r="AE1390">
        <v>1</v>
      </c>
    </row>
    <row r="1391" spans="1:31" x14ac:dyDescent="0.2">
      <c r="A1391" s="27">
        <v>2007095</v>
      </c>
      <c r="B1391">
        <v>3904</v>
      </c>
      <c r="C1391" t="s">
        <v>3735</v>
      </c>
      <c r="D1391" t="s">
        <v>3736</v>
      </c>
      <c r="E1391" t="s">
        <v>1704</v>
      </c>
      <c r="F1391" t="s">
        <v>1704</v>
      </c>
      <c r="G1391" t="s">
        <v>641</v>
      </c>
      <c r="H1391" t="s">
        <v>641</v>
      </c>
      <c r="I1391" t="s">
        <v>2734</v>
      </c>
      <c r="J1391" t="s">
        <v>731</v>
      </c>
      <c r="K1391" t="s">
        <v>56</v>
      </c>
      <c r="L1391" s="4">
        <v>2</v>
      </c>
      <c r="M1391" s="4">
        <v>46022</v>
      </c>
      <c r="AC1391">
        <v>40</v>
      </c>
      <c r="AE1391">
        <v>1</v>
      </c>
    </row>
    <row r="1392" spans="1:31" x14ac:dyDescent="0.2">
      <c r="A1392" s="27">
        <v>2010377</v>
      </c>
      <c r="B1392">
        <v>5215</v>
      </c>
      <c r="C1392" t="s">
        <v>3737</v>
      </c>
      <c r="D1392" t="s">
        <v>3738</v>
      </c>
      <c r="E1392" t="s">
        <v>3631</v>
      </c>
      <c r="F1392" t="s">
        <v>3631</v>
      </c>
      <c r="G1392" t="s">
        <v>641</v>
      </c>
      <c r="H1392" t="s">
        <v>641</v>
      </c>
      <c r="I1392" t="s">
        <v>2734</v>
      </c>
      <c r="J1392" t="s">
        <v>731</v>
      </c>
      <c r="K1392" t="s">
        <v>56</v>
      </c>
      <c r="L1392" s="4">
        <v>2</v>
      </c>
      <c r="M1392" s="4">
        <v>46022</v>
      </c>
      <c r="AE1392">
        <v>1.1000000000000001</v>
      </c>
    </row>
    <row r="1393" spans="1:31" x14ac:dyDescent="0.2">
      <c r="A1393" s="27">
        <v>2002703</v>
      </c>
      <c r="B1393">
        <v>3190</v>
      </c>
      <c r="C1393" t="s">
        <v>3747</v>
      </c>
      <c r="D1393" t="s">
        <v>3740</v>
      </c>
      <c r="E1393" t="s">
        <v>3741</v>
      </c>
      <c r="F1393" t="s">
        <v>3741</v>
      </c>
      <c r="G1393" t="s">
        <v>641</v>
      </c>
      <c r="H1393" t="s">
        <v>686</v>
      </c>
      <c r="I1393" t="s">
        <v>2734</v>
      </c>
      <c r="J1393" t="s">
        <v>696</v>
      </c>
      <c r="K1393" t="s">
        <v>55</v>
      </c>
      <c r="L1393" s="4">
        <v>39875</v>
      </c>
      <c r="M1393" s="4">
        <v>46022</v>
      </c>
      <c r="N1393">
        <v>0.30000001192092896</v>
      </c>
      <c r="AC1393">
        <v>11</v>
      </c>
      <c r="AE1393">
        <v>1</v>
      </c>
    </row>
    <row r="1394" spans="1:31" x14ac:dyDescent="0.2">
      <c r="A1394" s="27">
        <v>2006078</v>
      </c>
      <c r="B1394">
        <v>3573</v>
      </c>
      <c r="C1394" t="s">
        <v>3746</v>
      </c>
      <c r="D1394" t="s">
        <v>3740</v>
      </c>
      <c r="E1394" t="s">
        <v>3741</v>
      </c>
      <c r="F1394" t="s">
        <v>3741</v>
      </c>
      <c r="G1394" t="s">
        <v>641</v>
      </c>
      <c r="H1394" t="s">
        <v>686</v>
      </c>
      <c r="I1394" t="s">
        <v>2734</v>
      </c>
      <c r="J1394" t="s">
        <v>696</v>
      </c>
      <c r="K1394" t="s">
        <v>55</v>
      </c>
      <c r="L1394" s="4">
        <v>2</v>
      </c>
      <c r="M1394" s="4">
        <v>46022</v>
      </c>
      <c r="N1394">
        <v>0.30000001192092896</v>
      </c>
      <c r="AC1394">
        <v>11.6</v>
      </c>
      <c r="AE1394">
        <v>1</v>
      </c>
    </row>
    <row r="1395" spans="1:31" x14ac:dyDescent="0.2">
      <c r="A1395" s="27">
        <v>2002482</v>
      </c>
      <c r="B1395">
        <v>3103</v>
      </c>
      <c r="C1395" t="s">
        <v>3739</v>
      </c>
      <c r="D1395" t="s">
        <v>3740</v>
      </c>
      <c r="E1395" t="s">
        <v>3741</v>
      </c>
      <c r="F1395" t="s">
        <v>3741</v>
      </c>
      <c r="G1395" t="s">
        <v>641</v>
      </c>
      <c r="H1395" t="s">
        <v>686</v>
      </c>
      <c r="I1395" t="s">
        <v>2734</v>
      </c>
      <c r="J1395" t="s">
        <v>696</v>
      </c>
      <c r="K1395" t="s">
        <v>55</v>
      </c>
      <c r="L1395" s="4">
        <v>39756</v>
      </c>
      <c r="M1395" s="4">
        <v>46022</v>
      </c>
      <c r="N1395">
        <v>0.30000001192092896</v>
      </c>
      <c r="AC1395">
        <v>11.6</v>
      </c>
      <c r="AE1395">
        <v>1</v>
      </c>
    </row>
    <row r="1396" spans="1:31" x14ac:dyDescent="0.2">
      <c r="A1396" s="27">
        <v>2009696</v>
      </c>
      <c r="B1396">
        <v>4946</v>
      </c>
      <c r="C1396" t="s">
        <v>3742</v>
      </c>
      <c r="D1396" t="s">
        <v>3740</v>
      </c>
      <c r="E1396" t="s">
        <v>3743</v>
      </c>
      <c r="F1396" t="s">
        <v>3743</v>
      </c>
      <c r="G1396" t="s">
        <v>641</v>
      </c>
      <c r="H1396" t="s">
        <v>686</v>
      </c>
      <c r="I1396" t="s">
        <v>2734</v>
      </c>
      <c r="J1396" t="s">
        <v>696</v>
      </c>
      <c r="K1396" t="s">
        <v>55</v>
      </c>
      <c r="L1396" s="4">
        <v>2</v>
      </c>
      <c r="M1396" s="4">
        <v>46022</v>
      </c>
      <c r="N1396">
        <v>0.30000001192092896</v>
      </c>
      <c r="AC1396">
        <v>13.1</v>
      </c>
      <c r="AE1396">
        <v>1</v>
      </c>
    </row>
    <row r="1397" spans="1:31" x14ac:dyDescent="0.2">
      <c r="A1397" s="27">
        <v>2010182</v>
      </c>
      <c r="B1397">
        <v>5150</v>
      </c>
      <c r="C1397" t="s">
        <v>3744</v>
      </c>
      <c r="D1397" t="s">
        <v>3740</v>
      </c>
      <c r="E1397" t="s">
        <v>3745</v>
      </c>
      <c r="F1397" t="s">
        <v>3745</v>
      </c>
      <c r="G1397" t="s">
        <v>641</v>
      </c>
      <c r="H1397" t="s">
        <v>686</v>
      </c>
      <c r="I1397" t="s">
        <v>2734</v>
      </c>
      <c r="J1397" t="s">
        <v>696</v>
      </c>
      <c r="K1397" t="s">
        <v>55</v>
      </c>
      <c r="L1397" s="4">
        <v>2</v>
      </c>
      <c r="M1397" s="4">
        <v>46022</v>
      </c>
      <c r="N1397">
        <v>0.30000001192092896</v>
      </c>
      <c r="AC1397">
        <v>13.1</v>
      </c>
      <c r="AE1397">
        <v>1</v>
      </c>
    </row>
    <row r="1398" spans="1:31" x14ac:dyDescent="0.2">
      <c r="A1398" s="27">
        <v>2010196</v>
      </c>
      <c r="B1398">
        <v>5145</v>
      </c>
      <c r="C1398" t="s">
        <v>3748</v>
      </c>
      <c r="D1398" t="s">
        <v>3749</v>
      </c>
      <c r="E1398" t="s">
        <v>3647</v>
      </c>
      <c r="F1398" t="s">
        <v>3648</v>
      </c>
      <c r="G1398" t="s">
        <v>641</v>
      </c>
      <c r="H1398" t="s">
        <v>641</v>
      </c>
      <c r="I1398" t="s">
        <v>2734</v>
      </c>
      <c r="J1398" t="s">
        <v>731</v>
      </c>
      <c r="K1398" t="s">
        <v>56</v>
      </c>
      <c r="L1398" s="4">
        <v>2</v>
      </c>
      <c r="M1398" s="4">
        <v>46022</v>
      </c>
      <c r="N1398">
        <v>15.5</v>
      </c>
      <c r="O1398">
        <v>0.80000001192092896</v>
      </c>
      <c r="P1398">
        <v>1</v>
      </c>
      <c r="R1398">
        <v>2.5</v>
      </c>
      <c r="T1398">
        <v>2.4000000953674316</v>
      </c>
      <c r="AE1398">
        <v>1.3</v>
      </c>
    </row>
    <row r="1399" spans="1:31" x14ac:dyDescent="0.2">
      <c r="A1399" s="27">
        <v>2010284</v>
      </c>
      <c r="B1399">
        <v>5210</v>
      </c>
      <c r="C1399" t="s">
        <v>3750</v>
      </c>
      <c r="D1399" t="s">
        <v>3751</v>
      </c>
      <c r="E1399" t="s">
        <v>3647</v>
      </c>
      <c r="F1399" t="s">
        <v>3648</v>
      </c>
      <c r="G1399" t="s">
        <v>641</v>
      </c>
      <c r="H1399" t="s">
        <v>641</v>
      </c>
      <c r="I1399" t="s">
        <v>2734</v>
      </c>
      <c r="J1399" t="s">
        <v>731</v>
      </c>
      <c r="K1399" t="s">
        <v>56</v>
      </c>
      <c r="L1399" s="4">
        <v>2</v>
      </c>
      <c r="M1399" s="4">
        <v>46022</v>
      </c>
      <c r="N1399">
        <v>14.199999809265137</v>
      </c>
      <c r="O1399">
        <v>0.30000001192092896</v>
      </c>
      <c r="P1399">
        <v>1.8999999761581421</v>
      </c>
      <c r="R1399">
        <v>2.4000000953674316</v>
      </c>
      <c r="T1399">
        <v>1.4000000432133675E-2</v>
      </c>
      <c r="AE1399">
        <v>1.1000000000000001</v>
      </c>
    </row>
    <row r="1400" spans="1:31" x14ac:dyDescent="0.2">
      <c r="A1400" s="27">
        <v>2008618</v>
      </c>
      <c r="B1400">
        <v>4457</v>
      </c>
      <c r="C1400" t="s">
        <v>3752</v>
      </c>
      <c r="D1400" t="s">
        <v>3753</v>
      </c>
      <c r="E1400" t="s">
        <v>1509</v>
      </c>
      <c r="F1400" t="s">
        <v>3754</v>
      </c>
      <c r="G1400" t="s">
        <v>641</v>
      </c>
      <c r="H1400" t="s">
        <v>641</v>
      </c>
      <c r="I1400" t="s">
        <v>2734</v>
      </c>
      <c r="J1400" t="s">
        <v>731</v>
      </c>
      <c r="K1400" t="s">
        <v>56</v>
      </c>
      <c r="L1400" s="4">
        <v>2</v>
      </c>
      <c r="M1400" s="4">
        <v>46022</v>
      </c>
      <c r="AE1400">
        <v>1.1000000000000001</v>
      </c>
    </row>
    <row r="1401" spans="1:31" x14ac:dyDescent="0.2">
      <c r="A1401" s="27">
        <v>2007247</v>
      </c>
      <c r="B1401">
        <v>3906</v>
      </c>
      <c r="C1401" t="s">
        <v>3755</v>
      </c>
      <c r="D1401" t="s">
        <v>3756</v>
      </c>
      <c r="E1401" t="s">
        <v>1333</v>
      </c>
      <c r="F1401" t="s">
        <v>1333</v>
      </c>
      <c r="G1401" t="s">
        <v>641</v>
      </c>
      <c r="H1401" t="s">
        <v>641</v>
      </c>
      <c r="I1401" t="s">
        <v>2734</v>
      </c>
      <c r="J1401" t="s">
        <v>731</v>
      </c>
      <c r="K1401" t="s">
        <v>56</v>
      </c>
      <c r="L1401" s="4">
        <v>2</v>
      </c>
      <c r="M1401" s="4">
        <v>46022</v>
      </c>
      <c r="AC1401">
        <v>85</v>
      </c>
      <c r="AE1401">
        <v>1</v>
      </c>
    </row>
    <row r="1402" spans="1:31" x14ac:dyDescent="0.2">
      <c r="A1402" s="27">
        <v>2001005</v>
      </c>
      <c r="B1402">
        <v>1206</v>
      </c>
      <c r="C1402" t="s">
        <v>3757</v>
      </c>
      <c r="D1402" t="s">
        <v>3758</v>
      </c>
      <c r="E1402" t="s">
        <v>3464</v>
      </c>
      <c r="F1402" t="s">
        <v>3465</v>
      </c>
      <c r="G1402" t="s">
        <v>641</v>
      </c>
      <c r="H1402" t="s">
        <v>641</v>
      </c>
      <c r="I1402" t="s">
        <v>2734</v>
      </c>
      <c r="J1402" t="s">
        <v>731</v>
      </c>
      <c r="K1402" t="s">
        <v>56</v>
      </c>
      <c r="L1402" s="4">
        <v>40008</v>
      </c>
      <c r="M1402" s="4">
        <v>46022</v>
      </c>
      <c r="AA1402">
        <v>10</v>
      </c>
      <c r="AC1402">
        <v>60</v>
      </c>
      <c r="AE1402">
        <v>1</v>
      </c>
    </row>
    <row r="1403" spans="1:31" x14ac:dyDescent="0.2">
      <c r="A1403" s="27">
        <v>2008381</v>
      </c>
      <c r="B1403">
        <v>4389</v>
      </c>
      <c r="C1403" t="s">
        <v>3759</v>
      </c>
      <c r="D1403" t="s">
        <v>3760</v>
      </c>
      <c r="E1403" t="s">
        <v>3761</v>
      </c>
      <c r="F1403" t="s">
        <v>3761</v>
      </c>
      <c r="G1403" t="s">
        <v>641</v>
      </c>
      <c r="H1403" t="s">
        <v>686</v>
      </c>
      <c r="I1403" t="s">
        <v>2734</v>
      </c>
      <c r="J1403" t="s">
        <v>696</v>
      </c>
      <c r="K1403" t="s">
        <v>55</v>
      </c>
      <c r="L1403" s="4">
        <v>2</v>
      </c>
      <c r="M1403" s="4">
        <v>46022</v>
      </c>
      <c r="N1403">
        <v>0.69999998807907104</v>
      </c>
      <c r="AC1403">
        <v>19.3</v>
      </c>
      <c r="AE1403">
        <v>1</v>
      </c>
    </row>
    <row r="1404" spans="1:31" x14ac:dyDescent="0.2">
      <c r="A1404" s="27">
        <v>2006176</v>
      </c>
      <c r="B1404">
        <v>3653</v>
      </c>
      <c r="C1404" t="s">
        <v>3764</v>
      </c>
      <c r="D1404" t="s">
        <v>3763</v>
      </c>
      <c r="E1404" t="s">
        <v>3765</v>
      </c>
      <c r="F1404" t="s">
        <v>3765</v>
      </c>
      <c r="G1404" t="s">
        <v>641</v>
      </c>
      <c r="H1404" t="s">
        <v>641</v>
      </c>
      <c r="I1404" t="s">
        <v>2734</v>
      </c>
      <c r="J1404" t="s">
        <v>731</v>
      </c>
      <c r="K1404" t="s">
        <v>56</v>
      </c>
      <c r="L1404" s="4">
        <v>2</v>
      </c>
      <c r="M1404" s="4">
        <v>46022</v>
      </c>
      <c r="AC1404">
        <v>5</v>
      </c>
      <c r="AE1404">
        <v>1</v>
      </c>
    </row>
    <row r="1405" spans="1:31" x14ac:dyDescent="0.2">
      <c r="A1405" s="27">
        <v>2002281</v>
      </c>
      <c r="B1405">
        <v>3063</v>
      </c>
      <c r="C1405" t="s">
        <v>3762</v>
      </c>
      <c r="D1405" t="s">
        <v>3763</v>
      </c>
      <c r="E1405" t="s">
        <v>3741</v>
      </c>
      <c r="F1405" t="s">
        <v>3741</v>
      </c>
      <c r="G1405" t="s">
        <v>641</v>
      </c>
      <c r="H1405" t="s">
        <v>641</v>
      </c>
      <c r="I1405" t="s">
        <v>2734</v>
      </c>
      <c r="J1405" t="s">
        <v>731</v>
      </c>
      <c r="K1405" t="s">
        <v>56</v>
      </c>
      <c r="L1405" s="4">
        <v>39672</v>
      </c>
      <c r="M1405" s="4">
        <v>46022</v>
      </c>
      <c r="AC1405">
        <v>5</v>
      </c>
      <c r="AE1405">
        <v>1</v>
      </c>
    </row>
    <row r="1406" spans="1:31" x14ac:dyDescent="0.2">
      <c r="A1406" s="27">
        <v>2010274</v>
      </c>
      <c r="B1406">
        <v>5188</v>
      </c>
      <c r="C1406" t="s">
        <v>3766</v>
      </c>
      <c r="D1406" t="s">
        <v>3767</v>
      </c>
      <c r="E1406" t="s">
        <v>3768</v>
      </c>
      <c r="F1406" t="s">
        <v>3768</v>
      </c>
      <c r="G1406" t="s">
        <v>641</v>
      </c>
      <c r="H1406" t="s">
        <v>641</v>
      </c>
      <c r="I1406" t="s">
        <v>2734</v>
      </c>
      <c r="J1406" t="s">
        <v>731</v>
      </c>
      <c r="K1406" t="s">
        <v>56</v>
      </c>
      <c r="L1406" s="4">
        <v>2</v>
      </c>
      <c r="M1406" s="4">
        <v>46022</v>
      </c>
      <c r="AC1406">
        <v>5</v>
      </c>
      <c r="AE1406">
        <v>1</v>
      </c>
    </row>
    <row r="1407" spans="1:31" x14ac:dyDescent="0.2">
      <c r="A1407" s="27">
        <v>2002343</v>
      </c>
      <c r="B1407">
        <v>3081</v>
      </c>
      <c r="C1407" t="s">
        <v>3769</v>
      </c>
      <c r="D1407" t="s">
        <v>3770</v>
      </c>
      <c r="E1407" t="s">
        <v>3239</v>
      </c>
      <c r="F1407" t="s">
        <v>3239</v>
      </c>
      <c r="G1407" t="s">
        <v>641</v>
      </c>
      <c r="H1407" t="s">
        <v>641</v>
      </c>
      <c r="I1407" t="s">
        <v>2734</v>
      </c>
      <c r="J1407" t="s">
        <v>731</v>
      </c>
      <c r="K1407" t="s">
        <v>55</v>
      </c>
      <c r="L1407" s="4">
        <v>40162</v>
      </c>
      <c r="M1407" s="4">
        <v>46022</v>
      </c>
      <c r="AE1407">
        <v>1</v>
      </c>
    </row>
    <row r="1408" spans="1:31" x14ac:dyDescent="0.2">
      <c r="A1408" s="27">
        <v>2004648</v>
      </c>
      <c r="B1408">
        <v>2988</v>
      </c>
      <c r="C1408" t="s">
        <v>3771</v>
      </c>
      <c r="D1408" t="s">
        <v>3772</v>
      </c>
      <c r="E1408" t="s">
        <v>3773</v>
      </c>
      <c r="F1408" t="s">
        <v>3774</v>
      </c>
      <c r="G1408" t="s">
        <v>641</v>
      </c>
      <c r="H1408" t="s">
        <v>641</v>
      </c>
      <c r="I1408" t="s">
        <v>2734</v>
      </c>
      <c r="J1408" t="s">
        <v>731</v>
      </c>
      <c r="K1408" t="s">
        <v>55</v>
      </c>
      <c r="L1408" s="4">
        <v>39532</v>
      </c>
      <c r="M1408" s="4">
        <v>46022</v>
      </c>
      <c r="AE1408">
        <v>1</v>
      </c>
    </row>
    <row r="1409" spans="1:31" x14ac:dyDescent="0.2">
      <c r="A1409" s="27">
        <v>2004301</v>
      </c>
      <c r="B1409">
        <v>2985</v>
      </c>
      <c r="C1409" t="s">
        <v>3775</v>
      </c>
      <c r="D1409" t="s">
        <v>3776</v>
      </c>
      <c r="E1409" t="s">
        <v>3773</v>
      </c>
      <c r="F1409" t="s">
        <v>3774</v>
      </c>
      <c r="G1409" t="s">
        <v>641</v>
      </c>
      <c r="H1409" t="s">
        <v>641</v>
      </c>
      <c r="I1409" t="s">
        <v>2734</v>
      </c>
      <c r="J1409" t="s">
        <v>731</v>
      </c>
      <c r="K1409" t="s">
        <v>55</v>
      </c>
      <c r="L1409" s="4">
        <v>39532</v>
      </c>
      <c r="M1409" s="4">
        <v>46022</v>
      </c>
      <c r="AE1409">
        <v>1</v>
      </c>
    </row>
    <row r="1410" spans="1:31" x14ac:dyDescent="0.2">
      <c r="A1410" s="27">
        <v>2004300</v>
      </c>
      <c r="B1410">
        <v>2984</v>
      </c>
      <c r="C1410" t="s">
        <v>3777</v>
      </c>
      <c r="D1410" t="s">
        <v>3778</v>
      </c>
      <c r="E1410" t="s">
        <v>3773</v>
      </c>
      <c r="F1410" t="s">
        <v>3774</v>
      </c>
      <c r="G1410" t="s">
        <v>641</v>
      </c>
      <c r="H1410" t="s">
        <v>641</v>
      </c>
      <c r="I1410" t="s">
        <v>2734</v>
      </c>
      <c r="J1410" t="s">
        <v>731</v>
      </c>
      <c r="K1410" t="s">
        <v>55</v>
      </c>
      <c r="L1410" s="4">
        <v>39532</v>
      </c>
      <c r="M1410" s="4">
        <v>46022</v>
      </c>
      <c r="AE1410">
        <v>1</v>
      </c>
    </row>
    <row r="1411" spans="1:31" x14ac:dyDescent="0.2">
      <c r="A1411" s="27">
        <v>2004303</v>
      </c>
      <c r="B1411">
        <v>2987</v>
      </c>
      <c r="C1411" t="s">
        <v>3779</v>
      </c>
      <c r="D1411" t="s">
        <v>3780</v>
      </c>
      <c r="E1411" t="s">
        <v>3773</v>
      </c>
      <c r="F1411" t="s">
        <v>3774</v>
      </c>
      <c r="G1411" t="s">
        <v>641</v>
      </c>
      <c r="H1411" t="s">
        <v>641</v>
      </c>
      <c r="I1411" t="s">
        <v>2734</v>
      </c>
      <c r="J1411" t="s">
        <v>731</v>
      </c>
      <c r="K1411" t="s">
        <v>55</v>
      </c>
      <c r="L1411" s="4">
        <v>39532</v>
      </c>
      <c r="M1411" s="4">
        <v>46022</v>
      </c>
      <c r="AE1411">
        <v>1</v>
      </c>
    </row>
    <row r="1412" spans="1:31" x14ac:dyDescent="0.2">
      <c r="A1412" s="27">
        <v>2004302</v>
      </c>
      <c r="B1412">
        <v>2986</v>
      </c>
      <c r="C1412" t="s">
        <v>3781</v>
      </c>
      <c r="D1412" t="s">
        <v>3782</v>
      </c>
      <c r="E1412" t="s">
        <v>3773</v>
      </c>
      <c r="F1412" t="s">
        <v>3774</v>
      </c>
      <c r="G1412" t="s">
        <v>641</v>
      </c>
      <c r="H1412" t="s">
        <v>641</v>
      </c>
      <c r="I1412" t="s">
        <v>2734</v>
      </c>
      <c r="J1412" t="s">
        <v>731</v>
      </c>
      <c r="K1412" t="s">
        <v>55</v>
      </c>
      <c r="L1412" s="4">
        <v>39532</v>
      </c>
      <c r="M1412" s="4">
        <v>46022</v>
      </c>
      <c r="AE1412">
        <v>1</v>
      </c>
    </row>
    <row r="1413" spans="1:31" x14ac:dyDescent="0.2">
      <c r="A1413" s="27">
        <v>2010461</v>
      </c>
      <c r="B1413">
        <v>5252</v>
      </c>
      <c r="C1413" t="s">
        <v>3783</v>
      </c>
      <c r="D1413" t="s">
        <v>3784</v>
      </c>
      <c r="E1413" t="s">
        <v>3785</v>
      </c>
      <c r="F1413" t="s">
        <v>3786</v>
      </c>
      <c r="G1413" t="s">
        <v>641</v>
      </c>
      <c r="H1413" t="s">
        <v>641</v>
      </c>
      <c r="I1413" t="s">
        <v>2734</v>
      </c>
      <c r="J1413" t="s">
        <v>731</v>
      </c>
      <c r="K1413" t="s">
        <v>56</v>
      </c>
      <c r="L1413" s="4">
        <v>2</v>
      </c>
      <c r="M1413" s="4">
        <v>46022</v>
      </c>
      <c r="AE1413">
        <v>1.1000000000000001</v>
      </c>
    </row>
    <row r="1414" spans="1:31" x14ac:dyDescent="0.2">
      <c r="A1414" s="27">
        <v>2008719</v>
      </c>
      <c r="B1414">
        <v>4501</v>
      </c>
      <c r="C1414" t="s">
        <v>3787</v>
      </c>
      <c r="D1414" t="s">
        <v>3788</v>
      </c>
      <c r="E1414" t="s">
        <v>3789</v>
      </c>
      <c r="F1414" t="s">
        <v>3789</v>
      </c>
      <c r="G1414" t="s">
        <v>641</v>
      </c>
      <c r="H1414" t="s">
        <v>686</v>
      </c>
      <c r="I1414" t="s">
        <v>2734</v>
      </c>
      <c r="J1414" t="s">
        <v>696</v>
      </c>
      <c r="K1414" t="s">
        <v>55</v>
      </c>
      <c r="L1414" s="4">
        <v>2</v>
      </c>
      <c r="M1414" s="4">
        <v>46022</v>
      </c>
      <c r="N1414">
        <v>0.40000000596046448</v>
      </c>
      <c r="AC1414">
        <v>13.8</v>
      </c>
      <c r="AE1414">
        <v>1</v>
      </c>
    </row>
    <row r="1415" spans="1:31" x14ac:dyDescent="0.2">
      <c r="A1415" s="27">
        <v>2008816</v>
      </c>
      <c r="B1415">
        <v>4530</v>
      </c>
      <c r="C1415" t="s">
        <v>3790</v>
      </c>
      <c r="D1415" t="s">
        <v>3791</v>
      </c>
      <c r="E1415" t="s">
        <v>3236</v>
      </c>
      <c r="F1415" t="s">
        <v>3236</v>
      </c>
      <c r="G1415" t="s">
        <v>641</v>
      </c>
      <c r="H1415" t="s">
        <v>641</v>
      </c>
      <c r="I1415" t="s">
        <v>2734</v>
      </c>
      <c r="J1415" t="s">
        <v>731</v>
      </c>
      <c r="K1415" t="s">
        <v>56</v>
      </c>
      <c r="L1415" s="4">
        <v>2</v>
      </c>
      <c r="M1415" s="4">
        <v>46022</v>
      </c>
      <c r="AE1415">
        <v>1.1000000000000001</v>
      </c>
    </row>
    <row r="1416" spans="1:31" x14ac:dyDescent="0.2">
      <c r="A1416" s="27">
        <v>2001012</v>
      </c>
      <c r="B1416">
        <v>1250</v>
      </c>
      <c r="C1416" t="s">
        <v>3792</v>
      </c>
      <c r="D1416" t="s">
        <v>3793</v>
      </c>
      <c r="E1416" t="s">
        <v>3464</v>
      </c>
      <c r="F1416" t="s">
        <v>3465</v>
      </c>
      <c r="G1416" t="s">
        <v>641</v>
      </c>
      <c r="H1416" t="s">
        <v>641</v>
      </c>
      <c r="I1416" t="s">
        <v>2734</v>
      </c>
      <c r="J1416" t="s">
        <v>731</v>
      </c>
      <c r="K1416" t="s">
        <v>56</v>
      </c>
      <c r="L1416" s="4">
        <v>40008</v>
      </c>
      <c r="M1416" s="4">
        <v>46022</v>
      </c>
      <c r="AA1416">
        <v>10</v>
      </c>
      <c r="AC1416">
        <v>60</v>
      </c>
      <c r="AE1416">
        <v>1</v>
      </c>
    </row>
    <row r="1417" spans="1:31" x14ac:dyDescent="0.2">
      <c r="A1417" s="27">
        <v>2010309</v>
      </c>
      <c r="B1417">
        <v>5171</v>
      </c>
      <c r="C1417" t="s">
        <v>3794</v>
      </c>
      <c r="D1417" t="s">
        <v>3795</v>
      </c>
      <c r="E1417" t="s">
        <v>3785</v>
      </c>
      <c r="F1417" t="s">
        <v>3796</v>
      </c>
      <c r="G1417" t="s">
        <v>641</v>
      </c>
      <c r="H1417" t="s">
        <v>686</v>
      </c>
      <c r="I1417" t="s">
        <v>2734</v>
      </c>
      <c r="J1417" t="s">
        <v>696</v>
      </c>
      <c r="K1417" t="s">
        <v>55</v>
      </c>
      <c r="L1417" s="4">
        <v>2</v>
      </c>
      <c r="M1417" s="4">
        <v>46022</v>
      </c>
      <c r="N1417">
        <v>1.5</v>
      </c>
      <c r="O1417">
        <v>0.18000000715255737</v>
      </c>
      <c r="P1417">
        <v>2.9999999329447746E-2</v>
      </c>
      <c r="Q1417">
        <v>2.0999999046325684</v>
      </c>
      <c r="T1417">
        <v>0.11999999731779099</v>
      </c>
      <c r="X1417">
        <v>0.60000002384185791</v>
      </c>
      <c r="AE1417">
        <v>1</v>
      </c>
    </row>
    <row r="1418" spans="1:31" x14ac:dyDescent="0.2">
      <c r="A1418" s="27">
        <v>2003002</v>
      </c>
      <c r="B1418">
        <v>2446</v>
      </c>
      <c r="C1418" t="s">
        <v>3797</v>
      </c>
      <c r="D1418" t="s">
        <v>3798</v>
      </c>
      <c r="E1418" t="s">
        <v>1128</v>
      </c>
      <c r="F1418" t="s">
        <v>3799</v>
      </c>
      <c r="G1418" t="s">
        <v>641</v>
      </c>
      <c r="H1418" t="s">
        <v>641</v>
      </c>
      <c r="I1418" t="s">
        <v>2734</v>
      </c>
      <c r="J1418" t="s">
        <v>643</v>
      </c>
      <c r="K1418" t="s">
        <v>55</v>
      </c>
      <c r="L1418" s="4">
        <v>40036</v>
      </c>
      <c r="M1418" s="4">
        <v>46022</v>
      </c>
      <c r="N1418">
        <v>1.5</v>
      </c>
      <c r="Q1418">
        <v>37</v>
      </c>
      <c r="T1418">
        <v>0.25</v>
      </c>
      <c r="AE1418">
        <v>1</v>
      </c>
    </row>
    <row r="1419" spans="1:31" x14ac:dyDescent="0.2">
      <c r="A1419" s="27">
        <v>2010388</v>
      </c>
      <c r="B1419">
        <v>5228</v>
      </c>
      <c r="C1419" t="s">
        <v>3800</v>
      </c>
      <c r="D1419" t="s">
        <v>3801</v>
      </c>
      <c r="E1419" t="s">
        <v>1266</v>
      </c>
      <c r="F1419" t="s">
        <v>2649</v>
      </c>
      <c r="G1419" t="s">
        <v>641</v>
      </c>
      <c r="H1419" t="s">
        <v>641</v>
      </c>
      <c r="I1419" t="s">
        <v>2734</v>
      </c>
      <c r="J1419" t="s">
        <v>643</v>
      </c>
      <c r="K1419" t="s">
        <v>56</v>
      </c>
      <c r="L1419" s="4">
        <v>2</v>
      </c>
      <c r="M1419" s="4">
        <v>46022</v>
      </c>
      <c r="N1419">
        <v>3</v>
      </c>
      <c r="O1419">
        <v>18</v>
      </c>
      <c r="V1419">
        <v>5.6999998092651367</v>
      </c>
      <c r="Z1419">
        <v>2.5</v>
      </c>
      <c r="AE1419">
        <v>1.4</v>
      </c>
    </row>
    <row r="1420" spans="1:31" x14ac:dyDescent="0.2">
      <c r="A1420" s="27">
        <v>2010389</v>
      </c>
      <c r="B1420">
        <v>5229</v>
      </c>
      <c r="C1420" t="s">
        <v>3802</v>
      </c>
      <c r="D1420" t="s">
        <v>3803</v>
      </c>
      <c r="E1420" t="s">
        <v>1266</v>
      </c>
      <c r="F1420" t="s">
        <v>2649</v>
      </c>
      <c r="G1420" t="s">
        <v>641</v>
      </c>
      <c r="H1420" t="s">
        <v>641</v>
      </c>
      <c r="I1420" t="s">
        <v>2734</v>
      </c>
      <c r="J1420" t="s">
        <v>649</v>
      </c>
      <c r="K1420" t="s">
        <v>56</v>
      </c>
      <c r="L1420" s="4">
        <v>2</v>
      </c>
      <c r="M1420" s="4">
        <v>46022</v>
      </c>
      <c r="W1420">
        <v>4.8000001907348633</v>
      </c>
      <c r="Z1420">
        <v>7.6999998092651367</v>
      </c>
      <c r="AE1420">
        <v>1.4</v>
      </c>
    </row>
    <row r="1421" spans="1:31" x14ac:dyDescent="0.2">
      <c r="A1421" s="27">
        <v>2008526</v>
      </c>
      <c r="B1421">
        <v>4417</v>
      </c>
      <c r="C1421" t="s">
        <v>3804</v>
      </c>
      <c r="D1421" t="s">
        <v>3805</v>
      </c>
      <c r="E1421" t="s">
        <v>2774</v>
      </c>
      <c r="F1421" t="s">
        <v>2774</v>
      </c>
      <c r="G1421" t="s">
        <v>641</v>
      </c>
      <c r="H1421" t="s">
        <v>686</v>
      </c>
      <c r="I1421" t="s">
        <v>2734</v>
      </c>
      <c r="J1421" t="s">
        <v>696</v>
      </c>
      <c r="K1421" t="s">
        <v>55</v>
      </c>
      <c r="L1421" s="4">
        <v>2</v>
      </c>
      <c r="M1421" s="4">
        <v>46022</v>
      </c>
      <c r="N1421">
        <v>11.899999618530273</v>
      </c>
      <c r="AC1421">
        <v>68</v>
      </c>
      <c r="AE1421">
        <v>1</v>
      </c>
    </row>
    <row r="1422" spans="1:31" x14ac:dyDescent="0.2">
      <c r="A1422" s="27">
        <v>2007054</v>
      </c>
      <c r="B1422">
        <v>3881</v>
      </c>
      <c r="C1422" t="s">
        <v>3806</v>
      </c>
      <c r="D1422" t="s">
        <v>3807</v>
      </c>
      <c r="E1422" t="s">
        <v>1542</v>
      </c>
      <c r="F1422" t="s">
        <v>1542</v>
      </c>
      <c r="G1422" t="s">
        <v>641</v>
      </c>
      <c r="H1422" t="s">
        <v>641</v>
      </c>
      <c r="I1422" t="s">
        <v>2734</v>
      </c>
      <c r="J1422" t="s">
        <v>731</v>
      </c>
      <c r="K1422" t="s">
        <v>56</v>
      </c>
      <c r="L1422" s="4">
        <v>2</v>
      </c>
      <c r="M1422" s="4">
        <v>46022</v>
      </c>
      <c r="AE1422">
        <v>1.1000000000000001</v>
      </c>
    </row>
    <row r="1423" spans="1:31" x14ac:dyDescent="0.2">
      <c r="A1423" s="27">
        <v>2007779</v>
      </c>
      <c r="B1423">
        <v>4146</v>
      </c>
      <c r="C1423" t="s">
        <v>3808</v>
      </c>
      <c r="D1423" t="s">
        <v>3809</v>
      </c>
      <c r="E1423" t="s">
        <v>3317</v>
      </c>
      <c r="F1423" t="s">
        <v>3317</v>
      </c>
      <c r="G1423" t="s">
        <v>641</v>
      </c>
      <c r="H1423" t="s">
        <v>686</v>
      </c>
      <c r="I1423" t="s">
        <v>2734</v>
      </c>
      <c r="J1423" t="s">
        <v>696</v>
      </c>
      <c r="K1423" t="s">
        <v>55</v>
      </c>
      <c r="L1423" s="4">
        <v>2</v>
      </c>
      <c r="M1423" s="4">
        <v>46022</v>
      </c>
      <c r="N1423">
        <v>0.30000001192092896</v>
      </c>
      <c r="AC1423">
        <v>14</v>
      </c>
      <c r="AE1423">
        <v>1</v>
      </c>
    </row>
    <row r="1424" spans="1:31" x14ac:dyDescent="0.2">
      <c r="A1424" s="27">
        <v>2000379</v>
      </c>
      <c r="B1424">
        <v>917</v>
      </c>
      <c r="C1424" t="s">
        <v>3810</v>
      </c>
      <c r="D1424" t="s">
        <v>679</v>
      </c>
      <c r="E1424" t="s">
        <v>3811</v>
      </c>
      <c r="F1424" t="s">
        <v>3811</v>
      </c>
      <c r="G1424" t="s">
        <v>641</v>
      </c>
      <c r="H1424" t="s">
        <v>641</v>
      </c>
      <c r="I1424" t="s">
        <v>2734</v>
      </c>
      <c r="J1424" t="s">
        <v>643</v>
      </c>
      <c r="K1424" t="s">
        <v>55</v>
      </c>
      <c r="L1424" s="4">
        <v>40057</v>
      </c>
      <c r="M1424" s="4">
        <v>46022</v>
      </c>
      <c r="N1424">
        <v>20.700000762939453</v>
      </c>
      <c r="AE1424">
        <v>1</v>
      </c>
    </row>
    <row r="1425" spans="1:31" x14ac:dyDescent="0.2">
      <c r="A1425" s="27">
        <v>2001016</v>
      </c>
      <c r="B1425">
        <v>1309</v>
      </c>
      <c r="C1425" t="s">
        <v>3812</v>
      </c>
      <c r="D1425" t="s">
        <v>3813</v>
      </c>
      <c r="E1425" t="s">
        <v>2223</v>
      </c>
      <c r="F1425" t="s">
        <v>2223</v>
      </c>
      <c r="G1425" t="s">
        <v>641</v>
      </c>
      <c r="H1425" t="s">
        <v>641</v>
      </c>
      <c r="I1425" t="s">
        <v>2734</v>
      </c>
      <c r="J1425" t="s">
        <v>643</v>
      </c>
      <c r="K1425" t="s">
        <v>56</v>
      </c>
      <c r="L1425" s="4">
        <v>39973</v>
      </c>
      <c r="M1425" s="4">
        <v>46022</v>
      </c>
      <c r="N1425">
        <v>5.5</v>
      </c>
      <c r="AE1425">
        <v>1.1499999999999999</v>
      </c>
    </row>
    <row r="1426" spans="1:31" x14ac:dyDescent="0.2">
      <c r="A1426" s="27">
        <v>2001761</v>
      </c>
      <c r="B1426">
        <v>1029</v>
      </c>
      <c r="C1426" t="s">
        <v>3814</v>
      </c>
      <c r="D1426" t="s">
        <v>681</v>
      </c>
      <c r="E1426" t="s">
        <v>960</v>
      </c>
      <c r="F1426" t="s">
        <v>1178</v>
      </c>
      <c r="G1426" t="s">
        <v>641</v>
      </c>
      <c r="H1426" t="s">
        <v>641</v>
      </c>
      <c r="I1426" t="s">
        <v>2734</v>
      </c>
      <c r="J1426" t="s">
        <v>649</v>
      </c>
      <c r="K1426" t="s">
        <v>55</v>
      </c>
      <c r="L1426" s="4">
        <v>39994</v>
      </c>
      <c r="M1426" s="4">
        <v>46022</v>
      </c>
      <c r="P1426">
        <v>50</v>
      </c>
      <c r="AE1426">
        <v>1</v>
      </c>
    </row>
    <row r="1427" spans="1:31" x14ac:dyDescent="0.2">
      <c r="A1427" s="27">
        <v>2010074</v>
      </c>
      <c r="B1427">
        <v>5153</v>
      </c>
      <c r="C1427" t="s">
        <v>3815</v>
      </c>
      <c r="D1427" t="s">
        <v>3816</v>
      </c>
      <c r="E1427" t="s">
        <v>3817</v>
      </c>
      <c r="F1427" t="s">
        <v>3817</v>
      </c>
      <c r="G1427" t="s">
        <v>641</v>
      </c>
      <c r="H1427" t="s">
        <v>641</v>
      </c>
      <c r="I1427" t="s">
        <v>2734</v>
      </c>
      <c r="J1427" t="s">
        <v>731</v>
      </c>
      <c r="K1427" t="s">
        <v>56</v>
      </c>
      <c r="L1427" s="4">
        <v>2</v>
      </c>
      <c r="M1427" s="4">
        <v>46022</v>
      </c>
      <c r="AE1427">
        <v>1.1000000000000001</v>
      </c>
    </row>
    <row r="1428" spans="1:31" x14ac:dyDescent="0.2">
      <c r="A1428" s="27">
        <v>2000989</v>
      </c>
      <c r="B1428">
        <v>1227</v>
      </c>
      <c r="C1428" t="s">
        <v>3818</v>
      </c>
      <c r="D1428" t="s">
        <v>3819</v>
      </c>
      <c r="E1428" t="s">
        <v>960</v>
      </c>
      <c r="F1428" t="s">
        <v>960</v>
      </c>
      <c r="G1428" t="s">
        <v>641</v>
      </c>
      <c r="H1428" t="s">
        <v>641</v>
      </c>
      <c r="I1428" t="s">
        <v>2734</v>
      </c>
      <c r="J1428" t="s">
        <v>643</v>
      </c>
      <c r="K1428" t="s">
        <v>55</v>
      </c>
      <c r="L1428" s="4">
        <v>39994</v>
      </c>
      <c r="M1428" s="4">
        <v>46022</v>
      </c>
      <c r="N1428">
        <v>15.600000381469727</v>
      </c>
      <c r="O1428">
        <v>15.600000381469727</v>
      </c>
      <c r="P1428">
        <v>15.600000381469727</v>
      </c>
      <c r="AE1428">
        <v>1</v>
      </c>
    </row>
    <row r="1429" spans="1:31" x14ac:dyDescent="0.2">
      <c r="A1429" s="27">
        <v>2004383</v>
      </c>
      <c r="B1429">
        <v>3419</v>
      </c>
      <c r="C1429" t="s">
        <v>3820</v>
      </c>
      <c r="D1429" t="s">
        <v>3821</v>
      </c>
      <c r="E1429" t="s">
        <v>1333</v>
      </c>
      <c r="F1429" t="s">
        <v>1333</v>
      </c>
      <c r="G1429" t="s">
        <v>641</v>
      </c>
      <c r="H1429" t="s">
        <v>641</v>
      </c>
      <c r="I1429" t="s">
        <v>2734</v>
      </c>
      <c r="J1429" t="s">
        <v>731</v>
      </c>
      <c r="K1429" t="s">
        <v>56</v>
      </c>
      <c r="L1429" s="4">
        <v>40295</v>
      </c>
      <c r="M1429" s="4">
        <v>46022</v>
      </c>
      <c r="AE1429">
        <v>1</v>
      </c>
    </row>
    <row r="1430" spans="1:31" x14ac:dyDescent="0.2">
      <c r="A1430" s="27">
        <v>2008563</v>
      </c>
      <c r="B1430">
        <v>4446</v>
      </c>
      <c r="C1430" t="s">
        <v>3822</v>
      </c>
      <c r="D1430" t="s">
        <v>3823</v>
      </c>
      <c r="E1430" t="s">
        <v>1333</v>
      </c>
      <c r="F1430" t="s">
        <v>1333</v>
      </c>
      <c r="G1430" t="s">
        <v>641</v>
      </c>
      <c r="H1430" t="s">
        <v>641</v>
      </c>
      <c r="I1430" t="s">
        <v>2734</v>
      </c>
      <c r="J1430" t="s">
        <v>731</v>
      </c>
      <c r="K1430" t="s">
        <v>56</v>
      </c>
      <c r="L1430" s="4">
        <v>2</v>
      </c>
      <c r="M1430" s="4">
        <v>46022</v>
      </c>
      <c r="AE1430">
        <v>1.1000000000000001</v>
      </c>
    </row>
    <row r="1431" spans="1:31" x14ac:dyDescent="0.2">
      <c r="A1431" s="27">
        <v>2010272</v>
      </c>
      <c r="B1431">
        <v>5168</v>
      </c>
      <c r="C1431" t="s">
        <v>3824</v>
      </c>
      <c r="D1431" t="s">
        <v>3825</v>
      </c>
      <c r="E1431" t="s">
        <v>3826</v>
      </c>
      <c r="F1431" t="s">
        <v>3826</v>
      </c>
      <c r="G1431" t="s">
        <v>641</v>
      </c>
      <c r="H1431" t="s">
        <v>641</v>
      </c>
      <c r="I1431" t="s">
        <v>2734</v>
      </c>
      <c r="J1431" t="s">
        <v>731</v>
      </c>
      <c r="K1431" t="s">
        <v>55</v>
      </c>
      <c r="L1431" s="4">
        <v>2</v>
      </c>
      <c r="M1431" s="4">
        <v>46022</v>
      </c>
      <c r="AE1431">
        <v>1</v>
      </c>
    </row>
    <row r="1432" spans="1:31" x14ac:dyDescent="0.2">
      <c r="A1432" s="27">
        <v>2004243</v>
      </c>
      <c r="B1432">
        <v>201</v>
      </c>
      <c r="C1432" t="s">
        <v>3827</v>
      </c>
      <c r="D1432" t="s">
        <v>3828</v>
      </c>
      <c r="E1432" t="s">
        <v>3829</v>
      </c>
      <c r="F1432" t="s">
        <v>3829</v>
      </c>
      <c r="G1432" t="s">
        <v>641</v>
      </c>
      <c r="H1432" t="s">
        <v>641</v>
      </c>
      <c r="I1432" t="s">
        <v>2734</v>
      </c>
      <c r="J1432" t="s">
        <v>731</v>
      </c>
      <c r="K1432" t="s">
        <v>55</v>
      </c>
      <c r="L1432" s="4">
        <v>39112</v>
      </c>
      <c r="M1432" s="4">
        <v>46022</v>
      </c>
      <c r="AE1432">
        <v>1</v>
      </c>
    </row>
    <row r="1433" spans="1:31" x14ac:dyDescent="0.2">
      <c r="A1433" s="27">
        <v>2004244</v>
      </c>
      <c r="B1433">
        <v>202</v>
      </c>
      <c r="C1433" t="s">
        <v>3830</v>
      </c>
      <c r="D1433" t="s">
        <v>3831</v>
      </c>
      <c r="E1433" t="s">
        <v>3829</v>
      </c>
      <c r="F1433" t="s">
        <v>3829</v>
      </c>
      <c r="G1433" t="s">
        <v>641</v>
      </c>
      <c r="H1433" t="s">
        <v>641</v>
      </c>
      <c r="I1433" t="s">
        <v>2734</v>
      </c>
      <c r="J1433" t="s">
        <v>731</v>
      </c>
      <c r="K1433" t="s">
        <v>56</v>
      </c>
      <c r="L1433" s="4">
        <v>39112</v>
      </c>
      <c r="M1433" s="4">
        <v>46022</v>
      </c>
      <c r="AE1433">
        <v>1.1000000000000001</v>
      </c>
    </row>
    <row r="1434" spans="1:31" x14ac:dyDescent="0.2">
      <c r="A1434" s="27">
        <v>2010285</v>
      </c>
      <c r="B1434">
        <v>5267</v>
      </c>
      <c r="C1434" t="s">
        <v>3832</v>
      </c>
      <c r="D1434" t="s">
        <v>3833</v>
      </c>
      <c r="E1434" t="s">
        <v>3076</v>
      </c>
      <c r="F1434" t="s">
        <v>3076</v>
      </c>
      <c r="G1434" t="s">
        <v>641</v>
      </c>
      <c r="H1434" t="s">
        <v>641</v>
      </c>
      <c r="I1434" t="s">
        <v>2734</v>
      </c>
      <c r="J1434" t="s">
        <v>731</v>
      </c>
      <c r="K1434" t="s">
        <v>56</v>
      </c>
      <c r="L1434" s="4">
        <v>2</v>
      </c>
      <c r="M1434" s="4">
        <v>46022</v>
      </c>
      <c r="AE1434">
        <v>1.1000000000000001</v>
      </c>
    </row>
    <row r="1435" spans="1:31" x14ac:dyDescent="0.2">
      <c r="A1435" s="27">
        <v>2004657</v>
      </c>
      <c r="B1435">
        <v>3247</v>
      </c>
      <c r="C1435" t="s">
        <v>3834</v>
      </c>
      <c r="D1435" t="s">
        <v>2944</v>
      </c>
      <c r="E1435" t="s">
        <v>1704</v>
      </c>
      <c r="F1435" t="s">
        <v>1704</v>
      </c>
      <c r="G1435" t="s">
        <v>641</v>
      </c>
      <c r="H1435" t="s">
        <v>641</v>
      </c>
      <c r="I1435" t="s">
        <v>2734</v>
      </c>
      <c r="J1435" t="s">
        <v>731</v>
      </c>
      <c r="K1435" t="s">
        <v>56</v>
      </c>
      <c r="L1435" s="4">
        <v>39986</v>
      </c>
      <c r="M1435" s="4">
        <v>46022</v>
      </c>
      <c r="AC1435">
        <v>10</v>
      </c>
      <c r="AE1435">
        <v>1</v>
      </c>
    </row>
    <row r="1436" spans="1:31" x14ac:dyDescent="0.2">
      <c r="A1436" s="27">
        <v>2001065</v>
      </c>
      <c r="B1436">
        <v>354</v>
      </c>
      <c r="C1436" t="s">
        <v>3835</v>
      </c>
      <c r="D1436" t="s">
        <v>3836</v>
      </c>
      <c r="E1436" t="s">
        <v>1704</v>
      </c>
      <c r="F1436" t="s">
        <v>1704</v>
      </c>
      <c r="G1436" t="s">
        <v>641</v>
      </c>
      <c r="H1436" t="s">
        <v>641</v>
      </c>
      <c r="I1436" t="s">
        <v>2734</v>
      </c>
      <c r="J1436" t="s">
        <v>731</v>
      </c>
      <c r="K1436" t="s">
        <v>56</v>
      </c>
      <c r="L1436" s="4">
        <v>40022</v>
      </c>
      <c r="M1436" s="4">
        <v>46022</v>
      </c>
      <c r="N1436">
        <v>0</v>
      </c>
      <c r="O1436">
        <v>0</v>
      </c>
      <c r="P1436">
        <v>0</v>
      </c>
      <c r="Q1436">
        <v>0</v>
      </c>
      <c r="R1436">
        <v>0</v>
      </c>
      <c r="T1436">
        <v>0</v>
      </c>
      <c r="AC1436">
        <v>35</v>
      </c>
      <c r="AE1436">
        <v>1</v>
      </c>
    </row>
    <row r="1437" spans="1:31" x14ac:dyDescent="0.2">
      <c r="A1437" s="27">
        <v>2007096</v>
      </c>
      <c r="B1437">
        <v>3905</v>
      </c>
      <c r="C1437" t="s">
        <v>3837</v>
      </c>
      <c r="D1437" t="s">
        <v>3838</v>
      </c>
      <c r="E1437" t="s">
        <v>1704</v>
      </c>
      <c r="F1437" t="s">
        <v>1704</v>
      </c>
      <c r="G1437" t="s">
        <v>641</v>
      </c>
      <c r="H1437" t="s">
        <v>641</v>
      </c>
      <c r="I1437" t="s">
        <v>2734</v>
      </c>
      <c r="J1437" t="s">
        <v>731</v>
      </c>
      <c r="K1437" t="s">
        <v>56</v>
      </c>
      <c r="L1437" s="4">
        <v>2</v>
      </c>
      <c r="M1437" s="4">
        <v>46022</v>
      </c>
      <c r="AC1437">
        <v>45</v>
      </c>
      <c r="AE1437">
        <v>1</v>
      </c>
    </row>
    <row r="1438" spans="1:31" x14ac:dyDescent="0.2">
      <c r="A1438" s="27">
        <v>2007246</v>
      </c>
      <c r="B1438">
        <v>3901</v>
      </c>
      <c r="C1438" t="s">
        <v>3839</v>
      </c>
      <c r="D1438" t="s">
        <v>3207</v>
      </c>
      <c r="E1438" t="s">
        <v>1333</v>
      </c>
      <c r="F1438" t="s">
        <v>1333</v>
      </c>
      <c r="G1438" t="s">
        <v>641</v>
      </c>
      <c r="H1438" t="s">
        <v>641</v>
      </c>
      <c r="I1438" t="s">
        <v>2734</v>
      </c>
      <c r="J1438" t="s">
        <v>731</v>
      </c>
      <c r="K1438" t="s">
        <v>56</v>
      </c>
      <c r="L1438" s="4">
        <v>2</v>
      </c>
      <c r="M1438" s="4">
        <v>46022</v>
      </c>
      <c r="AC1438">
        <v>60</v>
      </c>
      <c r="AE1438">
        <v>1</v>
      </c>
    </row>
    <row r="1439" spans="1:31" x14ac:dyDescent="0.2">
      <c r="A1439" s="27">
        <v>2010539</v>
      </c>
      <c r="B1439">
        <v>5248</v>
      </c>
      <c r="C1439" t="s">
        <v>3840</v>
      </c>
      <c r="D1439" t="s">
        <v>3065</v>
      </c>
      <c r="E1439" t="s">
        <v>1704</v>
      </c>
      <c r="F1439" t="s">
        <v>1704</v>
      </c>
      <c r="G1439" t="s">
        <v>641</v>
      </c>
      <c r="H1439" t="s">
        <v>641</v>
      </c>
      <c r="I1439" t="s">
        <v>2734</v>
      </c>
      <c r="J1439" t="s">
        <v>731</v>
      </c>
      <c r="K1439" t="s">
        <v>56</v>
      </c>
      <c r="L1439" s="4">
        <v>2</v>
      </c>
      <c r="M1439" s="4">
        <v>46022</v>
      </c>
      <c r="AC1439">
        <v>60</v>
      </c>
      <c r="AE1439">
        <v>1</v>
      </c>
    </row>
    <row r="1440" spans="1:31" x14ac:dyDescent="0.2">
      <c r="A1440" s="27">
        <v>2001161</v>
      </c>
      <c r="B1440">
        <v>2460</v>
      </c>
      <c r="C1440" t="s">
        <v>3841</v>
      </c>
      <c r="D1440" t="s">
        <v>3842</v>
      </c>
      <c r="E1440" t="s">
        <v>1704</v>
      </c>
      <c r="F1440" t="s">
        <v>1704</v>
      </c>
      <c r="G1440" t="s">
        <v>641</v>
      </c>
      <c r="H1440" t="s">
        <v>641</v>
      </c>
      <c r="I1440" t="s">
        <v>2734</v>
      </c>
      <c r="J1440" t="s">
        <v>731</v>
      </c>
      <c r="K1440" t="s">
        <v>56</v>
      </c>
      <c r="L1440" s="4">
        <v>40022</v>
      </c>
      <c r="M1440" s="4">
        <v>46022</v>
      </c>
      <c r="N1440">
        <v>0</v>
      </c>
      <c r="O1440">
        <v>0</v>
      </c>
      <c r="P1440">
        <v>0</v>
      </c>
      <c r="Q1440">
        <v>0</v>
      </c>
      <c r="R1440">
        <v>0</v>
      </c>
      <c r="T1440">
        <v>0</v>
      </c>
      <c r="AC1440">
        <v>10</v>
      </c>
      <c r="AE1440">
        <v>1</v>
      </c>
    </row>
    <row r="1441" spans="1:31" x14ac:dyDescent="0.2">
      <c r="A1441" s="27">
        <v>2007303</v>
      </c>
      <c r="B1441">
        <v>3918</v>
      </c>
      <c r="C1441" t="s">
        <v>3843</v>
      </c>
      <c r="D1441" t="s">
        <v>3015</v>
      </c>
      <c r="E1441" t="s">
        <v>1704</v>
      </c>
      <c r="F1441" t="s">
        <v>1704</v>
      </c>
      <c r="G1441" t="s">
        <v>641</v>
      </c>
      <c r="H1441" t="s">
        <v>641</v>
      </c>
      <c r="I1441" t="s">
        <v>2734</v>
      </c>
      <c r="J1441" t="s">
        <v>731</v>
      </c>
      <c r="K1441" t="s">
        <v>56</v>
      </c>
      <c r="L1441" s="4">
        <v>2</v>
      </c>
      <c r="M1441" s="4">
        <v>46022</v>
      </c>
      <c r="AC1441">
        <v>70</v>
      </c>
      <c r="AE1441">
        <v>1</v>
      </c>
    </row>
    <row r="1442" spans="1:31" x14ac:dyDescent="0.2">
      <c r="A1442" s="27">
        <v>2010499</v>
      </c>
      <c r="B1442">
        <v>5246</v>
      </c>
      <c r="C1442" t="s">
        <v>3844</v>
      </c>
      <c r="D1442" t="s">
        <v>3042</v>
      </c>
      <c r="E1442" t="s">
        <v>1704</v>
      </c>
      <c r="F1442" t="s">
        <v>1704</v>
      </c>
      <c r="G1442" t="s">
        <v>641</v>
      </c>
      <c r="H1442" t="s">
        <v>641</v>
      </c>
      <c r="I1442" t="s">
        <v>2734</v>
      </c>
      <c r="J1442" t="s">
        <v>731</v>
      </c>
      <c r="K1442" t="s">
        <v>56</v>
      </c>
      <c r="L1442" s="4">
        <v>2</v>
      </c>
      <c r="M1442" s="4">
        <v>46022</v>
      </c>
      <c r="AC1442">
        <v>60</v>
      </c>
      <c r="AE1442">
        <v>1</v>
      </c>
    </row>
    <row r="1443" spans="1:31" x14ac:dyDescent="0.2">
      <c r="A1443" s="27">
        <v>2004743</v>
      </c>
      <c r="B1443">
        <v>3409</v>
      </c>
      <c r="C1443" t="s">
        <v>3845</v>
      </c>
      <c r="D1443" t="s">
        <v>3846</v>
      </c>
      <c r="E1443" t="s">
        <v>1333</v>
      </c>
      <c r="F1443" t="s">
        <v>1333</v>
      </c>
      <c r="G1443" t="s">
        <v>641</v>
      </c>
      <c r="H1443" t="s">
        <v>641</v>
      </c>
      <c r="I1443" t="s">
        <v>2734</v>
      </c>
      <c r="J1443" t="s">
        <v>731</v>
      </c>
      <c r="K1443" t="s">
        <v>56</v>
      </c>
      <c r="L1443" s="4">
        <v>40267</v>
      </c>
      <c r="M1443" s="4">
        <v>46022</v>
      </c>
      <c r="AC1443">
        <v>50</v>
      </c>
      <c r="AE1443">
        <v>1</v>
      </c>
    </row>
    <row r="1444" spans="1:31" x14ac:dyDescent="0.2">
      <c r="A1444" s="27">
        <v>2001008</v>
      </c>
      <c r="B1444">
        <v>1255</v>
      </c>
      <c r="C1444" t="s">
        <v>3847</v>
      </c>
      <c r="D1444" t="s">
        <v>3848</v>
      </c>
      <c r="E1444" t="s">
        <v>3464</v>
      </c>
      <c r="F1444" t="s">
        <v>3465</v>
      </c>
      <c r="G1444" t="s">
        <v>641</v>
      </c>
      <c r="H1444" t="s">
        <v>641</v>
      </c>
      <c r="I1444" t="s">
        <v>2734</v>
      </c>
      <c r="J1444" t="s">
        <v>731</v>
      </c>
      <c r="K1444" t="s">
        <v>56</v>
      </c>
      <c r="L1444" s="4">
        <v>40008</v>
      </c>
      <c r="M1444" s="4">
        <v>46022</v>
      </c>
      <c r="AA1444">
        <v>20</v>
      </c>
      <c r="AC1444">
        <v>85</v>
      </c>
      <c r="AE1444">
        <v>1</v>
      </c>
    </row>
    <row r="1445" spans="1:31" x14ac:dyDescent="0.2">
      <c r="A1445" s="27">
        <v>2000317</v>
      </c>
      <c r="B1445">
        <v>353</v>
      </c>
      <c r="C1445" t="s">
        <v>3849</v>
      </c>
      <c r="D1445" t="s">
        <v>3850</v>
      </c>
      <c r="E1445" t="s">
        <v>1704</v>
      </c>
      <c r="F1445" t="s">
        <v>1704</v>
      </c>
      <c r="G1445" t="s">
        <v>641</v>
      </c>
      <c r="H1445" t="s">
        <v>641</v>
      </c>
      <c r="I1445" t="s">
        <v>2734</v>
      </c>
      <c r="J1445" t="s">
        <v>731</v>
      </c>
      <c r="K1445" t="s">
        <v>56</v>
      </c>
      <c r="L1445" s="4">
        <v>40022</v>
      </c>
      <c r="M1445" s="4">
        <v>46022</v>
      </c>
      <c r="N1445">
        <v>0</v>
      </c>
      <c r="O1445">
        <v>0</v>
      </c>
      <c r="P1445">
        <v>0</v>
      </c>
      <c r="Q1445">
        <v>0</v>
      </c>
      <c r="R1445">
        <v>0</v>
      </c>
      <c r="T1445">
        <v>0</v>
      </c>
      <c r="AC1445">
        <v>70</v>
      </c>
      <c r="AE1445">
        <v>1</v>
      </c>
    </row>
    <row r="1446" spans="1:31" x14ac:dyDescent="0.2">
      <c r="A1446" s="27">
        <v>2008891</v>
      </c>
      <c r="B1446">
        <v>4527</v>
      </c>
      <c r="C1446" t="s">
        <v>3851</v>
      </c>
      <c r="D1446" t="s">
        <v>3852</v>
      </c>
      <c r="E1446" t="s">
        <v>1333</v>
      </c>
      <c r="F1446" t="s">
        <v>1333</v>
      </c>
      <c r="G1446" t="s">
        <v>641</v>
      </c>
      <c r="H1446" t="s">
        <v>641</v>
      </c>
      <c r="I1446" t="s">
        <v>2734</v>
      </c>
      <c r="J1446" t="s">
        <v>731</v>
      </c>
      <c r="K1446" t="s">
        <v>56</v>
      </c>
      <c r="L1446" s="4">
        <v>2</v>
      </c>
      <c r="M1446" s="4">
        <v>46022</v>
      </c>
      <c r="AC1446">
        <v>80</v>
      </c>
      <c r="AE1446">
        <v>1</v>
      </c>
    </row>
    <row r="1447" spans="1:31" x14ac:dyDescent="0.2">
      <c r="A1447" s="27">
        <v>2000822</v>
      </c>
      <c r="B1447">
        <v>344</v>
      </c>
      <c r="C1447" t="s">
        <v>3853</v>
      </c>
      <c r="D1447" t="s">
        <v>3854</v>
      </c>
      <c r="E1447" t="s">
        <v>1704</v>
      </c>
      <c r="F1447" t="s">
        <v>1704</v>
      </c>
      <c r="G1447" t="s">
        <v>641</v>
      </c>
      <c r="H1447" t="s">
        <v>641</v>
      </c>
      <c r="I1447" t="s">
        <v>2734</v>
      </c>
      <c r="J1447" t="s">
        <v>731</v>
      </c>
      <c r="K1447" t="s">
        <v>56</v>
      </c>
      <c r="L1447" s="4">
        <v>40022</v>
      </c>
      <c r="M1447" s="4">
        <v>46022</v>
      </c>
      <c r="N1447">
        <v>0</v>
      </c>
      <c r="O1447">
        <v>0</v>
      </c>
      <c r="P1447">
        <v>0</v>
      </c>
      <c r="Q1447">
        <v>0</v>
      </c>
      <c r="R1447">
        <v>0</v>
      </c>
      <c r="T1447">
        <v>0</v>
      </c>
      <c r="AC1447">
        <v>45</v>
      </c>
      <c r="AE1447">
        <v>1</v>
      </c>
    </row>
    <row r="1448" spans="1:31" x14ac:dyDescent="0.2">
      <c r="A1448" s="27">
        <v>2007248</v>
      </c>
      <c r="B1448">
        <v>3902</v>
      </c>
      <c r="C1448" t="s">
        <v>3855</v>
      </c>
      <c r="D1448" t="s">
        <v>2874</v>
      </c>
      <c r="E1448" t="s">
        <v>1333</v>
      </c>
      <c r="F1448" t="s">
        <v>1333</v>
      </c>
      <c r="G1448" t="s">
        <v>641</v>
      </c>
      <c r="H1448" t="s">
        <v>641</v>
      </c>
      <c r="I1448" t="s">
        <v>2734</v>
      </c>
      <c r="J1448" t="s">
        <v>731</v>
      </c>
      <c r="K1448" t="s">
        <v>55</v>
      </c>
      <c r="L1448" s="4">
        <v>2</v>
      </c>
      <c r="M1448" s="4">
        <v>46022</v>
      </c>
      <c r="AC1448">
        <v>60</v>
      </c>
      <c r="AE1448">
        <v>1</v>
      </c>
    </row>
    <row r="1449" spans="1:31" x14ac:dyDescent="0.2">
      <c r="A1449" s="27">
        <v>2007364</v>
      </c>
      <c r="B1449">
        <v>3941</v>
      </c>
      <c r="C1449" t="s">
        <v>3856</v>
      </c>
      <c r="D1449" t="s">
        <v>2874</v>
      </c>
      <c r="E1449" t="s">
        <v>1333</v>
      </c>
      <c r="F1449" t="s">
        <v>1333</v>
      </c>
      <c r="G1449" t="s">
        <v>641</v>
      </c>
      <c r="H1449" t="s">
        <v>641</v>
      </c>
      <c r="I1449" t="s">
        <v>2734</v>
      </c>
      <c r="J1449" t="s">
        <v>731</v>
      </c>
      <c r="K1449" t="s">
        <v>56</v>
      </c>
      <c r="L1449" s="4">
        <v>2</v>
      </c>
      <c r="M1449" s="4">
        <v>46022</v>
      </c>
      <c r="AC1449">
        <v>25</v>
      </c>
      <c r="AE1449">
        <v>1.1000000000000001</v>
      </c>
    </row>
    <row r="1450" spans="1:31" x14ac:dyDescent="0.2">
      <c r="A1450" s="27">
        <v>2007319</v>
      </c>
      <c r="B1450">
        <v>3917</v>
      </c>
      <c r="C1450" t="s">
        <v>3857</v>
      </c>
      <c r="D1450" t="s">
        <v>3858</v>
      </c>
      <c r="E1450" t="s">
        <v>1333</v>
      </c>
      <c r="F1450" t="s">
        <v>1333</v>
      </c>
      <c r="G1450" t="s">
        <v>641</v>
      </c>
      <c r="H1450" t="s">
        <v>641</v>
      </c>
      <c r="I1450" t="s">
        <v>2734</v>
      </c>
      <c r="J1450" t="s">
        <v>731</v>
      </c>
      <c r="K1450" t="s">
        <v>55</v>
      </c>
      <c r="L1450" s="4">
        <v>2</v>
      </c>
      <c r="M1450" s="4">
        <v>46022</v>
      </c>
      <c r="AC1450">
        <v>60</v>
      </c>
      <c r="AE1450">
        <v>1</v>
      </c>
    </row>
    <row r="1451" spans="1:31" x14ac:dyDescent="0.2">
      <c r="A1451" s="27">
        <v>2006990</v>
      </c>
      <c r="B1451">
        <v>3855</v>
      </c>
      <c r="C1451" t="s">
        <v>3859</v>
      </c>
      <c r="D1451" t="s">
        <v>3209</v>
      </c>
      <c r="E1451" t="s">
        <v>1333</v>
      </c>
      <c r="F1451" t="s">
        <v>1333</v>
      </c>
      <c r="G1451" t="s">
        <v>641</v>
      </c>
      <c r="H1451" t="s">
        <v>641</v>
      </c>
      <c r="I1451" t="s">
        <v>2734</v>
      </c>
      <c r="J1451" t="s">
        <v>731</v>
      </c>
      <c r="K1451" t="s">
        <v>56</v>
      </c>
      <c r="L1451" s="4">
        <v>2</v>
      </c>
      <c r="M1451" s="4">
        <v>46022</v>
      </c>
      <c r="AC1451">
        <v>50</v>
      </c>
      <c r="AE1451">
        <v>1</v>
      </c>
    </row>
    <row r="1452" spans="1:31" x14ac:dyDescent="0.2">
      <c r="A1452" s="27">
        <v>2000268</v>
      </c>
      <c r="B1452">
        <v>1064</v>
      </c>
      <c r="C1452" t="s">
        <v>3860</v>
      </c>
      <c r="D1452" t="s">
        <v>3070</v>
      </c>
      <c r="E1452" t="s">
        <v>1704</v>
      </c>
      <c r="F1452" t="s">
        <v>1704</v>
      </c>
      <c r="G1452" t="s">
        <v>641</v>
      </c>
      <c r="H1452" t="s">
        <v>641</v>
      </c>
      <c r="I1452" t="s">
        <v>2734</v>
      </c>
      <c r="J1452" t="s">
        <v>731</v>
      </c>
      <c r="K1452" t="s">
        <v>56</v>
      </c>
      <c r="L1452" s="4">
        <v>40022</v>
      </c>
      <c r="M1452" s="4">
        <v>46022</v>
      </c>
      <c r="N1452">
        <v>0</v>
      </c>
      <c r="O1452">
        <v>0</v>
      </c>
      <c r="P1452">
        <v>0</v>
      </c>
      <c r="Q1452">
        <v>0</v>
      </c>
      <c r="R1452">
        <v>0</v>
      </c>
      <c r="T1452">
        <v>0</v>
      </c>
      <c r="AC1452">
        <v>15</v>
      </c>
      <c r="AE1452">
        <v>1</v>
      </c>
    </row>
    <row r="1453" spans="1:31" x14ac:dyDescent="0.2">
      <c r="A1453" s="27">
        <v>2008562</v>
      </c>
      <c r="B1453">
        <v>4418</v>
      </c>
      <c r="C1453" t="s">
        <v>3861</v>
      </c>
      <c r="D1453" t="s">
        <v>2951</v>
      </c>
      <c r="E1453" t="s">
        <v>1704</v>
      </c>
      <c r="F1453" t="s">
        <v>1704</v>
      </c>
      <c r="G1453" t="s">
        <v>641</v>
      </c>
      <c r="H1453" t="s">
        <v>641</v>
      </c>
      <c r="I1453" t="s">
        <v>2734</v>
      </c>
      <c r="J1453" t="s">
        <v>731</v>
      </c>
      <c r="K1453" t="s">
        <v>56</v>
      </c>
      <c r="L1453" s="4">
        <v>2</v>
      </c>
      <c r="M1453" s="4">
        <v>46022</v>
      </c>
      <c r="AC1453">
        <v>55</v>
      </c>
      <c r="AE1453">
        <v>1</v>
      </c>
    </row>
    <row r="1454" spans="1:31" x14ac:dyDescent="0.2">
      <c r="A1454" s="27">
        <v>2007365</v>
      </c>
      <c r="B1454">
        <v>3942</v>
      </c>
      <c r="C1454" t="s">
        <v>3862</v>
      </c>
      <c r="D1454" t="s">
        <v>3863</v>
      </c>
      <c r="E1454" t="s">
        <v>1333</v>
      </c>
      <c r="F1454" t="s">
        <v>1333</v>
      </c>
      <c r="G1454" t="s">
        <v>641</v>
      </c>
      <c r="H1454" t="s">
        <v>641</v>
      </c>
      <c r="I1454" t="s">
        <v>2734</v>
      </c>
      <c r="J1454" t="s">
        <v>731</v>
      </c>
      <c r="K1454" t="s">
        <v>56</v>
      </c>
      <c r="L1454" s="4">
        <v>2</v>
      </c>
      <c r="M1454" s="4">
        <v>46022</v>
      </c>
      <c r="AC1454">
        <v>60</v>
      </c>
      <c r="AE1454">
        <v>1.1000000000000001</v>
      </c>
    </row>
    <row r="1455" spans="1:31" x14ac:dyDescent="0.2">
      <c r="A1455" s="27">
        <v>2001499</v>
      </c>
      <c r="B1455">
        <v>2735</v>
      </c>
      <c r="C1455" t="s">
        <v>3864</v>
      </c>
      <c r="D1455" t="s">
        <v>3865</v>
      </c>
      <c r="E1455" t="s">
        <v>3866</v>
      </c>
      <c r="F1455" t="s">
        <v>3866</v>
      </c>
      <c r="G1455" t="s">
        <v>641</v>
      </c>
      <c r="H1455" t="s">
        <v>641</v>
      </c>
      <c r="I1455" t="s">
        <v>2734</v>
      </c>
      <c r="J1455" t="s">
        <v>731</v>
      </c>
      <c r="K1455" t="s">
        <v>56</v>
      </c>
      <c r="L1455" s="4">
        <v>40484</v>
      </c>
      <c r="M1455" s="4">
        <v>46022</v>
      </c>
      <c r="N1455">
        <v>0.69999998807907104</v>
      </c>
      <c r="AE1455">
        <v>1.1000000000000001</v>
      </c>
    </row>
    <row r="1456" spans="1:31" x14ac:dyDescent="0.2">
      <c r="A1456" s="27">
        <v>2010471</v>
      </c>
      <c r="B1456">
        <v>5238</v>
      </c>
      <c r="C1456" t="s">
        <v>3867</v>
      </c>
      <c r="D1456" t="s">
        <v>3868</v>
      </c>
      <c r="E1456" t="s">
        <v>3541</v>
      </c>
      <c r="F1456" t="s">
        <v>3541</v>
      </c>
      <c r="G1456" t="s">
        <v>641</v>
      </c>
      <c r="H1456" t="s">
        <v>686</v>
      </c>
      <c r="I1456" t="s">
        <v>2734</v>
      </c>
      <c r="J1456" t="s">
        <v>688</v>
      </c>
      <c r="K1456" t="s">
        <v>56</v>
      </c>
      <c r="L1456" s="4">
        <v>2</v>
      </c>
      <c r="M1456" s="4">
        <v>46022</v>
      </c>
      <c r="N1456">
        <v>0.20000000298023224</v>
      </c>
      <c r="AE1456">
        <v>1.1000000000000001</v>
      </c>
    </row>
    <row r="1457" spans="1:31" x14ac:dyDescent="0.2">
      <c r="A1457" s="27">
        <v>2004969</v>
      </c>
      <c r="B1457">
        <v>3271</v>
      </c>
      <c r="C1457" t="s">
        <v>3869</v>
      </c>
      <c r="D1457" t="s">
        <v>3870</v>
      </c>
      <c r="E1457" t="s">
        <v>2425</v>
      </c>
      <c r="F1457" t="s">
        <v>2425</v>
      </c>
      <c r="G1457" t="s">
        <v>641</v>
      </c>
      <c r="H1457" t="s">
        <v>641</v>
      </c>
      <c r="I1457" t="s">
        <v>2734</v>
      </c>
      <c r="J1457" t="s">
        <v>643</v>
      </c>
      <c r="K1457" t="s">
        <v>56</v>
      </c>
      <c r="L1457" s="4">
        <v>40043</v>
      </c>
      <c r="M1457" s="4">
        <v>46022</v>
      </c>
      <c r="N1457">
        <v>2.0999999046325684</v>
      </c>
      <c r="V1457">
        <v>7.0000000298023224E-2</v>
      </c>
      <c r="Y1457">
        <v>1.9999999552965164E-2</v>
      </c>
      <c r="Z1457">
        <v>3.9999999105930328E-2</v>
      </c>
      <c r="AE1457">
        <v>1.0900000000000001</v>
      </c>
    </row>
    <row r="1458" spans="1:31" x14ac:dyDescent="0.2">
      <c r="A1458" s="27">
        <v>2008878</v>
      </c>
      <c r="B1458">
        <v>4546</v>
      </c>
      <c r="C1458" t="s">
        <v>3871</v>
      </c>
      <c r="D1458" t="s">
        <v>3872</v>
      </c>
      <c r="E1458" t="s">
        <v>3873</v>
      </c>
      <c r="F1458" t="s">
        <v>3874</v>
      </c>
      <c r="G1458" t="s">
        <v>641</v>
      </c>
      <c r="H1458" t="s">
        <v>641</v>
      </c>
      <c r="I1458" t="s">
        <v>2734</v>
      </c>
      <c r="J1458" t="s">
        <v>731</v>
      </c>
      <c r="K1458" t="s">
        <v>55</v>
      </c>
      <c r="L1458" s="4">
        <v>2</v>
      </c>
      <c r="M1458" s="4">
        <v>46022</v>
      </c>
      <c r="AE1458">
        <v>1</v>
      </c>
    </row>
    <row r="1459" spans="1:31" x14ac:dyDescent="0.2">
      <c r="A1459" s="27">
        <v>2005671</v>
      </c>
      <c r="B1459">
        <v>3293</v>
      </c>
      <c r="C1459" t="s">
        <v>3875</v>
      </c>
      <c r="D1459" t="s">
        <v>3876</v>
      </c>
      <c r="E1459" t="s">
        <v>1704</v>
      </c>
      <c r="F1459" t="s">
        <v>1704</v>
      </c>
      <c r="G1459" t="s">
        <v>641</v>
      </c>
      <c r="H1459" t="s">
        <v>641</v>
      </c>
      <c r="I1459" t="s">
        <v>2734</v>
      </c>
      <c r="J1459" t="s">
        <v>643</v>
      </c>
      <c r="K1459" t="s">
        <v>55</v>
      </c>
      <c r="L1459" s="4">
        <v>40113</v>
      </c>
      <c r="M1459" s="4">
        <v>46022</v>
      </c>
      <c r="N1459">
        <v>8</v>
      </c>
      <c r="AE1459">
        <v>1</v>
      </c>
    </row>
    <row r="1460" spans="1:31" x14ac:dyDescent="0.2">
      <c r="A1460" s="27">
        <v>2010359</v>
      </c>
      <c r="B1460">
        <v>5211</v>
      </c>
      <c r="C1460" t="s">
        <v>3877</v>
      </c>
      <c r="D1460" t="s">
        <v>2659</v>
      </c>
      <c r="E1460" t="s">
        <v>3878</v>
      </c>
      <c r="F1460" t="s">
        <v>3878</v>
      </c>
      <c r="G1460" t="s">
        <v>641</v>
      </c>
      <c r="H1460" t="s">
        <v>641</v>
      </c>
      <c r="I1460" t="s">
        <v>2734</v>
      </c>
      <c r="J1460" t="s">
        <v>731</v>
      </c>
      <c r="K1460" t="s">
        <v>56</v>
      </c>
      <c r="L1460" s="4">
        <v>2</v>
      </c>
      <c r="M1460" s="4">
        <v>46022</v>
      </c>
      <c r="AC1460">
        <v>25</v>
      </c>
      <c r="AE1460">
        <v>1</v>
      </c>
    </row>
    <row r="1461" spans="1:31" x14ac:dyDescent="0.2">
      <c r="A1461" s="27">
        <v>2000823</v>
      </c>
      <c r="B1461">
        <v>2256</v>
      </c>
      <c r="C1461" t="s">
        <v>3879</v>
      </c>
      <c r="D1461" t="s">
        <v>3880</v>
      </c>
      <c r="E1461" t="s">
        <v>3348</v>
      </c>
      <c r="F1461" t="s">
        <v>3348</v>
      </c>
      <c r="G1461" t="s">
        <v>641</v>
      </c>
      <c r="H1461" t="s">
        <v>641</v>
      </c>
      <c r="I1461" t="s">
        <v>2734</v>
      </c>
      <c r="J1461" t="s">
        <v>731</v>
      </c>
      <c r="K1461" t="s">
        <v>56</v>
      </c>
      <c r="L1461" s="4">
        <v>39993</v>
      </c>
      <c r="M1461" s="4">
        <v>46022</v>
      </c>
      <c r="N1461">
        <v>0</v>
      </c>
      <c r="O1461">
        <v>0</v>
      </c>
      <c r="P1461">
        <v>0</v>
      </c>
      <c r="Q1461">
        <v>0</v>
      </c>
      <c r="R1461">
        <v>0</v>
      </c>
      <c r="T1461">
        <v>0</v>
      </c>
      <c r="AC1461">
        <v>22.5</v>
      </c>
      <c r="AE1461">
        <v>1</v>
      </c>
    </row>
    <row r="1462" spans="1:31" x14ac:dyDescent="0.2">
      <c r="A1462" s="27">
        <v>2002341</v>
      </c>
      <c r="B1462">
        <v>3079</v>
      </c>
      <c r="C1462" t="s">
        <v>3881</v>
      </c>
      <c r="D1462" t="s">
        <v>3882</v>
      </c>
      <c r="E1462" t="s">
        <v>3239</v>
      </c>
      <c r="F1462" t="s">
        <v>3239</v>
      </c>
      <c r="G1462" t="s">
        <v>641</v>
      </c>
      <c r="H1462" t="s">
        <v>641</v>
      </c>
      <c r="I1462" t="s">
        <v>2734</v>
      </c>
      <c r="J1462" t="s">
        <v>731</v>
      </c>
      <c r="K1462" t="s">
        <v>55</v>
      </c>
      <c r="L1462" s="4">
        <v>40162</v>
      </c>
      <c r="M1462" s="4">
        <v>46022</v>
      </c>
      <c r="AE1462">
        <v>1</v>
      </c>
    </row>
    <row r="1463" spans="1:31" x14ac:dyDescent="0.2">
      <c r="A1463" s="27">
        <v>2002626</v>
      </c>
      <c r="B1463">
        <v>3181</v>
      </c>
      <c r="C1463" t="s">
        <v>3883</v>
      </c>
      <c r="D1463" t="s">
        <v>3884</v>
      </c>
      <c r="E1463" t="s">
        <v>1704</v>
      </c>
      <c r="F1463" t="s">
        <v>1704</v>
      </c>
      <c r="G1463" t="s">
        <v>641</v>
      </c>
      <c r="H1463" t="s">
        <v>686</v>
      </c>
      <c r="I1463" t="s">
        <v>2734</v>
      </c>
      <c r="J1463" t="s">
        <v>688</v>
      </c>
      <c r="K1463" t="s">
        <v>55</v>
      </c>
      <c r="L1463" s="4">
        <v>39854</v>
      </c>
      <c r="M1463" s="4">
        <v>46022</v>
      </c>
      <c r="N1463">
        <v>6.4000000953674316</v>
      </c>
      <c r="O1463">
        <v>1.7000000476837158</v>
      </c>
      <c r="P1463">
        <v>9</v>
      </c>
      <c r="AC1463">
        <v>55</v>
      </c>
      <c r="AE1463">
        <v>1</v>
      </c>
    </row>
    <row r="1464" spans="1:31" x14ac:dyDescent="0.2">
      <c r="A1464" s="27">
        <v>2010360</v>
      </c>
      <c r="B1464">
        <v>5212</v>
      </c>
      <c r="C1464" t="s">
        <v>3886</v>
      </c>
      <c r="D1464" t="s">
        <v>2921</v>
      </c>
      <c r="E1464" t="s">
        <v>3878</v>
      </c>
      <c r="F1464" t="s">
        <v>3878</v>
      </c>
      <c r="G1464" t="s">
        <v>641</v>
      </c>
      <c r="H1464" t="s">
        <v>641</v>
      </c>
      <c r="I1464" t="s">
        <v>2734</v>
      </c>
      <c r="J1464" t="s">
        <v>731</v>
      </c>
      <c r="K1464" t="s">
        <v>56</v>
      </c>
      <c r="L1464" s="4">
        <v>2</v>
      </c>
      <c r="M1464" s="4">
        <v>46022</v>
      </c>
      <c r="AC1464">
        <v>20</v>
      </c>
      <c r="AE1464">
        <v>1</v>
      </c>
    </row>
    <row r="1465" spans="1:31" x14ac:dyDescent="0.2">
      <c r="A1465" s="27">
        <v>2004346</v>
      </c>
      <c r="B1465">
        <v>3177</v>
      </c>
      <c r="C1465" t="s">
        <v>3885</v>
      </c>
      <c r="D1465" t="s">
        <v>2921</v>
      </c>
      <c r="E1465" t="s">
        <v>1704</v>
      </c>
      <c r="F1465" t="s">
        <v>1704</v>
      </c>
      <c r="G1465" t="s">
        <v>641</v>
      </c>
      <c r="H1465" t="s">
        <v>641</v>
      </c>
      <c r="I1465" t="s">
        <v>2734</v>
      </c>
      <c r="J1465" t="s">
        <v>731</v>
      </c>
      <c r="K1465" t="s">
        <v>56</v>
      </c>
      <c r="L1465" s="4">
        <v>39854</v>
      </c>
      <c r="M1465" s="4">
        <v>46022</v>
      </c>
      <c r="AC1465">
        <v>45</v>
      </c>
      <c r="AE1465">
        <v>1</v>
      </c>
    </row>
    <row r="1466" spans="1:31" x14ac:dyDescent="0.2">
      <c r="A1466" s="27">
        <v>2010266</v>
      </c>
      <c r="B1466">
        <v>5157</v>
      </c>
      <c r="C1466" t="s">
        <v>3887</v>
      </c>
      <c r="D1466" t="s">
        <v>3888</v>
      </c>
      <c r="E1466" t="s">
        <v>1223</v>
      </c>
      <c r="F1466" t="s">
        <v>1224</v>
      </c>
      <c r="G1466" t="s">
        <v>641</v>
      </c>
      <c r="H1466" t="s">
        <v>641</v>
      </c>
      <c r="I1466" t="s">
        <v>2734</v>
      </c>
      <c r="J1466" t="s">
        <v>731</v>
      </c>
      <c r="K1466" t="s">
        <v>56</v>
      </c>
      <c r="L1466" s="4">
        <v>2</v>
      </c>
      <c r="M1466" s="4">
        <v>46022</v>
      </c>
      <c r="AE1466">
        <v>1.1000000000000001</v>
      </c>
    </row>
    <row r="1467" spans="1:31" x14ac:dyDescent="0.2">
      <c r="A1467" s="27">
        <v>2002467</v>
      </c>
      <c r="B1467">
        <v>3113</v>
      </c>
      <c r="C1467" t="s">
        <v>3889</v>
      </c>
      <c r="D1467" t="s">
        <v>3890</v>
      </c>
      <c r="E1467" t="s">
        <v>3891</v>
      </c>
      <c r="F1467" t="s">
        <v>3891</v>
      </c>
      <c r="G1467" t="s">
        <v>641</v>
      </c>
      <c r="H1467" t="s">
        <v>641</v>
      </c>
      <c r="I1467" t="s">
        <v>2734</v>
      </c>
      <c r="J1467" t="s">
        <v>649</v>
      </c>
      <c r="K1467" t="s">
        <v>55</v>
      </c>
      <c r="L1467" s="4">
        <v>39763</v>
      </c>
      <c r="M1467" s="4">
        <v>46022</v>
      </c>
      <c r="Q1467">
        <v>37</v>
      </c>
      <c r="AE1467">
        <v>1</v>
      </c>
    </row>
    <row r="1468" spans="1:31" x14ac:dyDescent="0.2">
      <c r="A1468" s="27">
        <v>2008775</v>
      </c>
      <c r="B1468">
        <v>4486</v>
      </c>
      <c r="C1468" t="s">
        <v>3892</v>
      </c>
      <c r="D1468" t="s">
        <v>3893</v>
      </c>
      <c r="E1468" t="s">
        <v>3894</v>
      </c>
      <c r="F1468" t="s">
        <v>3894</v>
      </c>
      <c r="G1468" t="s">
        <v>641</v>
      </c>
      <c r="H1468" t="s">
        <v>641</v>
      </c>
      <c r="I1468" t="s">
        <v>2734</v>
      </c>
      <c r="J1468" t="s">
        <v>649</v>
      </c>
      <c r="K1468" t="s">
        <v>55</v>
      </c>
      <c r="L1468" s="4">
        <v>2</v>
      </c>
      <c r="M1468" s="4">
        <v>46022</v>
      </c>
      <c r="Q1468">
        <v>46</v>
      </c>
      <c r="R1468">
        <v>7.5999999046325684</v>
      </c>
      <c r="AE1468">
        <v>1</v>
      </c>
    </row>
    <row r="1469" spans="1:31" x14ac:dyDescent="0.2">
      <c r="A1469" s="27">
        <v>2000438</v>
      </c>
      <c r="B1469">
        <v>2429</v>
      </c>
      <c r="C1469" t="s">
        <v>3895</v>
      </c>
      <c r="D1469" t="s">
        <v>3896</v>
      </c>
      <c r="E1469" t="s">
        <v>3897</v>
      </c>
      <c r="F1469" t="s">
        <v>3897</v>
      </c>
      <c r="G1469" t="s">
        <v>641</v>
      </c>
      <c r="H1469" t="s">
        <v>641</v>
      </c>
      <c r="I1469" t="s">
        <v>2734</v>
      </c>
      <c r="J1469" t="s">
        <v>649</v>
      </c>
      <c r="K1469" t="s">
        <v>55</v>
      </c>
      <c r="L1469" s="4">
        <v>40162</v>
      </c>
      <c r="M1469" s="4">
        <v>46022</v>
      </c>
      <c r="Q1469">
        <v>49.5</v>
      </c>
      <c r="R1469">
        <v>2.2000000476837158</v>
      </c>
      <c r="AE1469">
        <v>1</v>
      </c>
    </row>
    <row r="1470" spans="1:31" x14ac:dyDescent="0.2">
      <c r="A1470" s="27">
        <v>2001067</v>
      </c>
      <c r="B1470">
        <v>1319</v>
      </c>
      <c r="C1470" t="s">
        <v>3898</v>
      </c>
      <c r="D1470" t="s">
        <v>3899</v>
      </c>
      <c r="E1470" t="s">
        <v>3900</v>
      </c>
      <c r="F1470" t="s">
        <v>3900</v>
      </c>
      <c r="G1470" t="s">
        <v>641</v>
      </c>
      <c r="H1470" t="s">
        <v>641</v>
      </c>
      <c r="I1470" t="s">
        <v>2734</v>
      </c>
      <c r="J1470" t="s">
        <v>649</v>
      </c>
      <c r="K1470" t="s">
        <v>56</v>
      </c>
      <c r="L1470" s="4">
        <v>40057</v>
      </c>
      <c r="M1470" s="4">
        <v>46022</v>
      </c>
      <c r="Q1470">
        <v>30</v>
      </c>
      <c r="R1470">
        <v>0.5</v>
      </c>
      <c r="AE1470">
        <v>1</v>
      </c>
    </row>
    <row r="1471" spans="1:31" x14ac:dyDescent="0.2">
      <c r="A1471" s="27">
        <v>2000595</v>
      </c>
      <c r="B1471">
        <v>2247</v>
      </c>
      <c r="C1471" t="s">
        <v>3901</v>
      </c>
      <c r="D1471" t="s">
        <v>3902</v>
      </c>
      <c r="E1471" t="s">
        <v>1542</v>
      </c>
      <c r="F1471" t="s">
        <v>1542</v>
      </c>
      <c r="G1471" t="s">
        <v>641</v>
      </c>
      <c r="H1471" t="s">
        <v>641</v>
      </c>
      <c r="I1471" t="s">
        <v>2734</v>
      </c>
      <c r="J1471" t="s">
        <v>649</v>
      </c>
      <c r="K1471" t="s">
        <v>55</v>
      </c>
      <c r="L1471" s="4">
        <v>40050</v>
      </c>
      <c r="M1471" s="4">
        <v>46022</v>
      </c>
      <c r="Q1471">
        <v>29.399999618530273</v>
      </c>
      <c r="R1471">
        <v>14.300000190734863</v>
      </c>
      <c r="AE1471">
        <v>1</v>
      </c>
    </row>
    <row r="1472" spans="1:31" x14ac:dyDescent="0.2">
      <c r="A1472" s="27">
        <v>2010241</v>
      </c>
      <c r="B1472">
        <v>5263</v>
      </c>
      <c r="C1472" t="s">
        <v>3903</v>
      </c>
      <c r="D1472" t="s">
        <v>3904</v>
      </c>
      <c r="E1472" t="s">
        <v>991</v>
      </c>
      <c r="F1472" t="s">
        <v>991</v>
      </c>
      <c r="G1472" t="s">
        <v>641</v>
      </c>
      <c r="H1472" t="s">
        <v>641</v>
      </c>
      <c r="I1472" t="s">
        <v>2734</v>
      </c>
      <c r="J1472" t="s">
        <v>731</v>
      </c>
      <c r="K1472" t="s">
        <v>56</v>
      </c>
      <c r="L1472" s="4">
        <v>2</v>
      </c>
      <c r="M1472" s="4">
        <v>46022</v>
      </c>
      <c r="N1472">
        <v>2</v>
      </c>
      <c r="O1472">
        <v>1</v>
      </c>
      <c r="P1472">
        <v>3</v>
      </c>
      <c r="AE1472">
        <v>1.1000000000000001</v>
      </c>
    </row>
    <row r="1473" spans="1:31" x14ac:dyDescent="0.2">
      <c r="A1473" s="27">
        <v>2010281</v>
      </c>
      <c r="B1473">
        <v>5184</v>
      </c>
      <c r="C1473" t="s">
        <v>3905</v>
      </c>
      <c r="D1473" t="s">
        <v>3906</v>
      </c>
      <c r="E1473" t="s">
        <v>3907</v>
      </c>
      <c r="F1473" t="s">
        <v>3907</v>
      </c>
      <c r="G1473" t="s">
        <v>641</v>
      </c>
      <c r="H1473" t="s">
        <v>641</v>
      </c>
      <c r="I1473" t="s">
        <v>2734</v>
      </c>
      <c r="J1473" t="s">
        <v>731</v>
      </c>
      <c r="K1473" t="s">
        <v>56</v>
      </c>
      <c r="L1473" s="4">
        <v>2</v>
      </c>
      <c r="M1473" s="4">
        <v>46022</v>
      </c>
      <c r="AE1473">
        <v>1.1000000000000001</v>
      </c>
    </row>
    <row r="1474" spans="1:31" x14ac:dyDescent="0.2">
      <c r="A1474" s="27">
        <v>2009030</v>
      </c>
      <c r="B1474">
        <v>4643</v>
      </c>
      <c r="C1474" t="s">
        <v>3908</v>
      </c>
      <c r="D1474" t="s">
        <v>3909</v>
      </c>
      <c r="E1474" t="s">
        <v>3910</v>
      </c>
      <c r="F1474" t="s">
        <v>3910</v>
      </c>
      <c r="G1474" t="s">
        <v>641</v>
      </c>
      <c r="H1474" t="s">
        <v>686</v>
      </c>
      <c r="I1474" t="s">
        <v>2734</v>
      </c>
      <c r="J1474" t="s">
        <v>643</v>
      </c>
      <c r="K1474" t="s">
        <v>55</v>
      </c>
      <c r="L1474" s="4">
        <v>2</v>
      </c>
      <c r="M1474" s="4">
        <v>46022</v>
      </c>
      <c r="N1474">
        <v>3.5999999046325684</v>
      </c>
      <c r="O1474">
        <v>15.899999618530273</v>
      </c>
      <c r="P1474">
        <v>33.5</v>
      </c>
      <c r="R1474">
        <v>3.2999999523162842</v>
      </c>
      <c r="T1474">
        <v>6.4000000953674316</v>
      </c>
      <c r="V1474">
        <v>9.0999998152256012E-2</v>
      </c>
      <c r="W1474">
        <v>8.0000003799796104E-3</v>
      </c>
      <c r="X1474">
        <v>0.12999999523162842</v>
      </c>
      <c r="Y1474">
        <v>7.6999999582767487E-2</v>
      </c>
      <c r="Z1474">
        <v>4.3999999761581421E-2</v>
      </c>
      <c r="AA1474">
        <v>4.999999888241291E-3</v>
      </c>
      <c r="AE1474">
        <v>1</v>
      </c>
    </row>
    <row r="1475" spans="1:31" x14ac:dyDescent="0.2">
      <c r="A1475" s="27">
        <v>2010264</v>
      </c>
      <c r="B1475">
        <v>5170</v>
      </c>
      <c r="C1475" t="s">
        <v>3911</v>
      </c>
      <c r="D1475" t="s">
        <v>3912</v>
      </c>
      <c r="E1475" t="s">
        <v>3913</v>
      </c>
      <c r="F1475" t="s">
        <v>3913</v>
      </c>
      <c r="G1475" t="s">
        <v>641</v>
      </c>
      <c r="H1475" t="s">
        <v>641</v>
      </c>
      <c r="I1475" t="s">
        <v>2734</v>
      </c>
      <c r="J1475" t="s">
        <v>731</v>
      </c>
      <c r="K1475" t="s">
        <v>55</v>
      </c>
      <c r="L1475" s="4">
        <v>2</v>
      </c>
      <c r="M1475" s="4">
        <v>46022</v>
      </c>
      <c r="AE1475">
        <v>1</v>
      </c>
    </row>
    <row r="1476" spans="1:31" x14ac:dyDescent="0.2">
      <c r="A1476" s="27">
        <v>2010350</v>
      </c>
      <c r="B1476">
        <v>5187</v>
      </c>
      <c r="C1476" t="s">
        <v>3914</v>
      </c>
      <c r="D1476" t="s">
        <v>3915</v>
      </c>
      <c r="E1476" t="s">
        <v>3916</v>
      </c>
      <c r="F1476" t="s">
        <v>3917</v>
      </c>
      <c r="G1476" t="s">
        <v>641</v>
      </c>
      <c r="H1476" t="s">
        <v>641</v>
      </c>
      <c r="I1476" t="s">
        <v>2734</v>
      </c>
      <c r="J1476" t="s">
        <v>643</v>
      </c>
      <c r="K1476" t="s">
        <v>55</v>
      </c>
      <c r="L1476" s="4">
        <v>2</v>
      </c>
      <c r="M1476" s="4">
        <v>46022</v>
      </c>
      <c r="N1476">
        <v>0.89999997615814209</v>
      </c>
      <c r="Q1476">
        <v>1.3999999761581421</v>
      </c>
      <c r="AE1476">
        <v>1</v>
      </c>
    </row>
    <row r="1477" spans="1:31" x14ac:dyDescent="0.2">
      <c r="A1477" s="27">
        <v>2010301</v>
      </c>
      <c r="B1477">
        <v>5206</v>
      </c>
      <c r="C1477" t="s">
        <v>3918</v>
      </c>
      <c r="D1477" t="s">
        <v>3919</v>
      </c>
      <c r="E1477" t="s">
        <v>3916</v>
      </c>
      <c r="F1477" t="s">
        <v>3917</v>
      </c>
      <c r="G1477" t="s">
        <v>641</v>
      </c>
      <c r="H1477" t="s">
        <v>641</v>
      </c>
      <c r="I1477" t="s">
        <v>2734</v>
      </c>
      <c r="J1477" t="s">
        <v>731</v>
      </c>
      <c r="K1477" t="s">
        <v>56</v>
      </c>
      <c r="L1477" s="4">
        <v>2</v>
      </c>
      <c r="M1477" s="4">
        <v>46022</v>
      </c>
      <c r="P1477">
        <v>0.10000000149011612</v>
      </c>
      <c r="R1477">
        <v>5.000000074505806E-2</v>
      </c>
      <c r="T1477">
        <v>0.23999999463558197</v>
      </c>
      <c r="AE1477">
        <v>1.1000000000000001</v>
      </c>
    </row>
    <row r="1478" spans="1:31" x14ac:dyDescent="0.2">
      <c r="A1478" s="27">
        <v>2010378</v>
      </c>
      <c r="B1478">
        <v>5216</v>
      </c>
      <c r="C1478" t="s">
        <v>3920</v>
      </c>
      <c r="D1478" t="s">
        <v>3921</v>
      </c>
      <c r="E1478" t="s">
        <v>3631</v>
      </c>
      <c r="F1478" t="s">
        <v>3631</v>
      </c>
      <c r="G1478" t="s">
        <v>641</v>
      </c>
      <c r="H1478" t="s">
        <v>641</v>
      </c>
      <c r="I1478" t="s">
        <v>2734</v>
      </c>
      <c r="J1478" t="s">
        <v>731</v>
      </c>
      <c r="K1478" t="s">
        <v>56</v>
      </c>
      <c r="L1478" s="4">
        <v>2</v>
      </c>
      <c r="M1478" s="4">
        <v>46022</v>
      </c>
      <c r="AE1478">
        <v>1.1000000000000001</v>
      </c>
    </row>
    <row r="1479" spans="1:31" x14ac:dyDescent="0.2">
      <c r="A1479" s="27">
        <v>2007386</v>
      </c>
      <c r="B1479">
        <v>4004</v>
      </c>
      <c r="C1479" t="s">
        <v>3922</v>
      </c>
      <c r="D1479" t="s">
        <v>3923</v>
      </c>
      <c r="E1479" t="s">
        <v>1704</v>
      </c>
      <c r="F1479" t="s">
        <v>1704</v>
      </c>
      <c r="G1479" t="s">
        <v>641</v>
      </c>
      <c r="H1479" t="s">
        <v>641</v>
      </c>
      <c r="I1479" t="s">
        <v>2734</v>
      </c>
      <c r="J1479" t="s">
        <v>731</v>
      </c>
      <c r="K1479" t="s">
        <v>56</v>
      </c>
      <c r="L1479" s="4">
        <v>2</v>
      </c>
      <c r="M1479" s="4">
        <v>46022</v>
      </c>
      <c r="AE1479">
        <v>1.1000000000000001</v>
      </c>
    </row>
    <row r="1480" spans="1:31" x14ac:dyDescent="0.2">
      <c r="A1480" s="27">
        <v>2007387</v>
      </c>
      <c r="B1480">
        <v>4005</v>
      </c>
      <c r="C1480" t="s">
        <v>3924</v>
      </c>
      <c r="D1480" t="s">
        <v>3925</v>
      </c>
      <c r="E1480" t="s">
        <v>1704</v>
      </c>
      <c r="F1480" t="s">
        <v>1704</v>
      </c>
      <c r="G1480" t="s">
        <v>641</v>
      </c>
      <c r="H1480" t="s">
        <v>641</v>
      </c>
      <c r="I1480" t="s">
        <v>2734</v>
      </c>
      <c r="J1480" t="s">
        <v>731</v>
      </c>
      <c r="K1480" t="s">
        <v>56</v>
      </c>
      <c r="L1480" s="4">
        <v>2</v>
      </c>
      <c r="M1480" s="4">
        <v>46022</v>
      </c>
      <c r="AE1480">
        <v>1.1000000000000001</v>
      </c>
    </row>
    <row r="1481" spans="1:31" x14ac:dyDescent="0.2">
      <c r="A1481" s="27">
        <v>2007098</v>
      </c>
      <c r="B1481">
        <v>3894</v>
      </c>
      <c r="C1481" t="s">
        <v>3926</v>
      </c>
      <c r="D1481" t="s">
        <v>3927</v>
      </c>
      <c r="E1481" t="s">
        <v>1704</v>
      </c>
      <c r="F1481" t="s">
        <v>1704</v>
      </c>
      <c r="G1481" t="s">
        <v>641</v>
      </c>
      <c r="H1481" t="s">
        <v>641</v>
      </c>
      <c r="I1481" t="s">
        <v>2734</v>
      </c>
      <c r="J1481" t="s">
        <v>731</v>
      </c>
      <c r="K1481" t="s">
        <v>56</v>
      </c>
      <c r="L1481" s="4">
        <v>2</v>
      </c>
      <c r="M1481" s="4">
        <v>46022</v>
      </c>
      <c r="N1481">
        <v>1.5</v>
      </c>
      <c r="O1481">
        <v>0.80000001192092896</v>
      </c>
      <c r="P1481">
        <v>1.2999999523162842</v>
      </c>
      <c r="AE1481">
        <v>1</v>
      </c>
    </row>
    <row r="1482" spans="1:31" x14ac:dyDescent="0.2">
      <c r="A1482" s="27">
        <v>2010068</v>
      </c>
      <c r="B1482">
        <v>5147</v>
      </c>
      <c r="C1482" t="s">
        <v>3928</v>
      </c>
      <c r="D1482" t="s">
        <v>3929</v>
      </c>
      <c r="E1482" t="s">
        <v>3930</v>
      </c>
      <c r="F1482" t="s">
        <v>3931</v>
      </c>
      <c r="G1482" t="s">
        <v>641</v>
      </c>
      <c r="H1482" t="s">
        <v>641</v>
      </c>
      <c r="I1482" t="s">
        <v>2734</v>
      </c>
      <c r="J1482" t="s">
        <v>643</v>
      </c>
      <c r="K1482" t="s">
        <v>56</v>
      </c>
      <c r="L1482" s="4">
        <v>2</v>
      </c>
      <c r="M1482" s="4">
        <v>46022</v>
      </c>
      <c r="N1482">
        <v>0.30000001192092896</v>
      </c>
      <c r="O1482">
        <v>0.10000000149011612</v>
      </c>
      <c r="P1482">
        <v>0.10000000149011612</v>
      </c>
      <c r="AE1482">
        <v>1</v>
      </c>
    </row>
    <row r="1483" spans="1:31" x14ac:dyDescent="0.2">
      <c r="A1483" s="27">
        <v>2001015</v>
      </c>
      <c r="B1483">
        <v>1252</v>
      </c>
      <c r="C1483" t="s">
        <v>3932</v>
      </c>
      <c r="D1483" t="s">
        <v>3933</v>
      </c>
      <c r="E1483" t="s">
        <v>3464</v>
      </c>
      <c r="F1483" t="s">
        <v>3465</v>
      </c>
      <c r="G1483" t="s">
        <v>641</v>
      </c>
      <c r="H1483" t="s">
        <v>641</v>
      </c>
      <c r="I1483" t="s">
        <v>2734</v>
      </c>
      <c r="J1483" t="s">
        <v>649</v>
      </c>
      <c r="K1483" t="s">
        <v>56</v>
      </c>
      <c r="L1483" s="4">
        <v>40008</v>
      </c>
      <c r="M1483" s="4">
        <v>46022</v>
      </c>
      <c r="N1483">
        <v>0</v>
      </c>
      <c r="O1483">
        <v>0</v>
      </c>
      <c r="P1483">
        <v>0</v>
      </c>
      <c r="Q1483">
        <v>0</v>
      </c>
      <c r="R1483">
        <v>0</v>
      </c>
      <c r="T1483">
        <v>0</v>
      </c>
      <c r="AA1483">
        <v>10</v>
      </c>
      <c r="AC1483">
        <v>85</v>
      </c>
      <c r="AE1483">
        <v>1</v>
      </c>
    </row>
    <row r="1484" spans="1:31" x14ac:dyDescent="0.2">
      <c r="A1484" s="27">
        <v>2001029</v>
      </c>
      <c r="B1484">
        <v>2393</v>
      </c>
      <c r="C1484" t="s">
        <v>3934</v>
      </c>
      <c r="D1484" t="s">
        <v>3935</v>
      </c>
      <c r="E1484" t="s">
        <v>1643</v>
      </c>
      <c r="F1484" t="s">
        <v>1643</v>
      </c>
      <c r="G1484" t="s">
        <v>641</v>
      </c>
      <c r="H1484" t="s">
        <v>641</v>
      </c>
      <c r="I1484" t="s">
        <v>2734</v>
      </c>
      <c r="J1484" t="s">
        <v>731</v>
      </c>
      <c r="K1484" t="s">
        <v>55</v>
      </c>
      <c r="L1484" s="4">
        <v>40036</v>
      </c>
      <c r="M1484" s="4">
        <v>46022</v>
      </c>
      <c r="N1484">
        <v>0</v>
      </c>
      <c r="O1484">
        <v>0</v>
      </c>
      <c r="P1484">
        <v>0</v>
      </c>
      <c r="Q1484">
        <v>0</v>
      </c>
      <c r="R1484">
        <v>0</v>
      </c>
      <c r="T1484">
        <v>0</v>
      </c>
      <c r="AC1484">
        <v>35</v>
      </c>
      <c r="AE1484">
        <v>1</v>
      </c>
    </row>
    <row r="1485" spans="1:31" x14ac:dyDescent="0.2">
      <c r="A1485" s="27">
        <v>2009953</v>
      </c>
      <c r="B1485">
        <v>5165</v>
      </c>
      <c r="C1485" t="s">
        <v>3936</v>
      </c>
      <c r="D1485" t="s">
        <v>3937</v>
      </c>
      <c r="E1485" t="s">
        <v>1009</v>
      </c>
      <c r="F1485" t="s">
        <v>1009</v>
      </c>
      <c r="G1485" t="s">
        <v>641</v>
      </c>
      <c r="H1485" t="s">
        <v>641</v>
      </c>
      <c r="I1485" t="s">
        <v>2734</v>
      </c>
      <c r="J1485" t="s">
        <v>731</v>
      </c>
      <c r="K1485" t="s">
        <v>56</v>
      </c>
      <c r="L1485" s="4">
        <v>2</v>
      </c>
      <c r="M1485" s="4">
        <v>46022</v>
      </c>
      <c r="AE1485">
        <v>1.1000000000000001</v>
      </c>
    </row>
    <row r="1486" spans="1:31" x14ac:dyDescent="0.2">
      <c r="A1486" s="27">
        <v>2007993</v>
      </c>
      <c r="B1486">
        <v>4222</v>
      </c>
      <c r="C1486" t="s">
        <v>3938</v>
      </c>
      <c r="D1486" t="s">
        <v>3939</v>
      </c>
      <c r="E1486" t="s">
        <v>3940</v>
      </c>
      <c r="F1486" t="s">
        <v>3940</v>
      </c>
      <c r="G1486" t="s">
        <v>641</v>
      </c>
      <c r="H1486" t="s">
        <v>686</v>
      </c>
      <c r="I1486" t="s">
        <v>2734</v>
      </c>
      <c r="J1486" t="s">
        <v>696</v>
      </c>
      <c r="K1486" t="s">
        <v>55</v>
      </c>
      <c r="L1486" s="4">
        <v>2</v>
      </c>
      <c r="M1486" s="4">
        <v>46022</v>
      </c>
      <c r="N1486">
        <v>1.8999999761581421</v>
      </c>
      <c r="O1486">
        <v>3</v>
      </c>
      <c r="P1486">
        <v>6.6999998092651367</v>
      </c>
      <c r="Q1486">
        <v>3.2000000476837158</v>
      </c>
      <c r="AC1486">
        <v>34.1</v>
      </c>
      <c r="AE1486">
        <v>1</v>
      </c>
    </row>
    <row r="1487" spans="1:31" x14ac:dyDescent="0.2">
      <c r="A1487" s="27">
        <v>2008174</v>
      </c>
      <c r="B1487">
        <v>4352</v>
      </c>
      <c r="C1487" t="s">
        <v>3941</v>
      </c>
      <c r="D1487" t="s">
        <v>3942</v>
      </c>
      <c r="E1487" t="s">
        <v>3940</v>
      </c>
      <c r="F1487" t="s">
        <v>3940</v>
      </c>
      <c r="G1487" t="s">
        <v>641</v>
      </c>
      <c r="H1487" t="s">
        <v>686</v>
      </c>
      <c r="I1487" t="s">
        <v>2734</v>
      </c>
      <c r="J1487" t="s">
        <v>696</v>
      </c>
      <c r="K1487" t="s">
        <v>55</v>
      </c>
      <c r="L1487" s="4">
        <v>2</v>
      </c>
      <c r="M1487" s="4">
        <v>46022</v>
      </c>
      <c r="N1487">
        <v>3.5</v>
      </c>
      <c r="O1487">
        <v>1</v>
      </c>
      <c r="P1487">
        <v>2.4000000953674316</v>
      </c>
      <c r="Q1487">
        <v>1.5</v>
      </c>
      <c r="R1487">
        <v>0.5</v>
      </c>
      <c r="T1487">
        <v>0.5</v>
      </c>
      <c r="AC1487">
        <v>76.2</v>
      </c>
      <c r="AE1487">
        <v>1</v>
      </c>
    </row>
    <row r="1488" spans="1:31" x14ac:dyDescent="0.2">
      <c r="A1488" s="27">
        <v>2008224</v>
      </c>
      <c r="B1488">
        <v>4338</v>
      </c>
      <c r="C1488" t="s">
        <v>3943</v>
      </c>
      <c r="D1488" t="s">
        <v>3944</v>
      </c>
      <c r="E1488" t="s">
        <v>3940</v>
      </c>
      <c r="F1488" t="s">
        <v>3940</v>
      </c>
      <c r="G1488" t="s">
        <v>641</v>
      </c>
      <c r="H1488" t="s">
        <v>686</v>
      </c>
      <c r="I1488" t="s">
        <v>2734</v>
      </c>
      <c r="J1488" t="s">
        <v>696</v>
      </c>
      <c r="K1488" t="s">
        <v>55</v>
      </c>
      <c r="L1488" s="4">
        <v>2</v>
      </c>
      <c r="M1488" s="4">
        <v>46022</v>
      </c>
      <c r="N1488">
        <v>3.9000000953674316</v>
      </c>
      <c r="O1488">
        <v>3.7000000476837158</v>
      </c>
      <c r="P1488">
        <v>1.1000000238418579</v>
      </c>
      <c r="Q1488">
        <v>4.3000001907348633</v>
      </c>
      <c r="R1488">
        <v>0.69999998807907104</v>
      </c>
      <c r="T1488">
        <v>0.40000000596046448</v>
      </c>
      <c r="AC1488">
        <v>71.7</v>
      </c>
      <c r="AE1488">
        <v>1</v>
      </c>
    </row>
    <row r="1489" spans="1:31" x14ac:dyDescent="0.2">
      <c r="A1489" s="27">
        <v>2008516</v>
      </c>
      <c r="B1489">
        <v>4441</v>
      </c>
      <c r="C1489" t="s">
        <v>3945</v>
      </c>
      <c r="D1489" t="s">
        <v>2497</v>
      </c>
      <c r="E1489" t="s">
        <v>1471</v>
      </c>
      <c r="F1489" t="s">
        <v>1385</v>
      </c>
      <c r="G1489" t="s">
        <v>641</v>
      </c>
      <c r="H1489" t="s">
        <v>641</v>
      </c>
      <c r="I1489" t="s">
        <v>2734</v>
      </c>
      <c r="J1489" t="s">
        <v>649</v>
      </c>
      <c r="K1489" t="s">
        <v>55</v>
      </c>
      <c r="L1489" s="4">
        <v>2</v>
      </c>
      <c r="M1489" s="4">
        <v>46022</v>
      </c>
      <c r="T1489">
        <v>80</v>
      </c>
      <c r="AE1489">
        <v>1</v>
      </c>
    </row>
    <row r="1490" spans="1:31" x14ac:dyDescent="0.2">
      <c r="A1490" s="27">
        <v>2006830</v>
      </c>
      <c r="B1490">
        <v>3766</v>
      </c>
      <c r="C1490" t="s">
        <v>3946</v>
      </c>
      <c r="D1490" t="s">
        <v>3947</v>
      </c>
      <c r="E1490" t="s">
        <v>3582</v>
      </c>
      <c r="F1490" t="s">
        <v>3582</v>
      </c>
      <c r="G1490" t="s">
        <v>641</v>
      </c>
      <c r="H1490" t="s">
        <v>641</v>
      </c>
      <c r="I1490" t="s">
        <v>2734</v>
      </c>
      <c r="J1490" t="s">
        <v>731</v>
      </c>
      <c r="K1490" t="s">
        <v>56</v>
      </c>
      <c r="L1490" s="4">
        <v>2</v>
      </c>
      <c r="M1490" s="4">
        <v>46022</v>
      </c>
      <c r="AE1490">
        <v>1</v>
      </c>
    </row>
    <row r="1491" spans="1:31" x14ac:dyDescent="0.2">
      <c r="A1491" s="27">
        <v>2008918</v>
      </c>
      <c r="B1491">
        <v>4552</v>
      </c>
      <c r="C1491" t="s">
        <v>3948</v>
      </c>
      <c r="D1491" t="s">
        <v>3949</v>
      </c>
      <c r="E1491" t="s">
        <v>3950</v>
      </c>
      <c r="F1491" t="s">
        <v>3950</v>
      </c>
      <c r="G1491" t="s">
        <v>641</v>
      </c>
      <c r="H1491" t="s">
        <v>641</v>
      </c>
      <c r="I1491" t="s">
        <v>2734</v>
      </c>
      <c r="J1491" t="s">
        <v>649</v>
      </c>
      <c r="K1491" t="s">
        <v>56</v>
      </c>
      <c r="L1491" s="4">
        <v>2</v>
      </c>
      <c r="M1491" s="4">
        <v>46022</v>
      </c>
      <c r="AC1491">
        <v>10</v>
      </c>
      <c r="AE1491">
        <v>1</v>
      </c>
    </row>
    <row r="1492" spans="1:31" x14ac:dyDescent="0.2">
      <c r="A1492" s="27">
        <v>2007115</v>
      </c>
      <c r="B1492">
        <v>3874</v>
      </c>
      <c r="C1492" t="s">
        <v>3951</v>
      </c>
      <c r="D1492" t="s">
        <v>3949</v>
      </c>
      <c r="E1492" t="s">
        <v>3952</v>
      </c>
      <c r="F1492" t="s">
        <v>3952</v>
      </c>
      <c r="G1492" t="s">
        <v>641</v>
      </c>
      <c r="H1492" t="s">
        <v>641</v>
      </c>
      <c r="I1492" t="s">
        <v>2734</v>
      </c>
      <c r="J1492" t="s">
        <v>731</v>
      </c>
      <c r="K1492" t="s">
        <v>56</v>
      </c>
      <c r="L1492" s="4">
        <v>2</v>
      </c>
      <c r="M1492" s="4">
        <v>46022</v>
      </c>
      <c r="AC1492">
        <v>3</v>
      </c>
      <c r="AE1492">
        <v>1</v>
      </c>
    </row>
    <row r="1493" spans="1:31" x14ac:dyDescent="0.2">
      <c r="A1493" s="27">
        <v>2008917</v>
      </c>
      <c r="B1493">
        <v>4557</v>
      </c>
      <c r="C1493" t="s">
        <v>3953</v>
      </c>
      <c r="D1493" t="s">
        <v>3954</v>
      </c>
      <c r="E1493" t="s">
        <v>3950</v>
      </c>
      <c r="F1493" t="s">
        <v>3950</v>
      </c>
      <c r="G1493" t="s">
        <v>641</v>
      </c>
      <c r="H1493" t="s">
        <v>641</v>
      </c>
      <c r="I1493" t="s">
        <v>2734</v>
      </c>
      <c r="J1493" t="s">
        <v>649</v>
      </c>
      <c r="K1493" t="s">
        <v>56</v>
      </c>
      <c r="L1493" s="4">
        <v>2</v>
      </c>
      <c r="M1493" s="4">
        <v>46022</v>
      </c>
      <c r="AC1493">
        <v>3</v>
      </c>
      <c r="AE1493">
        <v>1</v>
      </c>
    </row>
    <row r="1494" spans="1:31" x14ac:dyDescent="0.2">
      <c r="A1494" s="27">
        <v>2007094</v>
      </c>
      <c r="B1494">
        <v>3899</v>
      </c>
      <c r="C1494" t="s">
        <v>3955</v>
      </c>
      <c r="D1494" t="s">
        <v>3956</v>
      </c>
      <c r="E1494" t="s">
        <v>1704</v>
      </c>
      <c r="F1494" t="s">
        <v>1704</v>
      </c>
      <c r="G1494" t="s">
        <v>641</v>
      </c>
      <c r="H1494" t="s">
        <v>686</v>
      </c>
      <c r="I1494" t="s">
        <v>2734</v>
      </c>
      <c r="J1494" t="s">
        <v>696</v>
      </c>
      <c r="K1494" t="s">
        <v>55</v>
      </c>
      <c r="L1494" s="4">
        <v>2</v>
      </c>
      <c r="M1494" s="4">
        <v>46022</v>
      </c>
      <c r="N1494">
        <v>10</v>
      </c>
      <c r="O1494">
        <v>9</v>
      </c>
      <c r="P1494">
        <v>15</v>
      </c>
      <c r="R1494">
        <v>1.2999999523162842</v>
      </c>
      <c r="AC1494">
        <v>55</v>
      </c>
      <c r="AE1494">
        <v>1</v>
      </c>
    </row>
    <row r="1495" spans="1:31" x14ac:dyDescent="0.2">
      <c r="A1495" s="27">
        <v>2001423</v>
      </c>
      <c r="B1495">
        <v>1455</v>
      </c>
      <c r="C1495" t="s">
        <v>3957</v>
      </c>
      <c r="D1495" t="s">
        <v>3958</v>
      </c>
      <c r="E1495" t="s">
        <v>3959</v>
      </c>
      <c r="F1495" t="s">
        <v>3959</v>
      </c>
      <c r="G1495" t="s">
        <v>641</v>
      </c>
      <c r="H1495" t="s">
        <v>686</v>
      </c>
      <c r="I1495" t="s">
        <v>2734</v>
      </c>
      <c r="J1495" t="s">
        <v>696</v>
      </c>
      <c r="K1495" t="s">
        <v>55</v>
      </c>
      <c r="L1495" s="4">
        <v>40483</v>
      </c>
      <c r="M1495" s="4">
        <v>46022</v>
      </c>
      <c r="N1495">
        <v>1.1000000238418579</v>
      </c>
      <c r="AC1495">
        <v>22.4</v>
      </c>
      <c r="AE1495">
        <v>1</v>
      </c>
    </row>
    <row r="1496" spans="1:31" x14ac:dyDescent="0.2">
      <c r="A1496" s="27">
        <v>2007249</v>
      </c>
      <c r="B1496">
        <v>3903</v>
      </c>
      <c r="C1496" t="s">
        <v>3962</v>
      </c>
      <c r="D1496" t="s">
        <v>3021</v>
      </c>
      <c r="E1496" t="s">
        <v>1333</v>
      </c>
      <c r="F1496" t="s">
        <v>1333</v>
      </c>
      <c r="G1496" t="s">
        <v>641</v>
      </c>
      <c r="H1496" t="s">
        <v>641</v>
      </c>
      <c r="I1496" t="s">
        <v>2734</v>
      </c>
      <c r="J1496" t="s">
        <v>731</v>
      </c>
      <c r="K1496" t="s">
        <v>56</v>
      </c>
      <c r="L1496" s="4">
        <v>2</v>
      </c>
      <c r="M1496" s="4">
        <v>46022</v>
      </c>
      <c r="AC1496">
        <v>50</v>
      </c>
      <c r="AE1496">
        <v>1</v>
      </c>
    </row>
    <row r="1497" spans="1:31" x14ac:dyDescent="0.2">
      <c r="A1497" s="27">
        <v>2008211</v>
      </c>
      <c r="B1497">
        <v>4283</v>
      </c>
      <c r="C1497" t="s">
        <v>3960</v>
      </c>
      <c r="D1497" t="s">
        <v>3021</v>
      </c>
      <c r="E1497" t="s">
        <v>3961</v>
      </c>
      <c r="F1497" t="s">
        <v>3961</v>
      </c>
      <c r="G1497" t="s">
        <v>641</v>
      </c>
      <c r="H1497" t="s">
        <v>641</v>
      </c>
      <c r="I1497" t="s">
        <v>2734</v>
      </c>
      <c r="J1497" t="s">
        <v>731</v>
      </c>
      <c r="K1497" t="s">
        <v>56</v>
      </c>
      <c r="L1497" s="4">
        <v>2</v>
      </c>
      <c r="M1497" s="4">
        <v>46022</v>
      </c>
      <c r="AC1497">
        <v>8</v>
      </c>
      <c r="AE1497">
        <v>1</v>
      </c>
    </row>
    <row r="1498" spans="1:31" x14ac:dyDescent="0.2">
      <c r="A1498" s="27">
        <v>2007228</v>
      </c>
      <c r="B1498">
        <v>3921</v>
      </c>
      <c r="C1498" t="s">
        <v>3964</v>
      </c>
      <c r="D1498" t="s">
        <v>3021</v>
      </c>
      <c r="E1498" t="s">
        <v>3965</v>
      </c>
      <c r="F1498" t="s">
        <v>3965</v>
      </c>
      <c r="G1498" t="s">
        <v>641</v>
      </c>
      <c r="H1498" t="s">
        <v>641</v>
      </c>
      <c r="I1498" t="s">
        <v>2734</v>
      </c>
      <c r="J1498" t="s">
        <v>731</v>
      </c>
      <c r="K1498" t="s">
        <v>56</v>
      </c>
      <c r="L1498" s="4">
        <v>2</v>
      </c>
      <c r="M1498" s="4">
        <v>46022</v>
      </c>
      <c r="AC1498">
        <v>14</v>
      </c>
      <c r="AE1498">
        <v>1</v>
      </c>
    </row>
    <row r="1499" spans="1:31" x14ac:dyDescent="0.2">
      <c r="A1499" s="27">
        <v>2008889</v>
      </c>
      <c r="B1499">
        <v>4539</v>
      </c>
      <c r="C1499" t="s">
        <v>3963</v>
      </c>
      <c r="D1499" t="s">
        <v>3021</v>
      </c>
      <c r="E1499" t="s">
        <v>3577</v>
      </c>
      <c r="F1499" t="s">
        <v>3577</v>
      </c>
      <c r="G1499" t="s">
        <v>641</v>
      </c>
      <c r="H1499" t="s">
        <v>641</v>
      </c>
      <c r="I1499" t="s">
        <v>2734</v>
      </c>
      <c r="J1499" t="s">
        <v>731</v>
      </c>
      <c r="K1499" t="s">
        <v>56</v>
      </c>
      <c r="L1499" s="4">
        <v>2</v>
      </c>
      <c r="M1499" s="4">
        <v>46022</v>
      </c>
      <c r="AC1499">
        <v>2</v>
      </c>
      <c r="AE1499">
        <v>1</v>
      </c>
    </row>
    <row r="1500" spans="1:31" x14ac:dyDescent="0.2">
      <c r="A1500" s="27">
        <v>2000966</v>
      </c>
      <c r="B1500">
        <v>531</v>
      </c>
      <c r="C1500" t="s">
        <v>3966</v>
      </c>
      <c r="D1500" t="s">
        <v>3967</v>
      </c>
      <c r="E1500" t="s">
        <v>3236</v>
      </c>
      <c r="F1500" t="s">
        <v>3236</v>
      </c>
      <c r="G1500" t="s">
        <v>641</v>
      </c>
      <c r="H1500" t="s">
        <v>641</v>
      </c>
      <c r="I1500" t="s">
        <v>2734</v>
      </c>
      <c r="J1500" t="s">
        <v>731</v>
      </c>
      <c r="K1500" t="s">
        <v>56</v>
      </c>
      <c r="L1500" s="4">
        <v>40001</v>
      </c>
      <c r="M1500" s="4">
        <v>46022</v>
      </c>
      <c r="AC1500">
        <v>55</v>
      </c>
      <c r="AE1500">
        <v>1</v>
      </c>
    </row>
    <row r="1501" spans="1:31" x14ac:dyDescent="0.2">
      <c r="A1501" s="27">
        <v>2000964</v>
      </c>
      <c r="B1501">
        <v>841</v>
      </c>
      <c r="C1501" t="s">
        <v>3968</v>
      </c>
      <c r="D1501" t="s">
        <v>3969</v>
      </c>
      <c r="E1501" t="s">
        <v>3236</v>
      </c>
      <c r="F1501" t="s">
        <v>3236</v>
      </c>
      <c r="G1501" t="s">
        <v>641</v>
      </c>
      <c r="H1501" t="s">
        <v>641</v>
      </c>
      <c r="I1501" t="s">
        <v>2734</v>
      </c>
      <c r="J1501" t="s">
        <v>731</v>
      </c>
      <c r="K1501" t="s">
        <v>56</v>
      </c>
      <c r="L1501" s="4">
        <v>40001</v>
      </c>
      <c r="M1501" s="4">
        <v>46022</v>
      </c>
      <c r="AC1501">
        <v>55</v>
      </c>
      <c r="AE1501">
        <v>1</v>
      </c>
    </row>
    <row r="1502" spans="1:31" x14ac:dyDescent="0.2">
      <c r="A1502" s="27">
        <v>2008010</v>
      </c>
      <c r="B1502">
        <v>4224</v>
      </c>
      <c r="C1502" t="s">
        <v>3970</v>
      </c>
      <c r="D1502" t="s">
        <v>3971</v>
      </c>
      <c r="E1502" t="s">
        <v>3952</v>
      </c>
      <c r="F1502" t="s">
        <v>3952</v>
      </c>
      <c r="G1502" t="s">
        <v>641</v>
      </c>
      <c r="H1502" t="s">
        <v>641</v>
      </c>
      <c r="I1502" t="s">
        <v>2734</v>
      </c>
      <c r="J1502" t="s">
        <v>731</v>
      </c>
      <c r="K1502" t="s">
        <v>56</v>
      </c>
      <c r="L1502" s="4">
        <v>2</v>
      </c>
      <c r="M1502" s="4">
        <v>46022</v>
      </c>
      <c r="AC1502">
        <v>3</v>
      </c>
      <c r="AE1502">
        <v>1</v>
      </c>
    </row>
    <row r="1503" spans="1:31" x14ac:dyDescent="0.2">
      <c r="A1503" s="27">
        <v>2001001</v>
      </c>
      <c r="B1503">
        <v>1211</v>
      </c>
      <c r="C1503" t="s">
        <v>3972</v>
      </c>
      <c r="D1503" t="s">
        <v>3973</v>
      </c>
      <c r="E1503" t="s">
        <v>3464</v>
      </c>
      <c r="F1503" t="s">
        <v>3465</v>
      </c>
      <c r="G1503" t="s">
        <v>641</v>
      </c>
      <c r="H1503" t="s">
        <v>641</v>
      </c>
      <c r="I1503" t="s">
        <v>2734</v>
      </c>
      <c r="J1503" t="s">
        <v>731</v>
      </c>
      <c r="K1503" t="s">
        <v>55</v>
      </c>
      <c r="L1503" s="4">
        <v>40008</v>
      </c>
      <c r="M1503" s="4">
        <v>46022</v>
      </c>
      <c r="N1503">
        <v>0</v>
      </c>
      <c r="O1503">
        <v>0</v>
      </c>
      <c r="P1503">
        <v>0</v>
      </c>
      <c r="Q1503">
        <v>0</v>
      </c>
      <c r="R1503">
        <v>0</v>
      </c>
      <c r="T1503">
        <v>0</v>
      </c>
      <c r="AC1503">
        <v>85</v>
      </c>
      <c r="AE1503">
        <v>1</v>
      </c>
    </row>
    <row r="1504" spans="1:31" x14ac:dyDescent="0.2">
      <c r="A1504" s="27">
        <v>2008829</v>
      </c>
      <c r="B1504">
        <v>4514</v>
      </c>
      <c r="C1504" t="s">
        <v>3977</v>
      </c>
      <c r="D1504" t="s">
        <v>3975</v>
      </c>
      <c r="E1504" t="s">
        <v>3978</v>
      </c>
      <c r="F1504" t="s">
        <v>3978</v>
      </c>
      <c r="G1504" t="s">
        <v>641</v>
      </c>
      <c r="H1504" t="s">
        <v>641</v>
      </c>
      <c r="I1504" t="s">
        <v>2734</v>
      </c>
      <c r="J1504" t="s">
        <v>731</v>
      </c>
      <c r="K1504" t="s">
        <v>56</v>
      </c>
      <c r="L1504" s="4">
        <v>2</v>
      </c>
      <c r="M1504" s="4">
        <v>46022</v>
      </c>
      <c r="AE1504">
        <v>1.1000000000000001</v>
      </c>
    </row>
    <row r="1505" spans="1:31" x14ac:dyDescent="0.2">
      <c r="A1505" s="27">
        <v>2006114</v>
      </c>
      <c r="B1505">
        <v>3585</v>
      </c>
      <c r="C1505" t="s">
        <v>3974</v>
      </c>
      <c r="D1505" t="s">
        <v>3975</v>
      </c>
      <c r="E1505" t="s">
        <v>3976</v>
      </c>
      <c r="F1505" t="s">
        <v>3976</v>
      </c>
      <c r="G1505" t="s">
        <v>641</v>
      </c>
      <c r="H1505" t="s">
        <v>641</v>
      </c>
      <c r="I1505" t="s">
        <v>2734</v>
      </c>
      <c r="J1505" t="s">
        <v>731</v>
      </c>
      <c r="K1505" t="s">
        <v>56</v>
      </c>
      <c r="L1505" s="4">
        <v>2</v>
      </c>
      <c r="M1505" s="4">
        <v>46022</v>
      </c>
      <c r="AE1505">
        <v>1</v>
      </c>
    </row>
    <row r="1506" spans="1:31" x14ac:dyDescent="0.2">
      <c r="A1506" s="27">
        <v>2008763</v>
      </c>
      <c r="B1506">
        <v>4507</v>
      </c>
      <c r="C1506" t="s">
        <v>3979</v>
      </c>
      <c r="D1506" t="s">
        <v>3980</v>
      </c>
      <c r="E1506" t="s">
        <v>1811</v>
      </c>
      <c r="F1506" t="s">
        <v>1812</v>
      </c>
      <c r="G1506" t="s">
        <v>641</v>
      </c>
      <c r="H1506" t="s">
        <v>641</v>
      </c>
      <c r="I1506" t="s">
        <v>2734</v>
      </c>
      <c r="J1506" t="s">
        <v>731</v>
      </c>
      <c r="K1506" t="s">
        <v>56</v>
      </c>
      <c r="L1506" s="4">
        <v>2</v>
      </c>
      <c r="M1506" s="4">
        <v>46022</v>
      </c>
      <c r="AE1506">
        <v>1.1000000000000001</v>
      </c>
    </row>
    <row r="1507" spans="1:31" x14ac:dyDescent="0.2">
      <c r="A1507" s="27">
        <v>2010370</v>
      </c>
      <c r="B1507">
        <v>5189</v>
      </c>
      <c r="C1507" t="s">
        <v>3981</v>
      </c>
      <c r="D1507" t="s">
        <v>3982</v>
      </c>
      <c r="E1507" t="s">
        <v>3983</v>
      </c>
      <c r="F1507" t="s">
        <v>3983</v>
      </c>
      <c r="G1507" t="s">
        <v>641</v>
      </c>
      <c r="H1507" t="s">
        <v>641</v>
      </c>
      <c r="I1507" t="s">
        <v>2734</v>
      </c>
      <c r="J1507" t="s">
        <v>731</v>
      </c>
      <c r="K1507" t="s">
        <v>56</v>
      </c>
      <c r="L1507" s="4">
        <v>2</v>
      </c>
      <c r="M1507" s="4">
        <v>46022</v>
      </c>
      <c r="AE1507">
        <v>1.1000000000000001</v>
      </c>
    </row>
    <row r="1508" spans="1:31" x14ac:dyDescent="0.2">
      <c r="A1508" s="27">
        <v>2004728</v>
      </c>
      <c r="B1508">
        <v>3297</v>
      </c>
      <c r="C1508" t="s">
        <v>3984</v>
      </c>
      <c r="D1508" t="s">
        <v>3985</v>
      </c>
      <c r="E1508" t="s">
        <v>3236</v>
      </c>
      <c r="F1508" t="s">
        <v>3236</v>
      </c>
      <c r="G1508" t="s">
        <v>641</v>
      </c>
      <c r="H1508" t="s">
        <v>641</v>
      </c>
      <c r="I1508" t="s">
        <v>2734</v>
      </c>
      <c r="J1508" t="s">
        <v>731</v>
      </c>
      <c r="K1508" t="s">
        <v>56</v>
      </c>
      <c r="L1508" s="4">
        <v>40141</v>
      </c>
      <c r="M1508" s="4">
        <v>46022</v>
      </c>
      <c r="AC1508">
        <v>60</v>
      </c>
      <c r="AE1508">
        <v>1</v>
      </c>
    </row>
    <row r="1509" spans="1:31" x14ac:dyDescent="0.2">
      <c r="A1509" s="27">
        <v>2000963</v>
      </c>
      <c r="B1509">
        <v>1258</v>
      </c>
      <c r="C1509" t="s">
        <v>3986</v>
      </c>
      <c r="D1509" t="s">
        <v>3987</v>
      </c>
      <c r="E1509" t="s">
        <v>3236</v>
      </c>
      <c r="F1509" t="s">
        <v>3236</v>
      </c>
      <c r="G1509" t="s">
        <v>641</v>
      </c>
      <c r="H1509" t="s">
        <v>641</v>
      </c>
      <c r="I1509" t="s">
        <v>2734</v>
      </c>
      <c r="J1509" t="s">
        <v>731</v>
      </c>
      <c r="K1509" t="s">
        <v>56</v>
      </c>
      <c r="L1509" s="4">
        <v>40001</v>
      </c>
      <c r="M1509" s="4">
        <v>46022</v>
      </c>
      <c r="AC1509">
        <v>55</v>
      </c>
      <c r="AE1509">
        <v>1</v>
      </c>
    </row>
    <row r="1510" spans="1:31" x14ac:dyDescent="0.2">
      <c r="A1510" s="27">
        <v>2000962</v>
      </c>
      <c r="B1510">
        <v>1259</v>
      </c>
      <c r="C1510" t="s">
        <v>3988</v>
      </c>
      <c r="D1510" t="s">
        <v>3989</v>
      </c>
      <c r="E1510" t="s">
        <v>3236</v>
      </c>
      <c r="F1510" t="s">
        <v>3236</v>
      </c>
      <c r="G1510" t="s">
        <v>641</v>
      </c>
      <c r="H1510" t="s">
        <v>641</v>
      </c>
      <c r="I1510" t="s">
        <v>2734</v>
      </c>
      <c r="J1510" t="s">
        <v>731</v>
      </c>
      <c r="K1510" t="s">
        <v>56</v>
      </c>
      <c r="L1510" s="4">
        <v>40001</v>
      </c>
      <c r="M1510" s="4">
        <v>46022</v>
      </c>
      <c r="AC1510">
        <v>55</v>
      </c>
      <c r="AE1510">
        <v>1</v>
      </c>
    </row>
    <row r="1511" spans="1:31" x14ac:dyDescent="0.2">
      <c r="A1511" s="27">
        <v>2000951</v>
      </c>
      <c r="B1511">
        <v>1118</v>
      </c>
      <c r="C1511" t="s">
        <v>3990</v>
      </c>
      <c r="D1511" t="s">
        <v>3991</v>
      </c>
      <c r="E1511" t="s">
        <v>3348</v>
      </c>
      <c r="F1511" t="s">
        <v>3348</v>
      </c>
      <c r="G1511" t="s">
        <v>641</v>
      </c>
      <c r="H1511" t="s">
        <v>641</v>
      </c>
      <c r="I1511" t="s">
        <v>2734</v>
      </c>
      <c r="J1511" t="s">
        <v>731</v>
      </c>
      <c r="K1511" t="s">
        <v>56</v>
      </c>
      <c r="L1511" s="4">
        <v>39993</v>
      </c>
      <c r="M1511" s="4">
        <v>46022</v>
      </c>
      <c r="N1511">
        <v>0</v>
      </c>
      <c r="O1511">
        <v>0</v>
      </c>
      <c r="P1511">
        <v>0</v>
      </c>
      <c r="Q1511">
        <v>0</v>
      </c>
      <c r="R1511">
        <v>0</v>
      </c>
      <c r="T1511">
        <v>0</v>
      </c>
      <c r="AC1511">
        <v>73</v>
      </c>
      <c r="AE1511">
        <v>1</v>
      </c>
    </row>
    <row r="1512" spans="1:31" x14ac:dyDescent="0.2">
      <c r="A1512" s="27">
        <v>2000972</v>
      </c>
      <c r="B1512">
        <v>2458</v>
      </c>
      <c r="C1512" t="s">
        <v>3992</v>
      </c>
      <c r="D1512" t="s">
        <v>3993</v>
      </c>
      <c r="E1512" t="s">
        <v>3348</v>
      </c>
      <c r="F1512" t="s">
        <v>3348</v>
      </c>
      <c r="G1512" t="s">
        <v>641</v>
      </c>
      <c r="H1512" t="s">
        <v>641</v>
      </c>
      <c r="I1512" t="s">
        <v>2734</v>
      </c>
      <c r="J1512" t="s">
        <v>731</v>
      </c>
      <c r="K1512" t="s">
        <v>55</v>
      </c>
      <c r="L1512" s="4">
        <v>39993</v>
      </c>
      <c r="M1512" s="4">
        <v>46022</v>
      </c>
      <c r="N1512">
        <v>0</v>
      </c>
      <c r="O1512">
        <v>0</v>
      </c>
      <c r="P1512">
        <v>0</v>
      </c>
      <c r="Q1512">
        <v>0</v>
      </c>
      <c r="R1512">
        <v>0</v>
      </c>
      <c r="T1512">
        <v>0</v>
      </c>
      <c r="AC1512">
        <v>70</v>
      </c>
      <c r="AE1512">
        <v>1</v>
      </c>
    </row>
    <row r="1513" spans="1:31" x14ac:dyDescent="0.2">
      <c r="A1513" s="27">
        <v>2000973</v>
      </c>
      <c r="B1513">
        <v>2457</v>
      </c>
      <c r="C1513" t="s">
        <v>3994</v>
      </c>
      <c r="D1513" t="s">
        <v>3995</v>
      </c>
      <c r="E1513" t="s">
        <v>3348</v>
      </c>
      <c r="F1513" t="s">
        <v>3348</v>
      </c>
      <c r="G1513" t="s">
        <v>641</v>
      </c>
      <c r="H1513" t="s">
        <v>641</v>
      </c>
      <c r="I1513" t="s">
        <v>2734</v>
      </c>
      <c r="J1513" t="s">
        <v>731</v>
      </c>
      <c r="K1513" t="s">
        <v>56</v>
      </c>
      <c r="L1513" s="4">
        <v>39993</v>
      </c>
      <c r="M1513" s="4">
        <v>46022</v>
      </c>
      <c r="N1513">
        <v>0</v>
      </c>
      <c r="O1513">
        <v>0</v>
      </c>
      <c r="P1513">
        <v>0</v>
      </c>
      <c r="Q1513">
        <v>0</v>
      </c>
      <c r="R1513">
        <v>0</v>
      </c>
      <c r="T1513">
        <v>0</v>
      </c>
      <c r="AC1513">
        <v>60</v>
      </c>
      <c r="AE1513">
        <v>1</v>
      </c>
    </row>
    <row r="1514" spans="1:31" x14ac:dyDescent="0.2">
      <c r="A1514" s="27">
        <v>2000974</v>
      </c>
      <c r="B1514">
        <v>2479</v>
      </c>
      <c r="C1514" t="s">
        <v>3996</v>
      </c>
      <c r="D1514" t="s">
        <v>3997</v>
      </c>
      <c r="E1514" t="s">
        <v>3348</v>
      </c>
      <c r="F1514" t="s">
        <v>3348</v>
      </c>
      <c r="G1514" t="s">
        <v>641</v>
      </c>
      <c r="H1514" t="s">
        <v>641</v>
      </c>
      <c r="I1514" t="s">
        <v>2734</v>
      </c>
      <c r="J1514" t="s">
        <v>731</v>
      </c>
      <c r="K1514" t="s">
        <v>56</v>
      </c>
      <c r="L1514" s="4">
        <v>39993</v>
      </c>
      <c r="M1514" s="4">
        <v>46022</v>
      </c>
      <c r="N1514">
        <v>0</v>
      </c>
      <c r="O1514">
        <v>0</v>
      </c>
      <c r="P1514">
        <v>0</v>
      </c>
      <c r="Q1514">
        <v>0</v>
      </c>
      <c r="R1514">
        <v>0</v>
      </c>
      <c r="T1514">
        <v>0</v>
      </c>
      <c r="AC1514">
        <v>30</v>
      </c>
      <c r="AE1514">
        <v>1</v>
      </c>
    </row>
    <row r="1515" spans="1:31" x14ac:dyDescent="0.2">
      <c r="A1515" s="27">
        <v>2000965</v>
      </c>
      <c r="B1515">
        <v>1249</v>
      </c>
      <c r="C1515" t="s">
        <v>3998</v>
      </c>
      <c r="D1515" t="s">
        <v>3999</v>
      </c>
      <c r="E1515" t="s">
        <v>3236</v>
      </c>
      <c r="F1515" t="s">
        <v>3236</v>
      </c>
      <c r="G1515" t="s">
        <v>641</v>
      </c>
      <c r="H1515" t="s">
        <v>641</v>
      </c>
      <c r="I1515" t="s">
        <v>2734</v>
      </c>
      <c r="J1515" t="s">
        <v>731</v>
      </c>
      <c r="K1515" t="s">
        <v>56</v>
      </c>
      <c r="L1515" s="4">
        <v>40001</v>
      </c>
      <c r="M1515" s="4">
        <v>46022</v>
      </c>
      <c r="AC1515">
        <v>25</v>
      </c>
      <c r="AE1515">
        <v>1</v>
      </c>
    </row>
    <row r="1516" spans="1:31" x14ac:dyDescent="0.2">
      <c r="A1516" s="27">
        <v>2006916</v>
      </c>
      <c r="B1516">
        <v>3854</v>
      </c>
      <c r="C1516" t="s">
        <v>4000</v>
      </c>
      <c r="D1516" t="s">
        <v>4001</v>
      </c>
      <c r="E1516" t="s">
        <v>1542</v>
      </c>
      <c r="F1516" t="s">
        <v>1542</v>
      </c>
      <c r="G1516" t="s">
        <v>641</v>
      </c>
      <c r="H1516" t="s">
        <v>641</v>
      </c>
      <c r="I1516" t="s">
        <v>2734</v>
      </c>
      <c r="J1516" t="s">
        <v>643</v>
      </c>
      <c r="K1516" t="s">
        <v>55</v>
      </c>
      <c r="L1516" s="4">
        <v>2</v>
      </c>
      <c r="M1516" s="4">
        <v>46022</v>
      </c>
      <c r="N1516">
        <v>7</v>
      </c>
      <c r="O1516">
        <v>5</v>
      </c>
      <c r="P1516">
        <v>5</v>
      </c>
      <c r="T1516">
        <v>11</v>
      </c>
      <c r="AE1516">
        <v>1</v>
      </c>
    </row>
    <row r="1517" spans="1:31" x14ac:dyDescent="0.2">
      <c r="A1517" s="27">
        <v>2001436</v>
      </c>
      <c r="B1517">
        <v>2661</v>
      </c>
      <c r="C1517" t="s">
        <v>4002</v>
      </c>
      <c r="D1517" t="s">
        <v>4003</v>
      </c>
      <c r="E1517" t="s">
        <v>4004</v>
      </c>
      <c r="F1517" t="s">
        <v>4004</v>
      </c>
      <c r="G1517" t="s">
        <v>641</v>
      </c>
      <c r="H1517" t="s">
        <v>686</v>
      </c>
      <c r="I1517" t="s">
        <v>2734</v>
      </c>
      <c r="J1517" t="s">
        <v>688</v>
      </c>
      <c r="K1517" t="s">
        <v>55</v>
      </c>
      <c r="L1517" s="4">
        <v>40483</v>
      </c>
      <c r="M1517" s="4">
        <v>46022</v>
      </c>
      <c r="N1517">
        <v>7.1999998092651367</v>
      </c>
      <c r="O1517">
        <v>6.3000001907348633</v>
      </c>
      <c r="Q1517">
        <v>7.1999998092651367</v>
      </c>
      <c r="AC1517">
        <v>63</v>
      </c>
      <c r="AE1517">
        <v>1</v>
      </c>
    </row>
    <row r="1518" spans="1:31" x14ac:dyDescent="0.2">
      <c r="A1518" s="27">
        <v>2010174</v>
      </c>
      <c r="C1518" t="s">
        <v>4005</v>
      </c>
      <c r="D1518" t="s">
        <v>1286</v>
      </c>
      <c r="E1518" t="s">
        <v>4006</v>
      </c>
      <c r="F1518" t="s">
        <v>4006</v>
      </c>
      <c r="G1518" t="s">
        <v>641</v>
      </c>
      <c r="H1518" t="s">
        <v>686</v>
      </c>
      <c r="I1518" t="s">
        <v>1284</v>
      </c>
      <c r="J1518" t="s">
        <v>688</v>
      </c>
      <c r="K1518" t="s">
        <v>56</v>
      </c>
      <c r="L1518" s="4">
        <v>44183</v>
      </c>
      <c r="M1518" s="4">
        <v>46009</v>
      </c>
      <c r="N1518">
        <v>0.30000001192092896</v>
      </c>
      <c r="AE1518">
        <v>1.01</v>
      </c>
    </row>
    <row r="1519" spans="1:31" x14ac:dyDescent="0.2">
      <c r="A1519" s="27">
        <v>2010175</v>
      </c>
      <c r="C1519" t="s">
        <v>4007</v>
      </c>
      <c r="D1519" t="s">
        <v>2811</v>
      </c>
      <c r="E1519" t="s">
        <v>4006</v>
      </c>
      <c r="F1519" t="s">
        <v>4006</v>
      </c>
      <c r="G1519" t="s">
        <v>641</v>
      </c>
      <c r="H1519" t="s">
        <v>686</v>
      </c>
      <c r="I1519" t="s">
        <v>1284</v>
      </c>
      <c r="J1519" t="s">
        <v>696</v>
      </c>
      <c r="K1519" t="s">
        <v>55</v>
      </c>
      <c r="L1519" s="4">
        <v>44183</v>
      </c>
      <c r="M1519" s="4">
        <v>46009</v>
      </c>
      <c r="N1519">
        <v>0.5</v>
      </c>
      <c r="AE1519">
        <v>1</v>
      </c>
    </row>
    <row r="1520" spans="1:31" x14ac:dyDescent="0.2">
      <c r="A1520" s="27">
        <v>2010255</v>
      </c>
      <c r="C1520" t="s">
        <v>4008</v>
      </c>
      <c r="D1520" t="s">
        <v>3015</v>
      </c>
      <c r="E1520" t="s">
        <v>2832</v>
      </c>
      <c r="F1520" t="s">
        <v>2832</v>
      </c>
      <c r="G1520" t="s">
        <v>641</v>
      </c>
      <c r="H1520" t="s">
        <v>641</v>
      </c>
      <c r="I1520" t="s">
        <v>1284</v>
      </c>
      <c r="J1520" t="s">
        <v>731</v>
      </c>
      <c r="K1520" t="s">
        <v>56</v>
      </c>
      <c r="L1520" s="4">
        <v>44173</v>
      </c>
      <c r="M1520" s="4">
        <v>45999</v>
      </c>
      <c r="AC1520">
        <v>45</v>
      </c>
      <c r="AE1520">
        <v>1</v>
      </c>
    </row>
    <row r="1521" spans="1:31" x14ac:dyDescent="0.2">
      <c r="A1521" s="27">
        <v>2010256</v>
      </c>
      <c r="C1521" t="s">
        <v>4009</v>
      </c>
      <c r="D1521" t="s">
        <v>2949</v>
      </c>
      <c r="E1521" t="s">
        <v>2832</v>
      </c>
      <c r="F1521" t="s">
        <v>2832</v>
      </c>
      <c r="G1521" t="s">
        <v>641</v>
      </c>
      <c r="H1521" t="s">
        <v>641</v>
      </c>
      <c r="I1521" t="s">
        <v>1284</v>
      </c>
      <c r="J1521" t="s">
        <v>731</v>
      </c>
      <c r="K1521" t="s">
        <v>56</v>
      </c>
      <c r="L1521" s="4">
        <v>44173</v>
      </c>
      <c r="M1521" s="4">
        <v>45999</v>
      </c>
      <c r="AC1521">
        <v>45</v>
      </c>
      <c r="AE1521">
        <v>1</v>
      </c>
    </row>
    <row r="1522" spans="1:31" x14ac:dyDescent="0.2">
      <c r="A1522" s="27">
        <v>2008856</v>
      </c>
      <c r="C1522" t="s">
        <v>4010</v>
      </c>
      <c r="D1522" t="s">
        <v>4011</v>
      </c>
      <c r="E1522" t="s">
        <v>1266</v>
      </c>
      <c r="F1522" t="s">
        <v>2670</v>
      </c>
      <c r="G1522" t="s">
        <v>641</v>
      </c>
      <c r="H1522" t="s">
        <v>641</v>
      </c>
      <c r="I1522" t="s">
        <v>774</v>
      </c>
      <c r="J1522" t="s">
        <v>649</v>
      </c>
      <c r="K1522" t="s">
        <v>56</v>
      </c>
      <c r="L1522" s="4">
        <v>2</v>
      </c>
      <c r="M1522" s="4">
        <v>45993</v>
      </c>
      <c r="V1522">
        <v>1.5</v>
      </c>
      <c r="Y1522">
        <v>9.9999997764825821E-3</v>
      </c>
      <c r="Z1522">
        <v>1.5</v>
      </c>
      <c r="AE1522">
        <v>1.1299999999999999</v>
      </c>
    </row>
    <row r="1523" spans="1:31" x14ac:dyDescent="0.2">
      <c r="A1523" s="27">
        <v>2008695</v>
      </c>
      <c r="C1523" t="s">
        <v>4012</v>
      </c>
      <c r="D1523" t="s">
        <v>4013</v>
      </c>
      <c r="E1523" t="s">
        <v>1266</v>
      </c>
      <c r="F1523" t="s">
        <v>2670</v>
      </c>
      <c r="G1523" t="s">
        <v>641</v>
      </c>
      <c r="H1523" t="s">
        <v>641</v>
      </c>
      <c r="I1523" t="s">
        <v>774</v>
      </c>
      <c r="J1523" t="s">
        <v>649</v>
      </c>
      <c r="K1523" t="s">
        <v>56</v>
      </c>
      <c r="L1523" s="4">
        <v>2</v>
      </c>
      <c r="M1523" s="4">
        <v>45993</v>
      </c>
      <c r="V1523">
        <v>1.5</v>
      </c>
      <c r="Y1523">
        <v>9.9999997764825821E-3</v>
      </c>
      <c r="Z1523">
        <v>1.5</v>
      </c>
      <c r="AE1523">
        <v>1.1299999999999999</v>
      </c>
    </row>
    <row r="1524" spans="1:31" x14ac:dyDescent="0.2">
      <c r="A1524" s="27">
        <v>2005253</v>
      </c>
      <c r="C1524" t="s">
        <v>4014</v>
      </c>
      <c r="D1524" t="s">
        <v>1286</v>
      </c>
      <c r="E1524" t="s">
        <v>4015</v>
      </c>
      <c r="F1524" t="s">
        <v>4015</v>
      </c>
      <c r="G1524" t="s">
        <v>641</v>
      </c>
      <c r="H1524" t="s">
        <v>686</v>
      </c>
      <c r="I1524" t="s">
        <v>1284</v>
      </c>
      <c r="J1524" t="s">
        <v>688</v>
      </c>
      <c r="K1524" t="s">
        <v>56</v>
      </c>
      <c r="L1524" s="4">
        <v>44166</v>
      </c>
      <c r="M1524" s="4">
        <v>45992</v>
      </c>
      <c r="N1524">
        <v>0.30000001192092896</v>
      </c>
      <c r="AE1524">
        <v>1.01</v>
      </c>
    </row>
    <row r="1525" spans="1:31" x14ac:dyDescent="0.2">
      <c r="A1525" s="27">
        <v>2008490</v>
      </c>
      <c r="C1525" t="s">
        <v>4016</v>
      </c>
      <c r="D1525" t="s">
        <v>4017</v>
      </c>
      <c r="E1525" t="s">
        <v>3688</v>
      </c>
      <c r="F1525" t="s">
        <v>4018</v>
      </c>
      <c r="G1525" t="s">
        <v>641</v>
      </c>
      <c r="H1525" t="s">
        <v>641</v>
      </c>
      <c r="I1525" t="s">
        <v>774</v>
      </c>
      <c r="J1525" t="s">
        <v>731</v>
      </c>
      <c r="K1525" t="s">
        <v>56</v>
      </c>
      <c r="L1525" s="4">
        <v>2</v>
      </c>
      <c r="M1525" s="4">
        <v>45991</v>
      </c>
      <c r="AC1525">
        <v>75</v>
      </c>
      <c r="AE1525">
        <v>1</v>
      </c>
    </row>
    <row r="1526" spans="1:31" x14ac:dyDescent="0.2">
      <c r="A1526" s="27">
        <v>2008483</v>
      </c>
      <c r="C1526" t="s">
        <v>4019</v>
      </c>
      <c r="D1526" t="s">
        <v>4020</v>
      </c>
      <c r="E1526" t="s">
        <v>3688</v>
      </c>
      <c r="F1526" t="s">
        <v>4018</v>
      </c>
      <c r="G1526" t="s">
        <v>641</v>
      </c>
      <c r="H1526" t="s">
        <v>641</v>
      </c>
      <c r="I1526" t="s">
        <v>774</v>
      </c>
      <c r="J1526" t="s">
        <v>731</v>
      </c>
      <c r="K1526" t="s">
        <v>56</v>
      </c>
      <c r="L1526" s="4">
        <v>2</v>
      </c>
      <c r="M1526" s="4">
        <v>45991</v>
      </c>
      <c r="AC1526">
        <v>75</v>
      </c>
      <c r="AE1526">
        <v>1</v>
      </c>
    </row>
    <row r="1527" spans="1:31" x14ac:dyDescent="0.2">
      <c r="A1527" s="27">
        <v>2008485</v>
      </c>
      <c r="C1527" t="s">
        <v>4021</v>
      </c>
      <c r="D1527" t="s">
        <v>4022</v>
      </c>
      <c r="E1527" t="s">
        <v>3688</v>
      </c>
      <c r="F1527" t="s">
        <v>4018</v>
      </c>
      <c r="G1527" t="s">
        <v>641</v>
      </c>
      <c r="H1527" t="s">
        <v>641</v>
      </c>
      <c r="I1527" t="s">
        <v>774</v>
      </c>
      <c r="J1527" t="s">
        <v>731</v>
      </c>
      <c r="K1527" t="s">
        <v>56</v>
      </c>
      <c r="L1527" s="4">
        <v>2</v>
      </c>
      <c r="M1527" s="4">
        <v>45991</v>
      </c>
      <c r="AC1527">
        <v>75</v>
      </c>
      <c r="AE1527">
        <v>1</v>
      </c>
    </row>
    <row r="1528" spans="1:31" x14ac:dyDescent="0.2">
      <c r="A1528" s="27">
        <v>2008487</v>
      </c>
      <c r="C1528" t="s">
        <v>4023</v>
      </c>
      <c r="D1528" t="s">
        <v>4024</v>
      </c>
      <c r="E1528" t="s">
        <v>3688</v>
      </c>
      <c r="F1528" t="s">
        <v>4018</v>
      </c>
      <c r="G1528" t="s">
        <v>641</v>
      </c>
      <c r="H1528" t="s">
        <v>641</v>
      </c>
      <c r="I1528" t="s">
        <v>774</v>
      </c>
      <c r="J1528" t="s">
        <v>731</v>
      </c>
      <c r="K1528" t="s">
        <v>56</v>
      </c>
      <c r="L1528" s="4">
        <v>2</v>
      </c>
      <c r="M1528" s="4">
        <v>45991</v>
      </c>
      <c r="AC1528">
        <v>75</v>
      </c>
      <c r="AE1528">
        <v>1</v>
      </c>
    </row>
    <row r="1529" spans="1:31" x14ac:dyDescent="0.2">
      <c r="A1529" s="27">
        <v>2008486</v>
      </c>
      <c r="C1529" t="s">
        <v>4025</v>
      </c>
      <c r="D1529" t="s">
        <v>4026</v>
      </c>
      <c r="E1529" t="s">
        <v>3688</v>
      </c>
      <c r="F1529" t="s">
        <v>4018</v>
      </c>
      <c r="G1529" t="s">
        <v>641</v>
      </c>
      <c r="H1529" t="s">
        <v>641</v>
      </c>
      <c r="I1529" t="s">
        <v>774</v>
      </c>
      <c r="J1529" t="s">
        <v>731</v>
      </c>
      <c r="K1529" t="s">
        <v>56</v>
      </c>
      <c r="L1529" s="4">
        <v>2</v>
      </c>
      <c r="M1529" s="4">
        <v>45991</v>
      </c>
      <c r="AC1529">
        <v>75</v>
      </c>
      <c r="AE1529">
        <v>1</v>
      </c>
    </row>
    <row r="1530" spans="1:31" x14ac:dyDescent="0.2">
      <c r="A1530" s="27">
        <v>2008484</v>
      </c>
      <c r="C1530" t="s">
        <v>4027</v>
      </c>
      <c r="D1530" t="s">
        <v>4028</v>
      </c>
      <c r="E1530" t="s">
        <v>3688</v>
      </c>
      <c r="F1530" t="s">
        <v>4018</v>
      </c>
      <c r="G1530" t="s">
        <v>641</v>
      </c>
      <c r="H1530" t="s">
        <v>641</v>
      </c>
      <c r="I1530" t="s">
        <v>774</v>
      </c>
      <c r="J1530" t="s">
        <v>731</v>
      </c>
      <c r="K1530" t="s">
        <v>56</v>
      </c>
      <c r="L1530" s="4">
        <v>2</v>
      </c>
      <c r="M1530" s="4">
        <v>45991</v>
      </c>
      <c r="AC1530">
        <v>75</v>
      </c>
      <c r="AE1530">
        <v>1</v>
      </c>
    </row>
    <row r="1531" spans="1:31" x14ac:dyDescent="0.2">
      <c r="A1531" s="27">
        <v>2008481</v>
      </c>
      <c r="C1531" t="s">
        <v>4029</v>
      </c>
      <c r="D1531" t="s">
        <v>4030</v>
      </c>
      <c r="E1531" t="s">
        <v>3688</v>
      </c>
      <c r="F1531" t="s">
        <v>4018</v>
      </c>
      <c r="G1531" t="s">
        <v>641</v>
      </c>
      <c r="H1531" t="s">
        <v>641</v>
      </c>
      <c r="I1531" t="s">
        <v>774</v>
      </c>
      <c r="J1531" t="s">
        <v>731</v>
      </c>
      <c r="K1531" t="s">
        <v>56</v>
      </c>
      <c r="L1531" s="4">
        <v>2</v>
      </c>
      <c r="M1531" s="4">
        <v>45991</v>
      </c>
      <c r="AC1531">
        <v>75</v>
      </c>
      <c r="AE1531">
        <v>1</v>
      </c>
    </row>
    <row r="1532" spans="1:31" x14ac:dyDescent="0.2">
      <c r="A1532" s="27">
        <v>2008494</v>
      </c>
      <c r="C1532" t="s">
        <v>4031</v>
      </c>
      <c r="D1532" t="s">
        <v>4032</v>
      </c>
      <c r="E1532" t="s">
        <v>3688</v>
      </c>
      <c r="F1532" t="s">
        <v>4018</v>
      </c>
      <c r="G1532" t="s">
        <v>641</v>
      </c>
      <c r="H1532" t="s">
        <v>641</v>
      </c>
      <c r="I1532" t="s">
        <v>774</v>
      </c>
      <c r="J1532" t="s">
        <v>731</v>
      </c>
      <c r="K1532" t="s">
        <v>56</v>
      </c>
      <c r="L1532" s="4">
        <v>2</v>
      </c>
      <c r="M1532" s="4">
        <v>45991</v>
      </c>
      <c r="AC1532">
        <v>75</v>
      </c>
      <c r="AE1532">
        <v>1</v>
      </c>
    </row>
    <row r="1533" spans="1:31" x14ac:dyDescent="0.2">
      <c r="A1533" s="27">
        <v>2008482</v>
      </c>
      <c r="C1533" t="s">
        <v>4033</v>
      </c>
      <c r="D1533" t="s">
        <v>4034</v>
      </c>
      <c r="E1533" t="s">
        <v>3688</v>
      </c>
      <c r="F1533" t="s">
        <v>4018</v>
      </c>
      <c r="G1533" t="s">
        <v>641</v>
      </c>
      <c r="H1533" t="s">
        <v>641</v>
      </c>
      <c r="I1533" t="s">
        <v>774</v>
      </c>
      <c r="J1533" t="s">
        <v>731</v>
      </c>
      <c r="K1533" t="s">
        <v>56</v>
      </c>
      <c r="L1533" s="4">
        <v>2</v>
      </c>
      <c r="M1533" s="4">
        <v>45991</v>
      </c>
      <c r="AC1533">
        <v>75</v>
      </c>
      <c r="AE1533">
        <v>1</v>
      </c>
    </row>
    <row r="1534" spans="1:31" x14ac:dyDescent="0.2">
      <c r="A1534" s="27">
        <v>2008489</v>
      </c>
      <c r="C1534" t="s">
        <v>4035</v>
      </c>
      <c r="D1534" t="s">
        <v>4036</v>
      </c>
      <c r="E1534" t="s">
        <v>3688</v>
      </c>
      <c r="F1534" t="s">
        <v>4018</v>
      </c>
      <c r="G1534" t="s">
        <v>641</v>
      </c>
      <c r="H1534" t="s">
        <v>641</v>
      </c>
      <c r="I1534" t="s">
        <v>774</v>
      </c>
      <c r="J1534" t="s">
        <v>731</v>
      </c>
      <c r="K1534" t="s">
        <v>56</v>
      </c>
      <c r="L1534" s="4">
        <v>2</v>
      </c>
      <c r="M1534" s="4">
        <v>45991</v>
      </c>
      <c r="AC1534">
        <v>75</v>
      </c>
      <c r="AE1534">
        <v>1</v>
      </c>
    </row>
    <row r="1535" spans="1:31" x14ac:dyDescent="0.2">
      <c r="A1535" s="27">
        <v>2008480</v>
      </c>
      <c r="C1535" t="s">
        <v>4037</v>
      </c>
      <c r="D1535" t="s">
        <v>4038</v>
      </c>
      <c r="E1535" t="s">
        <v>3688</v>
      </c>
      <c r="F1535" t="s">
        <v>4018</v>
      </c>
      <c r="G1535" t="s">
        <v>641</v>
      </c>
      <c r="H1535" t="s">
        <v>641</v>
      </c>
      <c r="I1535" t="s">
        <v>774</v>
      </c>
      <c r="J1535" t="s">
        <v>731</v>
      </c>
      <c r="K1535" t="s">
        <v>56</v>
      </c>
      <c r="L1535" s="4">
        <v>2</v>
      </c>
      <c r="M1535" s="4">
        <v>45991</v>
      </c>
      <c r="AC1535">
        <v>75</v>
      </c>
      <c r="AE1535">
        <v>1</v>
      </c>
    </row>
    <row r="1536" spans="1:31" x14ac:dyDescent="0.2">
      <c r="A1536" s="27">
        <v>2008488</v>
      </c>
      <c r="C1536" t="s">
        <v>4039</v>
      </c>
      <c r="D1536" t="s">
        <v>4040</v>
      </c>
      <c r="E1536" t="s">
        <v>3688</v>
      </c>
      <c r="F1536" t="s">
        <v>4018</v>
      </c>
      <c r="G1536" t="s">
        <v>641</v>
      </c>
      <c r="H1536" t="s">
        <v>641</v>
      </c>
      <c r="I1536" t="s">
        <v>774</v>
      </c>
      <c r="J1536" t="s">
        <v>731</v>
      </c>
      <c r="K1536" t="s">
        <v>56</v>
      </c>
      <c r="L1536" s="4">
        <v>2</v>
      </c>
      <c r="M1536" s="4">
        <v>45991</v>
      </c>
      <c r="AC1536">
        <v>75</v>
      </c>
      <c r="AE1536">
        <v>1</v>
      </c>
    </row>
    <row r="1537" spans="1:31" x14ac:dyDescent="0.2">
      <c r="A1537" s="27">
        <v>2010293</v>
      </c>
      <c r="C1537" t="s">
        <v>4041</v>
      </c>
      <c r="D1537" t="s">
        <v>4042</v>
      </c>
      <c r="E1537" t="s">
        <v>3073</v>
      </c>
      <c r="F1537" t="s">
        <v>3073</v>
      </c>
      <c r="G1537" t="s">
        <v>641</v>
      </c>
      <c r="H1537" t="s">
        <v>686</v>
      </c>
      <c r="I1537" t="s">
        <v>774</v>
      </c>
      <c r="J1537" t="s">
        <v>696</v>
      </c>
      <c r="K1537" t="s">
        <v>55</v>
      </c>
      <c r="L1537" s="4">
        <v>2</v>
      </c>
      <c r="M1537" s="4">
        <v>45991</v>
      </c>
      <c r="N1537">
        <v>14</v>
      </c>
      <c r="O1537">
        <v>9</v>
      </c>
      <c r="P1537">
        <v>14</v>
      </c>
      <c r="AC1537">
        <v>50</v>
      </c>
      <c r="AE1537">
        <v>1</v>
      </c>
    </row>
    <row r="1538" spans="1:31" x14ac:dyDescent="0.2">
      <c r="A1538" s="27">
        <v>2010287</v>
      </c>
      <c r="C1538" t="s">
        <v>4043</v>
      </c>
      <c r="D1538" t="s">
        <v>4044</v>
      </c>
      <c r="E1538" t="s">
        <v>3073</v>
      </c>
      <c r="F1538" t="s">
        <v>3073</v>
      </c>
      <c r="G1538" t="s">
        <v>641</v>
      </c>
      <c r="H1538" t="s">
        <v>686</v>
      </c>
      <c r="I1538" t="s">
        <v>774</v>
      </c>
      <c r="J1538" t="s">
        <v>696</v>
      </c>
      <c r="K1538" t="s">
        <v>55</v>
      </c>
      <c r="L1538" s="4">
        <v>2</v>
      </c>
      <c r="M1538" s="4">
        <v>45991</v>
      </c>
      <c r="N1538">
        <v>10</v>
      </c>
      <c r="P1538">
        <v>8.3000001907348633</v>
      </c>
      <c r="R1538">
        <v>0.60000002384185791</v>
      </c>
      <c r="AC1538">
        <v>50</v>
      </c>
      <c r="AE1538">
        <v>1</v>
      </c>
    </row>
    <row r="1539" spans="1:31" x14ac:dyDescent="0.2">
      <c r="A1539" s="27">
        <v>2010288</v>
      </c>
      <c r="C1539" t="s">
        <v>4045</v>
      </c>
      <c r="D1539" t="s">
        <v>4046</v>
      </c>
      <c r="E1539" t="s">
        <v>3073</v>
      </c>
      <c r="F1539" t="s">
        <v>3073</v>
      </c>
      <c r="G1539" t="s">
        <v>641</v>
      </c>
      <c r="H1539" t="s">
        <v>686</v>
      </c>
      <c r="I1539" t="s">
        <v>774</v>
      </c>
      <c r="J1539" t="s">
        <v>696</v>
      </c>
      <c r="K1539" t="s">
        <v>55</v>
      </c>
      <c r="L1539" s="4">
        <v>2</v>
      </c>
      <c r="M1539" s="4">
        <v>45991</v>
      </c>
      <c r="N1539">
        <v>7</v>
      </c>
      <c r="O1539">
        <v>4</v>
      </c>
      <c r="P1539">
        <v>9</v>
      </c>
      <c r="R1539">
        <v>1.1000000238418579</v>
      </c>
      <c r="AC1539">
        <v>50</v>
      </c>
      <c r="AE1539">
        <v>1</v>
      </c>
    </row>
    <row r="1540" spans="1:31" x14ac:dyDescent="0.2">
      <c r="A1540" s="27">
        <v>2010289</v>
      </c>
      <c r="C1540" t="s">
        <v>4047</v>
      </c>
      <c r="D1540" t="s">
        <v>4048</v>
      </c>
      <c r="E1540" t="s">
        <v>3073</v>
      </c>
      <c r="F1540" t="s">
        <v>3073</v>
      </c>
      <c r="G1540" t="s">
        <v>641</v>
      </c>
      <c r="H1540" t="s">
        <v>686</v>
      </c>
      <c r="I1540" t="s">
        <v>774</v>
      </c>
      <c r="J1540" t="s">
        <v>696</v>
      </c>
      <c r="K1540" t="s">
        <v>55</v>
      </c>
      <c r="L1540" s="4">
        <v>2</v>
      </c>
      <c r="M1540" s="4">
        <v>45991</v>
      </c>
      <c r="N1540">
        <v>7</v>
      </c>
      <c r="O1540">
        <v>6</v>
      </c>
      <c r="P1540">
        <v>11</v>
      </c>
      <c r="R1540">
        <v>2.0999999046325684</v>
      </c>
      <c r="AC1540">
        <v>50</v>
      </c>
      <c r="AE1540">
        <v>1</v>
      </c>
    </row>
    <row r="1541" spans="1:31" x14ac:dyDescent="0.2">
      <c r="A1541" s="27">
        <v>2010290</v>
      </c>
      <c r="C1541" t="s">
        <v>4049</v>
      </c>
      <c r="D1541" t="s">
        <v>4050</v>
      </c>
      <c r="E1541" t="s">
        <v>3073</v>
      </c>
      <c r="F1541" t="s">
        <v>3073</v>
      </c>
      <c r="G1541" t="s">
        <v>641</v>
      </c>
      <c r="H1541" t="s">
        <v>686</v>
      </c>
      <c r="I1541" t="s">
        <v>774</v>
      </c>
      <c r="J1541" t="s">
        <v>696</v>
      </c>
      <c r="K1541" t="s">
        <v>55</v>
      </c>
      <c r="L1541" s="4">
        <v>2</v>
      </c>
      <c r="M1541" s="4">
        <v>45991</v>
      </c>
      <c r="N1541">
        <v>7</v>
      </c>
      <c r="O1541">
        <v>6</v>
      </c>
      <c r="P1541">
        <v>9</v>
      </c>
      <c r="R1541">
        <v>2.0999999046325684</v>
      </c>
      <c r="AC1541">
        <v>50</v>
      </c>
      <c r="AE1541">
        <v>1</v>
      </c>
    </row>
    <row r="1542" spans="1:31" x14ac:dyDescent="0.2">
      <c r="A1542" s="27">
        <v>2010291</v>
      </c>
      <c r="C1542" t="s">
        <v>4051</v>
      </c>
      <c r="D1542" t="s">
        <v>4052</v>
      </c>
      <c r="E1542" t="s">
        <v>3073</v>
      </c>
      <c r="F1542" t="s">
        <v>3073</v>
      </c>
      <c r="G1542" t="s">
        <v>641</v>
      </c>
      <c r="H1542" t="s">
        <v>686</v>
      </c>
      <c r="I1542" t="s">
        <v>774</v>
      </c>
      <c r="J1542" t="s">
        <v>696</v>
      </c>
      <c r="K1542" t="s">
        <v>55</v>
      </c>
      <c r="L1542" s="4">
        <v>2</v>
      </c>
      <c r="M1542" s="4">
        <v>45991</v>
      </c>
      <c r="N1542">
        <v>8</v>
      </c>
      <c r="O1542">
        <v>7</v>
      </c>
      <c r="P1542">
        <v>8</v>
      </c>
      <c r="R1542">
        <v>2.0999999046325684</v>
      </c>
      <c r="AC1542">
        <v>50</v>
      </c>
      <c r="AE1542">
        <v>1</v>
      </c>
    </row>
    <row r="1543" spans="1:31" x14ac:dyDescent="0.2">
      <c r="A1543" s="27">
        <v>2010292</v>
      </c>
      <c r="C1543" t="s">
        <v>4053</v>
      </c>
      <c r="D1543" t="s">
        <v>4054</v>
      </c>
      <c r="E1543" t="s">
        <v>3073</v>
      </c>
      <c r="F1543" t="s">
        <v>3073</v>
      </c>
      <c r="G1543" t="s">
        <v>641</v>
      </c>
      <c r="H1543" t="s">
        <v>686</v>
      </c>
      <c r="I1543" t="s">
        <v>774</v>
      </c>
      <c r="J1543" t="s">
        <v>696</v>
      </c>
      <c r="K1543" t="s">
        <v>55</v>
      </c>
      <c r="L1543" s="4">
        <v>2</v>
      </c>
      <c r="M1543" s="4">
        <v>45991</v>
      </c>
      <c r="N1543">
        <v>8</v>
      </c>
      <c r="O1543">
        <v>2</v>
      </c>
      <c r="P1543">
        <v>7</v>
      </c>
      <c r="R1543">
        <v>2.0999999046325684</v>
      </c>
      <c r="AC1543">
        <v>50</v>
      </c>
      <c r="AE1543">
        <v>1</v>
      </c>
    </row>
    <row r="1544" spans="1:31" x14ac:dyDescent="0.2">
      <c r="A1544" s="27">
        <v>2010294</v>
      </c>
      <c r="C1544" t="s">
        <v>4055</v>
      </c>
      <c r="D1544" t="s">
        <v>4056</v>
      </c>
      <c r="E1544" t="s">
        <v>3073</v>
      </c>
      <c r="F1544" t="s">
        <v>3073</v>
      </c>
      <c r="G1544" t="s">
        <v>641</v>
      </c>
      <c r="H1544" t="s">
        <v>686</v>
      </c>
      <c r="I1544" t="s">
        <v>774</v>
      </c>
      <c r="J1544" t="s">
        <v>696</v>
      </c>
      <c r="K1544" t="s">
        <v>55</v>
      </c>
      <c r="L1544" s="4">
        <v>2</v>
      </c>
      <c r="M1544" s="4">
        <v>45991</v>
      </c>
      <c r="N1544">
        <v>9</v>
      </c>
      <c r="O1544">
        <v>2</v>
      </c>
      <c r="P1544">
        <v>6</v>
      </c>
      <c r="R1544">
        <v>1.1000000238418579</v>
      </c>
      <c r="AC1544">
        <v>50</v>
      </c>
      <c r="AE1544">
        <v>1</v>
      </c>
    </row>
    <row r="1545" spans="1:31" x14ac:dyDescent="0.2">
      <c r="A1545" s="27">
        <v>2010295</v>
      </c>
      <c r="C1545" t="s">
        <v>4057</v>
      </c>
      <c r="D1545" t="s">
        <v>4058</v>
      </c>
      <c r="E1545" t="s">
        <v>3073</v>
      </c>
      <c r="F1545" t="s">
        <v>3073</v>
      </c>
      <c r="G1545" t="s">
        <v>641</v>
      </c>
      <c r="H1545" t="s">
        <v>686</v>
      </c>
      <c r="I1545" t="s">
        <v>774</v>
      </c>
      <c r="J1545" t="s">
        <v>696</v>
      </c>
      <c r="K1545" t="s">
        <v>55</v>
      </c>
      <c r="L1545" s="4">
        <v>2</v>
      </c>
      <c r="M1545" s="4">
        <v>45991</v>
      </c>
      <c r="N1545">
        <v>12</v>
      </c>
      <c r="AC1545">
        <v>50</v>
      </c>
      <c r="AE1545">
        <v>1</v>
      </c>
    </row>
    <row r="1546" spans="1:31" x14ac:dyDescent="0.2">
      <c r="A1546" s="27">
        <v>2010296</v>
      </c>
      <c r="C1546" t="s">
        <v>4059</v>
      </c>
      <c r="D1546" t="s">
        <v>4060</v>
      </c>
      <c r="E1546" t="s">
        <v>3073</v>
      </c>
      <c r="F1546" t="s">
        <v>3073</v>
      </c>
      <c r="G1546" t="s">
        <v>641</v>
      </c>
      <c r="H1546" t="s">
        <v>686</v>
      </c>
      <c r="I1546" t="s">
        <v>774</v>
      </c>
      <c r="J1546" t="s">
        <v>696</v>
      </c>
      <c r="K1546" t="s">
        <v>55</v>
      </c>
      <c r="L1546" s="4">
        <v>2</v>
      </c>
      <c r="M1546" s="4">
        <v>45991</v>
      </c>
      <c r="N1546">
        <v>8</v>
      </c>
      <c r="O1546">
        <v>3</v>
      </c>
      <c r="P1546">
        <v>8</v>
      </c>
      <c r="R1546">
        <v>2.0999999046325684</v>
      </c>
      <c r="AC1546">
        <v>50</v>
      </c>
      <c r="AE1546">
        <v>1</v>
      </c>
    </row>
    <row r="1547" spans="1:31" x14ac:dyDescent="0.2">
      <c r="A1547" s="27">
        <v>2010371</v>
      </c>
      <c r="B1547">
        <v>5186</v>
      </c>
      <c r="C1547" t="s">
        <v>4061</v>
      </c>
      <c r="D1547" t="s">
        <v>4062</v>
      </c>
      <c r="E1547" t="s">
        <v>3761</v>
      </c>
      <c r="F1547" t="s">
        <v>3761</v>
      </c>
      <c r="G1547" t="s">
        <v>641</v>
      </c>
      <c r="H1547" t="s">
        <v>686</v>
      </c>
      <c r="I1547" t="s">
        <v>2734</v>
      </c>
      <c r="J1547" t="s">
        <v>696</v>
      </c>
      <c r="K1547" t="s">
        <v>55</v>
      </c>
      <c r="L1547" s="4">
        <v>2</v>
      </c>
      <c r="M1547" s="4">
        <v>45991</v>
      </c>
      <c r="N1547">
        <v>0.30000001192092896</v>
      </c>
      <c r="AC1547">
        <v>13.1</v>
      </c>
      <c r="AE1547">
        <v>1</v>
      </c>
    </row>
    <row r="1548" spans="1:31" x14ac:dyDescent="0.2">
      <c r="A1548" s="27">
        <v>2008387</v>
      </c>
      <c r="C1548" t="s">
        <v>4063</v>
      </c>
      <c r="D1548" t="s">
        <v>4064</v>
      </c>
      <c r="E1548" t="s">
        <v>805</v>
      </c>
      <c r="F1548" t="s">
        <v>806</v>
      </c>
      <c r="G1548" t="s">
        <v>641</v>
      </c>
      <c r="H1548" t="s">
        <v>641</v>
      </c>
      <c r="I1548" t="s">
        <v>774</v>
      </c>
      <c r="J1548" t="s">
        <v>649</v>
      </c>
      <c r="K1548" t="s">
        <v>56</v>
      </c>
      <c r="L1548" s="4">
        <v>2</v>
      </c>
      <c r="M1548" s="4">
        <v>45985</v>
      </c>
      <c r="AA1548">
        <v>8</v>
      </c>
      <c r="AE1548">
        <v>1.2</v>
      </c>
    </row>
    <row r="1549" spans="1:31" x14ac:dyDescent="0.2">
      <c r="A1549" s="27">
        <v>2010231</v>
      </c>
      <c r="C1549" t="s">
        <v>4065</v>
      </c>
      <c r="D1549" t="s">
        <v>4066</v>
      </c>
      <c r="E1549" t="s">
        <v>1512</v>
      </c>
      <c r="F1549" t="s">
        <v>1512</v>
      </c>
      <c r="G1549" t="s">
        <v>641</v>
      </c>
      <c r="H1549" t="s">
        <v>641</v>
      </c>
      <c r="I1549" t="s">
        <v>1284</v>
      </c>
      <c r="J1549" t="s">
        <v>731</v>
      </c>
      <c r="K1549" t="s">
        <v>56</v>
      </c>
      <c r="L1549" s="4">
        <v>44154</v>
      </c>
      <c r="M1549" s="4">
        <v>45980</v>
      </c>
      <c r="AC1549">
        <v>45</v>
      </c>
      <c r="AE1549">
        <v>1</v>
      </c>
    </row>
    <row r="1550" spans="1:31" x14ac:dyDescent="0.2">
      <c r="A1550" s="27">
        <v>2010238</v>
      </c>
      <c r="C1550" t="s">
        <v>4067</v>
      </c>
      <c r="D1550" t="s">
        <v>4068</v>
      </c>
      <c r="E1550" t="s">
        <v>1512</v>
      </c>
      <c r="F1550" t="s">
        <v>1512</v>
      </c>
      <c r="G1550" t="s">
        <v>641</v>
      </c>
      <c r="H1550" t="s">
        <v>641</v>
      </c>
      <c r="I1550" t="s">
        <v>1284</v>
      </c>
      <c r="J1550" t="s">
        <v>731</v>
      </c>
      <c r="K1550" t="s">
        <v>56</v>
      </c>
      <c r="L1550" s="4">
        <v>44154</v>
      </c>
      <c r="M1550" s="4">
        <v>45980</v>
      </c>
      <c r="AC1550">
        <v>45</v>
      </c>
      <c r="AE1550">
        <v>1</v>
      </c>
    </row>
    <row r="1551" spans="1:31" x14ac:dyDescent="0.2">
      <c r="A1551" s="27">
        <v>2010232</v>
      </c>
      <c r="C1551" t="s">
        <v>4069</v>
      </c>
      <c r="D1551" t="s">
        <v>4070</v>
      </c>
      <c r="E1551" t="s">
        <v>1512</v>
      </c>
      <c r="F1551" t="s">
        <v>1512</v>
      </c>
      <c r="G1551" t="s">
        <v>641</v>
      </c>
      <c r="H1551" t="s">
        <v>641</v>
      </c>
      <c r="I1551" t="s">
        <v>1284</v>
      </c>
      <c r="J1551" t="s">
        <v>731</v>
      </c>
      <c r="K1551" t="s">
        <v>56</v>
      </c>
      <c r="L1551" s="4">
        <v>44154</v>
      </c>
      <c r="M1551" s="4">
        <v>45980</v>
      </c>
      <c r="AC1551">
        <v>45</v>
      </c>
      <c r="AE1551">
        <v>1</v>
      </c>
    </row>
    <row r="1552" spans="1:31" x14ac:dyDescent="0.2">
      <c r="A1552" s="27">
        <v>2010233</v>
      </c>
      <c r="C1552" t="s">
        <v>4071</v>
      </c>
      <c r="D1552" t="s">
        <v>4072</v>
      </c>
      <c r="E1552" t="s">
        <v>1512</v>
      </c>
      <c r="F1552" t="s">
        <v>1512</v>
      </c>
      <c r="G1552" t="s">
        <v>641</v>
      </c>
      <c r="H1552" t="s">
        <v>641</v>
      </c>
      <c r="I1552" t="s">
        <v>1284</v>
      </c>
      <c r="J1552" t="s">
        <v>731</v>
      </c>
      <c r="K1552" t="s">
        <v>56</v>
      </c>
      <c r="L1552" s="4">
        <v>44154</v>
      </c>
      <c r="M1552" s="4">
        <v>45980</v>
      </c>
      <c r="AC1552">
        <v>45</v>
      </c>
      <c r="AE1552">
        <v>1</v>
      </c>
    </row>
    <row r="1553" spans="1:31" x14ac:dyDescent="0.2">
      <c r="A1553" s="27">
        <v>2010239</v>
      </c>
      <c r="C1553" t="s">
        <v>4073</v>
      </c>
      <c r="D1553" t="s">
        <v>4074</v>
      </c>
      <c r="E1553" t="s">
        <v>4075</v>
      </c>
      <c r="F1553" t="s">
        <v>4075</v>
      </c>
      <c r="G1553" t="s">
        <v>641</v>
      </c>
      <c r="H1553" t="s">
        <v>641</v>
      </c>
      <c r="I1553" t="s">
        <v>1284</v>
      </c>
      <c r="J1553" t="s">
        <v>731</v>
      </c>
      <c r="K1553" t="s">
        <v>56</v>
      </c>
      <c r="L1553" s="4">
        <v>44154</v>
      </c>
      <c r="M1553" s="4">
        <v>45980</v>
      </c>
      <c r="AC1553">
        <v>13</v>
      </c>
      <c r="AE1553">
        <v>1</v>
      </c>
    </row>
    <row r="1554" spans="1:31" x14ac:dyDescent="0.2">
      <c r="A1554" s="27">
        <v>2010234</v>
      </c>
      <c r="C1554" t="s">
        <v>4076</v>
      </c>
      <c r="D1554" t="s">
        <v>4077</v>
      </c>
      <c r="E1554" t="s">
        <v>1512</v>
      </c>
      <c r="F1554" t="s">
        <v>1512</v>
      </c>
      <c r="G1554" t="s">
        <v>641</v>
      </c>
      <c r="H1554" t="s">
        <v>641</v>
      </c>
      <c r="I1554" t="s">
        <v>1284</v>
      </c>
      <c r="J1554" t="s">
        <v>731</v>
      </c>
      <c r="K1554" t="s">
        <v>56</v>
      </c>
      <c r="L1554" s="4">
        <v>44154</v>
      </c>
      <c r="M1554" s="4">
        <v>45980</v>
      </c>
      <c r="AC1554">
        <v>13</v>
      </c>
      <c r="AE1554">
        <v>1</v>
      </c>
    </row>
    <row r="1555" spans="1:31" x14ac:dyDescent="0.2">
      <c r="A1555" s="27">
        <v>2010235</v>
      </c>
      <c r="C1555" t="s">
        <v>4078</v>
      </c>
      <c r="D1555" t="s">
        <v>4079</v>
      </c>
      <c r="E1555" t="s">
        <v>4075</v>
      </c>
      <c r="F1555" t="s">
        <v>4075</v>
      </c>
      <c r="G1555" t="s">
        <v>641</v>
      </c>
      <c r="H1555" t="s">
        <v>641</v>
      </c>
      <c r="I1555" t="s">
        <v>1284</v>
      </c>
      <c r="J1555" t="s">
        <v>731</v>
      </c>
      <c r="K1555" t="s">
        <v>56</v>
      </c>
      <c r="L1555" s="4">
        <v>44154</v>
      </c>
      <c r="M1555" s="4">
        <v>45980</v>
      </c>
      <c r="AC1555">
        <v>13</v>
      </c>
      <c r="AE1555">
        <v>1</v>
      </c>
    </row>
    <row r="1556" spans="1:31" x14ac:dyDescent="0.2">
      <c r="A1556" s="27">
        <v>2010236</v>
      </c>
      <c r="C1556" t="s">
        <v>4080</v>
      </c>
      <c r="D1556" t="s">
        <v>4081</v>
      </c>
      <c r="E1556" t="s">
        <v>4075</v>
      </c>
      <c r="F1556" t="s">
        <v>4075</v>
      </c>
      <c r="G1556" t="s">
        <v>641</v>
      </c>
      <c r="H1556" t="s">
        <v>641</v>
      </c>
      <c r="I1556" t="s">
        <v>1284</v>
      </c>
      <c r="J1556" t="s">
        <v>731</v>
      </c>
      <c r="K1556" t="s">
        <v>56</v>
      </c>
      <c r="L1556" s="4">
        <v>44154</v>
      </c>
      <c r="M1556" s="4">
        <v>45980</v>
      </c>
      <c r="AC1556">
        <v>13</v>
      </c>
      <c r="AE1556">
        <v>1</v>
      </c>
    </row>
    <row r="1557" spans="1:31" x14ac:dyDescent="0.2">
      <c r="A1557" s="27">
        <v>2010224</v>
      </c>
      <c r="C1557" t="s">
        <v>4082</v>
      </c>
      <c r="D1557" t="s">
        <v>1520</v>
      </c>
      <c r="E1557" t="s">
        <v>1512</v>
      </c>
      <c r="F1557" t="s">
        <v>1512</v>
      </c>
      <c r="G1557" t="s">
        <v>641</v>
      </c>
      <c r="H1557" t="s">
        <v>641</v>
      </c>
      <c r="I1557" t="s">
        <v>1284</v>
      </c>
      <c r="J1557" t="s">
        <v>731</v>
      </c>
      <c r="K1557" t="s">
        <v>56</v>
      </c>
      <c r="L1557" s="4">
        <v>44142</v>
      </c>
      <c r="M1557" s="4">
        <v>45968</v>
      </c>
      <c r="AC1557">
        <v>90</v>
      </c>
      <c r="AE1557">
        <v>1</v>
      </c>
    </row>
    <row r="1558" spans="1:31" x14ac:dyDescent="0.2">
      <c r="A1558" s="27">
        <v>2008691</v>
      </c>
      <c r="C1558" t="s">
        <v>4083</v>
      </c>
      <c r="D1558" t="s">
        <v>4084</v>
      </c>
      <c r="E1558" t="s">
        <v>1266</v>
      </c>
      <c r="F1558" t="s">
        <v>1267</v>
      </c>
      <c r="G1558" t="s">
        <v>641</v>
      </c>
      <c r="H1558" t="s">
        <v>641</v>
      </c>
      <c r="I1558" t="s">
        <v>774</v>
      </c>
      <c r="J1558" t="s">
        <v>643</v>
      </c>
      <c r="K1558" t="s">
        <v>55</v>
      </c>
      <c r="L1558" s="4">
        <v>2</v>
      </c>
      <c r="M1558" s="4">
        <v>45952</v>
      </c>
      <c r="N1558">
        <v>3</v>
      </c>
      <c r="O1558">
        <v>22</v>
      </c>
      <c r="T1558">
        <v>9.6000003814697266</v>
      </c>
      <c r="Y1558">
        <v>0.15000000596046448</v>
      </c>
      <c r="AE1558">
        <v>1</v>
      </c>
    </row>
    <row r="1559" spans="1:31" x14ac:dyDescent="0.2">
      <c r="A1559" s="27">
        <v>2010218</v>
      </c>
      <c r="C1559" t="s">
        <v>4085</v>
      </c>
      <c r="D1559" t="s">
        <v>2809</v>
      </c>
      <c r="E1559" t="s">
        <v>3153</v>
      </c>
      <c r="F1559" t="s">
        <v>3153</v>
      </c>
      <c r="G1559" t="s">
        <v>641</v>
      </c>
      <c r="H1559" t="s">
        <v>686</v>
      </c>
      <c r="I1559" t="s">
        <v>1284</v>
      </c>
      <c r="J1559" t="s">
        <v>688</v>
      </c>
      <c r="K1559" t="s">
        <v>56</v>
      </c>
      <c r="L1559" s="4">
        <v>44125</v>
      </c>
      <c r="M1559" s="4">
        <v>45951</v>
      </c>
      <c r="N1559">
        <v>0.10000000149011612</v>
      </c>
      <c r="O1559">
        <v>5.000000074505806E-2</v>
      </c>
      <c r="P1559">
        <v>0.30000001192092896</v>
      </c>
      <c r="AC1559">
        <v>1</v>
      </c>
      <c r="AE1559">
        <v>1.01</v>
      </c>
    </row>
    <row r="1560" spans="1:31" x14ac:dyDescent="0.2">
      <c r="A1560" s="27">
        <v>2010219</v>
      </c>
      <c r="C1560" t="s">
        <v>4086</v>
      </c>
      <c r="D1560" t="s">
        <v>2811</v>
      </c>
      <c r="E1560" t="s">
        <v>3153</v>
      </c>
      <c r="F1560" t="s">
        <v>3153</v>
      </c>
      <c r="G1560" t="s">
        <v>641</v>
      </c>
      <c r="H1560" t="s">
        <v>686</v>
      </c>
      <c r="I1560" t="s">
        <v>1284</v>
      </c>
      <c r="J1560" t="s">
        <v>696</v>
      </c>
      <c r="K1560" t="s">
        <v>55</v>
      </c>
      <c r="L1560" s="4">
        <v>44125</v>
      </c>
      <c r="M1560" s="4">
        <v>45951</v>
      </c>
      <c r="N1560">
        <v>0.5</v>
      </c>
      <c r="O1560">
        <v>0.10000000149011612</v>
      </c>
      <c r="P1560">
        <v>0.30000001192092896</v>
      </c>
      <c r="AC1560">
        <v>3</v>
      </c>
      <c r="AE1560">
        <v>1</v>
      </c>
    </row>
    <row r="1561" spans="1:31" x14ac:dyDescent="0.2">
      <c r="A1561" s="27">
        <v>2010208</v>
      </c>
      <c r="C1561" t="s">
        <v>4087</v>
      </c>
      <c r="D1561" t="s">
        <v>1286</v>
      </c>
      <c r="E1561" t="s">
        <v>3125</v>
      </c>
      <c r="F1561" t="s">
        <v>3125</v>
      </c>
      <c r="G1561" t="s">
        <v>641</v>
      </c>
      <c r="H1561" t="s">
        <v>686</v>
      </c>
      <c r="I1561" t="s">
        <v>1284</v>
      </c>
      <c r="J1561" t="s">
        <v>688</v>
      </c>
      <c r="K1561" t="s">
        <v>56</v>
      </c>
      <c r="L1561" s="4">
        <v>44123</v>
      </c>
      <c r="M1561" s="4">
        <v>45949</v>
      </c>
      <c r="N1561">
        <v>0.30000001192092896</v>
      </c>
      <c r="AE1561">
        <v>1.05</v>
      </c>
    </row>
    <row r="1562" spans="1:31" x14ac:dyDescent="0.2">
      <c r="A1562" s="27">
        <v>2008686</v>
      </c>
      <c r="C1562" t="s">
        <v>4088</v>
      </c>
      <c r="D1562" t="s">
        <v>4089</v>
      </c>
      <c r="E1562" t="s">
        <v>1266</v>
      </c>
      <c r="F1562" t="s">
        <v>1267</v>
      </c>
      <c r="G1562" t="s">
        <v>641</v>
      </c>
      <c r="H1562" t="s">
        <v>641</v>
      </c>
      <c r="I1562" t="s">
        <v>774</v>
      </c>
      <c r="J1562" t="s">
        <v>643</v>
      </c>
      <c r="K1562" t="s">
        <v>55</v>
      </c>
      <c r="L1562" s="4">
        <v>2</v>
      </c>
      <c r="M1562" s="4">
        <v>45946</v>
      </c>
      <c r="N1562">
        <v>5</v>
      </c>
      <c r="O1562">
        <v>19</v>
      </c>
      <c r="P1562">
        <v>10</v>
      </c>
      <c r="T1562">
        <v>7.5999999046325684</v>
      </c>
      <c r="Y1562">
        <v>0.10000000149011612</v>
      </c>
      <c r="AE1562">
        <v>1</v>
      </c>
    </row>
    <row r="1563" spans="1:31" x14ac:dyDescent="0.2">
      <c r="A1563" s="27">
        <v>2008688</v>
      </c>
      <c r="C1563" t="s">
        <v>4090</v>
      </c>
      <c r="D1563" t="s">
        <v>4091</v>
      </c>
      <c r="E1563" t="s">
        <v>1266</v>
      </c>
      <c r="F1563" t="s">
        <v>1267</v>
      </c>
      <c r="G1563" t="s">
        <v>641</v>
      </c>
      <c r="H1563" t="s">
        <v>641</v>
      </c>
      <c r="I1563" t="s">
        <v>774</v>
      </c>
      <c r="J1563" t="s">
        <v>643</v>
      </c>
      <c r="K1563" t="s">
        <v>55</v>
      </c>
      <c r="L1563" s="4">
        <v>2</v>
      </c>
      <c r="M1563" s="4">
        <v>45946</v>
      </c>
      <c r="N1563">
        <v>15</v>
      </c>
      <c r="O1563">
        <v>20</v>
      </c>
      <c r="R1563">
        <v>3</v>
      </c>
      <c r="T1563">
        <v>7.1999998092651367</v>
      </c>
      <c r="V1563">
        <v>0.5</v>
      </c>
      <c r="AE1563">
        <v>1</v>
      </c>
    </row>
    <row r="1564" spans="1:31" x14ac:dyDescent="0.2">
      <c r="A1564" s="27">
        <v>2008689</v>
      </c>
      <c r="C1564" t="s">
        <v>4092</v>
      </c>
      <c r="D1564" t="s">
        <v>4093</v>
      </c>
      <c r="E1564" t="s">
        <v>1266</v>
      </c>
      <c r="F1564" t="s">
        <v>1267</v>
      </c>
      <c r="G1564" t="s">
        <v>641</v>
      </c>
      <c r="H1564" t="s">
        <v>641</v>
      </c>
      <c r="I1564" t="s">
        <v>774</v>
      </c>
      <c r="J1564" t="s">
        <v>643</v>
      </c>
      <c r="K1564" t="s">
        <v>55</v>
      </c>
      <c r="L1564" s="4">
        <v>2</v>
      </c>
      <c r="M1564" s="4">
        <v>45946</v>
      </c>
      <c r="N1564">
        <v>8</v>
      </c>
      <c r="O1564">
        <v>30</v>
      </c>
      <c r="R1564">
        <v>2</v>
      </c>
      <c r="T1564">
        <v>3.2000000476837158</v>
      </c>
      <c r="V1564">
        <v>0.15000000596046448</v>
      </c>
      <c r="Y1564">
        <v>0.15000000596046448</v>
      </c>
      <c r="AE1564">
        <v>1</v>
      </c>
    </row>
    <row r="1565" spans="1:31" x14ac:dyDescent="0.2">
      <c r="A1565" s="27">
        <v>2008690</v>
      </c>
      <c r="C1565" t="s">
        <v>4094</v>
      </c>
      <c r="D1565" t="s">
        <v>4095</v>
      </c>
      <c r="E1565" t="s">
        <v>1266</v>
      </c>
      <c r="F1565" t="s">
        <v>1267</v>
      </c>
      <c r="G1565" t="s">
        <v>641</v>
      </c>
      <c r="H1565" t="s">
        <v>641</v>
      </c>
      <c r="I1565" t="s">
        <v>774</v>
      </c>
      <c r="J1565" t="s">
        <v>643</v>
      </c>
      <c r="K1565" t="s">
        <v>55</v>
      </c>
      <c r="L1565" s="4">
        <v>2</v>
      </c>
      <c r="M1565" s="4">
        <v>45946</v>
      </c>
      <c r="N1565">
        <v>3</v>
      </c>
      <c r="O1565">
        <v>22</v>
      </c>
      <c r="R1565">
        <v>2</v>
      </c>
      <c r="T1565">
        <v>7.1999998092651367</v>
      </c>
      <c r="V1565">
        <v>0.10000000149011612</v>
      </c>
      <c r="Y1565">
        <v>0.15000000596046448</v>
      </c>
      <c r="AE1565">
        <v>1</v>
      </c>
    </row>
    <row r="1566" spans="1:31" x14ac:dyDescent="0.2">
      <c r="A1566" s="27">
        <v>2010422</v>
      </c>
      <c r="C1566" t="s">
        <v>4096</v>
      </c>
      <c r="D1566" t="s">
        <v>4097</v>
      </c>
      <c r="E1566" t="s">
        <v>2712</v>
      </c>
      <c r="F1566" t="s">
        <v>2712</v>
      </c>
      <c r="G1566" t="s">
        <v>641</v>
      </c>
      <c r="H1566" t="s">
        <v>641</v>
      </c>
      <c r="I1566" t="s">
        <v>774</v>
      </c>
      <c r="J1566" t="s">
        <v>731</v>
      </c>
      <c r="K1566" t="s">
        <v>55</v>
      </c>
      <c r="L1566" s="4">
        <v>2</v>
      </c>
      <c r="M1566" s="4">
        <v>45943</v>
      </c>
      <c r="AE1566">
        <v>1</v>
      </c>
    </row>
    <row r="1567" spans="1:31" x14ac:dyDescent="0.2">
      <c r="A1567" s="27">
        <v>2010199</v>
      </c>
      <c r="C1567" t="s">
        <v>4098</v>
      </c>
      <c r="D1567" t="s">
        <v>4099</v>
      </c>
      <c r="E1567" t="s">
        <v>1704</v>
      </c>
      <c r="F1567" t="s">
        <v>1704</v>
      </c>
      <c r="G1567" t="s">
        <v>641</v>
      </c>
      <c r="H1567" t="s">
        <v>641</v>
      </c>
      <c r="I1567" t="s">
        <v>1284</v>
      </c>
      <c r="J1567" t="s">
        <v>731</v>
      </c>
      <c r="K1567" t="s">
        <v>56</v>
      </c>
      <c r="L1567" s="4">
        <v>44111</v>
      </c>
      <c r="M1567" s="4">
        <v>45937</v>
      </c>
      <c r="AC1567">
        <v>45</v>
      </c>
      <c r="AE1567">
        <v>1</v>
      </c>
    </row>
    <row r="1568" spans="1:31" x14ac:dyDescent="0.2">
      <c r="A1568" s="27">
        <v>2010321</v>
      </c>
      <c r="C1568" t="s">
        <v>4100</v>
      </c>
      <c r="D1568" t="s">
        <v>4101</v>
      </c>
      <c r="E1568" t="s">
        <v>3073</v>
      </c>
      <c r="F1568" t="s">
        <v>3073</v>
      </c>
      <c r="G1568" t="s">
        <v>641</v>
      </c>
      <c r="H1568" t="s">
        <v>686</v>
      </c>
      <c r="I1568" t="s">
        <v>774</v>
      </c>
      <c r="J1568" t="s">
        <v>688</v>
      </c>
      <c r="K1568" t="s">
        <v>56</v>
      </c>
      <c r="L1568" s="4">
        <v>2</v>
      </c>
      <c r="M1568" s="4">
        <v>45932</v>
      </c>
      <c r="N1568">
        <v>5</v>
      </c>
      <c r="O1568">
        <v>9</v>
      </c>
      <c r="P1568">
        <v>23</v>
      </c>
      <c r="AE1568">
        <v>1</v>
      </c>
    </row>
    <row r="1569" spans="1:31" x14ac:dyDescent="0.2">
      <c r="A1569" s="27">
        <v>2008709</v>
      </c>
      <c r="B1569">
        <v>4484</v>
      </c>
      <c r="C1569" t="s">
        <v>4102</v>
      </c>
      <c r="D1569" t="s">
        <v>4103</v>
      </c>
      <c r="E1569" t="s">
        <v>4104</v>
      </c>
      <c r="F1569" t="s">
        <v>4104</v>
      </c>
      <c r="G1569" t="s">
        <v>641</v>
      </c>
      <c r="H1569" t="s">
        <v>686</v>
      </c>
      <c r="I1569" t="s">
        <v>2734</v>
      </c>
      <c r="J1569" t="s">
        <v>696</v>
      </c>
      <c r="K1569" t="s">
        <v>55</v>
      </c>
      <c r="L1569" s="4">
        <v>2</v>
      </c>
      <c r="M1569" s="4">
        <v>45930</v>
      </c>
      <c r="N1569">
        <v>0.30000001192092896</v>
      </c>
      <c r="AC1569">
        <v>13.8</v>
      </c>
      <c r="AE1569">
        <v>1</v>
      </c>
    </row>
    <row r="1570" spans="1:31" x14ac:dyDescent="0.2">
      <c r="A1570" s="27">
        <v>2010187</v>
      </c>
      <c r="C1570" t="s">
        <v>4105</v>
      </c>
      <c r="D1570" t="s">
        <v>4106</v>
      </c>
      <c r="E1570" t="s">
        <v>4107</v>
      </c>
      <c r="F1570" t="s">
        <v>4107</v>
      </c>
      <c r="G1570" t="s">
        <v>641</v>
      </c>
      <c r="H1570" t="s">
        <v>686</v>
      </c>
      <c r="I1570" t="s">
        <v>1284</v>
      </c>
      <c r="J1570" t="s">
        <v>688</v>
      </c>
      <c r="K1570" t="s">
        <v>56</v>
      </c>
      <c r="L1570" s="4">
        <v>44099</v>
      </c>
      <c r="M1570" s="4">
        <v>45925</v>
      </c>
      <c r="N1570">
        <v>0.30000001192092896</v>
      </c>
      <c r="O1570">
        <v>5.000000074505806E-2</v>
      </c>
      <c r="P1570">
        <v>0.30000001192092896</v>
      </c>
      <c r="AC1570">
        <v>2</v>
      </c>
      <c r="AE1570">
        <v>1.01</v>
      </c>
    </row>
    <row r="1571" spans="1:31" x14ac:dyDescent="0.2">
      <c r="A1571" s="27">
        <v>2010183</v>
      </c>
      <c r="C1571" t="s">
        <v>4108</v>
      </c>
      <c r="D1571" t="s">
        <v>4109</v>
      </c>
      <c r="E1571" t="s">
        <v>2832</v>
      </c>
      <c r="F1571" t="s">
        <v>2832</v>
      </c>
      <c r="G1571" t="s">
        <v>641</v>
      </c>
      <c r="H1571" t="s">
        <v>641</v>
      </c>
      <c r="I1571" t="s">
        <v>1284</v>
      </c>
      <c r="J1571" t="s">
        <v>731</v>
      </c>
      <c r="K1571" t="s">
        <v>56</v>
      </c>
      <c r="L1571" s="4">
        <v>44099</v>
      </c>
      <c r="M1571" s="4">
        <v>45925</v>
      </c>
      <c r="AC1571">
        <v>45</v>
      </c>
      <c r="AE1571">
        <v>1</v>
      </c>
    </row>
    <row r="1572" spans="1:31" x14ac:dyDescent="0.2">
      <c r="A1572" s="27">
        <v>2010188</v>
      </c>
      <c r="C1572" t="s">
        <v>4110</v>
      </c>
      <c r="D1572" t="s">
        <v>3756</v>
      </c>
      <c r="E1572" t="s">
        <v>1333</v>
      </c>
      <c r="F1572" t="s">
        <v>1333</v>
      </c>
      <c r="G1572" t="s">
        <v>641</v>
      </c>
      <c r="H1572" t="s">
        <v>641</v>
      </c>
      <c r="I1572" t="s">
        <v>1284</v>
      </c>
      <c r="J1572" t="s">
        <v>731</v>
      </c>
      <c r="K1572" t="s">
        <v>56</v>
      </c>
      <c r="L1572" s="4">
        <v>44098</v>
      </c>
      <c r="M1572" s="4">
        <v>45924</v>
      </c>
      <c r="AC1572">
        <v>80</v>
      </c>
      <c r="AE1572">
        <v>1</v>
      </c>
    </row>
    <row r="1573" spans="1:31" x14ac:dyDescent="0.2">
      <c r="A1573" s="27">
        <v>2010186</v>
      </c>
      <c r="C1573" t="s">
        <v>4113</v>
      </c>
      <c r="D1573" t="s">
        <v>4112</v>
      </c>
      <c r="E1573" t="s">
        <v>1704</v>
      </c>
      <c r="F1573" t="s">
        <v>1704</v>
      </c>
      <c r="G1573" t="s">
        <v>641</v>
      </c>
      <c r="H1573" t="s">
        <v>641</v>
      </c>
      <c r="I1573" t="s">
        <v>1284</v>
      </c>
      <c r="J1573" t="s">
        <v>731</v>
      </c>
      <c r="K1573" t="s">
        <v>56</v>
      </c>
      <c r="L1573" s="4">
        <v>44098</v>
      </c>
      <c r="M1573" s="4">
        <v>45924</v>
      </c>
      <c r="AC1573">
        <v>45</v>
      </c>
      <c r="AE1573">
        <v>1</v>
      </c>
    </row>
    <row r="1574" spans="1:31" x14ac:dyDescent="0.2">
      <c r="A1574" s="27">
        <v>2010184</v>
      </c>
      <c r="C1574" t="s">
        <v>4111</v>
      </c>
      <c r="D1574" t="s">
        <v>4112</v>
      </c>
      <c r="E1574" t="s">
        <v>1704</v>
      </c>
      <c r="F1574" t="s">
        <v>1704</v>
      </c>
      <c r="G1574" t="s">
        <v>641</v>
      </c>
      <c r="H1574" t="s">
        <v>641</v>
      </c>
      <c r="I1574" t="s">
        <v>1284</v>
      </c>
      <c r="J1574" t="s">
        <v>731</v>
      </c>
      <c r="K1574" t="s">
        <v>56</v>
      </c>
      <c r="L1574" s="4">
        <v>44098</v>
      </c>
      <c r="M1574" s="4">
        <v>45924</v>
      </c>
      <c r="AC1574">
        <v>45</v>
      </c>
      <c r="AE1574">
        <v>1</v>
      </c>
    </row>
    <row r="1575" spans="1:31" x14ac:dyDescent="0.2">
      <c r="A1575" s="27">
        <v>2008190</v>
      </c>
      <c r="C1575" t="s">
        <v>4114</v>
      </c>
      <c r="D1575" t="s">
        <v>4115</v>
      </c>
      <c r="E1575" t="s">
        <v>1704</v>
      </c>
      <c r="F1575" t="s">
        <v>1704</v>
      </c>
      <c r="G1575" t="s">
        <v>641</v>
      </c>
      <c r="H1575" t="s">
        <v>641</v>
      </c>
      <c r="I1575" t="s">
        <v>1284</v>
      </c>
      <c r="J1575" t="s">
        <v>731</v>
      </c>
      <c r="K1575" t="s">
        <v>56</v>
      </c>
      <c r="L1575" s="4">
        <v>44095</v>
      </c>
      <c r="M1575" s="4">
        <v>45921</v>
      </c>
      <c r="AC1575">
        <v>60</v>
      </c>
      <c r="AE1575">
        <v>1</v>
      </c>
    </row>
    <row r="1576" spans="1:31" x14ac:dyDescent="0.2">
      <c r="A1576" s="27">
        <v>2008191</v>
      </c>
      <c r="C1576" t="s">
        <v>4116</v>
      </c>
      <c r="D1576" t="s">
        <v>4117</v>
      </c>
      <c r="E1576" t="s">
        <v>1704</v>
      </c>
      <c r="F1576" t="s">
        <v>1704</v>
      </c>
      <c r="G1576" t="s">
        <v>641</v>
      </c>
      <c r="H1576" t="s">
        <v>641</v>
      </c>
      <c r="I1576" t="s">
        <v>1284</v>
      </c>
      <c r="J1576" t="s">
        <v>731</v>
      </c>
      <c r="K1576" t="s">
        <v>56</v>
      </c>
      <c r="L1576" s="4">
        <v>44095</v>
      </c>
      <c r="M1576" s="4">
        <v>45921</v>
      </c>
      <c r="AC1576">
        <v>60</v>
      </c>
      <c r="AE1576">
        <v>1</v>
      </c>
    </row>
    <row r="1577" spans="1:31" x14ac:dyDescent="0.2">
      <c r="A1577" s="27">
        <v>2008207</v>
      </c>
      <c r="C1577" t="s">
        <v>4118</v>
      </c>
      <c r="D1577" t="s">
        <v>3850</v>
      </c>
      <c r="E1577" t="s">
        <v>1704</v>
      </c>
      <c r="F1577" t="s">
        <v>1704</v>
      </c>
      <c r="G1577" t="s">
        <v>641</v>
      </c>
      <c r="H1577" t="s">
        <v>641</v>
      </c>
      <c r="I1577" t="s">
        <v>1284</v>
      </c>
      <c r="J1577" t="s">
        <v>731</v>
      </c>
      <c r="K1577" t="s">
        <v>56</v>
      </c>
      <c r="L1577" s="4">
        <v>44095</v>
      </c>
      <c r="M1577" s="4">
        <v>45921</v>
      </c>
      <c r="AC1577">
        <v>70</v>
      </c>
      <c r="AE1577">
        <v>1</v>
      </c>
    </row>
    <row r="1578" spans="1:31" x14ac:dyDescent="0.2">
      <c r="A1578" s="27">
        <v>2008206</v>
      </c>
      <c r="C1578" t="s">
        <v>4119</v>
      </c>
      <c r="D1578" t="s">
        <v>3850</v>
      </c>
      <c r="E1578" t="s">
        <v>1704</v>
      </c>
      <c r="F1578" t="s">
        <v>1704</v>
      </c>
      <c r="G1578" t="s">
        <v>641</v>
      </c>
      <c r="H1578" t="s">
        <v>641</v>
      </c>
      <c r="I1578" t="s">
        <v>1284</v>
      </c>
      <c r="J1578" t="s">
        <v>731</v>
      </c>
      <c r="K1578" t="s">
        <v>56</v>
      </c>
      <c r="L1578" s="4">
        <v>44095</v>
      </c>
      <c r="M1578" s="4">
        <v>45921</v>
      </c>
      <c r="AC1578">
        <v>70</v>
      </c>
      <c r="AE1578">
        <v>1</v>
      </c>
    </row>
    <row r="1579" spans="1:31" x14ac:dyDescent="0.2">
      <c r="A1579" s="27">
        <v>2008199</v>
      </c>
      <c r="C1579" t="s">
        <v>4120</v>
      </c>
      <c r="D1579" t="s">
        <v>4121</v>
      </c>
      <c r="E1579" t="s">
        <v>1704</v>
      </c>
      <c r="F1579" t="s">
        <v>1704</v>
      </c>
      <c r="G1579" t="s">
        <v>641</v>
      </c>
      <c r="H1579" t="s">
        <v>641</v>
      </c>
      <c r="I1579" t="s">
        <v>1284</v>
      </c>
      <c r="J1579" t="s">
        <v>731</v>
      </c>
      <c r="K1579" t="s">
        <v>56</v>
      </c>
      <c r="L1579" s="4">
        <v>44095</v>
      </c>
      <c r="M1579" s="4">
        <v>45921</v>
      </c>
      <c r="AC1579">
        <v>70</v>
      </c>
      <c r="AE1579">
        <v>1</v>
      </c>
    </row>
    <row r="1580" spans="1:31" x14ac:dyDescent="0.2">
      <c r="A1580" s="27">
        <v>2008202</v>
      </c>
      <c r="C1580" t="s">
        <v>4122</v>
      </c>
      <c r="D1580" t="s">
        <v>4121</v>
      </c>
      <c r="E1580" t="s">
        <v>1704</v>
      </c>
      <c r="F1580" t="s">
        <v>1704</v>
      </c>
      <c r="G1580" t="s">
        <v>641</v>
      </c>
      <c r="H1580" t="s">
        <v>641</v>
      </c>
      <c r="I1580" t="s">
        <v>1284</v>
      </c>
      <c r="J1580" t="s">
        <v>731</v>
      </c>
      <c r="K1580" t="s">
        <v>56</v>
      </c>
      <c r="L1580" s="4">
        <v>44095</v>
      </c>
      <c r="M1580" s="4">
        <v>45921</v>
      </c>
      <c r="AC1580">
        <v>60</v>
      </c>
      <c r="AE1580">
        <v>1</v>
      </c>
    </row>
    <row r="1581" spans="1:31" x14ac:dyDescent="0.2">
      <c r="A1581" s="27">
        <v>2008197</v>
      </c>
      <c r="C1581" t="s">
        <v>4124</v>
      </c>
      <c r="D1581" t="s">
        <v>2874</v>
      </c>
      <c r="E1581" t="s">
        <v>1704</v>
      </c>
      <c r="F1581" t="s">
        <v>1704</v>
      </c>
      <c r="G1581" t="s">
        <v>641</v>
      </c>
      <c r="H1581" t="s">
        <v>641</v>
      </c>
      <c r="I1581" t="s">
        <v>1284</v>
      </c>
      <c r="J1581" t="s">
        <v>731</v>
      </c>
      <c r="K1581" t="s">
        <v>56</v>
      </c>
      <c r="L1581" s="4">
        <v>44095</v>
      </c>
      <c r="M1581" s="4">
        <v>45921</v>
      </c>
      <c r="AC1581">
        <v>70</v>
      </c>
      <c r="AE1581">
        <v>1</v>
      </c>
    </row>
    <row r="1582" spans="1:31" x14ac:dyDescent="0.2">
      <c r="A1582" s="27">
        <v>2008205</v>
      </c>
      <c r="C1582" t="s">
        <v>4123</v>
      </c>
      <c r="D1582" t="s">
        <v>2874</v>
      </c>
      <c r="E1582" t="s">
        <v>1704</v>
      </c>
      <c r="F1582" t="s">
        <v>1704</v>
      </c>
      <c r="G1582" t="s">
        <v>641</v>
      </c>
      <c r="H1582" t="s">
        <v>641</v>
      </c>
      <c r="I1582" t="s">
        <v>1284</v>
      </c>
      <c r="J1582" t="s">
        <v>731</v>
      </c>
      <c r="K1582" t="s">
        <v>56</v>
      </c>
      <c r="L1582" s="4">
        <v>44095</v>
      </c>
      <c r="M1582" s="4">
        <v>45921</v>
      </c>
      <c r="AC1582">
        <v>70</v>
      </c>
      <c r="AE1582">
        <v>1</v>
      </c>
    </row>
    <row r="1583" spans="1:31" x14ac:dyDescent="0.2">
      <c r="A1583" s="27">
        <v>2008200</v>
      </c>
      <c r="C1583" t="s">
        <v>4125</v>
      </c>
      <c r="D1583" t="s">
        <v>2951</v>
      </c>
      <c r="E1583" t="s">
        <v>1704</v>
      </c>
      <c r="F1583" t="s">
        <v>1704</v>
      </c>
      <c r="G1583" t="s">
        <v>641</v>
      </c>
      <c r="H1583" t="s">
        <v>641</v>
      </c>
      <c r="I1583" t="s">
        <v>1284</v>
      </c>
      <c r="J1583" t="s">
        <v>731</v>
      </c>
      <c r="K1583" t="s">
        <v>56</v>
      </c>
      <c r="L1583" s="4">
        <v>44095</v>
      </c>
      <c r="M1583" s="4">
        <v>45921</v>
      </c>
      <c r="AC1583">
        <v>45</v>
      </c>
      <c r="AE1583">
        <v>1</v>
      </c>
    </row>
    <row r="1584" spans="1:31" x14ac:dyDescent="0.2">
      <c r="A1584" s="27">
        <v>2008195</v>
      </c>
      <c r="C1584" t="s">
        <v>4126</v>
      </c>
      <c r="D1584" t="s">
        <v>2921</v>
      </c>
      <c r="E1584" t="s">
        <v>1704</v>
      </c>
      <c r="F1584" t="s">
        <v>1704</v>
      </c>
      <c r="G1584" t="s">
        <v>641</v>
      </c>
      <c r="H1584" t="s">
        <v>641</v>
      </c>
      <c r="I1584" t="s">
        <v>1284</v>
      </c>
      <c r="J1584" t="s">
        <v>731</v>
      </c>
      <c r="K1584" t="s">
        <v>56</v>
      </c>
      <c r="L1584" s="4">
        <v>44095</v>
      </c>
      <c r="M1584" s="4">
        <v>45921</v>
      </c>
      <c r="AC1584">
        <v>70</v>
      </c>
      <c r="AE1584">
        <v>1</v>
      </c>
    </row>
    <row r="1585" spans="1:31" x14ac:dyDescent="0.2">
      <c r="A1585" s="27">
        <v>2008201</v>
      </c>
      <c r="C1585" t="s">
        <v>4127</v>
      </c>
      <c r="D1585" t="s">
        <v>2921</v>
      </c>
      <c r="E1585" t="s">
        <v>1704</v>
      </c>
      <c r="F1585" t="s">
        <v>1704</v>
      </c>
      <c r="G1585" t="s">
        <v>641</v>
      </c>
      <c r="H1585" t="s">
        <v>641</v>
      </c>
      <c r="I1585" t="s">
        <v>1284</v>
      </c>
      <c r="J1585" t="s">
        <v>731</v>
      </c>
      <c r="K1585" t="s">
        <v>56</v>
      </c>
      <c r="L1585" s="4">
        <v>44095</v>
      </c>
      <c r="M1585" s="4">
        <v>45921</v>
      </c>
      <c r="AC1585">
        <v>70</v>
      </c>
      <c r="AE1585">
        <v>1</v>
      </c>
    </row>
    <row r="1586" spans="1:31" x14ac:dyDescent="0.2">
      <c r="A1586" s="27">
        <v>2008239</v>
      </c>
      <c r="C1586" t="s">
        <v>4128</v>
      </c>
      <c r="D1586" t="s">
        <v>3935</v>
      </c>
      <c r="E1586" t="s">
        <v>1704</v>
      </c>
      <c r="F1586" t="s">
        <v>1704</v>
      </c>
      <c r="G1586" t="s">
        <v>641</v>
      </c>
      <c r="H1586" t="s">
        <v>641</v>
      </c>
      <c r="I1586" t="s">
        <v>1284</v>
      </c>
      <c r="J1586" t="s">
        <v>731</v>
      </c>
      <c r="K1586" t="s">
        <v>56</v>
      </c>
      <c r="L1586" s="4">
        <v>44095</v>
      </c>
      <c r="M1586" s="4">
        <v>45921</v>
      </c>
      <c r="AC1586">
        <v>45</v>
      </c>
      <c r="AE1586">
        <v>1</v>
      </c>
    </row>
    <row r="1587" spans="1:31" x14ac:dyDescent="0.2">
      <c r="A1587" s="27">
        <v>2008189</v>
      </c>
      <c r="C1587" t="s">
        <v>4129</v>
      </c>
      <c r="D1587" t="s">
        <v>4130</v>
      </c>
      <c r="E1587" t="s">
        <v>1704</v>
      </c>
      <c r="F1587" t="s">
        <v>1704</v>
      </c>
      <c r="G1587" t="s">
        <v>641</v>
      </c>
      <c r="H1587" t="s">
        <v>641</v>
      </c>
      <c r="I1587" t="s">
        <v>1284</v>
      </c>
      <c r="J1587" t="s">
        <v>731</v>
      </c>
      <c r="K1587" t="s">
        <v>56</v>
      </c>
      <c r="L1587" s="4">
        <v>44095</v>
      </c>
      <c r="M1587" s="4">
        <v>45921</v>
      </c>
      <c r="AC1587">
        <v>60</v>
      </c>
      <c r="AE1587">
        <v>1</v>
      </c>
    </row>
    <row r="1588" spans="1:31" x14ac:dyDescent="0.2">
      <c r="A1588" s="27">
        <v>2006140</v>
      </c>
      <c r="C1588" t="s">
        <v>4131</v>
      </c>
      <c r="D1588" t="s">
        <v>4132</v>
      </c>
      <c r="E1588" t="s">
        <v>1542</v>
      </c>
      <c r="F1588" t="s">
        <v>1542</v>
      </c>
      <c r="G1588" t="s">
        <v>641</v>
      </c>
      <c r="H1588" t="s">
        <v>641</v>
      </c>
      <c r="I1588" t="s">
        <v>1284</v>
      </c>
      <c r="J1588" t="s">
        <v>643</v>
      </c>
      <c r="K1588" t="s">
        <v>56</v>
      </c>
      <c r="L1588" s="4">
        <v>44088</v>
      </c>
      <c r="M1588" s="4">
        <v>45914</v>
      </c>
      <c r="N1588">
        <v>30</v>
      </c>
      <c r="AE1588">
        <v>1.3</v>
      </c>
    </row>
    <row r="1589" spans="1:31" x14ac:dyDescent="0.2">
      <c r="A1589" s="27">
        <v>2010165</v>
      </c>
      <c r="C1589" t="s">
        <v>4133</v>
      </c>
      <c r="D1589" t="s">
        <v>3564</v>
      </c>
      <c r="E1589" t="s">
        <v>1704</v>
      </c>
      <c r="F1589" t="s">
        <v>1704</v>
      </c>
      <c r="G1589" t="s">
        <v>641</v>
      </c>
      <c r="H1589" t="s">
        <v>641</v>
      </c>
      <c r="I1589" t="s">
        <v>1284</v>
      </c>
      <c r="J1589" t="s">
        <v>649</v>
      </c>
      <c r="K1589" t="s">
        <v>56</v>
      </c>
      <c r="L1589" s="4">
        <v>44063</v>
      </c>
      <c r="M1589" s="4">
        <v>45889</v>
      </c>
      <c r="AC1589">
        <v>45</v>
      </c>
      <c r="AE1589">
        <v>1</v>
      </c>
    </row>
    <row r="1590" spans="1:31" x14ac:dyDescent="0.2">
      <c r="A1590" s="27">
        <v>2010163</v>
      </c>
      <c r="C1590" t="s">
        <v>4134</v>
      </c>
      <c r="D1590" t="s">
        <v>2921</v>
      </c>
      <c r="E1590" t="s">
        <v>1704</v>
      </c>
      <c r="F1590" t="s">
        <v>1704</v>
      </c>
      <c r="G1590" t="s">
        <v>641</v>
      </c>
      <c r="H1590" t="s">
        <v>641</v>
      </c>
      <c r="I1590" t="s">
        <v>1284</v>
      </c>
      <c r="J1590" t="s">
        <v>649</v>
      </c>
      <c r="K1590" t="s">
        <v>56</v>
      </c>
      <c r="L1590" s="4">
        <v>44063</v>
      </c>
      <c r="M1590" s="4">
        <v>45889</v>
      </c>
      <c r="AC1590">
        <v>45</v>
      </c>
      <c r="AE1590">
        <v>1</v>
      </c>
    </row>
    <row r="1591" spans="1:31" x14ac:dyDescent="0.2">
      <c r="A1591" s="27">
        <v>2010164</v>
      </c>
      <c r="C1591" t="s">
        <v>4135</v>
      </c>
      <c r="D1591" t="s">
        <v>3021</v>
      </c>
      <c r="E1591" t="s">
        <v>1704</v>
      </c>
      <c r="F1591" t="s">
        <v>1704</v>
      </c>
      <c r="G1591" t="s">
        <v>641</v>
      </c>
      <c r="H1591" t="s">
        <v>641</v>
      </c>
      <c r="I1591" t="s">
        <v>1284</v>
      </c>
      <c r="J1591" t="s">
        <v>649</v>
      </c>
      <c r="K1591" t="s">
        <v>56</v>
      </c>
      <c r="L1591" s="4">
        <v>44063</v>
      </c>
      <c r="M1591" s="4">
        <v>45889</v>
      </c>
      <c r="AC1591">
        <v>45</v>
      </c>
      <c r="AE1591">
        <v>1</v>
      </c>
    </row>
    <row r="1592" spans="1:31" x14ac:dyDescent="0.2">
      <c r="A1592" s="27">
        <v>2010161</v>
      </c>
      <c r="C1592" t="s">
        <v>4136</v>
      </c>
      <c r="D1592" t="s">
        <v>1286</v>
      </c>
      <c r="E1592" t="s">
        <v>4137</v>
      </c>
      <c r="F1592" t="s">
        <v>4137</v>
      </c>
      <c r="G1592" t="s">
        <v>641</v>
      </c>
      <c r="H1592" t="s">
        <v>686</v>
      </c>
      <c r="I1592" t="s">
        <v>1284</v>
      </c>
      <c r="J1592" t="s">
        <v>688</v>
      </c>
      <c r="K1592" t="s">
        <v>56</v>
      </c>
      <c r="L1592" s="4">
        <v>44054</v>
      </c>
      <c r="M1592" s="4">
        <v>45880</v>
      </c>
      <c r="N1592">
        <v>0.30000001192092896</v>
      </c>
      <c r="O1592">
        <v>5.000000074505806E-2</v>
      </c>
      <c r="P1592">
        <v>0.30000001192092896</v>
      </c>
      <c r="AE1592">
        <v>1.01</v>
      </c>
    </row>
    <row r="1593" spans="1:31" x14ac:dyDescent="0.2">
      <c r="A1593" s="27">
        <v>2010155</v>
      </c>
      <c r="C1593" t="s">
        <v>4138</v>
      </c>
      <c r="D1593" t="s">
        <v>4139</v>
      </c>
      <c r="E1593" t="s">
        <v>4140</v>
      </c>
      <c r="F1593" t="s">
        <v>4140</v>
      </c>
      <c r="G1593" t="s">
        <v>641</v>
      </c>
      <c r="H1593" t="s">
        <v>686</v>
      </c>
      <c r="I1593" t="s">
        <v>1284</v>
      </c>
      <c r="J1593" t="s">
        <v>688</v>
      </c>
      <c r="K1593" t="s">
        <v>56</v>
      </c>
      <c r="L1593" s="4">
        <v>44048</v>
      </c>
      <c r="M1593" s="4">
        <v>45874</v>
      </c>
      <c r="N1593">
        <v>0.10000000149011612</v>
      </c>
      <c r="O1593">
        <v>9.9999997764825821E-3</v>
      </c>
      <c r="P1593">
        <v>0.10000000149011612</v>
      </c>
      <c r="AC1593">
        <v>1</v>
      </c>
      <c r="AE1593">
        <v>1.01</v>
      </c>
    </row>
    <row r="1594" spans="1:31" x14ac:dyDescent="0.2">
      <c r="A1594" s="27">
        <v>2010153</v>
      </c>
      <c r="C1594" t="s">
        <v>4141</v>
      </c>
      <c r="D1594" t="s">
        <v>4142</v>
      </c>
      <c r="E1594" t="s">
        <v>4143</v>
      </c>
      <c r="F1594" t="s">
        <v>4143</v>
      </c>
      <c r="G1594" t="s">
        <v>641</v>
      </c>
      <c r="H1594" t="s">
        <v>641</v>
      </c>
      <c r="I1594" t="s">
        <v>1284</v>
      </c>
      <c r="J1594" t="s">
        <v>649</v>
      </c>
      <c r="K1594" t="s">
        <v>55</v>
      </c>
      <c r="L1594" s="4">
        <v>44047</v>
      </c>
      <c r="M1594" s="4">
        <v>45873</v>
      </c>
      <c r="Q1594">
        <v>49</v>
      </c>
      <c r="R1594">
        <v>2.2000000476837158</v>
      </c>
      <c r="AE1594">
        <v>1</v>
      </c>
    </row>
    <row r="1595" spans="1:31" x14ac:dyDescent="0.2">
      <c r="A1595" s="27">
        <v>2008998</v>
      </c>
      <c r="C1595" t="s">
        <v>4144</v>
      </c>
      <c r="D1595" t="s">
        <v>4145</v>
      </c>
      <c r="E1595" t="s">
        <v>4146</v>
      </c>
      <c r="F1595" t="s">
        <v>2627</v>
      </c>
      <c r="G1595" t="s">
        <v>641</v>
      </c>
      <c r="H1595" t="s">
        <v>641</v>
      </c>
      <c r="I1595" t="s">
        <v>774</v>
      </c>
      <c r="J1595" t="s">
        <v>731</v>
      </c>
      <c r="K1595" t="s">
        <v>55</v>
      </c>
      <c r="L1595" s="4">
        <v>2</v>
      </c>
      <c r="M1595" s="4">
        <v>45872</v>
      </c>
      <c r="N1595">
        <v>9</v>
      </c>
      <c r="O1595">
        <v>40</v>
      </c>
      <c r="V1595">
        <v>0.80000001192092896</v>
      </c>
      <c r="AE1595">
        <v>1</v>
      </c>
    </row>
    <row r="1596" spans="1:31" x14ac:dyDescent="0.2">
      <c r="A1596" s="27">
        <v>2010154</v>
      </c>
      <c r="C1596" t="s">
        <v>4147</v>
      </c>
      <c r="D1596" t="s">
        <v>3021</v>
      </c>
      <c r="E1596" t="s">
        <v>1704</v>
      </c>
      <c r="F1596" t="s">
        <v>1704</v>
      </c>
      <c r="G1596" t="s">
        <v>641</v>
      </c>
      <c r="H1596" t="s">
        <v>641</v>
      </c>
      <c r="I1596" t="s">
        <v>1284</v>
      </c>
      <c r="J1596" t="s">
        <v>649</v>
      </c>
      <c r="K1596" t="s">
        <v>56</v>
      </c>
      <c r="L1596" s="4">
        <v>44046</v>
      </c>
      <c r="M1596" s="4">
        <v>45872</v>
      </c>
      <c r="AC1596">
        <v>45</v>
      </c>
      <c r="AE1596">
        <v>1</v>
      </c>
    </row>
    <row r="1597" spans="1:31" x14ac:dyDescent="0.2">
      <c r="A1597" s="27">
        <v>2007906</v>
      </c>
      <c r="C1597" t="s">
        <v>4148</v>
      </c>
      <c r="D1597" t="s">
        <v>4149</v>
      </c>
      <c r="E1597" t="s">
        <v>1214</v>
      </c>
      <c r="F1597" t="s">
        <v>1214</v>
      </c>
      <c r="G1597" t="s">
        <v>641</v>
      </c>
      <c r="H1597" t="s">
        <v>641</v>
      </c>
      <c r="I1597" t="s">
        <v>774</v>
      </c>
      <c r="J1597" t="s">
        <v>643</v>
      </c>
      <c r="K1597" t="s">
        <v>55</v>
      </c>
      <c r="L1597" s="4">
        <v>2</v>
      </c>
      <c r="M1597" s="4">
        <v>45869</v>
      </c>
      <c r="N1597">
        <v>26</v>
      </c>
      <c r="T1597">
        <v>13</v>
      </c>
      <c r="AE1597">
        <v>1</v>
      </c>
    </row>
    <row r="1598" spans="1:31" x14ac:dyDescent="0.2">
      <c r="A1598" s="27">
        <v>2010808</v>
      </c>
      <c r="C1598" t="s">
        <v>4150</v>
      </c>
      <c r="D1598" t="s">
        <v>4151</v>
      </c>
      <c r="E1598" t="s">
        <v>841</v>
      </c>
      <c r="F1598" t="s">
        <v>996</v>
      </c>
      <c r="G1598" t="s">
        <v>641</v>
      </c>
      <c r="H1598" t="s">
        <v>641</v>
      </c>
      <c r="I1598" t="s">
        <v>774</v>
      </c>
      <c r="J1598" t="s">
        <v>731</v>
      </c>
      <c r="K1598" t="s">
        <v>56</v>
      </c>
      <c r="L1598" s="4">
        <v>2</v>
      </c>
      <c r="M1598" s="4">
        <v>45869</v>
      </c>
      <c r="O1598">
        <v>2.3000000044703484E-2</v>
      </c>
      <c r="P1598">
        <v>0.18000000715255737</v>
      </c>
      <c r="Q1598">
        <v>1.9999999552965164E-2</v>
      </c>
      <c r="R1598">
        <v>7.9999998211860657E-2</v>
      </c>
      <c r="S1598">
        <v>0.10000000149011612</v>
      </c>
      <c r="T1598">
        <v>5.9999998658895493E-2</v>
      </c>
      <c r="AE1598">
        <v>1</v>
      </c>
    </row>
    <row r="1599" spans="1:31" x14ac:dyDescent="0.2">
      <c r="A1599" s="27">
        <v>2008768</v>
      </c>
      <c r="B1599">
        <v>4528</v>
      </c>
      <c r="C1599" t="s">
        <v>4152</v>
      </c>
      <c r="D1599" t="s">
        <v>4153</v>
      </c>
      <c r="E1599" t="s">
        <v>4154</v>
      </c>
      <c r="F1599" t="s">
        <v>4154</v>
      </c>
      <c r="G1599" t="s">
        <v>641</v>
      </c>
      <c r="H1599" t="s">
        <v>686</v>
      </c>
      <c r="I1599" t="s">
        <v>2734</v>
      </c>
      <c r="J1599" t="s">
        <v>696</v>
      </c>
      <c r="K1599" t="s">
        <v>55</v>
      </c>
      <c r="L1599" s="4">
        <v>2</v>
      </c>
      <c r="M1599" s="4">
        <v>45869</v>
      </c>
      <c r="N1599">
        <v>0.40000000596046448</v>
      </c>
      <c r="AC1599">
        <v>16.5</v>
      </c>
      <c r="AE1599">
        <v>1</v>
      </c>
    </row>
    <row r="1600" spans="1:31" x14ac:dyDescent="0.2">
      <c r="A1600" s="27">
        <v>2004282</v>
      </c>
      <c r="B1600">
        <v>2916</v>
      </c>
      <c r="C1600" t="s">
        <v>4155</v>
      </c>
      <c r="D1600" t="s">
        <v>4156</v>
      </c>
      <c r="E1600" t="s">
        <v>2678</v>
      </c>
      <c r="F1600" t="s">
        <v>4157</v>
      </c>
      <c r="G1600" t="s">
        <v>641</v>
      </c>
      <c r="H1600" t="s">
        <v>641</v>
      </c>
      <c r="I1600" t="s">
        <v>2734</v>
      </c>
      <c r="J1600" t="s">
        <v>731</v>
      </c>
      <c r="K1600" t="s">
        <v>55</v>
      </c>
      <c r="L1600" s="4">
        <v>39455</v>
      </c>
      <c r="M1600" s="4">
        <v>45845</v>
      </c>
      <c r="AE1600">
        <v>1</v>
      </c>
    </row>
    <row r="1601" spans="1:31" x14ac:dyDescent="0.2">
      <c r="A1601" s="27">
        <v>2004820</v>
      </c>
      <c r="B1601">
        <v>2914</v>
      </c>
      <c r="C1601" t="s">
        <v>4158</v>
      </c>
      <c r="D1601" t="s">
        <v>4159</v>
      </c>
      <c r="E1601" t="s">
        <v>2678</v>
      </c>
      <c r="F1601" t="s">
        <v>2678</v>
      </c>
      <c r="G1601" t="s">
        <v>641</v>
      </c>
      <c r="H1601" t="s">
        <v>641</v>
      </c>
      <c r="I1601" t="s">
        <v>2734</v>
      </c>
      <c r="J1601" t="s">
        <v>643</v>
      </c>
      <c r="K1601" t="s">
        <v>56</v>
      </c>
      <c r="L1601" s="4">
        <v>39455</v>
      </c>
      <c r="M1601" s="4">
        <v>45845</v>
      </c>
      <c r="N1601">
        <v>4</v>
      </c>
      <c r="P1601">
        <v>2.5</v>
      </c>
      <c r="AE1601">
        <v>1.2</v>
      </c>
    </row>
    <row r="1602" spans="1:31" x14ac:dyDescent="0.2">
      <c r="A1602" s="27">
        <v>2008181</v>
      </c>
      <c r="B1602">
        <v>4280</v>
      </c>
      <c r="C1602" t="s">
        <v>4160</v>
      </c>
      <c r="D1602" t="s">
        <v>4161</v>
      </c>
      <c r="E1602" t="s">
        <v>2678</v>
      </c>
      <c r="F1602" t="s">
        <v>2678</v>
      </c>
      <c r="G1602" t="s">
        <v>641</v>
      </c>
      <c r="H1602" t="s">
        <v>641</v>
      </c>
      <c r="I1602" t="s">
        <v>2734</v>
      </c>
      <c r="J1602" t="s">
        <v>649</v>
      </c>
      <c r="K1602" t="s">
        <v>56</v>
      </c>
      <c r="L1602" s="4">
        <v>2</v>
      </c>
      <c r="M1602" s="4">
        <v>45845</v>
      </c>
      <c r="AE1602">
        <v>1.1000000000000001</v>
      </c>
    </row>
    <row r="1603" spans="1:31" x14ac:dyDescent="0.2">
      <c r="A1603" s="27">
        <v>2008278</v>
      </c>
      <c r="C1603" t="s">
        <v>4162</v>
      </c>
      <c r="D1603" t="s">
        <v>4163</v>
      </c>
      <c r="E1603" t="s">
        <v>2774</v>
      </c>
      <c r="F1603" t="s">
        <v>2774</v>
      </c>
      <c r="G1603" t="s">
        <v>641</v>
      </c>
      <c r="H1603" t="s">
        <v>641</v>
      </c>
      <c r="I1603" t="s">
        <v>1284</v>
      </c>
      <c r="J1603" t="s">
        <v>731</v>
      </c>
      <c r="K1603" t="s">
        <v>56</v>
      </c>
      <c r="L1603" s="4">
        <v>44013</v>
      </c>
      <c r="M1603" s="4">
        <v>45839</v>
      </c>
      <c r="AC1603">
        <v>70</v>
      </c>
      <c r="AE1603">
        <v>1</v>
      </c>
    </row>
    <row r="1604" spans="1:31" x14ac:dyDescent="0.2">
      <c r="A1604" s="27">
        <v>2008277</v>
      </c>
      <c r="C1604" t="s">
        <v>4164</v>
      </c>
      <c r="D1604" t="s">
        <v>4165</v>
      </c>
      <c r="E1604" t="s">
        <v>2774</v>
      </c>
      <c r="F1604" t="s">
        <v>2774</v>
      </c>
      <c r="G1604" t="s">
        <v>641</v>
      </c>
      <c r="H1604" t="s">
        <v>641</v>
      </c>
      <c r="I1604" t="s">
        <v>1284</v>
      </c>
      <c r="J1604" t="s">
        <v>731</v>
      </c>
      <c r="K1604" t="s">
        <v>56</v>
      </c>
      <c r="L1604" s="4">
        <v>44013</v>
      </c>
      <c r="M1604" s="4">
        <v>45839</v>
      </c>
      <c r="AC1604">
        <v>80</v>
      </c>
      <c r="AE1604">
        <v>1</v>
      </c>
    </row>
    <row r="1605" spans="1:31" x14ac:dyDescent="0.2">
      <c r="A1605" s="27">
        <v>2005110</v>
      </c>
      <c r="C1605" t="s">
        <v>4166</v>
      </c>
      <c r="D1605" t="s">
        <v>646</v>
      </c>
      <c r="E1605" t="s">
        <v>2498</v>
      </c>
      <c r="F1605" t="s">
        <v>1675</v>
      </c>
      <c r="G1605" t="s">
        <v>641</v>
      </c>
      <c r="H1605" t="s">
        <v>641</v>
      </c>
      <c r="I1605" t="s">
        <v>1284</v>
      </c>
      <c r="J1605" t="s">
        <v>643</v>
      </c>
      <c r="K1605" t="s">
        <v>56</v>
      </c>
      <c r="L1605" s="4">
        <v>44013</v>
      </c>
      <c r="M1605" s="4">
        <v>45839</v>
      </c>
      <c r="N1605">
        <v>30</v>
      </c>
      <c r="AE1605">
        <v>1.3</v>
      </c>
    </row>
    <row r="1606" spans="1:31" x14ac:dyDescent="0.2">
      <c r="A1606" s="27">
        <v>2005112</v>
      </c>
      <c r="C1606" t="s">
        <v>4167</v>
      </c>
      <c r="D1606" t="s">
        <v>651</v>
      </c>
      <c r="E1606" t="s">
        <v>2498</v>
      </c>
      <c r="F1606" t="s">
        <v>1675</v>
      </c>
      <c r="G1606" t="s">
        <v>641</v>
      </c>
      <c r="H1606" t="s">
        <v>641</v>
      </c>
      <c r="I1606" t="s">
        <v>1284</v>
      </c>
      <c r="J1606" t="s">
        <v>643</v>
      </c>
      <c r="K1606" t="s">
        <v>55</v>
      </c>
      <c r="L1606" s="4">
        <v>44013</v>
      </c>
      <c r="M1606" s="4">
        <v>45839</v>
      </c>
      <c r="N1606">
        <v>34.400001525878906</v>
      </c>
      <c r="AE1606">
        <v>1</v>
      </c>
    </row>
    <row r="1607" spans="1:31" x14ac:dyDescent="0.2">
      <c r="A1607" s="27">
        <v>2010202</v>
      </c>
      <c r="C1607" t="s">
        <v>4168</v>
      </c>
      <c r="D1607" t="s">
        <v>4169</v>
      </c>
      <c r="E1607" t="s">
        <v>792</v>
      </c>
      <c r="F1607" t="s">
        <v>784</v>
      </c>
      <c r="G1607" t="s">
        <v>641</v>
      </c>
      <c r="H1607" t="s">
        <v>641</v>
      </c>
      <c r="I1607" t="s">
        <v>774</v>
      </c>
      <c r="J1607" t="s">
        <v>731</v>
      </c>
      <c r="K1607" t="s">
        <v>56</v>
      </c>
      <c r="L1607" s="4">
        <v>2</v>
      </c>
      <c r="M1607" s="4">
        <v>45838</v>
      </c>
      <c r="N1607">
        <v>9.5</v>
      </c>
      <c r="O1607">
        <v>3.9000000953674316</v>
      </c>
      <c r="P1607">
        <v>7.9000000953674316</v>
      </c>
      <c r="AE1607">
        <v>1</v>
      </c>
    </row>
    <row r="1608" spans="1:31" x14ac:dyDescent="0.2">
      <c r="A1608" s="27">
        <v>2010120</v>
      </c>
      <c r="C1608" t="s">
        <v>4170</v>
      </c>
      <c r="D1608" t="s">
        <v>4171</v>
      </c>
      <c r="E1608" t="s">
        <v>3061</v>
      </c>
      <c r="F1608" t="s">
        <v>3061</v>
      </c>
      <c r="G1608" t="s">
        <v>641</v>
      </c>
      <c r="H1608" t="s">
        <v>641</v>
      </c>
      <c r="I1608" t="s">
        <v>1284</v>
      </c>
      <c r="J1608" t="s">
        <v>649</v>
      </c>
      <c r="K1608" t="s">
        <v>56</v>
      </c>
      <c r="L1608" s="4">
        <v>44012</v>
      </c>
      <c r="M1608" s="4">
        <v>45838</v>
      </c>
      <c r="AC1608">
        <v>13</v>
      </c>
      <c r="AE1608">
        <v>1</v>
      </c>
    </row>
    <row r="1609" spans="1:31" x14ac:dyDescent="0.2">
      <c r="A1609" s="27">
        <v>2010107</v>
      </c>
      <c r="C1609" t="s">
        <v>4172</v>
      </c>
      <c r="D1609" t="s">
        <v>4173</v>
      </c>
      <c r="E1609" t="s">
        <v>3294</v>
      </c>
      <c r="F1609" t="s">
        <v>3294</v>
      </c>
      <c r="G1609" t="s">
        <v>641</v>
      </c>
      <c r="H1609" t="s">
        <v>641</v>
      </c>
      <c r="I1609" t="s">
        <v>1284</v>
      </c>
      <c r="J1609" t="s">
        <v>649</v>
      </c>
      <c r="K1609" t="s">
        <v>56</v>
      </c>
      <c r="L1609" s="4">
        <v>44006</v>
      </c>
      <c r="M1609" s="4">
        <v>45832</v>
      </c>
      <c r="AC1609">
        <v>45</v>
      </c>
      <c r="AE1609">
        <v>1</v>
      </c>
    </row>
    <row r="1610" spans="1:31" x14ac:dyDescent="0.2">
      <c r="A1610" s="27">
        <v>2008188</v>
      </c>
      <c r="C1610" t="s">
        <v>4174</v>
      </c>
      <c r="D1610" t="s">
        <v>4175</v>
      </c>
      <c r="E1610" t="s">
        <v>1205</v>
      </c>
      <c r="F1610" t="s">
        <v>1205</v>
      </c>
      <c r="G1610" t="s">
        <v>641</v>
      </c>
      <c r="H1610" t="s">
        <v>641</v>
      </c>
      <c r="I1610" t="s">
        <v>1284</v>
      </c>
      <c r="J1610" t="s">
        <v>731</v>
      </c>
      <c r="K1610" t="s">
        <v>56</v>
      </c>
      <c r="L1610" s="4">
        <v>44006</v>
      </c>
      <c r="M1610" s="4">
        <v>45832</v>
      </c>
      <c r="AC1610">
        <v>60</v>
      </c>
      <c r="AE1610">
        <v>1</v>
      </c>
    </row>
    <row r="1611" spans="1:31" x14ac:dyDescent="0.2">
      <c r="A1611" s="27">
        <v>2010108</v>
      </c>
      <c r="C1611" t="s">
        <v>4176</v>
      </c>
      <c r="D1611" t="s">
        <v>4177</v>
      </c>
      <c r="E1611" t="s">
        <v>3294</v>
      </c>
      <c r="F1611" t="s">
        <v>3294</v>
      </c>
      <c r="G1611" t="s">
        <v>641</v>
      </c>
      <c r="H1611" t="s">
        <v>641</v>
      </c>
      <c r="I1611" t="s">
        <v>1284</v>
      </c>
      <c r="J1611" t="s">
        <v>649</v>
      </c>
      <c r="K1611" t="s">
        <v>56</v>
      </c>
      <c r="L1611" s="4">
        <v>44006</v>
      </c>
      <c r="M1611" s="4">
        <v>45832</v>
      </c>
      <c r="AC1611">
        <v>45</v>
      </c>
      <c r="AE1611">
        <v>1</v>
      </c>
    </row>
    <row r="1612" spans="1:31" x14ac:dyDescent="0.2">
      <c r="A1612" s="27">
        <v>2010109</v>
      </c>
      <c r="C1612" t="s">
        <v>4178</v>
      </c>
      <c r="D1612" t="s">
        <v>4179</v>
      </c>
      <c r="E1612" t="s">
        <v>3294</v>
      </c>
      <c r="F1612" t="s">
        <v>3294</v>
      </c>
      <c r="G1612" t="s">
        <v>641</v>
      </c>
      <c r="H1612" t="s">
        <v>641</v>
      </c>
      <c r="I1612" t="s">
        <v>1284</v>
      </c>
      <c r="J1612" t="s">
        <v>649</v>
      </c>
      <c r="K1612" t="s">
        <v>56</v>
      </c>
      <c r="L1612" s="4">
        <v>44006</v>
      </c>
      <c r="M1612" s="4">
        <v>45832</v>
      </c>
      <c r="AC1612">
        <v>45</v>
      </c>
      <c r="AE1612">
        <v>1</v>
      </c>
    </row>
    <row r="1613" spans="1:31" x14ac:dyDescent="0.2">
      <c r="A1613" s="27">
        <v>2008267</v>
      </c>
      <c r="C1613" t="s">
        <v>4180</v>
      </c>
      <c r="D1613" t="s">
        <v>4181</v>
      </c>
      <c r="E1613" t="s">
        <v>1205</v>
      </c>
      <c r="F1613" t="s">
        <v>1205</v>
      </c>
      <c r="G1613" t="s">
        <v>641</v>
      </c>
      <c r="H1613" t="s">
        <v>641</v>
      </c>
      <c r="I1613" t="s">
        <v>1284</v>
      </c>
      <c r="J1613" t="s">
        <v>731</v>
      </c>
      <c r="K1613" t="s">
        <v>56</v>
      </c>
      <c r="L1613" s="4">
        <v>44006</v>
      </c>
      <c r="M1613" s="4">
        <v>45832</v>
      </c>
      <c r="AC1613">
        <v>70</v>
      </c>
      <c r="AE1613">
        <v>1</v>
      </c>
    </row>
    <row r="1614" spans="1:31" x14ac:dyDescent="0.2">
      <c r="A1614" s="27">
        <v>2010105</v>
      </c>
      <c r="C1614" t="s">
        <v>4182</v>
      </c>
      <c r="D1614" t="s">
        <v>4183</v>
      </c>
      <c r="E1614" t="s">
        <v>4184</v>
      </c>
      <c r="F1614" t="s">
        <v>4184</v>
      </c>
      <c r="G1614" t="s">
        <v>641</v>
      </c>
      <c r="H1614" t="s">
        <v>686</v>
      </c>
      <c r="I1614" t="s">
        <v>1284</v>
      </c>
      <c r="J1614" t="s">
        <v>688</v>
      </c>
      <c r="K1614" t="s">
        <v>56</v>
      </c>
      <c r="L1614" s="4">
        <v>43994</v>
      </c>
      <c r="M1614" s="4">
        <v>45820</v>
      </c>
      <c r="N1614">
        <v>0.30000001192092896</v>
      </c>
      <c r="AE1614">
        <v>1.01</v>
      </c>
    </row>
    <row r="1615" spans="1:31" x14ac:dyDescent="0.2">
      <c r="A1615" s="27">
        <v>2010103</v>
      </c>
      <c r="C1615" t="s">
        <v>4185</v>
      </c>
      <c r="D1615" t="s">
        <v>4186</v>
      </c>
      <c r="E1615" t="s">
        <v>3061</v>
      </c>
      <c r="F1615" t="s">
        <v>3061</v>
      </c>
      <c r="G1615" t="s">
        <v>641</v>
      </c>
      <c r="H1615" t="s">
        <v>641</v>
      </c>
      <c r="I1615" t="s">
        <v>1284</v>
      </c>
      <c r="J1615" t="s">
        <v>649</v>
      </c>
      <c r="K1615" t="s">
        <v>56</v>
      </c>
      <c r="L1615" s="4">
        <v>43990</v>
      </c>
      <c r="M1615" s="4">
        <v>45816</v>
      </c>
      <c r="AC1615">
        <v>13</v>
      </c>
      <c r="AE1615">
        <v>1</v>
      </c>
    </row>
    <row r="1616" spans="1:31" x14ac:dyDescent="0.2">
      <c r="A1616" s="27">
        <v>2010097</v>
      </c>
      <c r="C1616" t="s">
        <v>4187</v>
      </c>
      <c r="D1616" t="s">
        <v>4188</v>
      </c>
      <c r="E1616" t="s">
        <v>4189</v>
      </c>
      <c r="F1616" t="s">
        <v>4189</v>
      </c>
      <c r="G1616" t="s">
        <v>641</v>
      </c>
      <c r="H1616" t="s">
        <v>641</v>
      </c>
      <c r="I1616" t="s">
        <v>1284</v>
      </c>
      <c r="J1616" t="s">
        <v>643</v>
      </c>
      <c r="K1616" t="s">
        <v>56</v>
      </c>
      <c r="L1616" s="4">
        <v>43986</v>
      </c>
      <c r="M1616" s="4">
        <v>45812</v>
      </c>
      <c r="N1616">
        <v>8</v>
      </c>
      <c r="O1616">
        <v>24</v>
      </c>
      <c r="Y1616">
        <v>0.25</v>
      </c>
      <c r="AE1616">
        <v>1.1000000000000001</v>
      </c>
    </row>
    <row r="1617" spans="1:31" x14ac:dyDescent="0.2">
      <c r="A1617" s="27">
        <v>2010096</v>
      </c>
      <c r="C1617" t="s">
        <v>4190</v>
      </c>
      <c r="D1617" t="s">
        <v>672</v>
      </c>
      <c r="E1617" t="s">
        <v>4189</v>
      </c>
      <c r="F1617" t="s">
        <v>4189</v>
      </c>
      <c r="G1617" t="s">
        <v>641</v>
      </c>
      <c r="H1617" t="s">
        <v>641</v>
      </c>
      <c r="I1617" t="s">
        <v>1284</v>
      </c>
      <c r="J1617" t="s">
        <v>643</v>
      </c>
      <c r="K1617" t="s">
        <v>56</v>
      </c>
      <c r="L1617" s="4">
        <v>43986</v>
      </c>
      <c r="M1617" s="4">
        <v>45812</v>
      </c>
      <c r="N1617">
        <v>8</v>
      </c>
      <c r="O1617">
        <v>24</v>
      </c>
      <c r="AE1617">
        <v>1.1000000000000001</v>
      </c>
    </row>
    <row r="1618" spans="1:31" x14ac:dyDescent="0.2">
      <c r="A1618" s="27">
        <v>2010095</v>
      </c>
      <c r="C1618" t="s">
        <v>4191</v>
      </c>
      <c r="D1618" t="s">
        <v>4192</v>
      </c>
      <c r="E1618" t="s">
        <v>4193</v>
      </c>
      <c r="F1618" t="s">
        <v>4193</v>
      </c>
      <c r="G1618" t="s">
        <v>641</v>
      </c>
      <c r="H1618" t="s">
        <v>686</v>
      </c>
      <c r="I1618" t="s">
        <v>1284</v>
      </c>
      <c r="J1618" t="s">
        <v>696</v>
      </c>
      <c r="K1618" t="s">
        <v>55</v>
      </c>
      <c r="L1618" s="4">
        <v>43986</v>
      </c>
      <c r="M1618" s="4">
        <v>45812</v>
      </c>
      <c r="N1618">
        <v>1</v>
      </c>
      <c r="O1618">
        <v>1</v>
      </c>
      <c r="P1618">
        <v>1</v>
      </c>
      <c r="AC1618">
        <v>35</v>
      </c>
      <c r="AE1618">
        <v>1</v>
      </c>
    </row>
    <row r="1619" spans="1:31" x14ac:dyDescent="0.2">
      <c r="A1619" s="27">
        <v>2009617</v>
      </c>
      <c r="B1619">
        <v>4894</v>
      </c>
      <c r="C1619" t="s">
        <v>4194</v>
      </c>
      <c r="D1619" t="s">
        <v>4195</v>
      </c>
      <c r="E1619" t="s">
        <v>4196</v>
      </c>
      <c r="F1619" t="s">
        <v>4196</v>
      </c>
      <c r="G1619" t="s">
        <v>641</v>
      </c>
      <c r="H1619" t="s">
        <v>686</v>
      </c>
      <c r="I1619" t="s">
        <v>2734</v>
      </c>
      <c r="J1619" t="s">
        <v>696</v>
      </c>
      <c r="K1619" t="s">
        <v>55</v>
      </c>
      <c r="L1619" s="4">
        <v>2</v>
      </c>
      <c r="M1619" s="4">
        <v>45808</v>
      </c>
      <c r="N1619">
        <v>0.30000001192092896</v>
      </c>
      <c r="AC1619">
        <v>13.1</v>
      </c>
      <c r="AE1619">
        <v>1</v>
      </c>
    </row>
    <row r="1620" spans="1:31" x14ac:dyDescent="0.2">
      <c r="A1620" s="27">
        <v>2010089</v>
      </c>
      <c r="C1620" t="s">
        <v>4197</v>
      </c>
      <c r="D1620" t="s">
        <v>4198</v>
      </c>
      <c r="E1620" t="s">
        <v>3061</v>
      </c>
      <c r="F1620" t="s">
        <v>3061</v>
      </c>
      <c r="G1620" t="s">
        <v>641</v>
      </c>
      <c r="H1620" t="s">
        <v>641</v>
      </c>
      <c r="I1620" t="s">
        <v>1284</v>
      </c>
      <c r="J1620" t="s">
        <v>649</v>
      </c>
      <c r="K1620" t="s">
        <v>56</v>
      </c>
      <c r="L1620" s="4">
        <v>43978</v>
      </c>
      <c r="M1620" s="4">
        <v>45804</v>
      </c>
      <c r="AC1620">
        <v>13</v>
      </c>
      <c r="AE1620">
        <v>1</v>
      </c>
    </row>
    <row r="1621" spans="1:31" x14ac:dyDescent="0.2">
      <c r="A1621" s="27">
        <v>2007996</v>
      </c>
      <c r="C1621" t="s">
        <v>4199</v>
      </c>
      <c r="D1621" t="s">
        <v>1286</v>
      </c>
      <c r="E1621" t="s">
        <v>4200</v>
      </c>
      <c r="F1621" t="s">
        <v>4200</v>
      </c>
      <c r="G1621" t="s">
        <v>641</v>
      </c>
      <c r="H1621" t="s">
        <v>686</v>
      </c>
      <c r="I1621" t="s">
        <v>1284</v>
      </c>
      <c r="J1621" t="s">
        <v>688</v>
      </c>
      <c r="K1621" t="s">
        <v>56</v>
      </c>
      <c r="L1621" s="4">
        <v>43977</v>
      </c>
      <c r="M1621" s="4">
        <v>45803</v>
      </c>
      <c r="N1621">
        <v>0.30000001192092896</v>
      </c>
      <c r="AC1621">
        <v>3</v>
      </c>
      <c r="AE1621">
        <v>1</v>
      </c>
    </row>
    <row r="1622" spans="1:31" x14ac:dyDescent="0.2">
      <c r="A1622" s="27">
        <v>2007997</v>
      </c>
      <c r="C1622" t="s">
        <v>4201</v>
      </c>
      <c r="D1622" t="s">
        <v>4202</v>
      </c>
      <c r="E1622" t="s">
        <v>4200</v>
      </c>
      <c r="F1622" t="s">
        <v>4200</v>
      </c>
      <c r="G1622" t="s">
        <v>641</v>
      </c>
      <c r="H1622" t="s">
        <v>686</v>
      </c>
      <c r="I1622" t="s">
        <v>1284</v>
      </c>
      <c r="J1622" t="s">
        <v>696</v>
      </c>
      <c r="K1622" t="s">
        <v>55</v>
      </c>
      <c r="L1622" s="4">
        <v>43977</v>
      </c>
      <c r="M1622" s="4">
        <v>45803</v>
      </c>
      <c r="N1622">
        <v>0.5</v>
      </c>
      <c r="AC1622">
        <v>10</v>
      </c>
      <c r="AE1622">
        <v>1</v>
      </c>
    </row>
    <row r="1623" spans="1:31" x14ac:dyDescent="0.2">
      <c r="A1623" s="27">
        <v>2008500</v>
      </c>
      <c r="C1623" t="s">
        <v>4203</v>
      </c>
      <c r="D1623" t="s">
        <v>4204</v>
      </c>
      <c r="E1623" t="s">
        <v>4205</v>
      </c>
      <c r="F1623" t="s">
        <v>4206</v>
      </c>
      <c r="G1623" t="s">
        <v>641</v>
      </c>
      <c r="H1623" t="s">
        <v>641</v>
      </c>
      <c r="I1623" t="s">
        <v>774</v>
      </c>
      <c r="J1623" t="s">
        <v>731</v>
      </c>
      <c r="K1623" t="s">
        <v>56</v>
      </c>
      <c r="L1623" s="4">
        <v>2</v>
      </c>
      <c r="M1623" s="4">
        <v>45798</v>
      </c>
      <c r="AC1623">
        <v>2.5</v>
      </c>
      <c r="AE1623">
        <v>1</v>
      </c>
    </row>
    <row r="1624" spans="1:31" x14ac:dyDescent="0.2">
      <c r="A1624" s="27">
        <v>2008499</v>
      </c>
      <c r="C1624" t="s">
        <v>4207</v>
      </c>
      <c r="D1624" t="s">
        <v>4208</v>
      </c>
      <c r="E1624" t="s">
        <v>4205</v>
      </c>
      <c r="F1624" t="s">
        <v>4206</v>
      </c>
      <c r="G1624" t="s">
        <v>641</v>
      </c>
      <c r="H1624" t="s">
        <v>641</v>
      </c>
      <c r="I1624" t="s">
        <v>774</v>
      </c>
      <c r="J1624" t="s">
        <v>731</v>
      </c>
      <c r="K1624" t="s">
        <v>56</v>
      </c>
      <c r="L1624" s="4">
        <v>2</v>
      </c>
      <c r="M1624" s="4">
        <v>45798</v>
      </c>
      <c r="N1624">
        <v>1</v>
      </c>
      <c r="O1624">
        <v>1</v>
      </c>
      <c r="P1624">
        <v>1</v>
      </c>
      <c r="Q1624">
        <v>3.4000000953674316</v>
      </c>
      <c r="R1624">
        <v>1.7999999523162842</v>
      </c>
      <c r="X1624">
        <v>0.30000001192092896</v>
      </c>
      <c r="Y1624">
        <v>5.000000074505806E-2</v>
      </c>
      <c r="Z1624">
        <v>5.000000074505806E-2</v>
      </c>
      <c r="AA1624">
        <v>4.999999888241291E-3</v>
      </c>
      <c r="AC1624">
        <v>15</v>
      </c>
      <c r="AE1624">
        <v>1</v>
      </c>
    </row>
    <row r="1625" spans="1:31" x14ac:dyDescent="0.2">
      <c r="A1625" s="27">
        <v>2010086</v>
      </c>
      <c r="C1625" t="s">
        <v>4209</v>
      </c>
      <c r="D1625" t="s">
        <v>4210</v>
      </c>
      <c r="E1625" t="s">
        <v>3061</v>
      </c>
      <c r="F1625" t="s">
        <v>3061</v>
      </c>
      <c r="G1625" t="s">
        <v>641</v>
      </c>
      <c r="H1625" t="s">
        <v>641</v>
      </c>
      <c r="I1625" t="s">
        <v>1284</v>
      </c>
      <c r="J1625" t="s">
        <v>649</v>
      </c>
      <c r="K1625" t="s">
        <v>56</v>
      </c>
      <c r="L1625" s="4">
        <v>43972</v>
      </c>
      <c r="M1625" s="4">
        <v>45798</v>
      </c>
      <c r="AC1625">
        <v>13</v>
      </c>
      <c r="AE1625">
        <v>1</v>
      </c>
    </row>
    <row r="1626" spans="1:31" x14ac:dyDescent="0.2">
      <c r="A1626" s="27">
        <v>2010085</v>
      </c>
      <c r="C1626" t="s">
        <v>4211</v>
      </c>
      <c r="D1626" t="s">
        <v>3819</v>
      </c>
      <c r="E1626" t="s">
        <v>960</v>
      </c>
      <c r="F1626" t="s">
        <v>960</v>
      </c>
      <c r="G1626" t="s">
        <v>641</v>
      </c>
      <c r="H1626" t="s">
        <v>641</v>
      </c>
      <c r="I1626" t="s">
        <v>1284</v>
      </c>
      <c r="J1626" t="s">
        <v>643</v>
      </c>
      <c r="K1626" t="s">
        <v>55</v>
      </c>
      <c r="L1626" s="4">
        <v>43971</v>
      </c>
      <c r="M1626" s="4">
        <v>45797</v>
      </c>
      <c r="N1626">
        <v>15.600000381469727</v>
      </c>
      <c r="O1626">
        <v>15.600000381469727</v>
      </c>
      <c r="P1626">
        <v>15.600000381469727</v>
      </c>
      <c r="AE1626">
        <v>1</v>
      </c>
    </row>
    <row r="1627" spans="1:31" x14ac:dyDescent="0.2">
      <c r="A1627" s="27">
        <v>2010066</v>
      </c>
      <c r="C1627" t="s">
        <v>4212</v>
      </c>
      <c r="D1627" t="s">
        <v>1286</v>
      </c>
      <c r="E1627" t="s">
        <v>4213</v>
      </c>
      <c r="F1627" t="s">
        <v>4213</v>
      </c>
      <c r="G1627" t="s">
        <v>641</v>
      </c>
      <c r="H1627" t="s">
        <v>686</v>
      </c>
      <c r="I1627" t="s">
        <v>1284</v>
      </c>
      <c r="J1627" t="s">
        <v>688</v>
      </c>
      <c r="K1627" t="s">
        <v>56</v>
      </c>
      <c r="L1627" s="4">
        <v>43956</v>
      </c>
      <c r="M1627" s="4">
        <v>45782</v>
      </c>
      <c r="N1627">
        <v>0.30000001192092896</v>
      </c>
      <c r="P1627">
        <v>0.30000001192092896</v>
      </c>
      <c r="AC1627">
        <v>2</v>
      </c>
      <c r="AE1627">
        <v>1</v>
      </c>
    </row>
    <row r="1628" spans="1:31" x14ac:dyDescent="0.2">
      <c r="A1628" s="27">
        <v>2008687</v>
      </c>
      <c r="C1628" t="s">
        <v>4214</v>
      </c>
      <c r="D1628" t="s">
        <v>4215</v>
      </c>
      <c r="E1628" t="s">
        <v>1266</v>
      </c>
      <c r="F1628" t="s">
        <v>1267</v>
      </c>
      <c r="G1628" t="s">
        <v>641</v>
      </c>
      <c r="H1628" t="s">
        <v>641</v>
      </c>
      <c r="I1628" t="s">
        <v>774</v>
      </c>
      <c r="J1628" t="s">
        <v>643</v>
      </c>
      <c r="K1628" t="s">
        <v>55</v>
      </c>
      <c r="L1628" s="4">
        <v>2</v>
      </c>
      <c r="M1628" s="4">
        <v>45781</v>
      </c>
      <c r="N1628">
        <v>8</v>
      </c>
      <c r="O1628">
        <v>8</v>
      </c>
      <c r="P1628">
        <v>17</v>
      </c>
      <c r="R1628">
        <v>3</v>
      </c>
      <c r="T1628">
        <v>11.600000381469727</v>
      </c>
      <c r="V1628">
        <v>0.10000000149011612</v>
      </c>
      <c r="Y1628">
        <v>0.15000000596046448</v>
      </c>
      <c r="AE1628">
        <v>1</v>
      </c>
    </row>
    <row r="1629" spans="1:31" x14ac:dyDescent="0.2">
      <c r="A1629" s="27">
        <v>2008692</v>
      </c>
      <c r="C1629" t="s">
        <v>4216</v>
      </c>
      <c r="D1629" t="s">
        <v>4217</v>
      </c>
      <c r="E1629" t="s">
        <v>1266</v>
      </c>
      <c r="F1629" t="s">
        <v>1267</v>
      </c>
      <c r="G1629" t="s">
        <v>641</v>
      </c>
      <c r="H1629" t="s">
        <v>641</v>
      </c>
      <c r="I1629" t="s">
        <v>774</v>
      </c>
      <c r="J1629" t="s">
        <v>643</v>
      </c>
      <c r="K1629" t="s">
        <v>55</v>
      </c>
      <c r="L1629" s="4">
        <v>2</v>
      </c>
      <c r="M1629" s="4">
        <v>45781</v>
      </c>
      <c r="N1629">
        <v>23</v>
      </c>
      <c r="R1629">
        <v>3</v>
      </c>
      <c r="T1629">
        <v>12.399999618530273</v>
      </c>
      <c r="AE1629">
        <v>1</v>
      </c>
    </row>
    <row r="1630" spans="1:31" x14ac:dyDescent="0.2">
      <c r="A1630" s="27">
        <v>2008693</v>
      </c>
      <c r="C1630" t="s">
        <v>4218</v>
      </c>
      <c r="D1630" t="s">
        <v>4219</v>
      </c>
      <c r="E1630" t="s">
        <v>1266</v>
      </c>
      <c r="F1630" t="s">
        <v>1267</v>
      </c>
      <c r="G1630" t="s">
        <v>641</v>
      </c>
      <c r="H1630" t="s">
        <v>641</v>
      </c>
      <c r="I1630" t="s">
        <v>774</v>
      </c>
      <c r="J1630" t="s">
        <v>643</v>
      </c>
      <c r="K1630" t="s">
        <v>55</v>
      </c>
      <c r="L1630" s="4">
        <v>2</v>
      </c>
      <c r="M1630" s="4">
        <v>45781</v>
      </c>
      <c r="N1630">
        <v>30</v>
      </c>
      <c r="R1630">
        <v>3</v>
      </c>
      <c r="T1630">
        <v>6</v>
      </c>
      <c r="AE1630">
        <v>1</v>
      </c>
    </row>
    <row r="1631" spans="1:31" x14ac:dyDescent="0.2">
      <c r="A1631" s="27">
        <v>2010054</v>
      </c>
      <c r="C1631" t="s">
        <v>4220</v>
      </c>
      <c r="D1631" t="s">
        <v>4221</v>
      </c>
      <c r="E1631" t="s">
        <v>1333</v>
      </c>
      <c r="F1631" t="s">
        <v>1333</v>
      </c>
      <c r="G1631" t="s">
        <v>641</v>
      </c>
      <c r="H1631" t="s">
        <v>641</v>
      </c>
      <c r="I1631" t="s">
        <v>1284</v>
      </c>
      <c r="J1631" t="s">
        <v>649</v>
      </c>
      <c r="K1631" t="s">
        <v>56</v>
      </c>
      <c r="L1631" s="4">
        <v>43949</v>
      </c>
      <c r="M1631" s="4">
        <v>45775</v>
      </c>
      <c r="AC1631">
        <v>80</v>
      </c>
      <c r="AE1631">
        <v>1</v>
      </c>
    </row>
    <row r="1632" spans="1:31" x14ac:dyDescent="0.2">
      <c r="A1632" s="27">
        <v>2010050</v>
      </c>
      <c r="C1632" t="s">
        <v>4222</v>
      </c>
      <c r="D1632" t="s">
        <v>4223</v>
      </c>
      <c r="E1632" t="s">
        <v>1333</v>
      </c>
      <c r="F1632" t="s">
        <v>1333</v>
      </c>
      <c r="G1632" t="s">
        <v>641</v>
      </c>
      <c r="H1632" t="s">
        <v>641</v>
      </c>
      <c r="I1632" t="s">
        <v>1284</v>
      </c>
      <c r="J1632" t="s">
        <v>649</v>
      </c>
      <c r="K1632" t="s">
        <v>56</v>
      </c>
      <c r="L1632" s="4">
        <v>43949</v>
      </c>
      <c r="M1632" s="4">
        <v>45775</v>
      </c>
      <c r="AC1632">
        <v>45</v>
      </c>
      <c r="AE1632">
        <v>1</v>
      </c>
    </row>
    <row r="1633" spans="1:31" x14ac:dyDescent="0.2">
      <c r="A1633" s="27">
        <v>2010045</v>
      </c>
      <c r="C1633" t="s">
        <v>4224</v>
      </c>
      <c r="D1633" t="s">
        <v>4225</v>
      </c>
      <c r="E1633" t="s">
        <v>1333</v>
      </c>
      <c r="F1633" t="s">
        <v>1333</v>
      </c>
      <c r="G1633" t="s">
        <v>641</v>
      </c>
      <c r="H1633" t="s">
        <v>641</v>
      </c>
      <c r="I1633" t="s">
        <v>1284</v>
      </c>
      <c r="J1633" t="s">
        <v>649</v>
      </c>
      <c r="K1633" t="s">
        <v>56</v>
      </c>
      <c r="L1633" s="4">
        <v>43949</v>
      </c>
      <c r="M1633" s="4">
        <v>45775</v>
      </c>
      <c r="AC1633">
        <v>45</v>
      </c>
      <c r="AE1633">
        <v>1</v>
      </c>
    </row>
    <row r="1634" spans="1:31" x14ac:dyDescent="0.2">
      <c r="A1634" s="27">
        <v>2010043</v>
      </c>
      <c r="C1634" t="s">
        <v>4226</v>
      </c>
      <c r="D1634" t="s">
        <v>2811</v>
      </c>
      <c r="E1634" t="s">
        <v>3125</v>
      </c>
      <c r="F1634" t="s">
        <v>3125</v>
      </c>
      <c r="G1634" t="s">
        <v>641</v>
      </c>
      <c r="H1634" t="s">
        <v>686</v>
      </c>
      <c r="I1634" t="s">
        <v>1284</v>
      </c>
      <c r="J1634" t="s">
        <v>696</v>
      </c>
      <c r="K1634" t="s">
        <v>55</v>
      </c>
      <c r="L1634" s="4">
        <v>43943</v>
      </c>
      <c r="M1634" s="4">
        <v>45769</v>
      </c>
      <c r="N1634">
        <v>0.5</v>
      </c>
      <c r="AE1634">
        <v>1</v>
      </c>
    </row>
    <row r="1635" spans="1:31" x14ac:dyDescent="0.2">
      <c r="A1635" s="27">
        <v>2010034</v>
      </c>
      <c r="C1635" t="s">
        <v>4227</v>
      </c>
      <c r="D1635" t="s">
        <v>1286</v>
      </c>
      <c r="E1635" t="s">
        <v>4228</v>
      </c>
      <c r="F1635" t="s">
        <v>4228</v>
      </c>
      <c r="G1635" t="s">
        <v>641</v>
      </c>
      <c r="H1635" t="s">
        <v>686</v>
      </c>
      <c r="I1635" t="s">
        <v>1284</v>
      </c>
      <c r="J1635" t="s">
        <v>688</v>
      </c>
      <c r="K1635" t="s">
        <v>56</v>
      </c>
      <c r="L1635" s="4">
        <v>43937</v>
      </c>
      <c r="M1635" s="4">
        <v>45763</v>
      </c>
      <c r="N1635">
        <v>0.30000001192092896</v>
      </c>
      <c r="AE1635">
        <v>1.1000000000000001</v>
      </c>
    </row>
    <row r="1636" spans="1:31" x14ac:dyDescent="0.2">
      <c r="A1636" s="27">
        <v>2005187</v>
      </c>
      <c r="C1636" t="s">
        <v>4229</v>
      </c>
      <c r="D1636" t="s">
        <v>4230</v>
      </c>
      <c r="E1636" t="s">
        <v>2078</v>
      </c>
      <c r="F1636" t="s">
        <v>2079</v>
      </c>
      <c r="G1636" t="s">
        <v>641</v>
      </c>
      <c r="H1636" t="s">
        <v>641</v>
      </c>
      <c r="I1636" t="s">
        <v>774</v>
      </c>
      <c r="J1636" t="s">
        <v>731</v>
      </c>
      <c r="K1636" t="s">
        <v>56</v>
      </c>
      <c r="L1636" s="4">
        <v>40240</v>
      </c>
      <c r="M1636" s="4">
        <v>45763</v>
      </c>
      <c r="N1636">
        <v>4</v>
      </c>
      <c r="P1636">
        <v>0.40000000596046448</v>
      </c>
      <c r="V1636">
        <v>1.9999999552965164E-2</v>
      </c>
      <c r="W1636">
        <v>0.30000001192092896</v>
      </c>
      <c r="X1636">
        <v>0.30000001192092896</v>
      </c>
      <c r="Y1636">
        <v>2.9999999329447746E-2</v>
      </c>
      <c r="Z1636">
        <v>0.20000000298023224</v>
      </c>
      <c r="AE1636">
        <v>1.1000000000000001</v>
      </c>
    </row>
    <row r="1637" spans="1:31" x14ac:dyDescent="0.2">
      <c r="A1637" s="27">
        <v>2010009</v>
      </c>
      <c r="C1637" t="s">
        <v>4231</v>
      </c>
      <c r="D1637" t="s">
        <v>3015</v>
      </c>
      <c r="E1637" t="s">
        <v>2832</v>
      </c>
      <c r="F1637" t="s">
        <v>2832</v>
      </c>
      <c r="G1637" t="s">
        <v>641</v>
      </c>
      <c r="H1637" t="s">
        <v>641</v>
      </c>
      <c r="I1637" t="s">
        <v>1284</v>
      </c>
      <c r="J1637" t="s">
        <v>649</v>
      </c>
      <c r="K1637" t="s">
        <v>56</v>
      </c>
      <c r="L1637" s="4">
        <v>43936</v>
      </c>
      <c r="M1637" s="4">
        <v>45762</v>
      </c>
      <c r="AC1637">
        <v>45</v>
      </c>
      <c r="AE1637">
        <v>1</v>
      </c>
    </row>
    <row r="1638" spans="1:31" x14ac:dyDescent="0.2">
      <c r="A1638" s="27">
        <v>2010007</v>
      </c>
      <c r="C1638" t="s">
        <v>4232</v>
      </c>
      <c r="D1638" t="s">
        <v>3042</v>
      </c>
      <c r="E1638" t="s">
        <v>2832</v>
      </c>
      <c r="F1638" t="s">
        <v>2832</v>
      </c>
      <c r="G1638" t="s">
        <v>641</v>
      </c>
      <c r="H1638" t="s">
        <v>641</v>
      </c>
      <c r="I1638" t="s">
        <v>1284</v>
      </c>
      <c r="J1638" t="s">
        <v>649</v>
      </c>
      <c r="K1638" t="s">
        <v>56</v>
      </c>
      <c r="L1638" s="4">
        <v>43936</v>
      </c>
      <c r="M1638" s="4">
        <v>45762</v>
      </c>
      <c r="AC1638">
        <v>45</v>
      </c>
      <c r="AE1638">
        <v>1</v>
      </c>
    </row>
    <row r="1639" spans="1:31" x14ac:dyDescent="0.2">
      <c r="A1639" s="27">
        <v>2010006</v>
      </c>
      <c r="C1639" t="s">
        <v>4233</v>
      </c>
      <c r="D1639" t="s">
        <v>3858</v>
      </c>
      <c r="E1639" t="s">
        <v>2832</v>
      </c>
      <c r="F1639" t="s">
        <v>2832</v>
      </c>
      <c r="G1639" t="s">
        <v>641</v>
      </c>
      <c r="H1639" t="s">
        <v>641</v>
      </c>
      <c r="I1639" t="s">
        <v>1284</v>
      </c>
      <c r="J1639" t="s">
        <v>649</v>
      </c>
      <c r="K1639" t="s">
        <v>56</v>
      </c>
      <c r="L1639" s="4">
        <v>43936</v>
      </c>
      <c r="M1639" s="4">
        <v>45762</v>
      </c>
      <c r="AC1639">
        <v>45</v>
      </c>
      <c r="AE1639">
        <v>1</v>
      </c>
    </row>
    <row r="1640" spans="1:31" x14ac:dyDescent="0.2">
      <c r="A1640" s="27">
        <v>2010008</v>
      </c>
      <c r="C1640" t="s">
        <v>4234</v>
      </c>
      <c r="D1640" t="s">
        <v>4235</v>
      </c>
      <c r="E1640" t="s">
        <v>2832</v>
      </c>
      <c r="F1640" t="s">
        <v>2832</v>
      </c>
      <c r="G1640" t="s">
        <v>641</v>
      </c>
      <c r="H1640" t="s">
        <v>641</v>
      </c>
      <c r="I1640" t="s">
        <v>1284</v>
      </c>
      <c r="J1640" t="s">
        <v>649</v>
      </c>
      <c r="K1640" t="s">
        <v>56</v>
      </c>
      <c r="L1640" s="4">
        <v>43936</v>
      </c>
      <c r="M1640" s="4">
        <v>45762</v>
      </c>
      <c r="AC1640">
        <v>45</v>
      </c>
      <c r="AE1640">
        <v>1</v>
      </c>
    </row>
    <row r="1641" spans="1:31" x14ac:dyDescent="0.2">
      <c r="A1641" s="27">
        <v>2010033</v>
      </c>
      <c r="C1641" t="s">
        <v>4236</v>
      </c>
      <c r="D1641" t="s">
        <v>4237</v>
      </c>
      <c r="E1641" t="s">
        <v>4238</v>
      </c>
      <c r="F1641" t="s">
        <v>4238</v>
      </c>
      <c r="G1641" t="s">
        <v>641</v>
      </c>
      <c r="H1641" t="s">
        <v>686</v>
      </c>
      <c r="I1641" t="s">
        <v>1284</v>
      </c>
      <c r="J1641" t="s">
        <v>688</v>
      </c>
      <c r="K1641" t="s">
        <v>55</v>
      </c>
      <c r="L1641" s="4">
        <v>43935</v>
      </c>
      <c r="M1641" s="4">
        <v>45761</v>
      </c>
      <c r="N1641">
        <v>0.30000001192092896</v>
      </c>
      <c r="O1641">
        <v>0.10000000149011612</v>
      </c>
      <c r="P1641">
        <v>0.30000001192092896</v>
      </c>
      <c r="AE1641">
        <v>1</v>
      </c>
    </row>
    <row r="1642" spans="1:31" x14ac:dyDescent="0.2">
      <c r="A1642" s="27">
        <v>2008672</v>
      </c>
      <c r="C1642" t="s">
        <v>4239</v>
      </c>
      <c r="D1642" t="s">
        <v>4240</v>
      </c>
      <c r="E1642" t="s">
        <v>4241</v>
      </c>
      <c r="F1642" t="s">
        <v>4241</v>
      </c>
      <c r="G1642" t="s">
        <v>641</v>
      </c>
      <c r="H1642" t="s">
        <v>641</v>
      </c>
      <c r="I1642" t="s">
        <v>774</v>
      </c>
      <c r="J1642" t="s">
        <v>731</v>
      </c>
      <c r="K1642" t="s">
        <v>56</v>
      </c>
      <c r="L1642" s="4">
        <v>2</v>
      </c>
      <c r="M1642" s="4">
        <v>45754</v>
      </c>
      <c r="AE1642">
        <v>1.32</v>
      </c>
    </row>
    <row r="1643" spans="1:31" x14ac:dyDescent="0.2">
      <c r="A1643" s="27">
        <v>2010021</v>
      </c>
      <c r="C1643" t="s">
        <v>4242</v>
      </c>
      <c r="D1643" t="s">
        <v>1286</v>
      </c>
      <c r="E1643" t="s">
        <v>4243</v>
      </c>
      <c r="F1643" t="s">
        <v>4244</v>
      </c>
      <c r="G1643" t="s">
        <v>641</v>
      </c>
      <c r="H1643" t="s">
        <v>686</v>
      </c>
      <c r="I1643" t="s">
        <v>1284</v>
      </c>
      <c r="J1643" t="s">
        <v>688</v>
      </c>
      <c r="K1643" t="s">
        <v>56</v>
      </c>
      <c r="L1643" s="4">
        <v>43922</v>
      </c>
      <c r="M1643" s="4">
        <v>45748</v>
      </c>
      <c r="N1643">
        <v>0.30000001192092896</v>
      </c>
      <c r="AE1643">
        <v>1.1000000000000001</v>
      </c>
    </row>
    <row r="1644" spans="1:31" x14ac:dyDescent="0.2">
      <c r="A1644" s="27">
        <v>2009993</v>
      </c>
      <c r="C1644" t="s">
        <v>4245</v>
      </c>
      <c r="D1644" t="s">
        <v>4246</v>
      </c>
      <c r="E1644" t="s">
        <v>4247</v>
      </c>
      <c r="F1644" t="s">
        <v>4247</v>
      </c>
      <c r="G1644" t="s">
        <v>641</v>
      </c>
      <c r="H1644" t="s">
        <v>686</v>
      </c>
      <c r="I1644" t="s">
        <v>1284</v>
      </c>
      <c r="J1644" t="s">
        <v>688</v>
      </c>
      <c r="K1644" t="s">
        <v>55</v>
      </c>
      <c r="L1644" s="4">
        <v>43922</v>
      </c>
      <c r="M1644" s="4">
        <v>45748</v>
      </c>
      <c r="N1644">
        <v>0.30000001192092896</v>
      </c>
      <c r="AE1644">
        <v>1</v>
      </c>
    </row>
    <row r="1645" spans="1:31" x14ac:dyDescent="0.2">
      <c r="A1645" s="27">
        <v>2010023</v>
      </c>
      <c r="C1645" t="s">
        <v>4248</v>
      </c>
      <c r="D1645" t="s">
        <v>4249</v>
      </c>
      <c r="E1645" t="s">
        <v>4250</v>
      </c>
      <c r="F1645" t="s">
        <v>4250</v>
      </c>
      <c r="G1645" t="s">
        <v>641</v>
      </c>
      <c r="H1645" t="s">
        <v>686</v>
      </c>
      <c r="I1645" t="s">
        <v>1284</v>
      </c>
      <c r="J1645" t="s">
        <v>688</v>
      </c>
      <c r="K1645" t="s">
        <v>56</v>
      </c>
      <c r="L1645" s="4">
        <v>43922</v>
      </c>
      <c r="M1645" s="4">
        <v>45748</v>
      </c>
      <c r="N1645">
        <v>0.30000001192092896</v>
      </c>
      <c r="O1645">
        <v>0.10000000149011612</v>
      </c>
      <c r="P1645">
        <v>0.30000001192092896</v>
      </c>
      <c r="AC1645">
        <v>3</v>
      </c>
      <c r="AE1645">
        <v>1.1000000000000001</v>
      </c>
    </row>
    <row r="1646" spans="1:31" x14ac:dyDescent="0.2">
      <c r="A1646" s="27">
        <v>2010022</v>
      </c>
      <c r="C1646" t="s">
        <v>4251</v>
      </c>
      <c r="D1646" t="s">
        <v>4252</v>
      </c>
      <c r="E1646" t="s">
        <v>4253</v>
      </c>
      <c r="F1646" t="s">
        <v>4253</v>
      </c>
      <c r="G1646" t="s">
        <v>641</v>
      </c>
      <c r="H1646" t="s">
        <v>686</v>
      </c>
      <c r="I1646" t="s">
        <v>1284</v>
      </c>
      <c r="J1646" t="s">
        <v>688</v>
      </c>
      <c r="K1646" t="s">
        <v>56</v>
      </c>
      <c r="L1646" s="4">
        <v>43922</v>
      </c>
      <c r="M1646" s="4">
        <v>45748</v>
      </c>
      <c r="N1646">
        <v>0.30000001192092896</v>
      </c>
      <c r="O1646">
        <v>0.10000000149011612</v>
      </c>
      <c r="P1646">
        <v>0.30000001192092896</v>
      </c>
      <c r="AC1646">
        <v>3</v>
      </c>
      <c r="AE1646">
        <v>1.1000000000000001</v>
      </c>
    </row>
    <row r="1647" spans="1:31" x14ac:dyDescent="0.2">
      <c r="A1647" s="27">
        <v>2009992</v>
      </c>
      <c r="C1647" t="s">
        <v>4254</v>
      </c>
      <c r="D1647" t="s">
        <v>4255</v>
      </c>
      <c r="E1647" t="s">
        <v>4256</v>
      </c>
      <c r="F1647" t="s">
        <v>4256</v>
      </c>
      <c r="G1647" t="s">
        <v>641</v>
      </c>
      <c r="H1647" t="s">
        <v>686</v>
      </c>
      <c r="I1647" t="s">
        <v>1284</v>
      </c>
      <c r="J1647" t="s">
        <v>688</v>
      </c>
      <c r="K1647" t="s">
        <v>55</v>
      </c>
      <c r="L1647" s="4">
        <v>43922</v>
      </c>
      <c r="M1647" s="4">
        <v>45748</v>
      </c>
      <c r="N1647">
        <v>0.30000001192092896</v>
      </c>
      <c r="P1647">
        <v>0.10000000149011612</v>
      </c>
      <c r="AC1647">
        <v>1</v>
      </c>
      <c r="AE1647">
        <v>1</v>
      </c>
    </row>
    <row r="1648" spans="1:31" x14ac:dyDescent="0.2">
      <c r="A1648" s="27">
        <v>2010015</v>
      </c>
      <c r="C1648" t="s">
        <v>4257</v>
      </c>
      <c r="D1648" t="s">
        <v>4258</v>
      </c>
      <c r="E1648" t="s">
        <v>4238</v>
      </c>
      <c r="F1648" t="s">
        <v>4238</v>
      </c>
      <c r="G1648" t="s">
        <v>641</v>
      </c>
      <c r="H1648" t="s">
        <v>686</v>
      </c>
      <c r="I1648" t="s">
        <v>1284</v>
      </c>
      <c r="J1648" t="s">
        <v>688</v>
      </c>
      <c r="K1648" t="s">
        <v>56</v>
      </c>
      <c r="L1648" s="4">
        <v>43922</v>
      </c>
      <c r="M1648" s="4">
        <v>45748</v>
      </c>
      <c r="N1648">
        <v>0.30000001192092896</v>
      </c>
      <c r="O1648">
        <v>0.10000000149011612</v>
      </c>
      <c r="P1648">
        <v>0.30000001192092896</v>
      </c>
      <c r="AE1648">
        <v>1.1000000000000001</v>
      </c>
    </row>
    <row r="1649" spans="1:31" x14ac:dyDescent="0.2">
      <c r="A1649" s="27">
        <v>2010024</v>
      </c>
      <c r="C1649" t="s">
        <v>4259</v>
      </c>
      <c r="D1649" t="s">
        <v>4260</v>
      </c>
      <c r="E1649" t="s">
        <v>4261</v>
      </c>
      <c r="F1649" t="s">
        <v>4261</v>
      </c>
      <c r="G1649" t="s">
        <v>641</v>
      </c>
      <c r="H1649" t="s">
        <v>641</v>
      </c>
      <c r="I1649" t="s">
        <v>1284</v>
      </c>
      <c r="J1649" t="s">
        <v>649</v>
      </c>
      <c r="K1649" t="s">
        <v>55</v>
      </c>
      <c r="L1649" s="4">
        <v>43922</v>
      </c>
      <c r="M1649" s="4">
        <v>45748</v>
      </c>
      <c r="AC1649">
        <v>13</v>
      </c>
      <c r="AE1649">
        <v>1</v>
      </c>
    </row>
    <row r="1650" spans="1:31" x14ac:dyDescent="0.2">
      <c r="A1650" s="27">
        <v>2010020</v>
      </c>
      <c r="C1650" t="s">
        <v>4262</v>
      </c>
      <c r="D1650" t="s">
        <v>4263</v>
      </c>
      <c r="E1650" t="s">
        <v>4264</v>
      </c>
      <c r="F1650" t="s">
        <v>1295</v>
      </c>
      <c r="G1650" t="s">
        <v>641</v>
      </c>
      <c r="H1650" t="s">
        <v>686</v>
      </c>
      <c r="I1650" t="s">
        <v>1284</v>
      </c>
      <c r="J1650" t="s">
        <v>696</v>
      </c>
      <c r="K1650" t="s">
        <v>55</v>
      </c>
      <c r="L1650" s="4">
        <v>43922</v>
      </c>
      <c r="M1650" s="4">
        <v>45748</v>
      </c>
      <c r="N1650">
        <v>0.5</v>
      </c>
      <c r="O1650">
        <v>0.10000000149011612</v>
      </c>
      <c r="P1650">
        <v>0.30000001192092896</v>
      </c>
      <c r="AC1650">
        <v>20</v>
      </c>
      <c r="AE1650">
        <v>1</v>
      </c>
    </row>
    <row r="1651" spans="1:31" x14ac:dyDescent="0.2">
      <c r="A1651" s="27">
        <v>2010016</v>
      </c>
      <c r="C1651" t="s">
        <v>4265</v>
      </c>
      <c r="D1651" t="s">
        <v>4263</v>
      </c>
      <c r="E1651" t="s">
        <v>4266</v>
      </c>
      <c r="F1651" t="s">
        <v>1295</v>
      </c>
      <c r="G1651" t="s">
        <v>641</v>
      </c>
      <c r="H1651" t="s">
        <v>686</v>
      </c>
      <c r="I1651" t="s">
        <v>1284</v>
      </c>
      <c r="J1651" t="s">
        <v>696</v>
      </c>
      <c r="K1651" t="s">
        <v>56</v>
      </c>
      <c r="L1651" s="4">
        <v>43922</v>
      </c>
      <c r="M1651" s="4">
        <v>45748</v>
      </c>
      <c r="N1651">
        <v>0.30000001192092896</v>
      </c>
      <c r="O1651">
        <v>0.10000000149011612</v>
      </c>
      <c r="P1651">
        <v>0.30000001192092896</v>
      </c>
      <c r="AC1651">
        <v>3</v>
      </c>
      <c r="AE1651">
        <v>1.1000000000000001</v>
      </c>
    </row>
    <row r="1652" spans="1:31" x14ac:dyDescent="0.2">
      <c r="A1652" s="27">
        <v>2010237</v>
      </c>
      <c r="C1652" t="s">
        <v>4267</v>
      </c>
      <c r="D1652" t="s">
        <v>4268</v>
      </c>
      <c r="E1652" t="s">
        <v>783</v>
      </c>
      <c r="F1652" t="s">
        <v>784</v>
      </c>
      <c r="G1652" t="s">
        <v>641</v>
      </c>
      <c r="H1652" t="s">
        <v>686</v>
      </c>
      <c r="I1652" t="s">
        <v>774</v>
      </c>
      <c r="J1652" t="s">
        <v>643</v>
      </c>
      <c r="K1652" t="s">
        <v>56</v>
      </c>
      <c r="L1652" s="4">
        <v>2</v>
      </c>
      <c r="M1652" s="4">
        <v>45747</v>
      </c>
      <c r="N1652">
        <v>9</v>
      </c>
      <c r="O1652">
        <v>3</v>
      </c>
      <c r="P1652">
        <v>7</v>
      </c>
      <c r="R1652">
        <v>0.10000000149011612</v>
      </c>
      <c r="V1652">
        <v>2.9999999329447746E-2</v>
      </c>
      <c r="W1652">
        <v>9.9999997764825821E-3</v>
      </c>
      <c r="X1652">
        <v>1.9999999552965164E-2</v>
      </c>
      <c r="Y1652">
        <v>3.9999999105930328E-2</v>
      </c>
      <c r="Z1652">
        <v>3.9999999105930328E-2</v>
      </c>
      <c r="AA1652">
        <v>4.0000001899898052E-3</v>
      </c>
      <c r="AE1652">
        <v>1</v>
      </c>
    </row>
    <row r="1653" spans="1:31" x14ac:dyDescent="0.2">
      <c r="A1653" s="27">
        <v>2009640</v>
      </c>
      <c r="C1653" t="s">
        <v>4269</v>
      </c>
      <c r="D1653" t="s">
        <v>2811</v>
      </c>
      <c r="E1653" t="s">
        <v>4270</v>
      </c>
      <c r="F1653" t="s">
        <v>4270</v>
      </c>
      <c r="G1653" t="s">
        <v>641</v>
      </c>
      <c r="H1653" t="s">
        <v>686</v>
      </c>
      <c r="I1653" t="s">
        <v>1284</v>
      </c>
      <c r="J1653" t="s">
        <v>696</v>
      </c>
      <c r="K1653" t="s">
        <v>55</v>
      </c>
      <c r="L1653" s="4">
        <v>43920</v>
      </c>
      <c r="M1653" s="4">
        <v>45746</v>
      </c>
      <c r="N1653">
        <v>0.30000001192092896</v>
      </c>
      <c r="AE1653">
        <v>1</v>
      </c>
    </row>
    <row r="1654" spans="1:31" x14ac:dyDescent="0.2">
      <c r="A1654" s="27">
        <v>2007973</v>
      </c>
      <c r="C1654" t="s">
        <v>4271</v>
      </c>
      <c r="D1654" t="s">
        <v>4272</v>
      </c>
      <c r="E1654" t="s">
        <v>2205</v>
      </c>
      <c r="F1654" t="s">
        <v>4273</v>
      </c>
      <c r="G1654" t="s">
        <v>641</v>
      </c>
      <c r="H1654" t="s">
        <v>641</v>
      </c>
      <c r="I1654" t="s">
        <v>1284</v>
      </c>
      <c r="J1654" t="s">
        <v>649</v>
      </c>
      <c r="K1654" t="s">
        <v>55</v>
      </c>
      <c r="L1654" s="4">
        <v>43920</v>
      </c>
      <c r="M1654" s="4">
        <v>45746</v>
      </c>
      <c r="T1654">
        <v>98</v>
      </c>
      <c r="AE1654">
        <v>1</v>
      </c>
    </row>
    <row r="1655" spans="1:31" x14ac:dyDescent="0.2">
      <c r="A1655" s="27">
        <v>2010010</v>
      </c>
      <c r="C1655" t="s">
        <v>4274</v>
      </c>
      <c r="D1655" t="s">
        <v>4275</v>
      </c>
      <c r="E1655" t="s">
        <v>1333</v>
      </c>
      <c r="F1655" t="s">
        <v>1333</v>
      </c>
      <c r="G1655" t="s">
        <v>641</v>
      </c>
      <c r="H1655" t="s">
        <v>641</v>
      </c>
      <c r="I1655" t="s">
        <v>1284</v>
      </c>
      <c r="J1655" t="s">
        <v>649</v>
      </c>
      <c r="K1655" t="s">
        <v>56</v>
      </c>
      <c r="L1655" s="4">
        <v>43917</v>
      </c>
      <c r="M1655" s="4">
        <v>45743</v>
      </c>
      <c r="AC1655">
        <v>45</v>
      </c>
      <c r="AE1655">
        <v>1</v>
      </c>
    </row>
    <row r="1656" spans="1:31" x14ac:dyDescent="0.2">
      <c r="A1656" s="27">
        <v>2009997</v>
      </c>
      <c r="C1656" t="s">
        <v>4276</v>
      </c>
      <c r="D1656" t="s">
        <v>4277</v>
      </c>
      <c r="E1656" t="s">
        <v>1333</v>
      </c>
      <c r="F1656" t="s">
        <v>1333</v>
      </c>
      <c r="G1656" t="s">
        <v>641</v>
      </c>
      <c r="H1656" t="s">
        <v>641</v>
      </c>
      <c r="I1656" t="s">
        <v>1284</v>
      </c>
      <c r="J1656" t="s">
        <v>649</v>
      </c>
      <c r="K1656" t="s">
        <v>56</v>
      </c>
      <c r="L1656" s="4">
        <v>43915</v>
      </c>
      <c r="M1656" s="4">
        <v>45741</v>
      </c>
      <c r="AC1656">
        <v>45</v>
      </c>
      <c r="AE1656">
        <v>1</v>
      </c>
    </row>
    <row r="1657" spans="1:31" x14ac:dyDescent="0.2">
      <c r="A1657" s="27">
        <v>2009998</v>
      </c>
      <c r="C1657" t="s">
        <v>4278</v>
      </c>
      <c r="D1657" t="s">
        <v>4279</v>
      </c>
      <c r="E1657" t="s">
        <v>1333</v>
      </c>
      <c r="F1657" t="s">
        <v>1333</v>
      </c>
      <c r="G1657" t="s">
        <v>641</v>
      </c>
      <c r="H1657" t="s">
        <v>641</v>
      </c>
      <c r="I1657" t="s">
        <v>1284</v>
      </c>
      <c r="J1657" t="s">
        <v>649</v>
      </c>
      <c r="K1657" t="s">
        <v>56</v>
      </c>
      <c r="L1657" s="4">
        <v>43915</v>
      </c>
      <c r="M1657" s="4">
        <v>45741</v>
      </c>
      <c r="AC1657">
        <v>45</v>
      </c>
      <c r="AE1657">
        <v>1</v>
      </c>
    </row>
    <row r="1658" spans="1:31" x14ac:dyDescent="0.2">
      <c r="A1658" s="27">
        <v>2009995</v>
      </c>
      <c r="C1658" t="s">
        <v>4280</v>
      </c>
      <c r="D1658" t="s">
        <v>4281</v>
      </c>
      <c r="E1658" t="s">
        <v>4261</v>
      </c>
      <c r="F1658" t="s">
        <v>4261</v>
      </c>
      <c r="G1658" t="s">
        <v>641</v>
      </c>
      <c r="H1658" t="s">
        <v>641</v>
      </c>
      <c r="I1658" t="s">
        <v>1284</v>
      </c>
      <c r="J1658" t="s">
        <v>649</v>
      </c>
      <c r="K1658" t="s">
        <v>55</v>
      </c>
      <c r="L1658" s="4">
        <v>43915</v>
      </c>
      <c r="M1658" s="4">
        <v>45741</v>
      </c>
      <c r="AC1658">
        <v>13</v>
      </c>
      <c r="AE1658">
        <v>1</v>
      </c>
    </row>
    <row r="1659" spans="1:31" x14ac:dyDescent="0.2">
      <c r="A1659" s="27">
        <v>2009990</v>
      </c>
      <c r="C1659" t="s">
        <v>4282</v>
      </c>
      <c r="D1659" t="s">
        <v>4283</v>
      </c>
      <c r="E1659" t="s">
        <v>2323</v>
      </c>
      <c r="F1659" t="s">
        <v>2324</v>
      </c>
      <c r="G1659" t="s">
        <v>641</v>
      </c>
      <c r="H1659" t="s">
        <v>641</v>
      </c>
      <c r="I1659" t="s">
        <v>1284</v>
      </c>
      <c r="J1659" t="s">
        <v>649</v>
      </c>
      <c r="K1659" t="s">
        <v>55</v>
      </c>
      <c r="L1659" s="4">
        <v>43913</v>
      </c>
      <c r="M1659" s="4">
        <v>45739</v>
      </c>
      <c r="O1659">
        <v>14</v>
      </c>
      <c r="P1659">
        <v>8</v>
      </c>
      <c r="Q1659">
        <v>18</v>
      </c>
      <c r="R1659">
        <v>3</v>
      </c>
      <c r="T1659">
        <v>15</v>
      </c>
      <c r="V1659">
        <v>0.5</v>
      </c>
      <c r="Y1659">
        <v>0.30000001192092896</v>
      </c>
      <c r="Z1659">
        <v>0.11999999731779099</v>
      </c>
      <c r="AA1659">
        <v>3.5000001080334187E-3</v>
      </c>
      <c r="AE1659">
        <v>1</v>
      </c>
    </row>
    <row r="1660" spans="1:31" x14ac:dyDescent="0.2">
      <c r="A1660" s="27">
        <v>2009978</v>
      </c>
      <c r="C1660" t="s">
        <v>4284</v>
      </c>
      <c r="D1660" t="s">
        <v>4285</v>
      </c>
      <c r="E1660" t="s">
        <v>4261</v>
      </c>
      <c r="F1660" t="s">
        <v>4261</v>
      </c>
      <c r="G1660" t="s">
        <v>641</v>
      </c>
      <c r="H1660" t="s">
        <v>641</v>
      </c>
      <c r="I1660" t="s">
        <v>1284</v>
      </c>
      <c r="J1660" t="s">
        <v>649</v>
      </c>
      <c r="K1660" t="s">
        <v>56</v>
      </c>
      <c r="L1660" s="4">
        <v>43895</v>
      </c>
      <c r="M1660" s="4">
        <v>45721</v>
      </c>
      <c r="AC1660">
        <v>13</v>
      </c>
      <c r="AE1660">
        <v>1</v>
      </c>
    </row>
    <row r="1661" spans="1:31" x14ac:dyDescent="0.2">
      <c r="A1661" s="27">
        <v>2009976</v>
      </c>
      <c r="C1661" t="s">
        <v>4286</v>
      </c>
      <c r="D1661" t="s">
        <v>4287</v>
      </c>
      <c r="E1661" t="s">
        <v>4261</v>
      </c>
      <c r="F1661" t="s">
        <v>4261</v>
      </c>
      <c r="G1661" t="s">
        <v>641</v>
      </c>
      <c r="H1661" t="s">
        <v>641</v>
      </c>
      <c r="I1661" t="s">
        <v>1284</v>
      </c>
      <c r="J1661" t="s">
        <v>649</v>
      </c>
      <c r="K1661" t="s">
        <v>56</v>
      </c>
      <c r="L1661" s="4">
        <v>43895</v>
      </c>
      <c r="M1661" s="4">
        <v>45721</v>
      </c>
      <c r="AC1661">
        <v>13</v>
      </c>
      <c r="AE1661">
        <v>1</v>
      </c>
    </row>
    <row r="1662" spans="1:31" x14ac:dyDescent="0.2">
      <c r="A1662" s="27">
        <v>2007969</v>
      </c>
      <c r="C1662" t="s">
        <v>4288</v>
      </c>
      <c r="D1662" t="s">
        <v>4289</v>
      </c>
      <c r="E1662" t="s">
        <v>1704</v>
      </c>
      <c r="F1662" t="s">
        <v>1704</v>
      </c>
      <c r="G1662" t="s">
        <v>641</v>
      </c>
      <c r="H1662" t="s">
        <v>641</v>
      </c>
      <c r="I1662" t="s">
        <v>1284</v>
      </c>
      <c r="J1662" t="s">
        <v>731</v>
      </c>
      <c r="K1662" t="s">
        <v>56</v>
      </c>
      <c r="L1662" s="4">
        <v>43895</v>
      </c>
      <c r="M1662" s="4">
        <v>45721</v>
      </c>
      <c r="AC1662">
        <v>45</v>
      </c>
      <c r="AE1662">
        <v>1.1000000000000001</v>
      </c>
    </row>
    <row r="1663" spans="1:31" x14ac:dyDescent="0.2">
      <c r="A1663" s="27">
        <v>2007971</v>
      </c>
      <c r="C1663" t="s">
        <v>4290</v>
      </c>
      <c r="D1663" t="s">
        <v>4291</v>
      </c>
      <c r="E1663" t="s">
        <v>1704</v>
      </c>
      <c r="F1663" t="s">
        <v>1704</v>
      </c>
      <c r="G1663" t="s">
        <v>641</v>
      </c>
      <c r="H1663" t="s">
        <v>641</v>
      </c>
      <c r="I1663" t="s">
        <v>1284</v>
      </c>
      <c r="J1663" t="s">
        <v>731</v>
      </c>
      <c r="K1663" t="s">
        <v>56</v>
      </c>
      <c r="L1663" s="4">
        <v>43895</v>
      </c>
      <c r="M1663" s="4">
        <v>45721</v>
      </c>
      <c r="AC1663">
        <v>45</v>
      </c>
      <c r="AE1663">
        <v>1.1000000000000001</v>
      </c>
    </row>
    <row r="1664" spans="1:31" x14ac:dyDescent="0.2">
      <c r="A1664" s="27">
        <v>2007988</v>
      </c>
      <c r="C1664" t="s">
        <v>4292</v>
      </c>
      <c r="D1664" t="s">
        <v>2659</v>
      </c>
      <c r="E1664" t="s">
        <v>3952</v>
      </c>
      <c r="F1664" t="s">
        <v>3952</v>
      </c>
      <c r="G1664" t="s">
        <v>641</v>
      </c>
      <c r="H1664" t="s">
        <v>641</v>
      </c>
      <c r="I1664" t="s">
        <v>1284</v>
      </c>
      <c r="J1664" t="s">
        <v>731</v>
      </c>
      <c r="K1664" t="s">
        <v>56</v>
      </c>
      <c r="L1664" s="4">
        <v>43895</v>
      </c>
      <c r="M1664" s="4">
        <v>45721</v>
      </c>
      <c r="AC1664">
        <v>13</v>
      </c>
      <c r="AE1664">
        <v>1.1000000000000001</v>
      </c>
    </row>
    <row r="1665" spans="1:31" x14ac:dyDescent="0.2">
      <c r="A1665" s="27">
        <v>2007970</v>
      </c>
      <c r="C1665" t="s">
        <v>4293</v>
      </c>
      <c r="D1665" t="s">
        <v>4294</v>
      </c>
      <c r="E1665" t="s">
        <v>1704</v>
      </c>
      <c r="F1665" t="s">
        <v>1704</v>
      </c>
      <c r="G1665" t="s">
        <v>641</v>
      </c>
      <c r="H1665" t="s">
        <v>641</v>
      </c>
      <c r="I1665" t="s">
        <v>1284</v>
      </c>
      <c r="J1665" t="s">
        <v>731</v>
      </c>
      <c r="K1665" t="s">
        <v>56</v>
      </c>
      <c r="L1665" s="4">
        <v>43895</v>
      </c>
      <c r="M1665" s="4">
        <v>45721</v>
      </c>
      <c r="AC1665">
        <v>45</v>
      </c>
      <c r="AE1665">
        <v>1.1000000000000001</v>
      </c>
    </row>
    <row r="1666" spans="1:31" x14ac:dyDescent="0.2">
      <c r="A1666" s="27">
        <v>2009556</v>
      </c>
      <c r="C1666" t="s">
        <v>4295</v>
      </c>
      <c r="D1666" t="s">
        <v>4296</v>
      </c>
      <c r="E1666" t="s">
        <v>4297</v>
      </c>
      <c r="F1666" t="s">
        <v>4297</v>
      </c>
      <c r="G1666" t="s">
        <v>641</v>
      </c>
      <c r="H1666" t="s">
        <v>641</v>
      </c>
      <c r="I1666" t="s">
        <v>774</v>
      </c>
      <c r="J1666" t="s">
        <v>731</v>
      </c>
      <c r="K1666" t="s">
        <v>56</v>
      </c>
      <c r="L1666" s="4">
        <v>2</v>
      </c>
      <c r="M1666" s="4">
        <v>45718</v>
      </c>
      <c r="AE1666">
        <v>1</v>
      </c>
    </row>
    <row r="1667" spans="1:31" x14ac:dyDescent="0.2">
      <c r="A1667" s="27">
        <v>2008042</v>
      </c>
      <c r="C1667" t="s">
        <v>4300</v>
      </c>
      <c r="D1667" t="s">
        <v>1286</v>
      </c>
      <c r="E1667" t="s">
        <v>4301</v>
      </c>
      <c r="F1667" t="s">
        <v>4301</v>
      </c>
      <c r="G1667" t="s">
        <v>641</v>
      </c>
      <c r="H1667" t="s">
        <v>686</v>
      </c>
      <c r="I1667" t="s">
        <v>1284</v>
      </c>
      <c r="J1667" t="s">
        <v>688</v>
      </c>
      <c r="K1667" t="s">
        <v>56</v>
      </c>
      <c r="L1667" s="4">
        <v>43889</v>
      </c>
      <c r="M1667" s="4">
        <v>45716</v>
      </c>
      <c r="N1667">
        <v>0.30000001192092896</v>
      </c>
      <c r="AC1667">
        <v>1</v>
      </c>
      <c r="AE1667">
        <v>1.1000000000000001</v>
      </c>
    </row>
    <row r="1668" spans="1:31" x14ac:dyDescent="0.2">
      <c r="A1668" s="27">
        <v>2008044</v>
      </c>
      <c r="C1668" t="s">
        <v>4298</v>
      </c>
      <c r="D1668" t="s">
        <v>1286</v>
      </c>
      <c r="E1668" t="s">
        <v>4299</v>
      </c>
      <c r="F1668" t="s">
        <v>4299</v>
      </c>
      <c r="G1668" t="s">
        <v>641</v>
      </c>
      <c r="H1668" t="s">
        <v>686</v>
      </c>
      <c r="I1668" t="s">
        <v>1284</v>
      </c>
      <c r="J1668" t="s">
        <v>688</v>
      </c>
      <c r="K1668" t="s">
        <v>56</v>
      </c>
      <c r="L1668" s="4">
        <v>43889</v>
      </c>
      <c r="M1668" s="4">
        <v>45716</v>
      </c>
      <c r="N1668">
        <v>0.30000001192092896</v>
      </c>
      <c r="AC1668">
        <v>1</v>
      </c>
      <c r="AE1668">
        <v>1</v>
      </c>
    </row>
    <row r="1669" spans="1:31" x14ac:dyDescent="0.2">
      <c r="A1669" s="27">
        <v>2009967</v>
      </c>
      <c r="C1669" t="s">
        <v>4302</v>
      </c>
      <c r="D1669" t="s">
        <v>1286</v>
      </c>
      <c r="E1669" t="s">
        <v>4303</v>
      </c>
      <c r="F1669" t="s">
        <v>4303</v>
      </c>
      <c r="G1669" t="s">
        <v>641</v>
      </c>
      <c r="H1669" t="s">
        <v>686</v>
      </c>
      <c r="I1669" t="s">
        <v>1284</v>
      </c>
      <c r="J1669" t="s">
        <v>688</v>
      </c>
      <c r="K1669" t="s">
        <v>55</v>
      </c>
      <c r="L1669" s="4">
        <v>43886</v>
      </c>
      <c r="M1669" s="4">
        <v>45713</v>
      </c>
      <c r="N1669">
        <v>0.30000001192092896</v>
      </c>
      <c r="O1669">
        <v>0.10000000149011612</v>
      </c>
      <c r="P1669">
        <v>0.20000000298023224</v>
      </c>
      <c r="AC1669">
        <v>1.5</v>
      </c>
      <c r="AE1669">
        <v>1</v>
      </c>
    </row>
    <row r="1670" spans="1:31" x14ac:dyDescent="0.2">
      <c r="A1670" s="27">
        <v>2005935</v>
      </c>
      <c r="C1670" t="s">
        <v>4304</v>
      </c>
      <c r="D1670" t="s">
        <v>4305</v>
      </c>
      <c r="E1670" t="s">
        <v>3464</v>
      </c>
      <c r="F1670" t="s">
        <v>4306</v>
      </c>
      <c r="G1670" t="s">
        <v>641</v>
      </c>
      <c r="H1670" t="s">
        <v>641</v>
      </c>
      <c r="I1670" t="s">
        <v>1284</v>
      </c>
      <c r="J1670" t="s">
        <v>643</v>
      </c>
      <c r="K1670" t="s">
        <v>55</v>
      </c>
      <c r="L1670" s="4">
        <v>43886</v>
      </c>
      <c r="M1670" s="4">
        <v>45713</v>
      </c>
      <c r="N1670">
        <v>20</v>
      </c>
      <c r="P1670">
        <v>16</v>
      </c>
      <c r="R1670">
        <v>1.5</v>
      </c>
      <c r="V1670">
        <v>9.9999997764825821E-3</v>
      </c>
      <c r="W1670">
        <v>2.9999999329447746E-2</v>
      </c>
      <c r="X1670">
        <v>7.5000002980232239E-2</v>
      </c>
      <c r="Y1670">
        <v>1.9999999552965164E-2</v>
      </c>
      <c r="Z1670">
        <v>5.000000074505806E-2</v>
      </c>
      <c r="AA1670">
        <v>1.0000000474974513E-3</v>
      </c>
      <c r="AE1670">
        <v>1</v>
      </c>
    </row>
    <row r="1671" spans="1:31" x14ac:dyDescent="0.2">
      <c r="A1671" s="27">
        <v>2009969</v>
      </c>
      <c r="C1671" t="s">
        <v>4307</v>
      </c>
      <c r="D1671" t="s">
        <v>4308</v>
      </c>
      <c r="E1671" t="s">
        <v>1333</v>
      </c>
      <c r="F1671" t="s">
        <v>1333</v>
      </c>
      <c r="G1671" t="s">
        <v>641</v>
      </c>
      <c r="H1671" t="s">
        <v>641</v>
      </c>
      <c r="I1671" t="s">
        <v>1284</v>
      </c>
      <c r="J1671" t="s">
        <v>649</v>
      </c>
      <c r="K1671" t="s">
        <v>56</v>
      </c>
      <c r="L1671" s="4">
        <v>43885</v>
      </c>
      <c r="M1671" s="4">
        <v>45712</v>
      </c>
      <c r="AC1671">
        <v>45</v>
      </c>
      <c r="AE1671">
        <v>1</v>
      </c>
    </row>
    <row r="1672" spans="1:31" x14ac:dyDescent="0.2">
      <c r="A1672" s="27">
        <v>2009968</v>
      </c>
      <c r="C1672" t="s">
        <v>4309</v>
      </c>
      <c r="D1672" t="s">
        <v>4310</v>
      </c>
      <c r="E1672" t="s">
        <v>2832</v>
      </c>
      <c r="F1672" t="s">
        <v>2832</v>
      </c>
      <c r="G1672" t="s">
        <v>641</v>
      </c>
      <c r="H1672" t="s">
        <v>641</v>
      </c>
      <c r="I1672" t="s">
        <v>1284</v>
      </c>
      <c r="J1672" t="s">
        <v>649</v>
      </c>
      <c r="K1672" t="s">
        <v>56</v>
      </c>
      <c r="L1672" s="4">
        <v>43885</v>
      </c>
      <c r="M1672" s="4">
        <v>45712</v>
      </c>
      <c r="AC1672">
        <v>45</v>
      </c>
      <c r="AE1672">
        <v>1</v>
      </c>
    </row>
    <row r="1673" spans="1:31" x14ac:dyDescent="0.2">
      <c r="A1673" s="27">
        <v>2008110</v>
      </c>
      <c r="C1673" t="s">
        <v>4311</v>
      </c>
      <c r="D1673" t="s">
        <v>4312</v>
      </c>
      <c r="E1673" t="s">
        <v>3464</v>
      </c>
      <c r="F1673" t="s">
        <v>3465</v>
      </c>
      <c r="G1673" t="s">
        <v>641</v>
      </c>
      <c r="H1673" t="s">
        <v>641</v>
      </c>
      <c r="I1673" t="s">
        <v>1284</v>
      </c>
      <c r="J1673" t="s">
        <v>731</v>
      </c>
      <c r="K1673" t="s">
        <v>55</v>
      </c>
      <c r="L1673" s="4">
        <v>43880</v>
      </c>
      <c r="M1673" s="4">
        <v>45707</v>
      </c>
      <c r="AA1673">
        <v>5.0999999046325684</v>
      </c>
      <c r="AC1673">
        <v>70</v>
      </c>
      <c r="AE1673">
        <v>1</v>
      </c>
    </row>
    <row r="1674" spans="1:31" x14ac:dyDescent="0.2">
      <c r="A1674" s="27">
        <v>2008109</v>
      </c>
      <c r="C1674" t="s">
        <v>4313</v>
      </c>
      <c r="D1674" t="s">
        <v>4314</v>
      </c>
      <c r="E1674" t="s">
        <v>3464</v>
      </c>
      <c r="F1674" t="s">
        <v>3465</v>
      </c>
      <c r="G1674" t="s">
        <v>641</v>
      </c>
      <c r="H1674" t="s">
        <v>641</v>
      </c>
      <c r="I1674" t="s">
        <v>1284</v>
      </c>
      <c r="J1674" t="s">
        <v>731</v>
      </c>
      <c r="K1674" t="s">
        <v>55</v>
      </c>
      <c r="L1674" s="4">
        <v>43880</v>
      </c>
      <c r="M1674" s="4">
        <v>45707</v>
      </c>
      <c r="AA1674">
        <v>5.0999999046325684</v>
      </c>
      <c r="AC1674">
        <v>80</v>
      </c>
      <c r="AE1674">
        <v>1</v>
      </c>
    </row>
    <row r="1675" spans="1:31" x14ac:dyDescent="0.2">
      <c r="A1675" s="27">
        <v>2009932</v>
      </c>
      <c r="C1675" t="s">
        <v>4315</v>
      </c>
      <c r="D1675" t="s">
        <v>4316</v>
      </c>
      <c r="E1675" t="s">
        <v>1643</v>
      </c>
      <c r="F1675" t="s">
        <v>1643</v>
      </c>
      <c r="G1675" t="s">
        <v>641</v>
      </c>
      <c r="H1675" t="s">
        <v>641</v>
      </c>
      <c r="I1675" t="s">
        <v>1284</v>
      </c>
      <c r="J1675" t="s">
        <v>649</v>
      </c>
      <c r="K1675" t="s">
        <v>56</v>
      </c>
      <c r="L1675" s="4">
        <v>43866</v>
      </c>
      <c r="M1675" s="4">
        <v>45693</v>
      </c>
      <c r="AC1675">
        <v>70</v>
      </c>
      <c r="AE1675">
        <v>1</v>
      </c>
    </row>
    <row r="1676" spans="1:31" x14ac:dyDescent="0.2">
      <c r="A1676" s="27">
        <v>2008082</v>
      </c>
      <c r="C1676" t="s">
        <v>4317</v>
      </c>
      <c r="D1676" t="s">
        <v>3836</v>
      </c>
      <c r="E1676" t="s">
        <v>2964</v>
      </c>
      <c r="F1676" t="s">
        <v>2964</v>
      </c>
      <c r="G1676" t="s">
        <v>641</v>
      </c>
      <c r="H1676" t="s">
        <v>641</v>
      </c>
      <c r="I1676" t="s">
        <v>1284</v>
      </c>
      <c r="J1676" t="s">
        <v>731</v>
      </c>
      <c r="K1676" t="s">
        <v>55</v>
      </c>
      <c r="L1676" s="4">
        <v>43865</v>
      </c>
      <c r="M1676" s="4">
        <v>45692</v>
      </c>
      <c r="AC1676">
        <v>45</v>
      </c>
      <c r="AE1676">
        <v>1</v>
      </c>
    </row>
    <row r="1677" spans="1:31" x14ac:dyDescent="0.2">
      <c r="A1677" s="27">
        <v>2008088</v>
      </c>
      <c r="C1677" t="s">
        <v>4318</v>
      </c>
      <c r="D1677" t="s">
        <v>4319</v>
      </c>
      <c r="E1677" t="s">
        <v>2964</v>
      </c>
      <c r="F1677" t="s">
        <v>2964</v>
      </c>
      <c r="G1677" t="s">
        <v>641</v>
      </c>
      <c r="H1677" t="s">
        <v>641</v>
      </c>
      <c r="I1677" t="s">
        <v>1284</v>
      </c>
      <c r="J1677" t="s">
        <v>731</v>
      </c>
      <c r="K1677" t="s">
        <v>55</v>
      </c>
      <c r="L1677" s="4">
        <v>43865</v>
      </c>
      <c r="M1677" s="4">
        <v>45692</v>
      </c>
      <c r="AC1677">
        <v>45</v>
      </c>
      <c r="AE1677">
        <v>1</v>
      </c>
    </row>
    <row r="1678" spans="1:31" x14ac:dyDescent="0.2">
      <c r="A1678" s="27">
        <v>2008087</v>
      </c>
      <c r="C1678" t="s">
        <v>4320</v>
      </c>
      <c r="D1678" t="s">
        <v>4321</v>
      </c>
      <c r="E1678" t="s">
        <v>2964</v>
      </c>
      <c r="F1678" t="s">
        <v>2964</v>
      </c>
      <c r="G1678" t="s">
        <v>641</v>
      </c>
      <c r="H1678" t="s">
        <v>641</v>
      </c>
      <c r="I1678" t="s">
        <v>1284</v>
      </c>
      <c r="J1678" t="s">
        <v>731</v>
      </c>
      <c r="K1678" t="s">
        <v>55</v>
      </c>
      <c r="L1678" s="4">
        <v>43865</v>
      </c>
      <c r="M1678" s="4">
        <v>45692</v>
      </c>
      <c r="AC1678">
        <v>30</v>
      </c>
      <c r="AE1678">
        <v>1</v>
      </c>
    </row>
    <row r="1679" spans="1:31" x14ac:dyDescent="0.2">
      <c r="A1679" s="27">
        <v>2008080</v>
      </c>
      <c r="C1679" t="s">
        <v>4322</v>
      </c>
      <c r="D1679" t="s">
        <v>4323</v>
      </c>
      <c r="E1679" t="s">
        <v>2964</v>
      </c>
      <c r="F1679" t="s">
        <v>2964</v>
      </c>
      <c r="G1679" t="s">
        <v>641</v>
      </c>
      <c r="H1679" t="s">
        <v>641</v>
      </c>
      <c r="I1679" t="s">
        <v>1284</v>
      </c>
      <c r="J1679" t="s">
        <v>731</v>
      </c>
      <c r="K1679" t="s">
        <v>55</v>
      </c>
      <c r="L1679" s="4">
        <v>43865</v>
      </c>
      <c r="M1679" s="4">
        <v>45692</v>
      </c>
      <c r="AC1679">
        <v>45</v>
      </c>
      <c r="AE1679">
        <v>1</v>
      </c>
    </row>
    <row r="1680" spans="1:31" x14ac:dyDescent="0.2">
      <c r="A1680" s="27">
        <v>2008081</v>
      </c>
      <c r="C1680" t="s">
        <v>4324</v>
      </c>
      <c r="D1680" t="s">
        <v>3850</v>
      </c>
      <c r="E1680" t="s">
        <v>2964</v>
      </c>
      <c r="F1680" t="s">
        <v>2964</v>
      </c>
      <c r="G1680" t="s">
        <v>641</v>
      </c>
      <c r="H1680" t="s">
        <v>641</v>
      </c>
      <c r="I1680" t="s">
        <v>1284</v>
      </c>
      <c r="J1680" t="s">
        <v>731</v>
      </c>
      <c r="K1680" t="s">
        <v>55</v>
      </c>
      <c r="L1680" s="4">
        <v>43865</v>
      </c>
      <c r="M1680" s="4">
        <v>45692</v>
      </c>
      <c r="AC1680">
        <v>50</v>
      </c>
      <c r="AE1680">
        <v>1</v>
      </c>
    </row>
    <row r="1681" spans="1:31" x14ac:dyDescent="0.2">
      <c r="A1681" s="27">
        <v>2008089</v>
      </c>
      <c r="C1681" t="s">
        <v>4325</v>
      </c>
      <c r="D1681" t="s">
        <v>4326</v>
      </c>
      <c r="E1681" t="s">
        <v>2964</v>
      </c>
      <c r="F1681" t="s">
        <v>2964</v>
      </c>
      <c r="G1681" t="s">
        <v>641</v>
      </c>
      <c r="H1681" t="s">
        <v>641</v>
      </c>
      <c r="I1681" t="s">
        <v>1284</v>
      </c>
      <c r="J1681" t="s">
        <v>731</v>
      </c>
      <c r="K1681" t="s">
        <v>55</v>
      </c>
      <c r="L1681" s="4">
        <v>43865</v>
      </c>
      <c r="M1681" s="4">
        <v>45692</v>
      </c>
      <c r="AC1681">
        <v>45</v>
      </c>
      <c r="AE1681">
        <v>1</v>
      </c>
    </row>
    <row r="1682" spans="1:31" x14ac:dyDescent="0.2">
      <c r="A1682" s="27">
        <v>2008084</v>
      </c>
      <c r="C1682" t="s">
        <v>4327</v>
      </c>
      <c r="D1682" t="s">
        <v>4328</v>
      </c>
      <c r="E1682" t="s">
        <v>2964</v>
      </c>
      <c r="F1682" t="s">
        <v>2964</v>
      </c>
      <c r="G1682" t="s">
        <v>641</v>
      </c>
      <c r="H1682" t="s">
        <v>641</v>
      </c>
      <c r="I1682" t="s">
        <v>1284</v>
      </c>
      <c r="J1682" t="s">
        <v>731</v>
      </c>
      <c r="K1682" t="s">
        <v>55</v>
      </c>
      <c r="L1682" s="4">
        <v>43865</v>
      </c>
      <c r="M1682" s="4">
        <v>45692</v>
      </c>
      <c r="AC1682">
        <v>13</v>
      </c>
      <c r="AE1682">
        <v>1</v>
      </c>
    </row>
    <row r="1683" spans="1:31" x14ac:dyDescent="0.2">
      <c r="A1683" s="27">
        <v>2008086</v>
      </c>
      <c r="C1683" t="s">
        <v>4329</v>
      </c>
      <c r="D1683" t="s">
        <v>4330</v>
      </c>
      <c r="E1683" t="s">
        <v>2964</v>
      </c>
      <c r="F1683" t="s">
        <v>2964</v>
      </c>
      <c r="G1683" t="s">
        <v>641</v>
      </c>
      <c r="H1683" t="s">
        <v>641</v>
      </c>
      <c r="I1683" t="s">
        <v>1284</v>
      </c>
      <c r="J1683" t="s">
        <v>731</v>
      </c>
      <c r="K1683" t="s">
        <v>55</v>
      </c>
      <c r="L1683" s="4">
        <v>43865</v>
      </c>
      <c r="M1683" s="4">
        <v>45692</v>
      </c>
      <c r="AC1683">
        <v>13</v>
      </c>
      <c r="AE1683">
        <v>1</v>
      </c>
    </row>
    <row r="1684" spans="1:31" x14ac:dyDescent="0.2">
      <c r="A1684" s="27">
        <v>2008085</v>
      </c>
      <c r="C1684" t="s">
        <v>4331</v>
      </c>
      <c r="D1684" t="s">
        <v>4332</v>
      </c>
      <c r="E1684" t="s">
        <v>2964</v>
      </c>
      <c r="F1684" t="s">
        <v>2964</v>
      </c>
      <c r="G1684" t="s">
        <v>641</v>
      </c>
      <c r="H1684" t="s">
        <v>641</v>
      </c>
      <c r="I1684" t="s">
        <v>1284</v>
      </c>
      <c r="J1684" t="s">
        <v>731</v>
      </c>
      <c r="K1684" t="s">
        <v>55</v>
      </c>
      <c r="L1684" s="4">
        <v>43865</v>
      </c>
      <c r="M1684" s="4">
        <v>45692</v>
      </c>
      <c r="AC1684">
        <v>10</v>
      </c>
      <c r="AE1684">
        <v>1</v>
      </c>
    </row>
    <row r="1685" spans="1:31" x14ac:dyDescent="0.2">
      <c r="A1685" s="27">
        <v>2008083</v>
      </c>
      <c r="C1685" t="s">
        <v>4333</v>
      </c>
      <c r="D1685" t="s">
        <v>4334</v>
      </c>
      <c r="E1685" t="s">
        <v>2964</v>
      </c>
      <c r="F1685" t="s">
        <v>2964</v>
      </c>
      <c r="G1685" t="s">
        <v>641</v>
      </c>
      <c r="H1685" t="s">
        <v>641</v>
      </c>
      <c r="I1685" t="s">
        <v>1284</v>
      </c>
      <c r="J1685" t="s">
        <v>731</v>
      </c>
      <c r="K1685" t="s">
        <v>55</v>
      </c>
      <c r="L1685" s="4">
        <v>43865</v>
      </c>
      <c r="M1685" s="4">
        <v>45692</v>
      </c>
      <c r="AC1685">
        <v>13</v>
      </c>
      <c r="AE1685">
        <v>1</v>
      </c>
    </row>
    <row r="1686" spans="1:31" x14ac:dyDescent="0.2">
      <c r="A1686" s="27">
        <v>2008411</v>
      </c>
      <c r="C1686" t="s">
        <v>4335</v>
      </c>
      <c r="D1686" t="s">
        <v>4336</v>
      </c>
      <c r="E1686" t="s">
        <v>813</v>
      </c>
      <c r="F1686" t="s">
        <v>813</v>
      </c>
      <c r="G1686" t="s">
        <v>641</v>
      </c>
      <c r="H1686" t="s">
        <v>686</v>
      </c>
      <c r="I1686" t="s">
        <v>774</v>
      </c>
      <c r="J1686" t="s">
        <v>688</v>
      </c>
      <c r="K1686" t="s">
        <v>55</v>
      </c>
      <c r="L1686" s="4">
        <v>2</v>
      </c>
      <c r="M1686" s="4">
        <v>45691</v>
      </c>
      <c r="N1686">
        <v>6</v>
      </c>
      <c r="O1686">
        <v>12</v>
      </c>
      <c r="P1686">
        <v>1.7000000476837158</v>
      </c>
      <c r="Q1686">
        <v>16</v>
      </c>
      <c r="R1686">
        <v>8</v>
      </c>
      <c r="T1686">
        <v>2.5999999046325684</v>
      </c>
      <c r="X1686">
        <v>0.2199999988079071</v>
      </c>
      <c r="AC1686">
        <v>26</v>
      </c>
      <c r="AE1686">
        <v>1</v>
      </c>
    </row>
    <row r="1687" spans="1:31" x14ac:dyDescent="0.2">
      <c r="A1687" s="27">
        <v>2009918</v>
      </c>
      <c r="C1687" t="s">
        <v>4337</v>
      </c>
      <c r="D1687" t="s">
        <v>4338</v>
      </c>
      <c r="E1687" t="s">
        <v>1704</v>
      </c>
      <c r="F1687" t="s">
        <v>1704</v>
      </c>
      <c r="G1687" t="s">
        <v>641</v>
      </c>
      <c r="H1687" t="s">
        <v>641</v>
      </c>
      <c r="I1687" t="s">
        <v>1284</v>
      </c>
      <c r="J1687" t="s">
        <v>649</v>
      </c>
      <c r="K1687" t="s">
        <v>56</v>
      </c>
      <c r="L1687" s="4">
        <v>43864</v>
      </c>
      <c r="M1687" s="4">
        <v>45691</v>
      </c>
      <c r="AC1687">
        <v>70</v>
      </c>
      <c r="AE1687">
        <v>1</v>
      </c>
    </row>
    <row r="1688" spans="1:31" x14ac:dyDescent="0.2">
      <c r="A1688" s="27">
        <v>2010386</v>
      </c>
      <c r="B1688">
        <v>5204</v>
      </c>
      <c r="C1688" t="s">
        <v>4339</v>
      </c>
      <c r="D1688" t="s">
        <v>3536</v>
      </c>
      <c r="E1688" t="s">
        <v>4340</v>
      </c>
      <c r="F1688" t="s">
        <v>4340</v>
      </c>
      <c r="G1688" t="s">
        <v>641</v>
      </c>
      <c r="H1688" t="s">
        <v>686</v>
      </c>
      <c r="I1688" t="s">
        <v>2734</v>
      </c>
      <c r="J1688" t="s">
        <v>696</v>
      </c>
      <c r="K1688" t="s">
        <v>55</v>
      </c>
      <c r="L1688" s="4">
        <v>2</v>
      </c>
      <c r="M1688" s="4">
        <v>45688</v>
      </c>
      <c r="N1688">
        <v>0.30000001192092896</v>
      </c>
      <c r="AC1688">
        <v>15</v>
      </c>
      <c r="AE1688">
        <v>1</v>
      </c>
    </row>
    <row r="1689" spans="1:31" x14ac:dyDescent="0.2">
      <c r="A1689" s="27">
        <v>2009922</v>
      </c>
      <c r="C1689" t="s">
        <v>4341</v>
      </c>
      <c r="D1689" t="s">
        <v>4342</v>
      </c>
      <c r="E1689" t="s">
        <v>1333</v>
      </c>
      <c r="F1689" t="s">
        <v>1333</v>
      </c>
      <c r="G1689" t="s">
        <v>641</v>
      </c>
      <c r="H1689" t="s">
        <v>641</v>
      </c>
      <c r="I1689" t="s">
        <v>1284</v>
      </c>
      <c r="J1689" t="s">
        <v>649</v>
      </c>
      <c r="K1689" t="s">
        <v>56</v>
      </c>
      <c r="L1689" s="4">
        <v>43857</v>
      </c>
      <c r="M1689" s="4">
        <v>45684</v>
      </c>
      <c r="AC1689">
        <v>45</v>
      </c>
      <c r="AE1689">
        <v>1</v>
      </c>
    </row>
    <row r="1690" spans="1:31" x14ac:dyDescent="0.2">
      <c r="A1690" s="27">
        <v>2006097</v>
      </c>
      <c r="C1690" t="s">
        <v>4343</v>
      </c>
      <c r="D1690" t="s">
        <v>4344</v>
      </c>
      <c r="E1690" t="s">
        <v>1542</v>
      </c>
      <c r="F1690" t="s">
        <v>1542</v>
      </c>
      <c r="G1690" t="s">
        <v>641</v>
      </c>
      <c r="H1690" t="s">
        <v>641</v>
      </c>
      <c r="I1690" t="s">
        <v>1284</v>
      </c>
      <c r="J1690" t="s">
        <v>649</v>
      </c>
      <c r="K1690" t="s">
        <v>56</v>
      </c>
      <c r="L1690" s="4">
        <v>43840</v>
      </c>
      <c r="M1690" s="4">
        <v>45667</v>
      </c>
      <c r="Y1690">
        <v>11</v>
      </c>
      <c r="AE1690">
        <v>1.3</v>
      </c>
    </row>
    <row r="1691" spans="1:31" x14ac:dyDescent="0.2">
      <c r="A1691" s="27">
        <v>2006096</v>
      </c>
      <c r="C1691" t="s">
        <v>4345</v>
      </c>
      <c r="D1691" t="s">
        <v>4346</v>
      </c>
      <c r="E1691" t="s">
        <v>1542</v>
      </c>
      <c r="F1691" t="s">
        <v>1542</v>
      </c>
      <c r="G1691" t="s">
        <v>641</v>
      </c>
      <c r="H1691" t="s">
        <v>641</v>
      </c>
      <c r="I1691" t="s">
        <v>1284</v>
      </c>
      <c r="J1691" t="s">
        <v>643</v>
      </c>
      <c r="K1691" t="s">
        <v>56</v>
      </c>
      <c r="L1691" s="4">
        <v>43840</v>
      </c>
      <c r="M1691" s="4">
        <v>45667</v>
      </c>
      <c r="N1691">
        <v>8</v>
      </c>
      <c r="O1691">
        <v>10</v>
      </c>
      <c r="V1691">
        <v>4.999999888241291E-3</v>
      </c>
      <c r="W1691">
        <v>4.999999888241291E-3</v>
      </c>
      <c r="Y1691">
        <v>2</v>
      </c>
      <c r="AA1691">
        <v>2.0000000949949026E-3</v>
      </c>
      <c r="AE1691">
        <v>1.25</v>
      </c>
    </row>
    <row r="1692" spans="1:31" x14ac:dyDescent="0.2">
      <c r="A1692" s="27">
        <v>2006095</v>
      </c>
      <c r="C1692" t="s">
        <v>4347</v>
      </c>
      <c r="D1692" t="s">
        <v>4348</v>
      </c>
      <c r="E1692" t="s">
        <v>1542</v>
      </c>
      <c r="F1692" t="s">
        <v>1542</v>
      </c>
      <c r="G1692" t="s">
        <v>641</v>
      </c>
      <c r="H1692" t="s">
        <v>641</v>
      </c>
      <c r="I1692" t="s">
        <v>1284</v>
      </c>
      <c r="J1692" t="s">
        <v>643</v>
      </c>
      <c r="K1692" t="s">
        <v>56</v>
      </c>
      <c r="L1692" s="4">
        <v>43840</v>
      </c>
      <c r="M1692" s="4">
        <v>45667</v>
      </c>
      <c r="N1692">
        <v>7</v>
      </c>
      <c r="O1692">
        <v>7</v>
      </c>
      <c r="P1692">
        <v>5</v>
      </c>
      <c r="T1692">
        <v>2</v>
      </c>
      <c r="V1692">
        <v>4.999999888241291E-3</v>
      </c>
      <c r="W1692">
        <v>4.999999888241291E-3</v>
      </c>
      <c r="AA1692">
        <v>2.0000000949949026E-3</v>
      </c>
      <c r="AE1692">
        <v>1.2</v>
      </c>
    </row>
    <row r="1693" spans="1:31" x14ac:dyDescent="0.2">
      <c r="A1693" s="27">
        <v>2006094</v>
      </c>
      <c r="C1693" t="s">
        <v>4349</v>
      </c>
      <c r="D1693" t="s">
        <v>4350</v>
      </c>
      <c r="E1693" t="s">
        <v>1542</v>
      </c>
      <c r="F1693" t="s">
        <v>1542</v>
      </c>
      <c r="G1693" t="s">
        <v>641</v>
      </c>
      <c r="H1693" t="s">
        <v>641</v>
      </c>
      <c r="I1693" t="s">
        <v>1284</v>
      </c>
      <c r="J1693" t="s">
        <v>643</v>
      </c>
      <c r="K1693" t="s">
        <v>56</v>
      </c>
      <c r="L1693" s="4">
        <v>43840</v>
      </c>
      <c r="M1693" s="4">
        <v>45667</v>
      </c>
      <c r="N1693">
        <v>10</v>
      </c>
      <c r="O1693">
        <v>5</v>
      </c>
      <c r="P1693">
        <v>5</v>
      </c>
      <c r="V1693">
        <v>4.999999888241291E-3</v>
      </c>
      <c r="W1693">
        <v>4.999999888241291E-3</v>
      </c>
      <c r="X1693">
        <v>1.4999999664723873E-2</v>
      </c>
      <c r="Y1693">
        <v>4.999999888241291E-3</v>
      </c>
      <c r="Z1693">
        <v>6.0000000521540642E-3</v>
      </c>
      <c r="AA1693">
        <v>2.0000000949949026E-3</v>
      </c>
      <c r="AE1693">
        <v>1.25</v>
      </c>
    </row>
    <row r="1694" spans="1:31" x14ac:dyDescent="0.2">
      <c r="A1694" s="27">
        <v>2006085</v>
      </c>
      <c r="C1694" t="s">
        <v>4351</v>
      </c>
      <c r="D1694" t="s">
        <v>4352</v>
      </c>
      <c r="E1694" t="s">
        <v>1542</v>
      </c>
      <c r="F1694" t="s">
        <v>1542</v>
      </c>
      <c r="G1694" t="s">
        <v>641</v>
      </c>
      <c r="H1694" t="s">
        <v>641</v>
      </c>
      <c r="I1694" t="s">
        <v>1284</v>
      </c>
      <c r="J1694" t="s">
        <v>649</v>
      </c>
      <c r="K1694" t="s">
        <v>56</v>
      </c>
      <c r="L1694" s="4">
        <v>43840</v>
      </c>
      <c r="M1694" s="4">
        <v>45667</v>
      </c>
      <c r="Z1694">
        <v>11</v>
      </c>
      <c r="AE1694">
        <v>1.1000000000000001</v>
      </c>
    </row>
    <row r="1695" spans="1:31" x14ac:dyDescent="0.2">
      <c r="A1695" s="27">
        <v>2006090</v>
      </c>
      <c r="C1695" t="s">
        <v>4353</v>
      </c>
      <c r="D1695" t="s">
        <v>4354</v>
      </c>
      <c r="E1695" t="s">
        <v>1542</v>
      </c>
      <c r="F1695" t="s">
        <v>1542</v>
      </c>
      <c r="G1695" t="s">
        <v>641</v>
      </c>
      <c r="H1695" t="s">
        <v>641</v>
      </c>
      <c r="I1695" t="s">
        <v>1284</v>
      </c>
      <c r="J1695" t="s">
        <v>649</v>
      </c>
      <c r="K1695" t="s">
        <v>56</v>
      </c>
      <c r="L1695" s="4">
        <v>43840</v>
      </c>
      <c r="M1695" s="4">
        <v>45667</v>
      </c>
      <c r="R1695">
        <v>7.5</v>
      </c>
      <c r="T1695">
        <v>6</v>
      </c>
      <c r="V1695">
        <v>4.999999888241291E-3</v>
      </c>
      <c r="Y1695">
        <v>9.9999997764825821E-3</v>
      </c>
      <c r="AA1695">
        <v>1.0000000474974513E-3</v>
      </c>
      <c r="AE1695">
        <v>1.28</v>
      </c>
    </row>
    <row r="1696" spans="1:31" x14ac:dyDescent="0.2">
      <c r="A1696" s="27">
        <v>2006086</v>
      </c>
      <c r="C1696" t="s">
        <v>4355</v>
      </c>
      <c r="D1696" t="s">
        <v>4356</v>
      </c>
      <c r="E1696" t="s">
        <v>1542</v>
      </c>
      <c r="F1696" t="s">
        <v>1542</v>
      </c>
      <c r="G1696" t="s">
        <v>641</v>
      </c>
      <c r="H1696" t="s">
        <v>641</v>
      </c>
      <c r="I1696" t="s">
        <v>1284</v>
      </c>
      <c r="J1696" t="s">
        <v>649</v>
      </c>
      <c r="K1696" t="s">
        <v>56</v>
      </c>
      <c r="L1696" s="4">
        <v>43840</v>
      </c>
      <c r="M1696" s="4">
        <v>45667</v>
      </c>
      <c r="AA1696">
        <v>4</v>
      </c>
      <c r="AE1696">
        <v>1.05</v>
      </c>
    </row>
    <row r="1697" spans="1:31" x14ac:dyDescent="0.2">
      <c r="A1697" s="27">
        <v>2007968</v>
      </c>
      <c r="C1697" t="s">
        <v>4357</v>
      </c>
      <c r="D1697" t="s">
        <v>4358</v>
      </c>
      <c r="E1697" t="s">
        <v>4359</v>
      </c>
      <c r="F1697" t="s">
        <v>4359</v>
      </c>
      <c r="G1697" t="s">
        <v>641</v>
      </c>
      <c r="H1697" t="s">
        <v>686</v>
      </c>
      <c r="I1697" t="s">
        <v>1284</v>
      </c>
      <c r="J1697" t="s">
        <v>688</v>
      </c>
      <c r="K1697" t="s">
        <v>56</v>
      </c>
      <c r="L1697" s="4">
        <v>43839</v>
      </c>
      <c r="M1697" s="4">
        <v>45666</v>
      </c>
      <c r="N1697">
        <v>0.30000001192092896</v>
      </c>
      <c r="P1697">
        <v>0.40000000596046448</v>
      </c>
      <c r="AE1697">
        <v>1.1000000000000001</v>
      </c>
    </row>
    <row r="1698" spans="1:31" x14ac:dyDescent="0.2">
      <c r="A1698" s="27">
        <v>2009877</v>
      </c>
      <c r="C1698" t="s">
        <v>4360</v>
      </c>
      <c r="D1698" t="s">
        <v>4361</v>
      </c>
      <c r="E1698" t="s">
        <v>4362</v>
      </c>
      <c r="F1698" t="s">
        <v>4362</v>
      </c>
      <c r="G1698" t="s">
        <v>641</v>
      </c>
      <c r="H1698" t="s">
        <v>641</v>
      </c>
      <c r="I1698" t="s">
        <v>1284</v>
      </c>
      <c r="J1698" t="s">
        <v>649</v>
      </c>
      <c r="K1698" t="s">
        <v>55</v>
      </c>
      <c r="L1698" s="4">
        <v>43837</v>
      </c>
      <c r="M1698" s="4">
        <v>45664</v>
      </c>
      <c r="AC1698">
        <v>13</v>
      </c>
      <c r="AE1698">
        <v>1</v>
      </c>
    </row>
    <row r="1699" spans="1:31" x14ac:dyDescent="0.2">
      <c r="A1699" s="27">
        <v>2000282</v>
      </c>
      <c r="B1699">
        <v>200</v>
      </c>
      <c r="C1699" t="s">
        <v>4363</v>
      </c>
      <c r="D1699" t="s">
        <v>4364</v>
      </c>
      <c r="E1699" t="s">
        <v>4365</v>
      </c>
      <c r="F1699" t="s">
        <v>4365</v>
      </c>
      <c r="G1699" t="s">
        <v>641</v>
      </c>
      <c r="H1699" t="s">
        <v>641</v>
      </c>
      <c r="I1699" t="s">
        <v>2734</v>
      </c>
      <c r="J1699" t="s">
        <v>731</v>
      </c>
      <c r="K1699" t="s">
        <v>56</v>
      </c>
      <c r="L1699" s="4">
        <v>2</v>
      </c>
      <c r="M1699" s="4">
        <v>45657</v>
      </c>
      <c r="N1699">
        <v>1.5</v>
      </c>
      <c r="O1699">
        <v>0.5</v>
      </c>
      <c r="P1699">
        <v>2</v>
      </c>
      <c r="AE1699">
        <v>1</v>
      </c>
    </row>
    <row r="1700" spans="1:31" x14ac:dyDescent="0.2">
      <c r="A1700" s="27">
        <v>2000281</v>
      </c>
      <c r="B1700">
        <v>103</v>
      </c>
      <c r="C1700" t="s">
        <v>4366</v>
      </c>
      <c r="D1700" t="s">
        <v>4367</v>
      </c>
      <c r="E1700" t="s">
        <v>4365</v>
      </c>
      <c r="F1700" t="s">
        <v>4365</v>
      </c>
      <c r="G1700" t="s">
        <v>641</v>
      </c>
      <c r="H1700" t="s">
        <v>641</v>
      </c>
      <c r="I1700" t="s">
        <v>2734</v>
      </c>
      <c r="J1700" t="s">
        <v>731</v>
      </c>
      <c r="K1700" t="s">
        <v>56</v>
      </c>
      <c r="L1700" s="4">
        <v>2</v>
      </c>
      <c r="M1700" s="4">
        <v>45657</v>
      </c>
      <c r="N1700">
        <v>1.5</v>
      </c>
      <c r="O1700">
        <v>0.40000000596046448</v>
      </c>
      <c r="P1700">
        <v>0.69999998807907104</v>
      </c>
      <c r="AE1700">
        <v>1</v>
      </c>
    </row>
    <row r="1701" spans="1:31" x14ac:dyDescent="0.2">
      <c r="A1701" s="27">
        <v>2006530</v>
      </c>
      <c r="B1701">
        <v>3672</v>
      </c>
      <c r="C1701" t="s">
        <v>4368</v>
      </c>
      <c r="D1701" t="s">
        <v>4369</v>
      </c>
      <c r="E1701" t="s">
        <v>4365</v>
      </c>
      <c r="F1701" t="s">
        <v>4365</v>
      </c>
      <c r="G1701" t="s">
        <v>641</v>
      </c>
      <c r="H1701" t="s">
        <v>641</v>
      </c>
      <c r="I1701" t="s">
        <v>2734</v>
      </c>
      <c r="J1701" t="s">
        <v>731</v>
      </c>
      <c r="K1701" t="s">
        <v>56</v>
      </c>
      <c r="L1701" s="4">
        <v>2</v>
      </c>
      <c r="M1701" s="4">
        <v>45657</v>
      </c>
      <c r="N1701">
        <v>1.5</v>
      </c>
      <c r="O1701">
        <v>0.80000001192092896</v>
      </c>
      <c r="P1701">
        <v>1.2999999523162842</v>
      </c>
      <c r="AE1701">
        <v>1</v>
      </c>
    </row>
    <row r="1702" spans="1:31" x14ac:dyDescent="0.2">
      <c r="A1702" s="27">
        <v>2006757</v>
      </c>
      <c r="B1702">
        <v>3759</v>
      </c>
      <c r="C1702" t="s">
        <v>4370</v>
      </c>
      <c r="D1702" t="s">
        <v>4371</v>
      </c>
      <c r="E1702" t="s">
        <v>4372</v>
      </c>
      <c r="F1702" t="s">
        <v>4372</v>
      </c>
      <c r="G1702" t="s">
        <v>641</v>
      </c>
      <c r="H1702" t="s">
        <v>641</v>
      </c>
      <c r="I1702" t="s">
        <v>2734</v>
      </c>
      <c r="J1702" t="s">
        <v>731</v>
      </c>
      <c r="K1702" t="s">
        <v>55</v>
      </c>
      <c r="L1702" s="4">
        <v>2</v>
      </c>
      <c r="M1702" s="4">
        <v>45657</v>
      </c>
      <c r="AE1702">
        <v>1</v>
      </c>
    </row>
    <row r="1703" spans="1:31" x14ac:dyDescent="0.2">
      <c r="A1703" s="27">
        <v>2000598</v>
      </c>
      <c r="B1703">
        <v>764</v>
      </c>
      <c r="C1703" t="s">
        <v>4373</v>
      </c>
      <c r="D1703" t="s">
        <v>4374</v>
      </c>
      <c r="E1703" t="s">
        <v>3340</v>
      </c>
      <c r="F1703" t="s">
        <v>3340</v>
      </c>
      <c r="G1703" t="s">
        <v>641</v>
      </c>
      <c r="H1703" t="s">
        <v>686</v>
      </c>
      <c r="I1703" t="s">
        <v>2734</v>
      </c>
      <c r="J1703" t="s">
        <v>696</v>
      </c>
      <c r="K1703" t="s">
        <v>55</v>
      </c>
      <c r="L1703" s="4">
        <v>39798</v>
      </c>
      <c r="M1703" s="4">
        <v>45657</v>
      </c>
      <c r="N1703">
        <v>0.30000001192092896</v>
      </c>
      <c r="AC1703">
        <v>13.1</v>
      </c>
      <c r="AE1703">
        <v>1</v>
      </c>
    </row>
    <row r="1704" spans="1:31" x14ac:dyDescent="0.2">
      <c r="A1704" s="27">
        <v>2009846</v>
      </c>
      <c r="B1704">
        <v>4998</v>
      </c>
      <c r="C1704" t="s">
        <v>4375</v>
      </c>
      <c r="D1704" t="s">
        <v>4376</v>
      </c>
      <c r="E1704" t="s">
        <v>4377</v>
      </c>
      <c r="F1704" t="s">
        <v>4377</v>
      </c>
      <c r="G1704" t="s">
        <v>641</v>
      </c>
      <c r="H1704" t="s">
        <v>686</v>
      </c>
      <c r="I1704" t="s">
        <v>2734</v>
      </c>
      <c r="J1704" t="s">
        <v>696</v>
      </c>
      <c r="K1704" t="s">
        <v>55</v>
      </c>
      <c r="L1704" s="4">
        <v>2</v>
      </c>
      <c r="M1704" s="4">
        <v>45657</v>
      </c>
      <c r="N1704">
        <v>0.30000001192092896</v>
      </c>
      <c r="AC1704">
        <v>13.1</v>
      </c>
      <c r="AE1704">
        <v>1</v>
      </c>
    </row>
    <row r="1705" spans="1:31" x14ac:dyDescent="0.2">
      <c r="A1705" s="27">
        <v>2006553</v>
      </c>
      <c r="B1705">
        <v>3652</v>
      </c>
      <c r="C1705" t="s">
        <v>4378</v>
      </c>
      <c r="D1705" t="s">
        <v>4379</v>
      </c>
      <c r="E1705" t="s">
        <v>4380</v>
      </c>
      <c r="F1705" t="s">
        <v>4380</v>
      </c>
      <c r="G1705" t="s">
        <v>641</v>
      </c>
      <c r="H1705" t="s">
        <v>686</v>
      </c>
      <c r="I1705" t="s">
        <v>2734</v>
      </c>
      <c r="J1705" t="s">
        <v>696</v>
      </c>
      <c r="K1705" t="s">
        <v>55</v>
      </c>
      <c r="L1705" s="4">
        <v>2</v>
      </c>
      <c r="M1705" s="4">
        <v>45657</v>
      </c>
      <c r="N1705">
        <v>0.60000002384185791</v>
      </c>
      <c r="AC1705">
        <v>26.1</v>
      </c>
      <c r="AE1705">
        <v>1</v>
      </c>
    </row>
    <row r="1706" spans="1:31" x14ac:dyDescent="0.2">
      <c r="A1706" s="27">
        <v>2009703</v>
      </c>
      <c r="B1706">
        <v>4997</v>
      </c>
      <c r="C1706" t="s">
        <v>4381</v>
      </c>
      <c r="D1706" t="s">
        <v>4382</v>
      </c>
      <c r="E1706" t="s">
        <v>3451</v>
      </c>
      <c r="F1706" t="s">
        <v>3451</v>
      </c>
      <c r="G1706" t="s">
        <v>641</v>
      </c>
      <c r="H1706" t="s">
        <v>641</v>
      </c>
      <c r="I1706" t="s">
        <v>2734</v>
      </c>
      <c r="J1706" t="s">
        <v>731</v>
      </c>
      <c r="K1706" t="s">
        <v>56</v>
      </c>
      <c r="L1706" s="4">
        <v>2</v>
      </c>
      <c r="M1706" s="4">
        <v>45657</v>
      </c>
      <c r="AE1706">
        <v>1.1000000000000001</v>
      </c>
    </row>
    <row r="1707" spans="1:31" x14ac:dyDescent="0.2">
      <c r="A1707" s="27">
        <v>2006556</v>
      </c>
      <c r="B1707">
        <v>3699</v>
      </c>
      <c r="C1707" t="s">
        <v>4383</v>
      </c>
      <c r="D1707" t="s">
        <v>4384</v>
      </c>
      <c r="E1707" t="s">
        <v>4385</v>
      </c>
      <c r="F1707" t="s">
        <v>4385</v>
      </c>
      <c r="G1707" t="s">
        <v>641</v>
      </c>
      <c r="H1707" t="s">
        <v>641</v>
      </c>
      <c r="I1707" t="s">
        <v>2734</v>
      </c>
      <c r="J1707" t="s">
        <v>731</v>
      </c>
      <c r="K1707" t="s">
        <v>55</v>
      </c>
      <c r="L1707" s="4">
        <v>2</v>
      </c>
      <c r="M1707" s="4">
        <v>45657</v>
      </c>
      <c r="AE1707">
        <v>1</v>
      </c>
    </row>
    <row r="1708" spans="1:31" x14ac:dyDescent="0.2">
      <c r="A1708" s="27">
        <v>2006778</v>
      </c>
      <c r="B1708">
        <v>3753</v>
      </c>
      <c r="C1708" t="s">
        <v>4386</v>
      </c>
      <c r="D1708" t="s">
        <v>4387</v>
      </c>
      <c r="E1708" t="s">
        <v>4388</v>
      </c>
      <c r="F1708" t="s">
        <v>4388</v>
      </c>
      <c r="G1708" t="s">
        <v>641</v>
      </c>
      <c r="H1708" t="s">
        <v>641</v>
      </c>
      <c r="I1708" t="s">
        <v>2734</v>
      </c>
      <c r="J1708" t="s">
        <v>649</v>
      </c>
      <c r="K1708" t="s">
        <v>56</v>
      </c>
      <c r="L1708" s="4">
        <v>2</v>
      </c>
      <c r="M1708" s="4">
        <v>45657</v>
      </c>
      <c r="AE1708">
        <v>1.1000000000000001</v>
      </c>
    </row>
    <row r="1709" spans="1:31" x14ac:dyDescent="0.2">
      <c r="A1709" s="27">
        <v>2010081</v>
      </c>
      <c r="B1709">
        <v>5130</v>
      </c>
      <c r="C1709" t="s">
        <v>4389</v>
      </c>
      <c r="D1709" t="s">
        <v>4390</v>
      </c>
      <c r="E1709" t="s">
        <v>849</v>
      </c>
      <c r="F1709" t="s">
        <v>862</v>
      </c>
      <c r="G1709" t="s">
        <v>641</v>
      </c>
      <c r="H1709" t="s">
        <v>641</v>
      </c>
      <c r="I1709" t="s">
        <v>2734</v>
      </c>
      <c r="J1709" t="s">
        <v>731</v>
      </c>
      <c r="K1709" t="s">
        <v>56</v>
      </c>
      <c r="L1709" s="4">
        <v>2</v>
      </c>
      <c r="M1709" s="4">
        <v>45657</v>
      </c>
      <c r="N1709">
        <v>12</v>
      </c>
      <c r="O1709">
        <v>6</v>
      </c>
      <c r="Y1709">
        <v>4.7199997901916504</v>
      </c>
      <c r="Z1709">
        <v>2</v>
      </c>
      <c r="AE1709">
        <v>1.27</v>
      </c>
    </row>
    <row r="1710" spans="1:31" x14ac:dyDescent="0.2">
      <c r="A1710" s="27">
        <v>2010080</v>
      </c>
      <c r="B1710">
        <v>5137</v>
      </c>
      <c r="C1710" t="s">
        <v>4391</v>
      </c>
      <c r="D1710" t="s">
        <v>4392</v>
      </c>
      <c r="E1710" t="s">
        <v>849</v>
      </c>
      <c r="F1710" t="s">
        <v>862</v>
      </c>
      <c r="G1710" t="s">
        <v>641</v>
      </c>
      <c r="H1710" t="s">
        <v>641</v>
      </c>
      <c r="I1710" t="s">
        <v>2734</v>
      </c>
      <c r="J1710" t="s">
        <v>731</v>
      </c>
      <c r="K1710" t="s">
        <v>56</v>
      </c>
      <c r="L1710" s="4">
        <v>2</v>
      </c>
      <c r="M1710" s="4">
        <v>45657</v>
      </c>
      <c r="N1710">
        <v>14</v>
      </c>
      <c r="O1710">
        <v>14</v>
      </c>
      <c r="P1710">
        <v>14</v>
      </c>
      <c r="V1710">
        <v>3.5000000149011612E-2</v>
      </c>
      <c r="W1710">
        <v>4.5000001788139343E-2</v>
      </c>
      <c r="X1710">
        <v>0.10000000149011612</v>
      </c>
      <c r="Y1710">
        <v>3.5000000149011612E-2</v>
      </c>
      <c r="Z1710">
        <v>1.4999999664723873E-2</v>
      </c>
      <c r="AA1710">
        <v>7.0000002160668373E-3</v>
      </c>
      <c r="AE1710">
        <v>1.33</v>
      </c>
    </row>
    <row r="1711" spans="1:31" x14ac:dyDescent="0.2">
      <c r="A1711" s="27">
        <v>2010082</v>
      </c>
      <c r="B1711">
        <v>5129</v>
      </c>
      <c r="C1711" t="s">
        <v>4393</v>
      </c>
      <c r="D1711" t="s">
        <v>4394</v>
      </c>
      <c r="E1711" t="s">
        <v>849</v>
      </c>
      <c r="F1711" t="s">
        <v>862</v>
      </c>
      <c r="G1711" t="s">
        <v>641</v>
      </c>
      <c r="H1711" t="s">
        <v>641</v>
      </c>
      <c r="I1711" t="s">
        <v>2734</v>
      </c>
      <c r="J1711" t="s">
        <v>731</v>
      </c>
      <c r="K1711" t="s">
        <v>56</v>
      </c>
      <c r="L1711" s="4">
        <v>2</v>
      </c>
      <c r="M1711" s="4">
        <v>45657</v>
      </c>
      <c r="N1711">
        <v>8</v>
      </c>
      <c r="O1711">
        <v>9</v>
      </c>
      <c r="T1711">
        <v>5</v>
      </c>
      <c r="V1711">
        <v>1.7000000476837158</v>
      </c>
      <c r="W1711">
        <v>1.7699999809265137</v>
      </c>
      <c r="Z1711">
        <v>0.80000001192092896</v>
      </c>
      <c r="AA1711">
        <v>0.30000001192092896</v>
      </c>
      <c r="AE1711">
        <v>1.35</v>
      </c>
    </row>
    <row r="1712" spans="1:31" x14ac:dyDescent="0.2">
      <c r="A1712" s="27">
        <v>2010079</v>
      </c>
      <c r="B1712">
        <v>5131</v>
      </c>
      <c r="C1712" t="s">
        <v>4395</v>
      </c>
      <c r="D1712" t="s">
        <v>4396</v>
      </c>
      <c r="E1712" t="s">
        <v>849</v>
      </c>
      <c r="F1712" t="s">
        <v>862</v>
      </c>
      <c r="G1712" t="s">
        <v>641</v>
      </c>
      <c r="H1712" t="s">
        <v>641</v>
      </c>
      <c r="I1712" t="s">
        <v>2734</v>
      </c>
      <c r="J1712" t="s">
        <v>731</v>
      </c>
      <c r="K1712" t="s">
        <v>56</v>
      </c>
      <c r="L1712" s="4">
        <v>2</v>
      </c>
      <c r="M1712" s="4">
        <v>45657</v>
      </c>
      <c r="O1712">
        <v>28</v>
      </c>
      <c r="P1712">
        <v>18</v>
      </c>
      <c r="W1712">
        <v>0.5</v>
      </c>
      <c r="AE1712">
        <v>1.38</v>
      </c>
    </row>
    <row r="1713" spans="1:31" x14ac:dyDescent="0.2">
      <c r="A1713" s="27">
        <v>2000540</v>
      </c>
      <c r="B1713">
        <v>1509</v>
      </c>
      <c r="C1713" t="s">
        <v>4397</v>
      </c>
      <c r="D1713" t="s">
        <v>4398</v>
      </c>
      <c r="E1713" t="s">
        <v>4399</v>
      </c>
      <c r="F1713" t="s">
        <v>4399</v>
      </c>
      <c r="G1713" t="s">
        <v>641</v>
      </c>
      <c r="H1713" t="s">
        <v>641</v>
      </c>
      <c r="I1713" t="s">
        <v>2734</v>
      </c>
      <c r="J1713" t="s">
        <v>731</v>
      </c>
      <c r="K1713" t="s">
        <v>56</v>
      </c>
      <c r="L1713" s="4">
        <v>39750</v>
      </c>
      <c r="M1713" s="4">
        <v>45657</v>
      </c>
      <c r="AE1713">
        <v>1.1000000000000001</v>
      </c>
    </row>
    <row r="1714" spans="1:31" x14ac:dyDescent="0.2">
      <c r="A1714" s="27">
        <v>2009881</v>
      </c>
      <c r="B1714">
        <v>5033</v>
      </c>
      <c r="C1714" t="s">
        <v>4400</v>
      </c>
      <c r="D1714" t="s">
        <v>4401</v>
      </c>
      <c r="E1714" t="s">
        <v>2158</v>
      </c>
      <c r="F1714" t="s">
        <v>2158</v>
      </c>
      <c r="G1714" t="s">
        <v>641</v>
      </c>
      <c r="H1714" t="s">
        <v>641</v>
      </c>
      <c r="I1714" t="s">
        <v>2734</v>
      </c>
      <c r="J1714" t="s">
        <v>731</v>
      </c>
      <c r="K1714" t="s">
        <v>56</v>
      </c>
      <c r="L1714" s="4">
        <v>2</v>
      </c>
      <c r="M1714" s="4">
        <v>45657</v>
      </c>
      <c r="AE1714">
        <v>1.1000000000000001</v>
      </c>
    </row>
    <row r="1715" spans="1:31" x14ac:dyDescent="0.2">
      <c r="A1715" s="27">
        <v>2009724</v>
      </c>
      <c r="B1715">
        <v>4980</v>
      </c>
      <c r="C1715" t="s">
        <v>4402</v>
      </c>
      <c r="D1715" t="s">
        <v>4403</v>
      </c>
      <c r="E1715" t="s">
        <v>1266</v>
      </c>
      <c r="F1715" t="s">
        <v>2670</v>
      </c>
      <c r="G1715" t="s">
        <v>641</v>
      </c>
      <c r="H1715" t="s">
        <v>641</v>
      </c>
      <c r="I1715" t="s">
        <v>2734</v>
      </c>
      <c r="J1715" t="s">
        <v>643</v>
      </c>
      <c r="K1715" t="s">
        <v>55</v>
      </c>
      <c r="L1715" s="4">
        <v>2</v>
      </c>
      <c r="M1715" s="4">
        <v>45657</v>
      </c>
      <c r="N1715">
        <v>24</v>
      </c>
      <c r="T1715">
        <v>7.1999998092651367</v>
      </c>
      <c r="AE1715">
        <v>1</v>
      </c>
    </row>
    <row r="1716" spans="1:31" x14ac:dyDescent="0.2">
      <c r="A1716" s="27">
        <v>2009725</v>
      </c>
      <c r="B1716">
        <v>4982</v>
      </c>
      <c r="C1716" t="s">
        <v>4404</v>
      </c>
      <c r="D1716" t="s">
        <v>4403</v>
      </c>
      <c r="E1716" t="s">
        <v>1266</v>
      </c>
      <c r="F1716" t="s">
        <v>4405</v>
      </c>
      <c r="G1716" t="s">
        <v>641</v>
      </c>
      <c r="H1716" t="s">
        <v>641</v>
      </c>
      <c r="I1716" t="s">
        <v>2734</v>
      </c>
      <c r="J1716" t="s">
        <v>643</v>
      </c>
      <c r="K1716" t="s">
        <v>55</v>
      </c>
      <c r="L1716" s="4">
        <v>2</v>
      </c>
      <c r="M1716" s="4">
        <v>45657</v>
      </c>
      <c r="N1716">
        <v>24</v>
      </c>
      <c r="T1716">
        <v>7.1999998092651367</v>
      </c>
      <c r="AE1716">
        <v>1</v>
      </c>
    </row>
    <row r="1717" spans="1:31" x14ac:dyDescent="0.2">
      <c r="A1717" s="27">
        <v>2009726</v>
      </c>
      <c r="B1717">
        <v>4981</v>
      </c>
      <c r="C1717" t="s">
        <v>4406</v>
      </c>
      <c r="D1717" t="s">
        <v>4403</v>
      </c>
      <c r="E1717" t="s">
        <v>1266</v>
      </c>
      <c r="F1717" t="s">
        <v>1267</v>
      </c>
      <c r="G1717" t="s">
        <v>641</v>
      </c>
      <c r="H1717" t="s">
        <v>641</v>
      </c>
      <c r="I1717" t="s">
        <v>2734</v>
      </c>
      <c r="J1717" t="s">
        <v>643</v>
      </c>
      <c r="K1717" t="s">
        <v>55</v>
      </c>
      <c r="L1717" s="4">
        <v>2</v>
      </c>
      <c r="M1717" s="4">
        <v>45657</v>
      </c>
      <c r="N1717">
        <v>24</v>
      </c>
      <c r="T1717">
        <v>7.1999998092651367</v>
      </c>
      <c r="AE1717">
        <v>1</v>
      </c>
    </row>
    <row r="1718" spans="1:31" x14ac:dyDescent="0.2">
      <c r="A1718" s="27">
        <v>2009762</v>
      </c>
      <c r="B1718">
        <v>5008</v>
      </c>
      <c r="C1718" t="s">
        <v>4407</v>
      </c>
      <c r="D1718" t="s">
        <v>4408</v>
      </c>
      <c r="E1718" t="s">
        <v>1266</v>
      </c>
      <c r="F1718" t="s">
        <v>2649</v>
      </c>
      <c r="G1718" t="s">
        <v>641</v>
      </c>
      <c r="H1718" t="s">
        <v>686</v>
      </c>
      <c r="I1718" t="s">
        <v>2734</v>
      </c>
      <c r="J1718" t="s">
        <v>649</v>
      </c>
      <c r="K1718" t="s">
        <v>56</v>
      </c>
      <c r="L1718" s="4">
        <v>2</v>
      </c>
      <c r="M1718" s="4">
        <v>45657</v>
      </c>
      <c r="P1718">
        <v>1.0000000474974513E-3</v>
      </c>
      <c r="V1718">
        <v>1</v>
      </c>
      <c r="W1718">
        <v>0.10000000149011612</v>
      </c>
      <c r="Z1718">
        <v>1</v>
      </c>
      <c r="AE1718">
        <v>1.06</v>
      </c>
    </row>
    <row r="1719" spans="1:31" x14ac:dyDescent="0.2">
      <c r="A1719" s="27">
        <v>2009817</v>
      </c>
      <c r="B1719">
        <v>5065</v>
      </c>
      <c r="C1719" t="s">
        <v>4409</v>
      </c>
      <c r="D1719" t="s">
        <v>4410</v>
      </c>
      <c r="E1719" t="s">
        <v>3475</v>
      </c>
      <c r="F1719" t="s">
        <v>4411</v>
      </c>
      <c r="G1719" t="s">
        <v>641</v>
      </c>
      <c r="H1719" t="s">
        <v>641</v>
      </c>
      <c r="I1719" t="s">
        <v>2734</v>
      </c>
      <c r="J1719" t="s">
        <v>731</v>
      </c>
      <c r="K1719" t="s">
        <v>56</v>
      </c>
      <c r="L1719" s="4">
        <v>2</v>
      </c>
      <c r="M1719" s="4">
        <v>45657</v>
      </c>
      <c r="AE1719">
        <v>1.1000000000000001</v>
      </c>
    </row>
    <row r="1720" spans="1:31" x14ac:dyDescent="0.2">
      <c r="A1720" s="27">
        <v>2006681</v>
      </c>
      <c r="B1720">
        <v>3715</v>
      </c>
      <c r="C1720" t="s">
        <v>4412</v>
      </c>
      <c r="D1720" t="s">
        <v>4413</v>
      </c>
      <c r="E1720" t="s">
        <v>2774</v>
      </c>
      <c r="F1720" t="s">
        <v>2774</v>
      </c>
      <c r="G1720" t="s">
        <v>641</v>
      </c>
      <c r="H1720" t="s">
        <v>641</v>
      </c>
      <c r="I1720" t="s">
        <v>2734</v>
      </c>
      <c r="J1720" t="s">
        <v>643</v>
      </c>
      <c r="K1720" t="s">
        <v>56</v>
      </c>
      <c r="L1720" s="4">
        <v>2</v>
      </c>
      <c r="M1720" s="4">
        <v>45657</v>
      </c>
      <c r="N1720">
        <v>2.4000000208616257E-2</v>
      </c>
      <c r="O1720">
        <v>2.4000000208616257E-2</v>
      </c>
      <c r="P1720">
        <v>2.4000000208616257E-2</v>
      </c>
      <c r="AE1720">
        <v>1.01</v>
      </c>
    </row>
    <row r="1721" spans="1:31" x14ac:dyDescent="0.2">
      <c r="A1721" s="27">
        <v>2009449</v>
      </c>
      <c r="B1721">
        <v>4816</v>
      </c>
      <c r="C1721" t="s">
        <v>4414</v>
      </c>
      <c r="D1721" t="s">
        <v>4415</v>
      </c>
      <c r="E1721" t="s">
        <v>3916</v>
      </c>
      <c r="F1721" t="s">
        <v>4416</v>
      </c>
      <c r="G1721" t="s">
        <v>641</v>
      </c>
      <c r="H1721" t="s">
        <v>641</v>
      </c>
      <c r="I1721" t="s">
        <v>2734</v>
      </c>
      <c r="J1721" t="s">
        <v>731</v>
      </c>
      <c r="K1721" t="s">
        <v>56</v>
      </c>
      <c r="L1721" s="4">
        <v>2</v>
      </c>
      <c r="M1721" s="4">
        <v>45657</v>
      </c>
      <c r="AE1721">
        <v>1.1000000000000001</v>
      </c>
    </row>
    <row r="1722" spans="1:31" x14ac:dyDescent="0.2">
      <c r="A1722" s="27">
        <v>2009457</v>
      </c>
      <c r="B1722">
        <v>4828</v>
      </c>
      <c r="C1722" t="s">
        <v>4417</v>
      </c>
      <c r="D1722" t="s">
        <v>4418</v>
      </c>
      <c r="E1722" t="s">
        <v>3916</v>
      </c>
      <c r="F1722" t="s">
        <v>4416</v>
      </c>
      <c r="G1722" t="s">
        <v>641</v>
      </c>
      <c r="H1722" t="s">
        <v>641</v>
      </c>
      <c r="I1722" t="s">
        <v>2734</v>
      </c>
      <c r="J1722" t="s">
        <v>731</v>
      </c>
      <c r="K1722" t="s">
        <v>56</v>
      </c>
      <c r="L1722" s="4">
        <v>2</v>
      </c>
      <c r="M1722" s="4">
        <v>45657</v>
      </c>
      <c r="AE1722">
        <v>1.1000000000000001</v>
      </c>
    </row>
    <row r="1723" spans="1:31" x14ac:dyDescent="0.2">
      <c r="A1723" s="27">
        <v>2009451</v>
      </c>
      <c r="B1723">
        <v>4821</v>
      </c>
      <c r="C1723" t="s">
        <v>4419</v>
      </c>
      <c r="D1723" t="s">
        <v>4420</v>
      </c>
      <c r="E1723" t="s">
        <v>3916</v>
      </c>
      <c r="F1723" t="s">
        <v>4416</v>
      </c>
      <c r="G1723" t="s">
        <v>641</v>
      </c>
      <c r="H1723" t="s">
        <v>641</v>
      </c>
      <c r="I1723" t="s">
        <v>2734</v>
      </c>
      <c r="J1723" t="s">
        <v>731</v>
      </c>
      <c r="K1723" t="s">
        <v>56</v>
      </c>
      <c r="L1723" s="4">
        <v>2</v>
      </c>
      <c r="M1723" s="4">
        <v>45657</v>
      </c>
      <c r="N1723">
        <v>0.10000000149011612</v>
      </c>
      <c r="O1723">
        <v>0.10000000149011612</v>
      </c>
      <c r="P1723">
        <v>0.5</v>
      </c>
      <c r="AE1723">
        <v>1.1000000000000001</v>
      </c>
    </row>
    <row r="1724" spans="1:31" x14ac:dyDescent="0.2">
      <c r="A1724" s="27">
        <v>2009452</v>
      </c>
      <c r="B1724">
        <v>4824</v>
      </c>
      <c r="C1724" t="s">
        <v>4421</v>
      </c>
      <c r="D1724" t="s">
        <v>4422</v>
      </c>
      <c r="E1724" t="s">
        <v>3916</v>
      </c>
      <c r="F1724" t="s">
        <v>4416</v>
      </c>
      <c r="G1724" t="s">
        <v>641</v>
      </c>
      <c r="H1724" t="s">
        <v>641</v>
      </c>
      <c r="I1724" t="s">
        <v>2734</v>
      </c>
      <c r="J1724" t="s">
        <v>731</v>
      </c>
      <c r="K1724" t="s">
        <v>56</v>
      </c>
      <c r="L1724" s="4">
        <v>2</v>
      </c>
      <c r="M1724" s="4">
        <v>45657</v>
      </c>
      <c r="N1724">
        <v>0.5</v>
      </c>
      <c r="O1724">
        <v>0.5</v>
      </c>
      <c r="P1724">
        <v>1</v>
      </c>
      <c r="AE1724">
        <v>1.1000000000000001</v>
      </c>
    </row>
    <row r="1725" spans="1:31" x14ac:dyDescent="0.2">
      <c r="A1725" s="27">
        <v>2009450</v>
      </c>
      <c r="B1725">
        <v>4819</v>
      </c>
      <c r="C1725" t="s">
        <v>4423</v>
      </c>
      <c r="D1725" t="s">
        <v>4424</v>
      </c>
      <c r="E1725" t="s">
        <v>3916</v>
      </c>
      <c r="F1725" t="s">
        <v>4416</v>
      </c>
      <c r="G1725" t="s">
        <v>641</v>
      </c>
      <c r="H1725" t="s">
        <v>641</v>
      </c>
      <c r="I1725" t="s">
        <v>2734</v>
      </c>
      <c r="J1725" t="s">
        <v>731</v>
      </c>
      <c r="K1725" t="s">
        <v>56</v>
      </c>
      <c r="L1725" s="4">
        <v>2</v>
      </c>
      <c r="M1725" s="4">
        <v>45657</v>
      </c>
      <c r="N1725">
        <v>1.1499999761581421</v>
      </c>
      <c r="O1725">
        <v>0.5</v>
      </c>
      <c r="P1725">
        <v>1.1499999761581421</v>
      </c>
      <c r="AE1725">
        <v>1.1000000000000001</v>
      </c>
    </row>
    <row r="1726" spans="1:31" x14ac:dyDescent="0.2">
      <c r="A1726" s="27">
        <v>2009448</v>
      </c>
      <c r="B1726">
        <v>4813</v>
      </c>
      <c r="C1726" t="s">
        <v>4425</v>
      </c>
      <c r="D1726" t="s">
        <v>4426</v>
      </c>
      <c r="E1726" t="s">
        <v>3916</v>
      </c>
      <c r="F1726" t="s">
        <v>4416</v>
      </c>
      <c r="G1726" t="s">
        <v>641</v>
      </c>
      <c r="H1726" t="s">
        <v>641</v>
      </c>
      <c r="I1726" t="s">
        <v>2734</v>
      </c>
      <c r="J1726" t="s">
        <v>731</v>
      </c>
      <c r="K1726" t="s">
        <v>56</v>
      </c>
      <c r="L1726" s="4">
        <v>2</v>
      </c>
      <c r="M1726" s="4">
        <v>45657</v>
      </c>
      <c r="AE1726">
        <v>1.1000000000000001</v>
      </c>
    </row>
    <row r="1727" spans="1:31" x14ac:dyDescent="0.2">
      <c r="A1727" s="27">
        <v>2010075</v>
      </c>
      <c r="B1727">
        <v>5115</v>
      </c>
      <c r="C1727" t="s">
        <v>4427</v>
      </c>
      <c r="D1727" t="s">
        <v>4428</v>
      </c>
      <c r="E1727" t="s">
        <v>4429</v>
      </c>
      <c r="F1727" t="s">
        <v>4429</v>
      </c>
      <c r="G1727" t="s">
        <v>641</v>
      </c>
      <c r="H1727" t="s">
        <v>641</v>
      </c>
      <c r="I1727" t="s">
        <v>2734</v>
      </c>
      <c r="J1727" t="s">
        <v>731</v>
      </c>
      <c r="K1727" t="s">
        <v>55</v>
      </c>
      <c r="L1727" s="4">
        <v>2</v>
      </c>
      <c r="M1727" s="4">
        <v>45657</v>
      </c>
      <c r="O1727">
        <v>0.10000000149011612</v>
      </c>
      <c r="P1727">
        <v>1</v>
      </c>
      <c r="Q1727">
        <v>6</v>
      </c>
      <c r="R1727">
        <v>3</v>
      </c>
      <c r="S1727">
        <v>2</v>
      </c>
      <c r="X1727">
        <v>6</v>
      </c>
      <c r="Z1727">
        <v>0.10000000149011612</v>
      </c>
      <c r="AE1727">
        <v>1</v>
      </c>
    </row>
    <row r="1728" spans="1:31" x14ac:dyDescent="0.2">
      <c r="A1728" s="27">
        <v>2009819</v>
      </c>
      <c r="B1728">
        <v>5066</v>
      </c>
      <c r="C1728" t="s">
        <v>4430</v>
      </c>
      <c r="D1728" t="s">
        <v>4431</v>
      </c>
      <c r="E1728" t="s">
        <v>3475</v>
      </c>
      <c r="F1728" t="s">
        <v>4411</v>
      </c>
      <c r="G1728" t="s">
        <v>641</v>
      </c>
      <c r="H1728" t="s">
        <v>641</v>
      </c>
      <c r="I1728" t="s">
        <v>2734</v>
      </c>
      <c r="J1728" t="s">
        <v>731</v>
      </c>
      <c r="K1728" t="s">
        <v>55</v>
      </c>
      <c r="L1728" s="4">
        <v>2</v>
      </c>
      <c r="M1728" s="4">
        <v>45657</v>
      </c>
      <c r="AE1728">
        <v>1</v>
      </c>
    </row>
    <row r="1729" spans="1:31" x14ac:dyDescent="0.2">
      <c r="A1729" s="27">
        <v>2010156</v>
      </c>
      <c r="B1729">
        <v>5120</v>
      </c>
      <c r="C1729" t="s">
        <v>4432</v>
      </c>
      <c r="D1729" t="s">
        <v>4433</v>
      </c>
      <c r="E1729" t="s">
        <v>4434</v>
      </c>
      <c r="F1729" t="s">
        <v>4434</v>
      </c>
      <c r="G1729" t="s">
        <v>641</v>
      </c>
      <c r="H1729" t="s">
        <v>641</v>
      </c>
      <c r="I1729" t="s">
        <v>2734</v>
      </c>
      <c r="J1729" t="s">
        <v>649</v>
      </c>
      <c r="K1729" t="s">
        <v>55</v>
      </c>
      <c r="L1729" s="4">
        <v>2</v>
      </c>
      <c r="M1729" s="4">
        <v>45657</v>
      </c>
      <c r="O1729">
        <v>1</v>
      </c>
      <c r="P1729">
        <v>3</v>
      </c>
      <c r="AC1729">
        <v>10</v>
      </c>
      <c r="AE1729">
        <v>1</v>
      </c>
    </row>
    <row r="1730" spans="1:31" x14ac:dyDescent="0.2">
      <c r="A1730" s="27">
        <v>2010106</v>
      </c>
      <c r="B1730">
        <v>5105</v>
      </c>
      <c r="C1730" t="s">
        <v>4435</v>
      </c>
      <c r="D1730" t="s">
        <v>4436</v>
      </c>
      <c r="E1730" t="s">
        <v>2832</v>
      </c>
      <c r="F1730" t="s">
        <v>4437</v>
      </c>
      <c r="G1730" t="s">
        <v>641</v>
      </c>
      <c r="H1730" t="s">
        <v>641</v>
      </c>
      <c r="I1730" t="s">
        <v>2734</v>
      </c>
      <c r="J1730" t="s">
        <v>731</v>
      </c>
      <c r="K1730" t="s">
        <v>56</v>
      </c>
      <c r="L1730" s="4">
        <v>2</v>
      </c>
      <c r="M1730" s="4">
        <v>45657</v>
      </c>
      <c r="AE1730">
        <v>1.1000000000000001</v>
      </c>
    </row>
    <row r="1731" spans="1:31" x14ac:dyDescent="0.2">
      <c r="A1731" s="27">
        <v>2009802</v>
      </c>
      <c r="B1731">
        <v>5021</v>
      </c>
      <c r="C1731" t="s">
        <v>4438</v>
      </c>
      <c r="D1731" t="s">
        <v>4439</v>
      </c>
      <c r="E1731" t="s">
        <v>2777</v>
      </c>
      <c r="F1731" t="s">
        <v>2777</v>
      </c>
      <c r="G1731" t="s">
        <v>641</v>
      </c>
      <c r="H1731" t="s">
        <v>641</v>
      </c>
      <c r="I1731" t="s">
        <v>2734</v>
      </c>
      <c r="J1731" t="s">
        <v>643</v>
      </c>
      <c r="K1731" t="s">
        <v>56</v>
      </c>
      <c r="L1731" s="4">
        <v>2</v>
      </c>
      <c r="M1731" s="4">
        <v>45657</v>
      </c>
      <c r="N1731">
        <v>3</v>
      </c>
      <c r="T1731">
        <v>2</v>
      </c>
      <c r="X1731">
        <v>8</v>
      </c>
      <c r="AE1731">
        <v>1.35</v>
      </c>
    </row>
    <row r="1732" spans="1:31" x14ac:dyDescent="0.2">
      <c r="A1732" s="27">
        <v>2004795</v>
      </c>
      <c r="B1732">
        <v>2820</v>
      </c>
      <c r="C1732" t="s">
        <v>4440</v>
      </c>
      <c r="D1732" t="s">
        <v>4441</v>
      </c>
      <c r="E1732" t="s">
        <v>2777</v>
      </c>
      <c r="F1732" t="s">
        <v>2777</v>
      </c>
      <c r="G1732" t="s">
        <v>641</v>
      </c>
      <c r="H1732" t="s">
        <v>641</v>
      </c>
      <c r="I1732" t="s">
        <v>2734</v>
      </c>
      <c r="J1732" t="s">
        <v>649</v>
      </c>
      <c r="K1732" t="s">
        <v>56</v>
      </c>
      <c r="L1732" s="4">
        <v>39343</v>
      </c>
      <c r="M1732" s="4">
        <v>45657</v>
      </c>
      <c r="T1732">
        <v>5</v>
      </c>
      <c r="Z1732">
        <v>11</v>
      </c>
      <c r="AE1732">
        <v>1.5</v>
      </c>
    </row>
    <row r="1733" spans="1:31" x14ac:dyDescent="0.2">
      <c r="A1733" s="27">
        <v>2000427</v>
      </c>
      <c r="B1733">
        <v>2088</v>
      </c>
      <c r="C1733" t="s">
        <v>4442</v>
      </c>
      <c r="D1733" t="s">
        <v>4443</v>
      </c>
      <c r="E1733" t="s">
        <v>2777</v>
      </c>
      <c r="F1733" t="s">
        <v>2777</v>
      </c>
      <c r="G1733" t="s">
        <v>641</v>
      </c>
      <c r="H1733" t="s">
        <v>641</v>
      </c>
      <c r="I1733" t="s">
        <v>2734</v>
      </c>
      <c r="J1733" t="s">
        <v>649</v>
      </c>
      <c r="K1733" t="s">
        <v>56</v>
      </c>
      <c r="L1733" s="4">
        <v>39735</v>
      </c>
      <c r="M1733" s="4">
        <v>45657</v>
      </c>
      <c r="Y1733">
        <v>12.5</v>
      </c>
      <c r="AE1733">
        <v>1.5</v>
      </c>
    </row>
    <row r="1734" spans="1:31" x14ac:dyDescent="0.2">
      <c r="A1734" s="27">
        <v>2006175</v>
      </c>
      <c r="B1734">
        <v>3733</v>
      </c>
      <c r="C1734" t="s">
        <v>4444</v>
      </c>
      <c r="D1734" t="s">
        <v>4445</v>
      </c>
      <c r="E1734" t="s">
        <v>2777</v>
      </c>
      <c r="F1734" t="s">
        <v>2777</v>
      </c>
      <c r="G1734" t="s">
        <v>641</v>
      </c>
      <c r="H1734" t="s">
        <v>641</v>
      </c>
      <c r="I1734" t="s">
        <v>2734</v>
      </c>
      <c r="J1734" t="s">
        <v>649</v>
      </c>
      <c r="K1734" t="s">
        <v>56</v>
      </c>
      <c r="L1734" s="4">
        <v>2</v>
      </c>
      <c r="M1734" s="4">
        <v>45657</v>
      </c>
      <c r="P1734">
        <v>2.5</v>
      </c>
      <c r="Y1734">
        <v>10</v>
      </c>
      <c r="AE1734">
        <v>1.2</v>
      </c>
    </row>
    <row r="1735" spans="1:31" x14ac:dyDescent="0.2">
      <c r="A1735" s="27">
        <v>2001371</v>
      </c>
      <c r="B1735">
        <v>86</v>
      </c>
      <c r="C1735" t="s">
        <v>4446</v>
      </c>
      <c r="D1735" t="s">
        <v>3289</v>
      </c>
      <c r="E1735" t="s">
        <v>2498</v>
      </c>
      <c r="F1735" t="s">
        <v>1542</v>
      </c>
      <c r="G1735" t="s">
        <v>641</v>
      </c>
      <c r="H1735" t="s">
        <v>641</v>
      </c>
      <c r="I1735" t="s">
        <v>2734</v>
      </c>
      <c r="J1735" t="s">
        <v>643</v>
      </c>
      <c r="K1735" t="s">
        <v>55</v>
      </c>
      <c r="L1735" s="4">
        <v>40386</v>
      </c>
      <c r="M1735" s="4">
        <v>45657</v>
      </c>
      <c r="N1735">
        <v>8</v>
      </c>
      <c r="O1735">
        <v>13</v>
      </c>
      <c r="P1735">
        <v>11</v>
      </c>
      <c r="R1735">
        <v>2</v>
      </c>
      <c r="T1735">
        <v>15</v>
      </c>
      <c r="V1735">
        <v>1.6000000759959221E-2</v>
      </c>
      <c r="W1735">
        <v>8.0000003799796104E-3</v>
      </c>
      <c r="Y1735">
        <v>5.9999998658895493E-2</v>
      </c>
      <c r="AA1735">
        <v>1.0000000474974513E-3</v>
      </c>
      <c r="AE1735">
        <v>1</v>
      </c>
    </row>
    <row r="1736" spans="1:31" x14ac:dyDescent="0.2">
      <c r="A1736" s="27">
        <v>2009892</v>
      </c>
      <c r="B1736">
        <v>5001</v>
      </c>
      <c r="C1736" t="s">
        <v>4447</v>
      </c>
      <c r="D1736" t="s">
        <v>4448</v>
      </c>
      <c r="E1736" t="s">
        <v>4449</v>
      </c>
      <c r="F1736" t="s">
        <v>4449</v>
      </c>
      <c r="G1736" t="s">
        <v>641</v>
      </c>
      <c r="H1736" t="s">
        <v>641</v>
      </c>
      <c r="I1736" t="s">
        <v>2734</v>
      </c>
      <c r="J1736" t="s">
        <v>643</v>
      </c>
      <c r="K1736" t="s">
        <v>56</v>
      </c>
      <c r="L1736" s="4">
        <v>2</v>
      </c>
      <c r="M1736" s="4">
        <v>45657</v>
      </c>
      <c r="N1736">
        <v>3.7999999523162842</v>
      </c>
      <c r="Q1736">
        <v>5.5</v>
      </c>
      <c r="R1736">
        <v>0.69999998807907104</v>
      </c>
      <c r="V1736">
        <v>4.999999888241291E-3</v>
      </c>
      <c r="X1736">
        <v>3.7000000476837158E-2</v>
      </c>
      <c r="AE1736">
        <v>1</v>
      </c>
    </row>
    <row r="1737" spans="1:31" x14ac:dyDescent="0.2">
      <c r="A1737" s="27">
        <v>2009893</v>
      </c>
      <c r="B1737">
        <v>5002</v>
      </c>
      <c r="C1737" t="s">
        <v>4450</v>
      </c>
      <c r="D1737" t="s">
        <v>4451</v>
      </c>
      <c r="E1737" t="s">
        <v>4449</v>
      </c>
      <c r="F1737" t="s">
        <v>4449</v>
      </c>
      <c r="G1737" t="s">
        <v>641</v>
      </c>
      <c r="H1737" t="s">
        <v>641</v>
      </c>
      <c r="I1737" t="s">
        <v>2734</v>
      </c>
      <c r="J1737" t="s">
        <v>643</v>
      </c>
      <c r="K1737" t="s">
        <v>56</v>
      </c>
      <c r="L1737" s="4">
        <v>2</v>
      </c>
      <c r="M1737" s="4">
        <v>45657</v>
      </c>
      <c r="N1737">
        <v>0.40000000596046448</v>
      </c>
      <c r="O1737">
        <v>4.5</v>
      </c>
      <c r="P1737">
        <v>3.4000000953674316</v>
      </c>
      <c r="R1737">
        <v>1.6000000238418579</v>
      </c>
      <c r="V1737">
        <v>4.0000001899898052E-3</v>
      </c>
      <c r="Y1737">
        <v>8.999999612569809E-3</v>
      </c>
      <c r="Z1737">
        <v>1.7999999225139618E-2</v>
      </c>
      <c r="AA1737">
        <v>2.0000000949949026E-3</v>
      </c>
      <c r="AE1737">
        <v>1.05</v>
      </c>
    </row>
    <row r="1738" spans="1:31" x14ac:dyDescent="0.2">
      <c r="A1738" s="27">
        <v>2008311</v>
      </c>
      <c r="B1738">
        <v>4341</v>
      </c>
      <c r="C1738" t="s">
        <v>4452</v>
      </c>
      <c r="D1738" t="s">
        <v>4453</v>
      </c>
      <c r="E1738" t="s">
        <v>1891</v>
      </c>
      <c r="F1738" t="s">
        <v>4454</v>
      </c>
      <c r="G1738" t="s">
        <v>641</v>
      </c>
      <c r="H1738" t="s">
        <v>641</v>
      </c>
      <c r="I1738" t="s">
        <v>2734</v>
      </c>
      <c r="J1738" t="s">
        <v>731</v>
      </c>
      <c r="K1738" t="s">
        <v>56</v>
      </c>
      <c r="L1738" s="4">
        <v>2</v>
      </c>
      <c r="M1738" s="4">
        <v>45657</v>
      </c>
      <c r="AE1738">
        <v>1.1000000000000001</v>
      </c>
    </row>
    <row r="1739" spans="1:31" x14ac:dyDescent="0.2">
      <c r="A1739" s="27">
        <v>2001168</v>
      </c>
      <c r="B1739">
        <v>2543</v>
      </c>
      <c r="C1739" t="s">
        <v>4455</v>
      </c>
      <c r="D1739" t="s">
        <v>1228</v>
      </c>
      <c r="E1739" t="s">
        <v>4456</v>
      </c>
      <c r="F1739" t="s">
        <v>4456</v>
      </c>
      <c r="G1739" t="s">
        <v>641</v>
      </c>
      <c r="H1739" t="s">
        <v>641</v>
      </c>
      <c r="I1739" t="s">
        <v>2734</v>
      </c>
      <c r="J1739" t="s">
        <v>649</v>
      </c>
      <c r="K1739" t="s">
        <v>55</v>
      </c>
      <c r="L1739" s="4">
        <v>40483</v>
      </c>
      <c r="M1739" s="4">
        <v>45657</v>
      </c>
      <c r="Q1739">
        <v>25</v>
      </c>
      <c r="AE1739">
        <v>1</v>
      </c>
    </row>
    <row r="1740" spans="1:31" x14ac:dyDescent="0.2">
      <c r="A1740" s="27">
        <v>2004987</v>
      </c>
      <c r="B1740">
        <v>3489</v>
      </c>
      <c r="C1740" t="s">
        <v>4457</v>
      </c>
      <c r="D1740" t="s">
        <v>4458</v>
      </c>
      <c r="E1740" t="s">
        <v>4456</v>
      </c>
      <c r="F1740" t="s">
        <v>4456</v>
      </c>
      <c r="G1740" t="s">
        <v>641</v>
      </c>
      <c r="H1740" t="s">
        <v>686</v>
      </c>
      <c r="I1740" t="s">
        <v>2734</v>
      </c>
      <c r="J1740" t="s">
        <v>696</v>
      </c>
      <c r="K1740" t="s">
        <v>55</v>
      </c>
      <c r="L1740" s="4">
        <v>40504</v>
      </c>
      <c r="M1740" s="4">
        <v>45657</v>
      </c>
      <c r="N1740">
        <v>0.30000001192092896</v>
      </c>
      <c r="AC1740">
        <v>18.399999999999999</v>
      </c>
      <c r="AE1740">
        <v>1</v>
      </c>
    </row>
    <row r="1741" spans="1:31" x14ac:dyDescent="0.2">
      <c r="A1741" s="27">
        <v>2003363</v>
      </c>
      <c r="B1741">
        <v>3372</v>
      </c>
      <c r="C1741" t="s">
        <v>4459</v>
      </c>
      <c r="D1741" t="s">
        <v>4460</v>
      </c>
      <c r="E1741" t="s">
        <v>4461</v>
      </c>
      <c r="F1741" t="s">
        <v>4461</v>
      </c>
      <c r="G1741" t="s">
        <v>641</v>
      </c>
      <c r="H1741" t="s">
        <v>686</v>
      </c>
      <c r="I1741" t="s">
        <v>2734</v>
      </c>
      <c r="J1741" t="s">
        <v>696</v>
      </c>
      <c r="K1741" t="s">
        <v>55</v>
      </c>
      <c r="L1741" s="4">
        <v>40218</v>
      </c>
      <c r="M1741" s="4">
        <v>45657</v>
      </c>
      <c r="N1741">
        <v>1</v>
      </c>
      <c r="AC1741">
        <v>17.3</v>
      </c>
      <c r="AE1741">
        <v>1</v>
      </c>
    </row>
    <row r="1742" spans="1:31" x14ac:dyDescent="0.2">
      <c r="A1742" s="27">
        <v>2009883</v>
      </c>
      <c r="B1742">
        <v>5046</v>
      </c>
      <c r="C1742" t="s">
        <v>4462</v>
      </c>
      <c r="D1742" t="s">
        <v>4463</v>
      </c>
      <c r="E1742" t="s">
        <v>1223</v>
      </c>
      <c r="F1742" t="s">
        <v>1270</v>
      </c>
      <c r="G1742" t="s">
        <v>641</v>
      </c>
      <c r="H1742" t="s">
        <v>641</v>
      </c>
      <c r="I1742" t="s">
        <v>2734</v>
      </c>
      <c r="J1742" t="s">
        <v>731</v>
      </c>
      <c r="K1742" t="s">
        <v>56</v>
      </c>
      <c r="L1742" s="4">
        <v>2</v>
      </c>
      <c r="M1742" s="4">
        <v>45657</v>
      </c>
      <c r="AE1742">
        <v>1.1000000000000001</v>
      </c>
    </row>
    <row r="1743" spans="1:31" x14ac:dyDescent="0.2">
      <c r="A1743" s="27">
        <v>2009884</v>
      </c>
      <c r="B1743">
        <v>5047</v>
      </c>
      <c r="C1743" t="s">
        <v>4464</v>
      </c>
      <c r="D1743" t="s">
        <v>4465</v>
      </c>
      <c r="E1743" t="s">
        <v>1223</v>
      </c>
      <c r="F1743" t="s">
        <v>1270</v>
      </c>
      <c r="G1743" t="s">
        <v>641</v>
      </c>
      <c r="H1743" t="s">
        <v>641</v>
      </c>
      <c r="I1743" t="s">
        <v>2734</v>
      </c>
      <c r="J1743" t="s">
        <v>649</v>
      </c>
      <c r="K1743" t="s">
        <v>56</v>
      </c>
      <c r="L1743" s="4">
        <v>2</v>
      </c>
      <c r="M1743" s="4">
        <v>45657</v>
      </c>
      <c r="AE1743">
        <v>1.1000000000000001</v>
      </c>
    </row>
    <row r="1744" spans="1:31" x14ac:dyDescent="0.2">
      <c r="A1744" s="27">
        <v>2010117</v>
      </c>
      <c r="B1744">
        <v>5109</v>
      </c>
      <c r="C1744" t="s">
        <v>4466</v>
      </c>
      <c r="D1744" t="s">
        <v>4467</v>
      </c>
      <c r="E1744" t="s">
        <v>4468</v>
      </c>
      <c r="F1744" t="s">
        <v>4468</v>
      </c>
      <c r="G1744" t="s">
        <v>641</v>
      </c>
      <c r="H1744" t="s">
        <v>686</v>
      </c>
      <c r="I1744" t="s">
        <v>2734</v>
      </c>
      <c r="J1744" t="s">
        <v>688</v>
      </c>
      <c r="K1744" t="s">
        <v>56</v>
      </c>
      <c r="L1744" s="4">
        <v>2</v>
      </c>
      <c r="M1744" s="4">
        <v>45657</v>
      </c>
      <c r="N1744">
        <v>0.30000001192092896</v>
      </c>
      <c r="O1744">
        <v>0.10000000149011612</v>
      </c>
      <c r="P1744">
        <v>0.30000001192092896</v>
      </c>
      <c r="AC1744">
        <v>3</v>
      </c>
      <c r="AE1744">
        <v>1</v>
      </c>
    </row>
    <row r="1745" spans="1:31" x14ac:dyDescent="0.2">
      <c r="A1745" s="27">
        <v>2006991</v>
      </c>
      <c r="B1745">
        <v>3848</v>
      </c>
      <c r="C1745" t="s">
        <v>4469</v>
      </c>
      <c r="D1745" t="s">
        <v>4470</v>
      </c>
      <c r="E1745" t="s">
        <v>4471</v>
      </c>
      <c r="F1745" t="s">
        <v>4471</v>
      </c>
      <c r="G1745" t="s">
        <v>641</v>
      </c>
      <c r="H1745" t="s">
        <v>686</v>
      </c>
      <c r="I1745" t="s">
        <v>2734</v>
      </c>
      <c r="J1745" t="s">
        <v>688</v>
      </c>
      <c r="K1745" t="s">
        <v>56</v>
      </c>
      <c r="L1745" s="4">
        <v>2</v>
      </c>
      <c r="M1745" s="4">
        <v>45657</v>
      </c>
      <c r="N1745">
        <v>0.30000001192092896</v>
      </c>
      <c r="O1745">
        <v>0.10000000149011612</v>
      </c>
      <c r="P1745">
        <v>0.20000000298023224</v>
      </c>
      <c r="AC1745">
        <v>2</v>
      </c>
      <c r="AE1745">
        <v>1</v>
      </c>
    </row>
    <row r="1746" spans="1:31" x14ac:dyDescent="0.2">
      <c r="A1746" s="27">
        <v>2010032</v>
      </c>
      <c r="B1746">
        <v>5084</v>
      </c>
      <c r="C1746" t="s">
        <v>4472</v>
      </c>
      <c r="D1746" t="s">
        <v>2716</v>
      </c>
      <c r="E1746" t="s">
        <v>4473</v>
      </c>
      <c r="F1746" t="s">
        <v>4473</v>
      </c>
      <c r="G1746" t="s">
        <v>641</v>
      </c>
      <c r="H1746" t="s">
        <v>686</v>
      </c>
      <c r="I1746" t="s">
        <v>2734</v>
      </c>
      <c r="J1746" t="s">
        <v>688</v>
      </c>
      <c r="K1746" t="s">
        <v>56</v>
      </c>
      <c r="L1746" s="4">
        <v>2</v>
      </c>
      <c r="M1746" s="4">
        <v>45657</v>
      </c>
      <c r="N1746">
        <v>0.30000001192092896</v>
      </c>
      <c r="P1746">
        <v>0.40000000596046448</v>
      </c>
      <c r="AC1746">
        <v>2.5</v>
      </c>
      <c r="AE1746">
        <v>1</v>
      </c>
    </row>
    <row r="1747" spans="1:31" x14ac:dyDescent="0.2">
      <c r="A1747" s="27">
        <v>2007909</v>
      </c>
      <c r="B1747">
        <v>4207</v>
      </c>
      <c r="C1747" t="s">
        <v>4474</v>
      </c>
      <c r="D1747" t="s">
        <v>4475</v>
      </c>
      <c r="E1747" t="s">
        <v>4476</v>
      </c>
      <c r="F1747" t="s">
        <v>4476</v>
      </c>
      <c r="G1747" t="s">
        <v>641</v>
      </c>
      <c r="H1747" t="s">
        <v>641</v>
      </c>
      <c r="I1747" t="s">
        <v>2734</v>
      </c>
      <c r="J1747" t="s">
        <v>649</v>
      </c>
      <c r="K1747" t="s">
        <v>55</v>
      </c>
      <c r="L1747" s="4">
        <v>2</v>
      </c>
      <c r="M1747" s="4">
        <v>45657</v>
      </c>
      <c r="Q1747">
        <v>34</v>
      </c>
      <c r="R1747">
        <v>23</v>
      </c>
      <c r="AE1747">
        <v>1</v>
      </c>
    </row>
    <row r="1748" spans="1:31" x14ac:dyDescent="0.2">
      <c r="A1748" s="27">
        <v>2001269</v>
      </c>
      <c r="B1748">
        <v>2573</v>
      </c>
      <c r="C1748" t="s">
        <v>4477</v>
      </c>
      <c r="D1748" t="s">
        <v>4478</v>
      </c>
      <c r="E1748" t="s">
        <v>1128</v>
      </c>
      <c r="F1748" t="s">
        <v>1302</v>
      </c>
      <c r="G1748" t="s">
        <v>641</v>
      </c>
      <c r="H1748" t="s">
        <v>641</v>
      </c>
      <c r="I1748" t="s">
        <v>2734</v>
      </c>
      <c r="J1748" t="s">
        <v>649</v>
      </c>
      <c r="K1748" t="s">
        <v>55</v>
      </c>
      <c r="L1748" s="4">
        <v>40483</v>
      </c>
      <c r="M1748" s="4">
        <v>45657</v>
      </c>
      <c r="Q1748">
        <v>33.599998474121094</v>
      </c>
      <c r="R1748">
        <v>14.300000190734863</v>
      </c>
      <c r="AE1748">
        <v>1</v>
      </c>
    </row>
    <row r="1749" spans="1:31" x14ac:dyDescent="0.2">
      <c r="A1749" s="27">
        <v>2000615</v>
      </c>
      <c r="B1749">
        <v>989</v>
      </c>
      <c r="C1749" t="s">
        <v>4479</v>
      </c>
      <c r="D1749" t="s">
        <v>4480</v>
      </c>
      <c r="E1749" t="s">
        <v>4481</v>
      </c>
      <c r="F1749" t="s">
        <v>4481</v>
      </c>
      <c r="G1749" t="s">
        <v>641</v>
      </c>
      <c r="H1749" t="s">
        <v>641</v>
      </c>
      <c r="I1749" t="s">
        <v>2734</v>
      </c>
      <c r="J1749" t="s">
        <v>649</v>
      </c>
      <c r="K1749" t="s">
        <v>55</v>
      </c>
      <c r="L1749" s="4">
        <v>39742</v>
      </c>
      <c r="M1749" s="4">
        <v>45657</v>
      </c>
      <c r="Q1749">
        <v>51</v>
      </c>
      <c r="R1749">
        <v>4</v>
      </c>
      <c r="AE1749">
        <v>1</v>
      </c>
    </row>
    <row r="1750" spans="1:31" x14ac:dyDescent="0.2">
      <c r="A1750" s="27">
        <v>2010158</v>
      </c>
      <c r="B1750">
        <v>5106</v>
      </c>
      <c r="C1750" t="s">
        <v>4482</v>
      </c>
      <c r="D1750" t="s">
        <v>4483</v>
      </c>
      <c r="E1750" t="s">
        <v>4484</v>
      </c>
      <c r="F1750" t="s">
        <v>4484</v>
      </c>
      <c r="G1750" t="s">
        <v>641</v>
      </c>
      <c r="H1750" t="s">
        <v>641</v>
      </c>
      <c r="I1750" t="s">
        <v>2734</v>
      </c>
      <c r="J1750" t="s">
        <v>649</v>
      </c>
      <c r="K1750" t="s">
        <v>55</v>
      </c>
      <c r="L1750" s="4">
        <v>2</v>
      </c>
      <c r="M1750" s="4">
        <v>45657</v>
      </c>
      <c r="Q1750">
        <v>40</v>
      </c>
      <c r="R1750">
        <v>2.4000000953674316</v>
      </c>
      <c r="AE1750">
        <v>1</v>
      </c>
    </row>
    <row r="1751" spans="1:31" x14ac:dyDescent="0.2">
      <c r="A1751" s="27">
        <v>2008053</v>
      </c>
      <c r="B1751">
        <v>4230</v>
      </c>
      <c r="C1751" t="s">
        <v>4485</v>
      </c>
      <c r="D1751" t="s">
        <v>4486</v>
      </c>
      <c r="E1751" t="s">
        <v>4484</v>
      </c>
      <c r="F1751" t="s">
        <v>4484</v>
      </c>
      <c r="G1751" t="s">
        <v>641</v>
      </c>
      <c r="H1751" t="s">
        <v>641</v>
      </c>
      <c r="I1751" t="s">
        <v>2734</v>
      </c>
      <c r="J1751" t="s">
        <v>649</v>
      </c>
      <c r="K1751" t="s">
        <v>55</v>
      </c>
      <c r="L1751" s="4">
        <v>2</v>
      </c>
      <c r="M1751" s="4">
        <v>45657</v>
      </c>
      <c r="Q1751">
        <v>33.599998474121094</v>
      </c>
      <c r="R1751">
        <v>2.3900001049041748</v>
      </c>
      <c r="AE1751">
        <v>1</v>
      </c>
    </row>
    <row r="1752" spans="1:31" x14ac:dyDescent="0.2">
      <c r="A1752" s="27">
        <v>2008409</v>
      </c>
      <c r="B1752">
        <v>4373</v>
      </c>
      <c r="C1752" t="s">
        <v>4487</v>
      </c>
      <c r="D1752" t="s">
        <v>4488</v>
      </c>
      <c r="E1752" t="s">
        <v>1128</v>
      </c>
      <c r="F1752" t="s">
        <v>4489</v>
      </c>
      <c r="G1752" t="s">
        <v>641</v>
      </c>
      <c r="H1752" t="s">
        <v>641</v>
      </c>
      <c r="I1752" t="s">
        <v>2734</v>
      </c>
      <c r="J1752" t="s">
        <v>649</v>
      </c>
      <c r="K1752" t="s">
        <v>55</v>
      </c>
      <c r="L1752" s="4">
        <v>2</v>
      </c>
      <c r="M1752" s="4">
        <v>45657</v>
      </c>
      <c r="Q1752">
        <v>38</v>
      </c>
      <c r="R1752">
        <v>4</v>
      </c>
      <c r="AE1752">
        <v>1</v>
      </c>
    </row>
    <row r="1753" spans="1:31" x14ac:dyDescent="0.2">
      <c r="A1753" s="27">
        <v>2000149</v>
      </c>
      <c r="B1753">
        <v>988</v>
      </c>
      <c r="C1753" t="s">
        <v>4490</v>
      </c>
      <c r="D1753" t="s">
        <v>4491</v>
      </c>
      <c r="E1753" t="s">
        <v>4481</v>
      </c>
      <c r="F1753" t="s">
        <v>4481</v>
      </c>
      <c r="G1753" t="s">
        <v>641</v>
      </c>
      <c r="H1753" t="s">
        <v>641</v>
      </c>
      <c r="I1753" t="s">
        <v>2734</v>
      </c>
      <c r="J1753" t="s">
        <v>649</v>
      </c>
      <c r="K1753" t="s">
        <v>55</v>
      </c>
      <c r="L1753" s="4">
        <v>39483</v>
      </c>
      <c r="M1753" s="4">
        <v>45657</v>
      </c>
      <c r="Q1753">
        <v>44.200000762939453</v>
      </c>
      <c r="R1753">
        <v>3.2999999523162842</v>
      </c>
      <c r="AE1753">
        <v>1</v>
      </c>
    </row>
    <row r="1754" spans="1:31" x14ac:dyDescent="0.2">
      <c r="A1754" s="27">
        <v>2000203</v>
      </c>
      <c r="B1754">
        <v>2035</v>
      </c>
      <c r="C1754" t="s">
        <v>4492</v>
      </c>
      <c r="D1754" t="s">
        <v>4493</v>
      </c>
      <c r="E1754" t="s">
        <v>4481</v>
      </c>
      <c r="F1754" t="s">
        <v>4481</v>
      </c>
      <c r="G1754" t="s">
        <v>641</v>
      </c>
      <c r="H1754" t="s">
        <v>641</v>
      </c>
      <c r="I1754" t="s">
        <v>2734</v>
      </c>
      <c r="J1754" t="s">
        <v>649</v>
      </c>
      <c r="K1754" t="s">
        <v>55</v>
      </c>
      <c r="L1754" s="4">
        <v>39742</v>
      </c>
      <c r="M1754" s="4">
        <v>45657</v>
      </c>
      <c r="Q1754">
        <v>47.599998474121094</v>
      </c>
      <c r="R1754">
        <v>2.9000000953674316</v>
      </c>
      <c r="AE1754">
        <v>1</v>
      </c>
    </row>
    <row r="1755" spans="1:31" x14ac:dyDescent="0.2">
      <c r="A1755" s="27">
        <v>2008186</v>
      </c>
      <c r="B1755">
        <v>4291</v>
      </c>
      <c r="C1755" t="s">
        <v>4494</v>
      </c>
      <c r="D1755" t="s">
        <v>4495</v>
      </c>
      <c r="E1755" t="s">
        <v>3239</v>
      </c>
      <c r="F1755" t="s">
        <v>3239</v>
      </c>
      <c r="G1755" t="s">
        <v>641</v>
      </c>
      <c r="H1755" t="s">
        <v>641</v>
      </c>
      <c r="I1755" t="s">
        <v>2734</v>
      </c>
      <c r="J1755" t="s">
        <v>731</v>
      </c>
      <c r="K1755" t="s">
        <v>55</v>
      </c>
      <c r="L1755" s="4">
        <v>2</v>
      </c>
      <c r="M1755" s="4">
        <v>45657</v>
      </c>
      <c r="AE1755">
        <v>1</v>
      </c>
    </row>
    <row r="1756" spans="1:31" x14ac:dyDescent="0.2">
      <c r="A1756" s="27">
        <v>2008442</v>
      </c>
      <c r="B1756">
        <v>4378</v>
      </c>
      <c r="C1756" t="s">
        <v>4496</v>
      </c>
      <c r="D1756" t="s">
        <v>4497</v>
      </c>
      <c r="E1756" t="s">
        <v>4498</v>
      </c>
      <c r="F1756" t="s">
        <v>4498</v>
      </c>
      <c r="G1756" t="s">
        <v>641</v>
      </c>
      <c r="H1756" t="s">
        <v>641</v>
      </c>
      <c r="I1756" t="s">
        <v>2734</v>
      </c>
      <c r="J1756" t="s">
        <v>649</v>
      </c>
      <c r="K1756" t="s">
        <v>55</v>
      </c>
      <c r="L1756" s="4">
        <v>2</v>
      </c>
      <c r="M1756" s="4">
        <v>45657</v>
      </c>
      <c r="T1756">
        <v>59.299999237060547</v>
      </c>
      <c r="AE1756">
        <v>1</v>
      </c>
    </row>
    <row r="1757" spans="1:31" x14ac:dyDescent="0.2">
      <c r="A1757" s="27">
        <v>2008173</v>
      </c>
      <c r="B1757">
        <v>4293</v>
      </c>
      <c r="C1757" t="s">
        <v>4499</v>
      </c>
      <c r="D1757" t="s">
        <v>4500</v>
      </c>
      <c r="E1757" t="s">
        <v>4501</v>
      </c>
      <c r="F1757" t="s">
        <v>4501</v>
      </c>
      <c r="G1757" t="s">
        <v>641</v>
      </c>
      <c r="H1757" t="s">
        <v>641</v>
      </c>
      <c r="I1757" t="s">
        <v>2734</v>
      </c>
      <c r="J1757" t="s">
        <v>649</v>
      </c>
      <c r="K1757" t="s">
        <v>55</v>
      </c>
      <c r="L1757" s="4">
        <v>2</v>
      </c>
      <c r="M1757" s="4">
        <v>45657</v>
      </c>
      <c r="O1757">
        <v>2</v>
      </c>
      <c r="P1757">
        <v>10</v>
      </c>
      <c r="Q1757">
        <v>12</v>
      </c>
      <c r="R1757">
        <v>1.5</v>
      </c>
      <c r="AC1757">
        <v>5</v>
      </c>
      <c r="AE1757">
        <v>1</v>
      </c>
    </row>
    <row r="1758" spans="1:31" x14ac:dyDescent="0.2">
      <c r="A1758" s="27">
        <v>2008282</v>
      </c>
      <c r="B1758">
        <v>4315</v>
      </c>
      <c r="C1758" t="s">
        <v>4502</v>
      </c>
      <c r="D1758" t="s">
        <v>4503</v>
      </c>
      <c r="E1758" t="s">
        <v>3102</v>
      </c>
      <c r="F1758" t="s">
        <v>3102</v>
      </c>
      <c r="G1758" t="s">
        <v>641</v>
      </c>
      <c r="H1758" t="s">
        <v>641</v>
      </c>
      <c r="I1758" t="s">
        <v>2734</v>
      </c>
      <c r="J1758" t="s">
        <v>731</v>
      </c>
      <c r="K1758" t="s">
        <v>56</v>
      </c>
      <c r="L1758" s="4">
        <v>2</v>
      </c>
      <c r="M1758" s="4">
        <v>45657</v>
      </c>
      <c r="AE1758">
        <v>1.1000000000000001</v>
      </c>
    </row>
    <row r="1759" spans="1:31" x14ac:dyDescent="0.2">
      <c r="A1759" s="27">
        <v>2004606</v>
      </c>
      <c r="B1759">
        <v>3388</v>
      </c>
      <c r="C1759" t="s">
        <v>4504</v>
      </c>
      <c r="D1759" t="s">
        <v>4505</v>
      </c>
      <c r="E1759" t="s">
        <v>3102</v>
      </c>
      <c r="F1759" t="s">
        <v>4506</v>
      </c>
      <c r="G1759" t="s">
        <v>641</v>
      </c>
      <c r="H1759" t="s">
        <v>641</v>
      </c>
      <c r="I1759" t="s">
        <v>2734</v>
      </c>
      <c r="J1759" t="s">
        <v>731</v>
      </c>
      <c r="K1759" t="s">
        <v>56</v>
      </c>
      <c r="L1759" s="4">
        <v>40239</v>
      </c>
      <c r="M1759" s="4">
        <v>45657</v>
      </c>
      <c r="AC1759">
        <v>45</v>
      </c>
      <c r="AE1759">
        <v>1</v>
      </c>
    </row>
    <row r="1760" spans="1:31" x14ac:dyDescent="0.2">
      <c r="A1760" s="27">
        <v>2006686</v>
      </c>
      <c r="B1760">
        <v>3754</v>
      </c>
      <c r="C1760" t="s">
        <v>4507</v>
      </c>
      <c r="D1760" t="s">
        <v>4508</v>
      </c>
      <c r="E1760" t="s">
        <v>3102</v>
      </c>
      <c r="F1760" t="s">
        <v>4506</v>
      </c>
      <c r="G1760" t="s">
        <v>641</v>
      </c>
      <c r="H1760" t="s">
        <v>641</v>
      </c>
      <c r="I1760" t="s">
        <v>2734</v>
      </c>
      <c r="J1760" t="s">
        <v>649</v>
      </c>
      <c r="K1760" t="s">
        <v>56</v>
      </c>
      <c r="L1760" s="4">
        <v>2</v>
      </c>
      <c r="M1760" s="4">
        <v>45657</v>
      </c>
      <c r="AC1760">
        <v>40</v>
      </c>
      <c r="AE1760">
        <v>1.1000000000000001</v>
      </c>
    </row>
    <row r="1761" spans="1:31" x14ac:dyDescent="0.2">
      <c r="A1761" s="27">
        <v>2006687</v>
      </c>
      <c r="B1761">
        <v>3755</v>
      </c>
      <c r="C1761" t="s">
        <v>4509</v>
      </c>
      <c r="D1761" t="s">
        <v>4510</v>
      </c>
      <c r="E1761" t="s">
        <v>3102</v>
      </c>
      <c r="F1761" t="s">
        <v>4506</v>
      </c>
      <c r="G1761" t="s">
        <v>641</v>
      </c>
      <c r="H1761" t="s">
        <v>641</v>
      </c>
      <c r="I1761" t="s">
        <v>2734</v>
      </c>
      <c r="J1761" t="s">
        <v>649</v>
      </c>
      <c r="K1761" t="s">
        <v>56</v>
      </c>
      <c r="L1761" s="4">
        <v>2</v>
      </c>
      <c r="M1761" s="4">
        <v>45657</v>
      </c>
      <c r="AC1761">
        <v>50</v>
      </c>
      <c r="AE1761">
        <v>1.1000000000000001</v>
      </c>
    </row>
    <row r="1762" spans="1:31" x14ac:dyDescent="0.2">
      <c r="A1762" s="27">
        <v>2008281</v>
      </c>
      <c r="B1762">
        <v>4320</v>
      </c>
      <c r="C1762" t="s">
        <v>4511</v>
      </c>
      <c r="D1762" t="s">
        <v>4512</v>
      </c>
      <c r="E1762" t="s">
        <v>3102</v>
      </c>
      <c r="F1762" t="s">
        <v>3102</v>
      </c>
      <c r="G1762" t="s">
        <v>641</v>
      </c>
      <c r="H1762" t="s">
        <v>641</v>
      </c>
      <c r="I1762" t="s">
        <v>2734</v>
      </c>
      <c r="J1762" t="s">
        <v>731</v>
      </c>
      <c r="K1762" t="s">
        <v>56</v>
      </c>
      <c r="L1762" s="4">
        <v>2</v>
      </c>
      <c r="M1762" s="4">
        <v>45657</v>
      </c>
      <c r="AE1762">
        <v>1.1000000000000001</v>
      </c>
    </row>
    <row r="1763" spans="1:31" x14ac:dyDescent="0.2">
      <c r="A1763" s="27">
        <v>2006750</v>
      </c>
      <c r="B1763">
        <v>3757</v>
      </c>
      <c r="C1763" t="s">
        <v>4513</v>
      </c>
      <c r="D1763" t="s">
        <v>4514</v>
      </c>
      <c r="E1763" t="s">
        <v>3102</v>
      </c>
      <c r="F1763" t="s">
        <v>4506</v>
      </c>
      <c r="G1763" t="s">
        <v>641</v>
      </c>
      <c r="H1763" t="s">
        <v>641</v>
      </c>
      <c r="I1763" t="s">
        <v>2734</v>
      </c>
      <c r="J1763" t="s">
        <v>649</v>
      </c>
      <c r="K1763" t="s">
        <v>56</v>
      </c>
      <c r="L1763" s="4">
        <v>2</v>
      </c>
      <c r="M1763" s="4">
        <v>45657</v>
      </c>
      <c r="AC1763">
        <v>40</v>
      </c>
      <c r="AE1763">
        <v>1.1000000000000001</v>
      </c>
    </row>
    <row r="1764" spans="1:31" x14ac:dyDescent="0.2">
      <c r="A1764" s="27">
        <v>2006697</v>
      </c>
      <c r="B1764">
        <v>3756</v>
      </c>
      <c r="C1764" t="s">
        <v>4515</v>
      </c>
      <c r="D1764" t="s">
        <v>4516</v>
      </c>
      <c r="E1764" t="s">
        <v>3102</v>
      </c>
      <c r="F1764" t="s">
        <v>4506</v>
      </c>
      <c r="G1764" t="s">
        <v>641</v>
      </c>
      <c r="H1764" t="s">
        <v>641</v>
      </c>
      <c r="I1764" t="s">
        <v>2734</v>
      </c>
      <c r="J1764" t="s">
        <v>649</v>
      </c>
      <c r="K1764" t="s">
        <v>56</v>
      </c>
      <c r="L1764" s="4">
        <v>2</v>
      </c>
      <c r="M1764" s="4">
        <v>45657</v>
      </c>
      <c r="AC1764">
        <v>30</v>
      </c>
      <c r="AE1764">
        <v>1.1000000000000001</v>
      </c>
    </row>
    <row r="1765" spans="1:31" x14ac:dyDescent="0.2">
      <c r="A1765" s="27">
        <v>2004376</v>
      </c>
      <c r="B1765">
        <v>3387</v>
      </c>
      <c r="C1765" t="s">
        <v>4517</v>
      </c>
      <c r="D1765" t="s">
        <v>4518</v>
      </c>
      <c r="E1765" t="s">
        <v>3102</v>
      </c>
      <c r="F1765" t="s">
        <v>4506</v>
      </c>
      <c r="G1765" t="s">
        <v>641</v>
      </c>
      <c r="H1765" t="s">
        <v>641</v>
      </c>
      <c r="I1765" t="s">
        <v>2734</v>
      </c>
      <c r="J1765" t="s">
        <v>731</v>
      </c>
      <c r="K1765" t="s">
        <v>56</v>
      </c>
      <c r="L1765" s="4">
        <v>40239</v>
      </c>
      <c r="M1765" s="4">
        <v>45657</v>
      </c>
      <c r="AC1765">
        <v>50</v>
      </c>
      <c r="AE1765">
        <v>1.1000000000000001</v>
      </c>
    </row>
    <row r="1766" spans="1:31" x14ac:dyDescent="0.2">
      <c r="A1766" s="27">
        <v>2006749</v>
      </c>
      <c r="B1766">
        <v>3758</v>
      </c>
      <c r="C1766" t="s">
        <v>4519</v>
      </c>
      <c r="D1766" t="s">
        <v>4520</v>
      </c>
      <c r="E1766" t="s">
        <v>3102</v>
      </c>
      <c r="F1766" t="s">
        <v>4506</v>
      </c>
      <c r="G1766" t="s">
        <v>641</v>
      </c>
      <c r="H1766" t="s">
        <v>641</v>
      </c>
      <c r="I1766" t="s">
        <v>2734</v>
      </c>
      <c r="J1766" t="s">
        <v>649</v>
      </c>
      <c r="K1766" t="s">
        <v>56</v>
      </c>
      <c r="L1766" s="4">
        <v>2</v>
      </c>
      <c r="M1766" s="4">
        <v>45657</v>
      </c>
      <c r="AC1766">
        <v>40</v>
      </c>
      <c r="AE1766">
        <v>1.1000000000000001</v>
      </c>
    </row>
    <row r="1767" spans="1:31" x14ac:dyDescent="0.2">
      <c r="A1767" s="27">
        <v>2008280</v>
      </c>
      <c r="B1767">
        <v>4314</v>
      </c>
      <c r="C1767" t="s">
        <v>4521</v>
      </c>
      <c r="D1767" t="s">
        <v>4522</v>
      </c>
      <c r="E1767" t="s">
        <v>3102</v>
      </c>
      <c r="F1767" t="s">
        <v>4506</v>
      </c>
      <c r="G1767" t="s">
        <v>641</v>
      </c>
      <c r="H1767" t="s">
        <v>641</v>
      </c>
      <c r="I1767" t="s">
        <v>2734</v>
      </c>
      <c r="J1767" t="s">
        <v>731</v>
      </c>
      <c r="K1767" t="s">
        <v>56</v>
      </c>
      <c r="L1767" s="4">
        <v>2</v>
      </c>
      <c r="M1767" s="4">
        <v>45657</v>
      </c>
      <c r="AE1767">
        <v>1.1000000000000001</v>
      </c>
    </row>
    <row r="1768" spans="1:31" x14ac:dyDescent="0.2">
      <c r="A1768" s="27">
        <v>2001394</v>
      </c>
      <c r="B1768">
        <v>2739</v>
      </c>
      <c r="C1768" t="s">
        <v>4523</v>
      </c>
      <c r="D1768" t="s">
        <v>4524</v>
      </c>
      <c r="E1768" t="s">
        <v>783</v>
      </c>
      <c r="F1768" t="s">
        <v>1378</v>
      </c>
      <c r="G1768" t="s">
        <v>641</v>
      </c>
      <c r="H1768" t="s">
        <v>641</v>
      </c>
      <c r="I1768" t="s">
        <v>2734</v>
      </c>
      <c r="J1768" t="s">
        <v>731</v>
      </c>
      <c r="K1768" t="s">
        <v>56</v>
      </c>
      <c r="L1768" s="4">
        <v>39791</v>
      </c>
      <c r="M1768" s="4">
        <v>45657</v>
      </c>
      <c r="N1768">
        <v>3.7000000476837158</v>
      </c>
      <c r="AC1768">
        <v>25</v>
      </c>
      <c r="AE1768">
        <v>1</v>
      </c>
    </row>
    <row r="1769" spans="1:31" x14ac:dyDescent="0.2">
      <c r="A1769" s="27">
        <v>2007981</v>
      </c>
      <c r="B1769">
        <v>4367</v>
      </c>
      <c r="C1769" t="s">
        <v>4525</v>
      </c>
      <c r="D1769" t="s">
        <v>4526</v>
      </c>
      <c r="E1769" t="s">
        <v>4498</v>
      </c>
      <c r="F1769" t="s">
        <v>4498</v>
      </c>
      <c r="G1769" t="s">
        <v>641</v>
      </c>
      <c r="H1769" t="s">
        <v>686</v>
      </c>
      <c r="I1769" t="s">
        <v>2734</v>
      </c>
      <c r="J1769" t="s">
        <v>696</v>
      </c>
      <c r="K1769" t="s">
        <v>56</v>
      </c>
      <c r="L1769" s="4">
        <v>2</v>
      </c>
      <c r="M1769" s="4">
        <v>45657</v>
      </c>
      <c r="N1769">
        <v>1.7999999523162842</v>
      </c>
      <c r="P1769">
        <v>4.4000000953674316</v>
      </c>
      <c r="AC1769">
        <v>26.8</v>
      </c>
      <c r="AE1769">
        <v>1.05</v>
      </c>
    </row>
    <row r="1770" spans="1:31" x14ac:dyDescent="0.2">
      <c r="A1770" s="27">
        <v>2010185</v>
      </c>
      <c r="B1770">
        <v>5119</v>
      </c>
      <c r="C1770" t="s">
        <v>4527</v>
      </c>
      <c r="D1770" t="s">
        <v>4528</v>
      </c>
      <c r="E1770" t="s">
        <v>4529</v>
      </c>
      <c r="F1770" t="s">
        <v>4529</v>
      </c>
      <c r="G1770" t="s">
        <v>641</v>
      </c>
      <c r="H1770" t="s">
        <v>686</v>
      </c>
      <c r="I1770" t="s">
        <v>2734</v>
      </c>
      <c r="J1770" t="s">
        <v>688</v>
      </c>
      <c r="K1770" t="s">
        <v>55</v>
      </c>
      <c r="L1770" s="4">
        <v>2</v>
      </c>
      <c r="M1770" s="4">
        <v>45657</v>
      </c>
      <c r="N1770">
        <v>1</v>
      </c>
      <c r="O1770">
        <v>1</v>
      </c>
      <c r="P1770">
        <v>1</v>
      </c>
      <c r="AC1770">
        <v>75</v>
      </c>
      <c r="AE1770">
        <v>1</v>
      </c>
    </row>
    <row r="1771" spans="1:31" x14ac:dyDescent="0.2">
      <c r="A1771" s="27">
        <v>2009516</v>
      </c>
      <c r="B1771">
        <v>4859</v>
      </c>
      <c r="C1771" t="s">
        <v>4530</v>
      </c>
      <c r="D1771" t="s">
        <v>4531</v>
      </c>
      <c r="E1771" t="s">
        <v>4532</v>
      </c>
      <c r="F1771" t="s">
        <v>4532</v>
      </c>
      <c r="G1771" t="s">
        <v>641</v>
      </c>
      <c r="H1771" t="s">
        <v>641</v>
      </c>
      <c r="I1771" t="s">
        <v>2734</v>
      </c>
      <c r="J1771" t="s">
        <v>649</v>
      </c>
      <c r="K1771" t="s">
        <v>56</v>
      </c>
      <c r="L1771" s="4">
        <v>2</v>
      </c>
      <c r="M1771" s="4">
        <v>45657</v>
      </c>
      <c r="W1771">
        <v>26.700000762939453</v>
      </c>
      <c r="AE1771">
        <v>1.5</v>
      </c>
    </row>
    <row r="1772" spans="1:31" x14ac:dyDescent="0.2">
      <c r="A1772" s="27">
        <v>2010065</v>
      </c>
      <c r="B1772">
        <v>5074</v>
      </c>
      <c r="C1772" t="s">
        <v>4533</v>
      </c>
      <c r="D1772" t="s">
        <v>4534</v>
      </c>
      <c r="E1772" t="s">
        <v>4532</v>
      </c>
      <c r="F1772" t="s">
        <v>4532</v>
      </c>
      <c r="G1772" t="s">
        <v>641</v>
      </c>
      <c r="H1772" t="s">
        <v>641</v>
      </c>
      <c r="I1772" t="s">
        <v>2734</v>
      </c>
      <c r="J1772" t="s">
        <v>649</v>
      </c>
      <c r="K1772" t="s">
        <v>56</v>
      </c>
      <c r="L1772" s="4">
        <v>2</v>
      </c>
      <c r="M1772" s="4">
        <v>45657</v>
      </c>
      <c r="T1772">
        <v>50</v>
      </c>
      <c r="AE1772">
        <v>1</v>
      </c>
    </row>
    <row r="1773" spans="1:31" x14ac:dyDescent="0.2">
      <c r="A1773" s="27">
        <v>2006565</v>
      </c>
      <c r="B1773">
        <v>3663</v>
      </c>
      <c r="C1773" t="s">
        <v>4535</v>
      </c>
      <c r="D1773" t="s">
        <v>4536</v>
      </c>
      <c r="E1773" t="s">
        <v>2729</v>
      </c>
      <c r="F1773" t="s">
        <v>2729</v>
      </c>
      <c r="G1773" t="s">
        <v>641</v>
      </c>
      <c r="H1773" t="s">
        <v>641</v>
      </c>
      <c r="I1773" t="s">
        <v>2734</v>
      </c>
      <c r="J1773" t="s">
        <v>731</v>
      </c>
      <c r="K1773" t="s">
        <v>56</v>
      </c>
      <c r="L1773" s="4">
        <v>2</v>
      </c>
      <c r="M1773" s="4">
        <v>45657</v>
      </c>
      <c r="AA1773">
        <v>5.0999999046325684</v>
      </c>
      <c r="AC1773">
        <v>50</v>
      </c>
      <c r="AE1773">
        <v>1</v>
      </c>
    </row>
    <row r="1774" spans="1:31" x14ac:dyDescent="0.2">
      <c r="A1774" s="27">
        <v>2000606</v>
      </c>
      <c r="B1774">
        <v>606</v>
      </c>
      <c r="C1774" t="s">
        <v>4537</v>
      </c>
      <c r="D1774" t="s">
        <v>4538</v>
      </c>
      <c r="E1774" t="s">
        <v>2729</v>
      </c>
      <c r="F1774" t="s">
        <v>2729</v>
      </c>
      <c r="G1774" t="s">
        <v>641</v>
      </c>
      <c r="H1774" t="s">
        <v>641</v>
      </c>
      <c r="I1774" t="s">
        <v>2734</v>
      </c>
      <c r="J1774" t="s">
        <v>731</v>
      </c>
      <c r="K1774" t="s">
        <v>56</v>
      </c>
      <c r="L1774" s="4">
        <v>39770</v>
      </c>
      <c r="M1774" s="4">
        <v>45657</v>
      </c>
      <c r="AC1774">
        <v>85</v>
      </c>
      <c r="AE1774">
        <v>1.1000000000000001</v>
      </c>
    </row>
    <row r="1775" spans="1:31" x14ac:dyDescent="0.2">
      <c r="A1775" s="27">
        <v>2000604</v>
      </c>
      <c r="B1775">
        <v>607</v>
      </c>
      <c r="C1775" t="s">
        <v>4539</v>
      </c>
      <c r="D1775" t="s">
        <v>4540</v>
      </c>
      <c r="E1775" t="s">
        <v>2729</v>
      </c>
      <c r="F1775" t="s">
        <v>2729</v>
      </c>
      <c r="G1775" t="s">
        <v>641</v>
      </c>
      <c r="H1775" t="s">
        <v>641</v>
      </c>
      <c r="I1775" t="s">
        <v>2734</v>
      </c>
      <c r="J1775" t="s">
        <v>731</v>
      </c>
      <c r="K1775" t="s">
        <v>56</v>
      </c>
      <c r="L1775" s="4">
        <v>39770</v>
      </c>
      <c r="M1775" s="4">
        <v>45657</v>
      </c>
      <c r="AC1775">
        <v>65</v>
      </c>
      <c r="AE1775">
        <v>1.1000000000000001</v>
      </c>
    </row>
    <row r="1776" spans="1:31" x14ac:dyDescent="0.2">
      <c r="A1776" s="27">
        <v>2000603</v>
      </c>
      <c r="B1776">
        <v>886</v>
      </c>
      <c r="C1776" t="s">
        <v>4541</v>
      </c>
      <c r="D1776" t="s">
        <v>4542</v>
      </c>
      <c r="E1776" t="s">
        <v>2729</v>
      </c>
      <c r="F1776" t="s">
        <v>2729</v>
      </c>
      <c r="G1776" t="s">
        <v>641</v>
      </c>
      <c r="H1776" t="s">
        <v>641</v>
      </c>
      <c r="I1776" t="s">
        <v>2734</v>
      </c>
      <c r="J1776" t="s">
        <v>731</v>
      </c>
      <c r="K1776" t="s">
        <v>56</v>
      </c>
      <c r="L1776" s="4">
        <v>39770</v>
      </c>
      <c r="M1776" s="4">
        <v>45657</v>
      </c>
      <c r="AC1776">
        <v>65</v>
      </c>
      <c r="AE1776">
        <v>1.1000000000000001</v>
      </c>
    </row>
    <row r="1777" spans="1:31" x14ac:dyDescent="0.2">
      <c r="A1777" s="27">
        <v>2000601</v>
      </c>
      <c r="B1777">
        <v>887</v>
      </c>
      <c r="C1777" t="s">
        <v>4543</v>
      </c>
      <c r="D1777" t="s">
        <v>4544</v>
      </c>
      <c r="E1777" t="s">
        <v>2729</v>
      </c>
      <c r="F1777" t="s">
        <v>2729</v>
      </c>
      <c r="G1777" t="s">
        <v>641</v>
      </c>
      <c r="H1777" t="s">
        <v>641</v>
      </c>
      <c r="I1777" t="s">
        <v>2734</v>
      </c>
      <c r="J1777" t="s">
        <v>731</v>
      </c>
      <c r="K1777" t="s">
        <v>56</v>
      </c>
      <c r="L1777" s="4">
        <v>39770</v>
      </c>
      <c r="M1777" s="4">
        <v>45657</v>
      </c>
      <c r="AC1777">
        <v>60</v>
      </c>
      <c r="AE1777">
        <v>1.1000000000000001</v>
      </c>
    </row>
    <row r="1778" spans="1:31" x14ac:dyDescent="0.2">
      <c r="A1778" s="27">
        <v>2000939</v>
      </c>
      <c r="B1778">
        <v>549</v>
      </c>
      <c r="C1778" t="s">
        <v>4545</v>
      </c>
      <c r="D1778" t="s">
        <v>4546</v>
      </c>
      <c r="E1778" t="s">
        <v>2729</v>
      </c>
      <c r="F1778" t="s">
        <v>2729</v>
      </c>
      <c r="G1778" t="s">
        <v>641</v>
      </c>
      <c r="H1778" t="s">
        <v>641</v>
      </c>
      <c r="I1778" t="s">
        <v>2734</v>
      </c>
      <c r="J1778" t="s">
        <v>731</v>
      </c>
      <c r="K1778" t="s">
        <v>56</v>
      </c>
      <c r="L1778" s="4">
        <v>39756</v>
      </c>
      <c r="M1778" s="4">
        <v>45657</v>
      </c>
      <c r="AC1778">
        <v>70</v>
      </c>
      <c r="AE1778">
        <v>1.1000000000000001</v>
      </c>
    </row>
    <row r="1779" spans="1:31" x14ac:dyDescent="0.2">
      <c r="A1779" s="27">
        <v>2000599</v>
      </c>
      <c r="B1779">
        <v>885</v>
      </c>
      <c r="C1779" t="s">
        <v>4547</v>
      </c>
      <c r="D1779" t="s">
        <v>4548</v>
      </c>
      <c r="E1779" t="s">
        <v>2729</v>
      </c>
      <c r="F1779" t="s">
        <v>2729</v>
      </c>
      <c r="G1779" t="s">
        <v>641</v>
      </c>
      <c r="H1779" t="s">
        <v>641</v>
      </c>
      <c r="I1779" t="s">
        <v>2734</v>
      </c>
      <c r="J1779" t="s">
        <v>731</v>
      </c>
      <c r="K1779" t="s">
        <v>56</v>
      </c>
      <c r="L1779" s="4">
        <v>39770</v>
      </c>
      <c r="M1779" s="4">
        <v>45657</v>
      </c>
      <c r="AC1779">
        <v>60</v>
      </c>
      <c r="AE1779">
        <v>1.1000000000000001</v>
      </c>
    </row>
    <row r="1780" spans="1:31" x14ac:dyDescent="0.2">
      <c r="A1780" s="27">
        <v>2004247</v>
      </c>
      <c r="B1780">
        <v>888</v>
      </c>
      <c r="C1780" t="s">
        <v>4549</v>
      </c>
      <c r="D1780" t="s">
        <v>4550</v>
      </c>
      <c r="E1780" t="s">
        <v>2729</v>
      </c>
      <c r="F1780" t="s">
        <v>2729</v>
      </c>
      <c r="G1780" t="s">
        <v>641</v>
      </c>
      <c r="H1780" t="s">
        <v>641</v>
      </c>
      <c r="I1780" t="s">
        <v>2734</v>
      </c>
      <c r="J1780" t="s">
        <v>731</v>
      </c>
      <c r="K1780" t="s">
        <v>56</v>
      </c>
      <c r="L1780" s="4">
        <v>39756</v>
      </c>
      <c r="M1780" s="4">
        <v>45657</v>
      </c>
      <c r="AC1780">
        <v>50</v>
      </c>
      <c r="AE1780">
        <v>1.1000000000000001</v>
      </c>
    </row>
    <row r="1781" spans="1:31" x14ac:dyDescent="0.2">
      <c r="A1781" s="27">
        <v>2004326</v>
      </c>
      <c r="B1781">
        <v>3127</v>
      </c>
      <c r="C1781" t="s">
        <v>4551</v>
      </c>
      <c r="D1781" t="s">
        <v>4552</v>
      </c>
      <c r="E1781" t="s">
        <v>1704</v>
      </c>
      <c r="F1781" t="s">
        <v>1704</v>
      </c>
      <c r="G1781" t="s">
        <v>641</v>
      </c>
      <c r="H1781" t="s">
        <v>641</v>
      </c>
      <c r="I1781" t="s">
        <v>2734</v>
      </c>
      <c r="J1781" t="s">
        <v>731</v>
      </c>
      <c r="K1781" t="s">
        <v>56</v>
      </c>
      <c r="L1781" s="4">
        <v>39798</v>
      </c>
      <c r="M1781" s="4">
        <v>45657</v>
      </c>
      <c r="AC1781">
        <v>70</v>
      </c>
      <c r="AE1781">
        <v>1</v>
      </c>
    </row>
    <row r="1782" spans="1:31" x14ac:dyDescent="0.2">
      <c r="A1782" s="27">
        <v>2001466</v>
      </c>
      <c r="B1782">
        <v>484</v>
      </c>
      <c r="C1782" t="s">
        <v>4553</v>
      </c>
      <c r="D1782" t="s">
        <v>4554</v>
      </c>
      <c r="E1782" t="s">
        <v>4555</v>
      </c>
      <c r="F1782" t="s">
        <v>4556</v>
      </c>
      <c r="G1782" t="s">
        <v>641</v>
      </c>
      <c r="H1782" t="s">
        <v>641</v>
      </c>
      <c r="I1782" t="s">
        <v>2734</v>
      </c>
      <c r="J1782" t="s">
        <v>643</v>
      </c>
      <c r="K1782" t="s">
        <v>56</v>
      </c>
      <c r="L1782" s="4">
        <v>39126</v>
      </c>
      <c r="M1782" s="4">
        <v>45657</v>
      </c>
      <c r="N1782">
        <v>2.5999999046325684</v>
      </c>
      <c r="Y1782">
        <v>4</v>
      </c>
      <c r="AE1782">
        <v>1.25</v>
      </c>
    </row>
    <row r="1783" spans="1:31" x14ac:dyDescent="0.2">
      <c r="A1783" s="27">
        <v>2009848</v>
      </c>
      <c r="B1783">
        <v>5010</v>
      </c>
      <c r="C1783" t="s">
        <v>4557</v>
      </c>
      <c r="D1783" t="s">
        <v>4558</v>
      </c>
      <c r="E1783" t="s">
        <v>933</v>
      </c>
      <c r="F1783" t="s">
        <v>933</v>
      </c>
      <c r="G1783" t="s">
        <v>641</v>
      </c>
      <c r="H1783" t="s">
        <v>641</v>
      </c>
      <c r="I1783" t="s">
        <v>2734</v>
      </c>
      <c r="J1783" t="s">
        <v>643</v>
      </c>
      <c r="K1783" t="s">
        <v>56</v>
      </c>
      <c r="L1783" s="4">
        <v>2</v>
      </c>
      <c r="M1783" s="4">
        <v>45657</v>
      </c>
      <c r="N1783">
        <v>19</v>
      </c>
      <c r="R1783">
        <v>4.3000001907348633</v>
      </c>
      <c r="V1783">
        <v>0.37999999523162842</v>
      </c>
      <c r="W1783">
        <v>0.18999999761581421</v>
      </c>
      <c r="Y1783">
        <v>0.18999999761581421</v>
      </c>
      <c r="Z1783">
        <v>0.37999999523162842</v>
      </c>
      <c r="AE1783">
        <v>1.35</v>
      </c>
    </row>
    <row r="1784" spans="1:31" x14ac:dyDescent="0.2">
      <c r="A1784" s="27">
        <v>2009849</v>
      </c>
      <c r="B1784">
        <v>5011</v>
      </c>
      <c r="C1784" t="s">
        <v>4559</v>
      </c>
      <c r="D1784" t="s">
        <v>4560</v>
      </c>
      <c r="E1784" t="s">
        <v>933</v>
      </c>
      <c r="F1784" t="s">
        <v>933</v>
      </c>
      <c r="G1784" t="s">
        <v>641</v>
      </c>
      <c r="H1784" t="s">
        <v>641</v>
      </c>
      <c r="I1784" t="s">
        <v>2734</v>
      </c>
      <c r="J1784" t="s">
        <v>643</v>
      </c>
      <c r="K1784" t="s">
        <v>56</v>
      </c>
      <c r="L1784" s="4">
        <v>2</v>
      </c>
      <c r="M1784" s="4">
        <v>45657</v>
      </c>
      <c r="N1784">
        <v>18.100000381469727</v>
      </c>
      <c r="R1784">
        <v>4.3000001907348633</v>
      </c>
      <c r="V1784">
        <v>0.37999999523162842</v>
      </c>
      <c r="Y1784">
        <v>1.1100000143051147</v>
      </c>
      <c r="Z1784">
        <v>0.37999999523162842</v>
      </c>
      <c r="AA1784">
        <v>0.37999999523162842</v>
      </c>
      <c r="AE1784">
        <v>1.35</v>
      </c>
    </row>
    <row r="1785" spans="1:31" x14ac:dyDescent="0.2">
      <c r="A1785" s="27">
        <v>2009850</v>
      </c>
      <c r="B1785">
        <v>5071</v>
      </c>
      <c r="C1785" t="s">
        <v>4561</v>
      </c>
      <c r="D1785" t="s">
        <v>4562</v>
      </c>
      <c r="E1785" t="s">
        <v>933</v>
      </c>
      <c r="F1785" t="s">
        <v>933</v>
      </c>
      <c r="G1785" t="s">
        <v>641</v>
      </c>
      <c r="H1785" t="s">
        <v>641</v>
      </c>
      <c r="I1785" t="s">
        <v>2734</v>
      </c>
      <c r="J1785" t="s">
        <v>643</v>
      </c>
      <c r="K1785" t="s">
        <v>56</v>
      </c>
      <c r="L1785" s="4">
        <v>2</v>
      </c>
      <c r="M1785" s="4">
        <v>45657</v>
      </c>
      <c r="N1785">
        <v>15</v>
      </c>
      <c r="R1785">
        <v>5</v>
      </c>
      <c r="T1785">
        <v>4</v>
      </c>
      <c r="V1785">
        <v>0.5</v>
      </c>
      <c r="AE1785">
        <v>1.3</v>
      </c>
    </row>
    <row r="1786" spans="1:31" x14ac:dyDescent="0.2">
      <c r="A1786" s="27">
        <v>2009851</v>
      </c>
      <c r="B1786">
        <v>5012</v>
      </c>
      <c r="C1786" t="s">
        <v>4563</v>
      </c>
      <c r="D1786" t="s">
        <v>4564</v>
      </c>
      <c r="E1786" t="s">
        <v>933</v>
      </c>
      <c r="F1786" t="s">
        <v>933</v>
      </c>
      <c r="G1786" t="s">
        <v>641</v>
      </c>
      <c r="H1786" t="s">
        <v>641</v>
      </c>
      <c r="I1786" t="s">
        <v>2734</v>
      </c>
      <c r="J1786" t="s">
        <v>643</v>
      </c>
      <c r="K1786" t="s">
        <v>56</v>
      </c>
      <c r="L1786" s="4">
        <v>2</v>
      </c>
      <c r="M1786" s="4">
        <v>45657</v>
      </c>
      <c r="N1786">
        <v>15</v>
      </c>
      <c r="R1786">
        <v>5</v>
      </c>
      <c r="T1786">
        <v>4</v>
      </c>
      <c r="Y1786">
        <v>1</v>
      </c>
      <c r="AE1786">
        <v>1.3</v>
      </c>
    </row>
    <row r="1787" spans="1:31" x14ac:dyDescent="0.2">
      <c r="A1787" s="27">
        <v>2009852</v>
      </c>
      <c r="B1787">
        <v>5013</v>
      </c>
      <c r="C1787" t="s">
        <v>4565</v>
      </c>
      <c r="D1787" t="s">
        <v>4566</v>
      </c>
      <c r="E1787" t="s">
        <v>933</v>
      </c>
      <c r="F1787" t="s">
        <v>933</v>
      </c>
      <c r="G1787" t="s">
        <v>641</v>
      </c>
      <c r="H1787" t="s">
        <v>641</v>
      </c>
      <c r="I1787" t="s">
        <v>2734</v>
      </c>
      <c r="J1787" t="s">
        <v>643</v>
      </c>
      <c r="K1787" t="s">
        <v>56</v>
      </c>
      <c r="L1787" s="4">
        <v>2</v>
      </c>
      <c r="M1787" s="4">
        <v>45657</v>
      </c>
      <c r="N1787">
        <v>12</v>
      </c>
      <c r="O1787">
        <v>6</v>
      </c>
      <c r="P1787">
        <v>6</v>
      </c>
      <c r="AE1787">
        <v>1.2</v>
      </c>
    </row>
    <row r="1788" spans="1:31" x14ac:dyDescent="0.2">
      <c r="A1788" s="27">
        <v>2008312</v>
      </c>
      <c r="B1788">
        <v>4342</v>
      </c>
      <c r="C1788" t="s">
        <v>4567</v>
      </c>
      <c r="D1788" t="s">
        <v>4568</v>
      </c>
      <c r="E1788" t="s">
        <v>1891</v>
      </c>
      <c r="F1788" t="s">
        <v>4454</v>
      </c>
      <c r="G1788" t="s">
        <v>641</v>
      </c>
      <c r="H1788" t="s">
        <v>641</v>
      </c>
      <c r="I1788" t="s">
        <v>2734</v>
      </c>
      <c r="J1788" t="s">
        <v>731</v>
      </c>
      <c r="K1788" t="s">
        <v>56</v>
      </c>
      <c r="L1788" s="4">
        <v>2</v>
      </c>
      <c r="M1788" s="4">
        <v>45657</v>
      </c>
      <c r="AE1788">
        <v>1.1000000000000001</v>
      </c>
    </row>
    <row r="1789" spans="1:31" x14ac:dyDescent="0.2">
      <c r="A1789" s="27">
        <v>2008308</v>
      </c>
      <c r="B1789">
        <v>4328</v>
      </c>
      <c r="C1789" t="s">
        <v>4569</v>
      </c>
      <c r="D1789" t="s">
        <v>4570</v>
      </c>
      <c r="E1789" t="s">
        <v>3076</v>
      </c>
      <c r="F1789" t="s">
        <v>3076</v>
      </c>
      <c r="G1789" t="s">
        <v>641</v>
      </c>
      <c r="H1789" t="s">
        <v>641</v>
      </c>
      <c r="I1789" t="s">
        <v>2734</v>
      </c>
      <c r="J1789" t="s">
        <v>731</v>
      </c>
      <c r="K1789" t="s">
        <v>56</v>
      </c>
      <c r="L1789" s="4">
        <v>2</v>
      </c>
      <c r="M1789" s="4">
        <v>45657</v>
      </c>
      <c r="AE1789">
        <v>1.1000000000000001</v>
      </c>
    </row>
    <row r="1790" spans="1:31" x14ac:dyDescent="0.2">
      <c r="A1790" s="27">
        <v>2008309</v>
      </c>
      <c r="B1790">
        <v>4329</v>
      </c>
      <c r="C1790" t="s">
        <v>4571</v>
      </c>
      <c r="D1790" t="s">
        <v>4572</v>
      </c>
      <c r="E1790" t="s">
        <v>3076</v>
      </c>
      <c r="F1790" t="s">
        <v>3076</v>
      </c>
      <c r="G1790" t="s">
        <v>641</v>
      </c>
      <c r="H1790" t="s">
        <v>641</v>
      </c>
      <c r="I1790" t="s">
        <v>2734</v>
      </c>
      <c r="J1790" t="s">
        <v>731</v>
      </c>
      <c r="K1790" t="s">
        <v>56</v>
      </c>
      <c r="L1790" s="4">
        <v>2</v>
      </c>
      <c r="M1790" s="4">
        <v>45657</v>
      </c>
      <c r="AE1790">
        <v>1.1000000000000001</v>
      </c>
    </row>
    <row r="1791" spans="1:31" x14ac:dyDescent="0.2">
      <c r="A1791" s="27">
        <v>2000387</v>
      </c>
      <c r="B1791">
        <v>1779</v>
      </c>
      <c r="C1791" t="s">
        <v>4573</v>
      </c>
      <c r="D1791" t="s">
        <v>4574</v>
      </c>
      <c r="E1791" t="s">
        <v>2777</v>
      </c>
      <c r="F1791" t="s">
        <v>2777</v>
      </c>
      <c r="G1791" t="s">
        <v>641</v>
      </c>
      <c r="H1791" t="s">
        <v>641</v>
      </c>
      <c r="I1791" t="s">
        <v>2734</v>
      </c>
      <c r="J1791" t="s">
        <v>643</v>
      </c>
      <c r="K1791" t="s">
        <v>56</v>
      </c>
      <c r="L1791" s="4">
        <v>39735</v>
      </c>
      <c r="M1791" s="4">
        <v>45657</v>
      </c>
      <c r="N1791">
        <v>12</v>
      </c>
      <c r="P1791">
        <v>6</v>
      </c>
      <c r="Q1791">
        <v>1.5</v>
      </c>
      <c r="R1791">
        <v>12</v>
      </c>
      <c r="AE1791">
        <v>1.4</v>
      </c>
    </row>
    <row r="1792" spans="1:31" x14ac:dyDescent="0.2">
      <c r="A1792" s="27">
        <v>2010041</v>
      </c>
      <c r="B1792">
        <v>5108</v>
      </c>
      <c r="C1792" t="s">
        <v>4575</v>
      </c>
      <c r="D1792" t="s">
        <v>4576</v>
      </c>
      <c r="E1792" t="s">
        <v>1266</v>
      </c>
      <c r="F1792" t="s">
        <v>2649</v>
      </c>
      <c r="G1792" t="s">
        <v>641</v>
      </c>
      <c r="H1792" t="s">
        <v>686</v>
      </c>
      <c r="I1792" t="s">
        <v>2734</v>
      </c>
      <c r="J1792" t="s">
        <v>643</v>
      </c>
      <c r="K1792" t="s">
        <v>56</v>
      </c>
      <c r="L1792" s="4">
        <v>2</v>
      </c>
      <c r="M1792" s="4">
        <v>45657</v>
      </c>
      <c r="N1792">
        <v>9</v>
      </c>
      <c r="O1792">
        <v>5</v>
      </c>
      <c r="P1792">
        <v>7</v>
      </c>
      <c r="W1792">
        <v>2.0000000949949026E-3</v>
      </c>
      <c r="X1792">
        <v>1.9999999552965164E-2</v>
      </c>
      <c r="Y1792">
        <v>9.9999997764825821E-3</v>
      </c>
      <c r="AA1792">
        <v>1.0000000474974513E-3</v>
      </c>
      <c r="AE1792">
        <v>1.25</v>
      </c>
    </row>
    <row r="1793" spans="1:31" x14ac:dyDescent="0.2">
      <c r="A1793" s="27">
        <v>2009999</v>
      </c>
      <c r="B1793">
        <v>5052</v>
      </c>
      <c r="C1793" t="s">
        <v>4577</v>
      </c>
      <c r="D1793" t="s">
        <v>4578</v>
      </c>
      <c r="E1793" t="s">
        <v>1266</v>
      </c>
      <c r="F1793" t="s">
        <v>2649</v>
      </c>
      <c r="G1793" t="s">
        <v>641</v>
      </c>
      <c r="H1793" t="s">
        <v>641</v>
      </c>
      <c r="I1793" t="s">
        <v>2734</v>
      </c>
      <c r="J1793" t="s">
        <v>643</v>
      </c>
      <c r="K1793" t="s">
        <v>56</v>
      </c>
      <c r="L1793" s="4">
        <v>2</v>
      </c>
      <c r="M1793" s="4">
        <v>45657</v>
      </c>
      <c r="N1793">
        <v>4</v>
      </c>
      <c r="O1793">
        <v>6</v>
      </c>
      <c r="P1793">
        <v>9</v>
      </c>
      <c r="Y1793">
        <v>1</v>
      </c>
      <c r="AE1793">
        <v>1.23</v>
      </c>
    </row>
    <row r="1794" spans="1:31" x14ac:dyDescent="0.2">
      <c r="A1794" s="27">
        <v>2010025</v>
      </c>
      <c r="B1794">
        <v>5075</v>
      </c>
      <c r="C1794" t="s">
        <v>4579</v>
      </c>
      <c r="D1794" t="s">
        <v>4580</v>
      </c>
      <c r="E1794" t="s">
        <v>1266</v>
      </c>
      <c r="F1794" t="s">
        <v>2649</v>
      </c>
      <c r="G1794" t="s">
        <v>641</v>
      </c>
      <c r="H1794" t="s">
        <v>686</v>
      </c>
      <c r="I1794" t="s">
        <v>2734</v>
      </c>
      <c r="J1794" t="s">
        <v>649</v>
      </c>
      <c r="K1794" t="s">
        <v>56</v>
      </c>
      <c r="L1794" s="4">
        <v>2</v>
      </c>
      <c r="M1794" s="4">
        <v>45657</v>
      </c>
      <c r="P1794">
        <v>1.0000000474974513E-3</v>
      </c>
      <c r="R1794">
        <v>4.5</v>
      </c>
      <c r="T1794">
        <v>4</v>
      </c>
      <c r="AE1794">
        <v>1.2</v>
      </c>
    </row>
    <row r="1795" spans="1:31" x14ac:dyDescent="0.2">
      <c r="A1795" s="27">
        <v>2010001</v>
      </c>
      <c r="B1795">
        <v>5054</v>
      </c>
      <c r="C1795" t="s">
        <v>4581</v>
      </c>
      <c r="D1795" t="s">
        <v>4582</v>
      </c>
      <c r="E1795" t="s">
        <v>1266</v>
      </c>
      <c r="F1795" t="s">
        <v>2649</v>
      </c>
      <c r="G1795" t="s">
        <v>641</v>
      </c>
      <c r="H1795" t="s">
        <v>641</v>
      </c>
      <c r="I1795" t="s">
        <v>2734</v>
      </c>
      <c r="J1795" t="s">
        <v>649</v>
      </c>
      <c r="K1795" t="s">
        <v>56</v>
      </c>
      <c r="L1795" s="4">
        <v>2</v>
      </c>
      <c r="M1795" s="4">
        <v>45657</v>
      </c>
      <c r="V1795">
        <v>1</v>
      </c>
      <c r="Z1795">
        <v>1</v>
      </c>
      <c r="AE1795">
        <v>1.1000000000000001</v>
      </c>
    </row>
    <row r="1796" spans="1:31" x14ac:dyDescent="0.2">
      <c r="A1796" s="27">
        <v>2010000</v>
      </c>
      <c r="B1796">
        <v>5053</v>
      </c>
      <c r="C1796" t="s">
        <v>4583</v>
      </c>
      <c r="D1796" t="s">
        <v>4584</v>
      </c>
      <c r="E1796" t="s">
        <v>1266</v>
      </c>
      <c r="F1796" t="s">
        <v>2649</v>
      </c>
      <c r="G1796" t="s">
        <v>641</v>
      </c>
      <c r="H1796" t="s">
        <v>641</v>
      </c>
      <c r="I1796" t="s">
        <v>2734</v>
      </c>
      <c r="J1796" t="s">
        <v>643</v>
      </c>
      <c r="K1796" t="s">
        <v>56</v>
      </c>
      <c r="L1796" s="4">
        <v>2</v>
      </c>
      <c r="M1796" s="4">
        <v>45657</v>
      </c>
      <c r="N1796">
        <v>4</v>
      </c>
      <c r="O1796">
        <v>6</v>
      </c>
      <c r="P1796">
        <v>9</v>
      </c>
      <c r="V1796">
        <v>2.0000000949949026E-3</v>
      </c>
      <c r="W1796">
        <v>2.0000000949949026E-3</v>
      </c>
      <c r="X1796">
        <v>1.9999999552965164E-2</v>
      </c>
      <c r="Y1796">
        <v>9.9999997764825821E-3</v>
      </c>
      <c r="Z1796">
        <v>9.9999997764825821E-3</v>
      </c>
      <c r="AA1796">
        <v>1.0000000474974513E-3</v>
      </c>
      <c r="AE1796">
        <v>1.22</v>
      </c>
    </row>
    <row r="1797" spans="1:31" x14ac:dyDescent="0.2">
      <c r="A1797" s="27">
        <v>2009629</v>
      </c>
      <c r="B1797">
        <v>4983</v>
      </c>
      <c r="C1797" t="s">
        <v>4585</v>
      </c>
      <c r="D1797" t="s">
        <v>4586</v>
      </c>
      <c r="E1797" t="s">
        <v>1266</v>
      </c>
      <c r="F1797" t="s">
        <v>2649</v>
      </c>
      <c r="G1797" t="s">
        <v>641</v>
      </c>
      <c r="H1797" t="s">
        <v>686</v>
      </c>
      <c r="I1797" t="s">
        <v>2734</v>
      </c>
      <c r="J1797" t="s">
        <v>643</v>
      </c>
      <c r="K1797" t="s">
        <v>56</v>
      </c>
      <c r="L1797" s="4">
        <v>2</v>
      </c>
      <c r="M1797" s="4">
        <v>45657</v>
      </c>
      <c r="N1797">
        <v>9</v>
      </c>
      <c r="O1797">
        <v>5</v>
      </c>
      <c r="P1797">
        <v>7</v>
      </c>
      <c r="W1797">
        <v>2.0000000949949026E-3</v>
      </c>
      <c r="X1797">
        <v>1.9999999552965164E-2</v>
      </c>
      <c r="Y1797">
        <v>9.9999997764825821E-3</v>
      </c>
      <c r="AA1797">
        <v>1.0000000474974513E-3</v>
      </c>
      <c r="AE1797">
        <v>1.25</v>
      </c>
    </row>
    <row r="1798" spans="1:31" x14ac:dyDescent="0.2">
      <c r="A1798" s="27">
        <v>2009800</v>
      </c>
      <c r="B1798">
        <v>5038</v>
      </c>
      <c r="C1798" t="s">
        <v>4587</v>
      </c>
      <c r="D1798" t="s">
        <v>4588</v>
      </c>
      <c r="E1798" t="s">
        <v>1266</v>
      </c>
      <c r="F1798" t="s">
        <v>2649</v>
      </c>
      <c r="G1798" t="s">
        <v>641</v>
      </c>
      <c r="H1798" t="s">
        <v>641</v>
      </c>
      <c r="I1798" t="s">
        <v>2734</v>
      </c>
      <c r="J1798" t="s">
        <v>643</v>
      </c>
      <c r="K1798" t="s">
        <v>56</v>
      </c>
      <c r="L1798" s="4">
        <v>2</v>
      </c>
      <c r="M1798" s="4">
        <v>45657</v>
      </c>
      <c r="N1798">
        <v>4</v>
      </c>
      <c r="O1798">
        <v>6</v>
      </c>
      <c r="P1798">
        <v>9</v>
      </c>
      <c r="Y1798">
        <v>1</v>
      </c>
      <c r="AE1798">
        <v>1.23</v>
      </c>
    </row>
    <row r="1799" spans="1:31" x14ac:dyDescent="0.2">
      <c r="A1799" s="27">
        <v>2009847</v>
      </c>
      <c r="B1799">
        <v>5037</v>
      </c>
      <c r="C1799" t="s">
        <v>4589</v>
      </c>
      <c r="D1799" t="s">
        <v>4590</v>
      </c>
      <c r="E1799" t="s">
        <v>1266</v>
      </c>
      <c r="F1799" t="s">
        <v>2649</v>
      </c>
      <c r="G1799" t="s">
        <v>641</v>
      </c>
      <c r="H1799" t="s">
        <v>641</v>
      </c>
      <c r="I1799" t="s">
        <v>2734</v>
      </c>
      <c r="J1799" t="s">
        <v>649</v>
      </c>
      <c r="K1799" t="s">
        <v>56</v>
      </c>
      <c r="L1799" s="4">
        <v>2</v>
      </c>
      <c r="M1799" s="4">
        <v>45657</v>
      </c>
      <c r="V1799">
        <v>1</v>
      </c>
      <c r="Z1799">
        <v>1</v>
      </c>
      <c r="AE1799">
        <v>1.1000000000000001</v>
      </c>
    </row>
    <row r="1800" spans="1:31" x14ac:dyDescent="0.2">
      <c r="A1800" s="27">
        <v>2009801</v>
      </c>
      <c r="B1800">
        <v>5048</v>
      </c>
      <c r="C1800" t="s">
        <v>4591</v>
      </c>
      <c r="D1800" t="s">
        <v>4592</v>
      </c>
      <c r="E1800" t="s">
        <v>1266</v>
      </c>
      <c r="F1800" t="s">
        <v>2649</v>
      </c>
      <c r="G1800" t="s">
        <v>641</v>
      </c>
      <c r="H1800" t="s">
        <v>641</v>
      </c>
      <c r="I1800" t="s">
        <v>2734</v>
      </c>
      <c r="J1800" t="s">
        <v>643</v>
      </c>
      <c r="K1800" t="s">
        <v>56</v>
      </c>
      <c r="L1800" s="4">
        <v>2</v>
      </c>
      <c r="M1800" s="4">
        <v>45657</v>
      </c>
      <c r="N1800">
        <v>4</v>
      </c>
      <c r="O1800">
        <v>6</v>
      </c>
      <c r="P1800">
        <v>9</v>
      </c>
      <c r="V1800">
        <v>2.0000000949949026E-3</v>
      </c>
      <c r="W1800">
        <v>2.0000000949949026E-3</v>
      </c>
      <c r="X1800">
        <v>1.9999999552965164E-2</v>
      </c>
      <c r="Y1800">
        <v>9.9999997764825821E-3</v>
      </c>
      <c r="Z1800">
        <v>9.9999997764825821E-3</v>
      </c>
      <c r="AA1800">
        <v>1.0000000474974513E-3</v>
      </c>
      <c r="AE1800">
        <v>1.22</v>
      </c>
    </row>
    <row r="1801" spans="1:31" x14ac:dyDescent="0.2">
      <c r="A1801" s="27">
        <v>2009122</v>
      </c>
      <c r="B1801">
        <v>4714</v>
      </c>
      <c r="C1801" t="s">
        <v>4593</v>
      </c>
      <c r="D1801" t="s">
        <v>4594</v>
      </c>
      <c r="E1801" t="s">
        <v>1266</v>
      </c>
      <c r="F1801" t="s">
        <v>2670</v>
      </c>
      <c r="G1801" t="s">
        <v>641</v>
      </c>
      <c r="H1801" t="s">
        <v>686</v>
      </c>
      <c r="I1801" t="s">
        <v>2734</v>
      </c>
      <c r="J1801" t="s">
        <v>643</v>
      </c>
      <c r="K1801" t="s">
        <v>56</v>
      </c>
      <c r="L1801" s="4">
        <v>2</v>
      </c>
      <c r="M1801" s="4">
        <v>45657</v>
      </c>
      <c r="N1801">
        <v>7</v>
      </c>
      <c r="O1801">
        <v>9</v>
      </c>
      <c r="P1801">
        <v>13</v>
      </c>
      <c r="V1801">
        <v>1.5</v>
      </c>
      <c r="Z1801">
        <v>0.5</v>
      </c>
      <c r="AA1801">
        <v>0.30000001192092896</v>
      </c>
      <c r="AE1801">
        <v>1.46</v>
      </c>
    </row>
    <row r="1802" spans="1:31" x14ac:dyDescent="0.2">
      <c r="A1802" s="27">
        <v>2009820</v>
      </c>
      <c r="B1802">
        <v>5067</v>
      </c>
      <c r="C1802" t="s">
        <v>4595</v>
      </c>
      <c r="D1802" t="s">
        <v>4596</v>
      </c>
      <c r="E1802" t="s">
        <v>3475</v>
      </c>
      <c r="F1802" t="s">
        <v>4411</v>
      </c>
      <c r="G1802" t="s">
        <v>641</v>
      </c>
      <c r="H1802" t="s">
        <v>641</v>
      </c>
      <c r="I1802" t="s">
        <v>2734</v>
      </c>
      <c r="J1802" t="s">
        <v>731</v>
      </c>
      <c r="K1802" t="s">
        <v>55</v>
      </c>
      <c r="L1802" s="4">
        <v>2</v>
      </c>
      <c r="M1802" s="4">
        <v>45657</v>
      </c>
      <c r="AE1802">
        <v>1</v>
      </c>
    </row>
    <row r="1803" spans="1:31" x14ac:dyDescent="0.2">
      <c r="A1803" s="27">
        <v>2009244</v>
      </c>
      <c r="B1803">
        <v>4721</v>
      </c>
      <c r="C1803" t="s">
        <v>4597</v>
      </c>
      <c r="D1803" t="s">
        <v>4598</v>
      </c>
      <c r="E1803" t="s">
        <v>4437</v>
      </c>
      <c r="F1803" t="s">
        <v>4437</v>
      </c>
      <c r="G1803" t="s">
        <v>641</v>
      </c>
      <c r="H1803" t="s">
        <v>641</v>
      </c>
      <c r="I1803" t="s">
        <v>2734</v>
      </c>
      <c r="J1803" t="s">
        <v>731</v>
      </c>
      <c r="K1803" t="s">
        <v>56</v>
      </c>
      <c r="L1803" s="4">
        <v>2</v>
      </c>
      <c r="M1803" s="4">
        <v>45657</v>
      </c>
      <c r="AE1803">
        <v>1.1000000000000001</v>
      </c>
    </row>
    <row r="1804" spans="1:31" x14ac:dyDescent="0.2">
      <c r="A1804" s="27">
        <v>2009246</v>
      </c>
      <c r="B1804">
        <v>4723</v>
      </c>
      <c r="C1804" t="s">
        <v>4599</v>
      </c>
      <c r="D1804" t="s">
        <v>4600</v>
      </c>
      <c r="E1804" t="s">
        <v>4437</v>
      </c>
      <c r="F1804" t="s">
        <v>4437</v>
      </c>
      <c r="G1804" t="s">
        <v>641</v>
      </c>
      <c r="H1804" t="s">
        <v>641</v>
      </c>
      <c r="I1804" t="s">
        <v>2734</v>
      </c>
      <c r="J1804" t="s">
        <v>731</v>
      </c>
      <c r="K1804" t="s">
        <v>56</v>
      </c>
      <c r="L1804" s="4">
        <v>2</v>
      </c>
      <c r="M1804" s="4">
        <v>45657</v>
      </c>
      <c r="AE1804">
        <v>1.1000000000000001</v>
      </c>
    </row>
    <row r="1805" spans="1:31" x14ac:dyDescent="0.2">
      <c r="A1805" s="27">
        <v>2009245</v>
      </c>
      <c r="B1805">
        <v>4722</v>
      </c>
      <c r="C1805" t="s">
        <v>4601</v>
      </c>
      <c r="D1805" t="s">
        <v>4602</v>
      </c>
      <c r="E1805" t="s">
        <v>4437</v>
      </c>
      <c r="F1805" t="s">
        <v>4437</v>
      </c>
      <c r="G1805" t="s">
        <v>641</v>
      </c>
      <c r="H1805" t="s">
        <v>641</v>
      </c>
      <c r="I1805" t="s">
        <v>2734</v>
      </c>
      <c r="J1805" t="s">
        <v>731</v>
      </c>
      <c r="K1805" t="s">
        <v>56</v>
      </c>
      <c r="L1805" s="4">
        <v>2</v>
      </c>
      <c r="M1805" s="4">
        <v>45657</v>
      </c>
      <c r="AE1805">
        <v>1.1000000000000001</v>
      </c>
    </row>
    <row r="1806" spans="1:31" x14ac:dyDescent="0.2">
      <c r="A1806" s="27">
        <v>2009961</v>
      </c>
      <c r="B1806">
        <v>5077</v>
      </c>
      <c r="C1806" t="s">
        <v>4603</v>
      </c>
      <c r="D1806" t="s">
        <v>4604</v>
      </c>
      <c r="E1806" t="s">
        <v>4437</v>
      </c>
      <c r="F1806" t="s">
        <v>4437</v>
      </c>
      <c r="G1806" t="s">
        <v>641</v>
      </c>
      <c r="H1806" t="s">
        <v>641</v>
      </c>
      <c r="I1806" t="s">
        <v>2734</v>
      </c>
      <c r="J1806" t="s">
        <v>731</v>
      </c>
      <c r="K1806" t="s">
        <v>56</v>
      </c>
      <c r="L1806" s="4">
        <v>2</v>
      </c>
      <c r="M1806" s="4">
        <v>45657</v>
      </c>
      <c r="AE1806">
        <v>1.1000000000000001</v>
      </c>
    </row>
    <row r="1807" spans="1:31" x14ac:dyDescent="0.2">
      <c r="A1807" s="27">
        <v>2009826</v>
      </c>
      <c r="B1807">
        <v>5049</v>
      </c>
      <c r="C1807" t="s">
        <v>4605</v>
      </c>
      <c r="D1807" t="s">
        <v>4606</v>
      </c>
      <c r="E1807" t="s">
        <v>4607</v>
      </c>
      <c r="F1807" t="s">
        <v>4437</v>
      </c>
      <c r="G1807" t="s">
        <v>641</v>
      </c>
      <c r="H1807" t="s">
        <v>641</v>
      </c>
      <c r="I1807" t="s">
        <v>2734</v>
      </c>
      <c r="J1807" t="s">
        <v>731</v>
      </c>
      <c r="K1807" t="s">
        <v>56</v>
      </c>
      <c r="L1807" s="4">
        <v>2</v>
      </c>
      <c r="M1807" s="4">
        <v>45657</v>
      </c>
      <c r="AE1807">
        <v>1.1000000000000001</v>
      </c>
    </row>
    <row r="1808" spans="1:31" x14ac:dyDescent="0.2">
      <c r="A1808" s="27">
        <v>2009827</v>
      </c>
      <c r="B1808">
        <v>5050</v>
      </c>
      <c r="C1808" t="s">
        <v>4608</v>
      </c>
      <c r="D1808" t="s">
        <v>4609</v>
      </c>
      <c r="E1808" t="s">
        <v>4607</v>
      </c>
      <c r="F1808" t="s">
        <v>4437</v>
      </c>
      <c r="G1808" t="s">
        <v>641</v>
      </c>
      <c r="H1808" t="s">
        <v>641</v>
      </c>
      <c r="I1808" t="s">
        <v>2734</v>
      </c>
      <c r="J1808" t="s">
        <v>731</v>
      </c>
      <c r="K1808" t="s">
        <v>56</v>
      </c>
      <c r="L1808" s="4">
        <v>2</v>
      </c>
      <c r="M1808" s="4">
        <v>45657</v>
      </c>
      <c r="AE1808">
        <v>1.1000000000000001</v>
      </c>
    </row>
    <row r="1809" spans="1:31" x14ac:dyDescent="0.2">
      <c r="A1809" s="27">
        <v>2001372</v>
      </c>
      <c r="B1809">
        <v>1630</v>
      </c>
      <c r="C1809" t="s">
        <v>4610</v>
      </c>
      <c r="D1809" t="s">
        <v>4611</v>
      </c>
      <c r="E1809" t="s">
        <v>2498</v>
      </c>
      <c r="F1809" t="s">
        <v>1542</v>
      </c>
      <c r="G1809" t="s">
        <v>641</v>
      </c>
      <c r="H1809" t="s">
        <v>641</v>
      </c>
      <c r="I1809" t="s">
        <v>2734</v>
      </c>
      <c r="J1809" t="s">
        <v>643</v>
      </c>
      <c r="K1809" t="s">
        <v>55</v>
      </c>
      <c r="L1809" s="4">
        <v>40386</v>
      </c>
      <c r="M1809" s="4">
        <v>45657</v>
      </c>
      <c r="N1809">
        <v>10</v>
      </c>
      <c r="O1809">
        <v>10</v>
      </c>
      <c r="P1809">
        <v>10</v>
      </c>
      <c r="T1809">
        <v>13</v>
      </c>
      <c r="AE1809">
        <v>1</v>
      </c>
    </row>
    <row r="1810" spans="1:31" x14ac:dyDescent="0.2">
      <c r="A1810" s="27">
        <v>2004284</v>
      </c>
      <c r="B1810">
        <v>2938</v>
      </c>
      <c r="C1810" t="s">
        <v>4612</v>
      </c>
      <c r="D1810" t="s">
        <v>4613</v>
      </c>
      <c r="E1810" t="s">
        <v>4614</v>
      </c>
      <c r="F1810" t="s">
        <v>4614</v>
      </c>
      <c r="G1810" t="s">
        <v>641</v>
      </c>
      <c r="H1810" t="s">
        <v>641</v>
      </c>
      <c r="I1810" t="s">
        <v>2734</v>
      </c>
      <c r="J1810" t="s">
        <v>731</v>
      </c>
      <c r="K1810" t="s">
        <v>56</v>
      </c>
      <c r="L1810" s="4">
        <v>39483</v>
      </c>
      <c r="M1810" s="4">
        <v>45657</v>
      </c>
      <c r="AE1810">
        <v>1.1000000000000001</v>
      </c>
    </row>
    <row r="1811" spans="1:31" x14ac:dyDescent="0.2">
      <c r="A1811" s="27">
        <v>2010098</v>
      </c>
      <c r="B1811">
        <v>5123</v>
      </c>
      <c r="C1811" t="s">
        <v>4615</v>
      </c>
      <c r="D1811" t="s">
        <v>4616</v>
      </c>
      <c r="E1811" t="s">
        <v>2670</v>
      </c>
      <c r="F1811" t="s">
        <v>2670</v>
      </c>
      <c r="G1811" t="s">
        <v>641</v>
      </c>
      <c r="H1811" t="s">
        <v>686</v>
      </c>
      <c r="I1811" t="s">
        <v>2734</v>
      </c>
      <c r="J1811" t="s">
        <v>696</v>
      </c>
      <c r="K1811" t="s">
        <v>55</v>
      </c>
      <c r="L1811" s="4">
        <v>2</v>
      </c>
      <c r="M1811" s="4">
        <v>45657</v>
      </c>
      <c r="N1811">
        <v>4</v>
      </c>
      <c r="P1811">
        <v>7</v>
      </c>
      <c r="T1811">
        <v>3</v>
      </c>
      <c r="X1811">
        <v>5.5</v>
      </c>
      <c r="AE1811">
        <v>1</v>
      </c>
    </row>
    <row r="1812" spans="1:31" x14ac:dyDescent="0.2">
      <c r="A1812" s="27">
        <v>2010099</v>
      </c>
      <c r="B1812">
        <v>5124</v>
      </c>
      <c r="C1812" t="s">
        <v>4617</v>
      </c>
      <c r="D1812" t="s">
        <v>4618</v>
      </c>
      <c r="E1812" t="s">
        <v>2670</v>
      </c>
      <c r="F1812" t="s">
        <v>2670</v>
      </c>
      <c r="G1812" t="s">
        <v>641</v>
      </c>
      <c r="H1812" t="s">
        <v>686</v>
      </c>
      <c r="I1812" t="s">
        <v>2734</v>
      </c>
      <c r="J1812" t="s">
        <v>688</v>
      </c>
      <c r="K1812" t="s">
        <v>55</v>
      </c>
      <c r="L1812" s="4">
        <v>2</v>
      </c>
      <c r="M1812" s="4">
        <v>45657</v>
      </c>
      <c r="N1812">
        <v>9</v>
      </c>
      <c r="P1812">
        <v>24</v>
      </c>
      <c r="T1812">
        <v>10</v>
      </c>
      <c r="AE1812">
        <v>1</v>
      </c>
    </row>
    <row r="1813" spans="1:31" x14ac:dyDescent="0.2">
      <c r="A1813" s="27">
        <v>2010100</v>
      </c>
      <c r="B1813">
        <v>5126</v>
      </c>
      <c r="C1813" t="s">
        <v>4619</v>
      </c>
      <c r="D1813" t="s">
        <v>4620</v>
      </c>
      <c r="E1813" t="s">
        <v>2670</v>
      </c>
      <c r="F1813" t="s">
        <v>2670</v>
      </c>
      <c r="G1813" t="s">
        <v>641</v>
      </c>
      <c r="H1813" t="s">
        <v>686</v>
      </c>
      <c r="I1813" t="s">
        <v>2734</v>
      </c>
      <c r="J1813" t="s">
        <v>649</v>
      </c>
      <c r="K1813" t="s">
        <v>55</v>
      </c>
      <c r="L1813" s="4">
        <v>2</v>
      </c>
      <c r="M1813" s="4">
        <v>45657</v>
      </c>
      <c r="P1813">
        <v>50</v>
      </c>
      <c r="T1813">
        <v>18</v>
      </c>
      <c r="X1813">
        <v>0.43000000715255737</v>
      </c>
      <c r="Y1813">
        <v>0.28999999165534973</v>
      </c>
      <c r="Z1813">
        <v>0.17000000178813934</v>
      </c>
      <c r="AE1813">
        <v>1</v>
      </c>
    </row>
    <row r="1814" spans="1:31" x14ac:dyDescent="0.2">
      <c r="A1814" s="27">
        <v>2010101</v>
      </c>
      <c r="B1814">
        <v>5127</v>
      </c>
      <c r="C1814" t="s">
        <v>4621</v>
      </c>
      <c r="D1814" t="s">
        <v>4622</v>
      </c>
      <c r="E1814" t="s">
        <v>2670</v>
      </c>
      <c r="F1814" t="s">
        <v>2670</v>
      </c>
      <c r="G1814" t="s">
        <v>641</v>
      </c>
      <c r="H1814" t="s">
        <v>686</v>
      </c>
      <c r="I1814" t="s">
        <v>2734</v>
      </c>
      <c r="J1814" t="s">
        <v>688</v>
      </c>
      <c r="K1814" t="s">
        <v>55</v>
      </c>
      <c r="L1814" s="4">
        <v>2</v>
      </c>
      <c r="M1814" s="4">
        <v>45657</v>
      </c>
      <c r="N1814">
        <v>1</v>
      </c>
      <c r="P1814">
        <v>1.5</v>
      </c>
      <c r="T1814">
        <v>2</v>
      </c>
      <c r="Y1814">
        <v>14</v>
      </c>
      <c r="Z1814">
        <v>0.11999999731779099</v>
      </c>
      <c r="AE1814">
        <v>1</v>
      </c>
    </row>
    <row r="1815" spans="1:31" x14ac:dyDescent="0.2">
      <c r="A1815" s="27">
        <v>2010102</v>
      </c>
      <c r="B1815">
        <v>5128</v>
      </c>
      <c r="C1815" t="s">
        <v>4623</v>
      </c>
      <c r="D1815" t="s">
        <v>4624</v>
      </c>
      <c r="E1815" t="s">
        <v>2670</v>
      </c>
      <c r="F1815" t="s">
        <v>2670</v>
      </c>
      <c r="G1815" t="s">
        <v>641</v>
      </c>
      <c r="H1815" t="s">
        <v>686</v>
      </c>
      <c r="I1815" t="s">
        <v>2734</v>
      </c>
      <c r="J1815" t="s">
        <v>696</v>
      </c>
      <c r="K1815" t="s">
        <v>55</v>
      </c>
      <c r="L1815" s="4">
        <v>2</v>
      </c>
      <c r="M1815" s="4">
        <v>45657</v>
      </c>
      <c r="N1815">
        <v>5.8000001907348633</v>
      </c>
      <c r="P1815">
        <v>3.9000000953674316</v>
      </c>
      <c r="T1815">
        <v>1.440000057220459</v>
      </c>
      <c r="V1815">
        <v>2.4000000953674316</v>
      </c>
      <c r="W1815">
        <v>0.80000001192092896</v>
      </c>
      <c r="X1815">
        <v>4.0999999046325684</v>
      </c>
      <c r="Y1815">
        <v>1</v>
      </c>
      <c r="Z1815">
        <v>3.2000000476837158</v>
      </c>
      <c r="AA1815">
        <v>0.30000001192092896</v>
      </c>
      <c r="AE1815">
        <v>1</v>
      </c>
    </row>
    <row r="1816" spans="1:31" x14ac:dyDescent="0.2">
      <c r="A1816" s="27">
        <v>2007093</v>
      </c>
      <c r="B1816">
        <v>3892</v>
      </c>
      <c r="C1816" t="s">
        <v>4625</v>
      </c>
      <c r="D1816" t="s">
        <v>4626</v>
      </c>
      <c r="E1816" t="s">
        <v>3307</v>
      </c>
      <c r="F1816" t="s">
        <v>3308</v>
      </c>
      <c r="G1816" t="s">
        <v>641</v>
      </c>
      <c r="H1816" t="s">
        <v>641</v>
      </c>
      <c r="I1816" t="s">
        <v>2734</v>
      </c>
      <c r="J1816" t="s">
        <v>731</v>
      </c>
      <c r="K1816" t="s">
        <v>56</v>
      </c>
      <c r="L1816" s="4">
        <v>2</v>
      </c>
      <c r="M1816" s="4">
        <v>45657</v>
      </c>
      <c r="AE1816">
        <v>1.1000000000000001</v>
      </c>
    </row>
    <row r="1817" spans="1:31" x14ac:dyDescent="0.2">
      <c r="A1817" s="27">
        <v>2009249</v>
      </c>
      <c r="C1817" t="s">
        <v>4627</v>
      </c>
      <c r="D1817" t="s">
        <v>4628</v>
      </c>
      <c r="E1817" t="s">
        <v>3454</v>
      </c>
      <c r="F1817" t="s">
        <v>3455</v>
      </c>
      <c r="G1817" t="s">
        <v>641</v>
      </c>
      <c r="H1817" t="s">
        <v>641</v>
      </c>
      <c r="I1817" t="s">
        <v>774</v>
      </c>
      <c r="J1817" t="s">
        <v>649</v>
      </c>
      <c r="K1817" t="s">
        <v>55</v>
      </c>
      <c r="L1817" s="4">
        <v>2</v>
      </c>
      <c r="M1817" s="4">
        <v>45657</v>
      </c>
      <c r="AE1817">
        <v>1</v>
      </c>
    </row>
    <row r="1818" spans="1:31" x14ac:dyDescent="0.2">
      <c r="A1818" s="27">
        <v>2007932</v>
      </c>
      <c r="C1818" t="s">
        <v>4629</v>
      </c>
      <c r="D1818" t="s">
        <v>4630</v>
      </c>
      <c r="E1818" t="s">
        <v>3454</v>
      </c>
      <c r="F1818" t="s">
        <v>3455</v>
      </c>
      <c r="G1818" t="s">
        <v>641</v>
      </c>
      <c r="H1818" t="s">
        <v>641</v>
      </c>
      <c r="I1818" t="s">
        <v>774</v>
      </c>
      <c r="J1818" t="s">
        <v>731</v>
      </c>
      <c r="K1818" t="s">
        <v>55</v>
      </c>
      <c r="L1818" s="4">
        <v>2</v>
      </c>
      <c r="M1818" s="4">
        <v>45657</v>
      </c>
      <c r="AE1818">
        <v>1</v>
      </c>
    </row>
    <row r="1819" spans="1:31" x14ac:dyDescent="0.2">
      <c r="A1819" s="27">
        <v>2009809</v>
      </c>
      <c r="B1819">
        <v>4989</v>
      </c>
      <c r="C1819" t="s">
        <v>4631</v>
      </c>
      <c r="D1819" t="s">
        <v>4632</v>
      </c>
      <c r="E1819" t="s">
        <v>4633</v>
      </c>
      <c r="F1819" t="s">
        <v>4633</v>
      </c>
      <c r="G1819" t="s">
        <v>641</v>
      </c>
      <c r="H1819" t="s">
        <v>686</v>
      </c>
      <c r="I1819" t="s">
        <v>2734</v>
      </c>
      <c r="J1819" t="s">
        <v>696</v>
      </c>
      <c r="K1819" t="s">
        <v>55</v>
      </c>
      <c r="L1819" s="4">
        <v>2</v>
      </c>
      <c r="M1819" s="4">
        <v>45657</v>
      </c>
      <c r="N1819">
        <v>0.30000001192092896</v>
      </c>
      <c r="AC1819">
        <v>13.8</v>
      </c>
      <c r="AE1819">
        <v>1</v>
      </c>
    </row>
    <row r="1820" spans="1:31" x14ac:dyDescent="0.2">
      <c r="A1820" s="27">
        <v>2008321</v>
      </c>
      <c r="B1820">
        <v>4316</v>
      </c>
      <c r="C1820" t="s">
        <v>4634</v>
      </c>
      <c r="D1820" t="s">
        <v>4635</v>
      </c>
      <c r="E1820" t="s">
        <v>3236</v>
      </c>
      <c r="F1820" t="s">
        <v>3236</v>
      </c>
      <c r="G1820" t="s">
        <v>641</v>
      </c>
      <c r="H1820" t="s">
        <v>641</v>
      </c>
      <c r="I1820" t="s">
        <v>2734</v>
      </c>
      <c r="J1820" t="s">
        <v>643</v>
      </c>
      <c r="K1820" t="s">
        <v>55</v>
      </c>
      <c r="L1820" s="4">
        <v>2</v>
      </c>
      <c r="M1820" s="4">
        <v>45657</v>
      </c>
      <c r="N1820">
        <v>9</v>
      </c>
      <c r="O1820">
        <v>5</v>
      </c>
      <c r="P1820">
        <v>14</v>
      </c>
      <c r="R1820">
        <v>2</v>
      </c>
      <c r="X1820">
        <v>0.5</v>
      </c>
      <c r="AE1820">
        <v>1</v>
      </c>
    </row>
    <row r="1821" spans="1:31" x14ac:dyDescent="0.2">
      <c r="A1821" s="27">
        <v>2008337</v>
      </c>
      <c r="B1821">
        <v>4360</v>
      </c>
      <c r="C1821" t="s">
        <v>4636</v>
      </c>
      <c r="D1821" t="s">
        <v>4637</v>
      </c>
      <c r="E1821" t="s">
        <v>3236</v>
      </c>
      <c r="F1821" t="s">
        <v>3236</v>
      </c>
      <c r="G1821" t="s">
        <v>641</v>
      </c>
      <c r="H1821" t="s">
        <v>641</v>
      </c>
      <c r="I1821" t="s">
        <v>2734</v>
      </c>
      <c r="J1821" t="s">
        <v>643</v>
      </c>
      <c r="K1821" t="s">
        <v>55</v>
      </c>
      <c r="L1821" s="4">
        <v>2</v>
      </c>
      <c r="M1821" s="4">
        <v>45657</v>
      </c>
      <c r="N1821">
        <v>14</v>
      </c>
      <c r="O1821">
        <v>5</v>
      </c>
      <c r="P1821">
        <v>9</v>
      </c>
      <c r="R1821">
        <v>2</v>
      </c>
      <c r="T1821">
        <v>6</v>
      </c>
      <c r="AE1821">
        <v>1</v>
      </c>
    </row>
    <row r="1822" spans="1:31" x14ac:dyDescent="0.2">
      <c r="A1822" s="27">
        <v>2010048</v>
      </c>
      <c r="B1822">
        <v>5063</v>
      </c>
      <c r="C1822" t="s">
        <v>4638</v>
      </c>
      <c r="D1822" t="s">
        <v>4639</v>
      </c>
      <c r="E1822" t="s">
        <v>1333</v>
      </c>
      <c r="F1822" t="s">
        <v>1333</v>
      </c>
      <c r="G1822" t="s">
        <v>641</v>
      </c>
      <c r="H1822" t="s">
        <v>686</v>
      </c>
      <c r="I1822" t="s">
        <v>2734</v>
      </c>
      <c r="J1822" t="s">
        <v>688</v>
      </c>
      <c r="K1822" t="s">
        <v>55</v>
      </c>
      <c r="L1822" s="4">
        <v>2</v>
      </c>
      <c r="M1822" s="4">
        <v>45657</v>
      </c>
      <c r="N1822">
        <v>7</v>
      </c>
      <c r="O1822">
        <v>7</v>
      </c>
      <c r="P1822">
        <v>10</v>
      </c>
      <c r="AC1822">
        <v>50</v>
      </c>
      <c r="AE1822">
        <v>1</v>
      </c>
    </row>
    <row r="1823" spans="1:31" x14ac:dyDescent="0.2">
      <c r="A1823" s="27">
        <v>2010049</v>
      </c>
      <c r="B1823">
        <v>5064</v>
      </c>
      <c r="C1823" t="s">
        <v>4640</v>
      </c>
      <c r="D1823" t="s">
        <v>4641</v>
      </c>
      <c r="E1823" t="s">
        <v>1333</v>
      </c>
      <c r="F1823" t="s">
        <v>1333</v>
      </c>
      <c r="G1823" t="s">
        <v>641</v>
      </c>
      <c r="H1823" t="s">
        <v>686</v>
      </c>
      <c r="I1823" t="s">
        <v>2734</v>
      </c>
      <c r="J1823" t="s">
        <v>688</v>
      </c>
      <c r="K1823" t="s">
        <v>55</v>
      </c>
      <c r="L1823" s="4">
        <v>2</v>
      </c>
      <c r="M1823" s="4">
        <v>45657</v>
      </c>
      <c r="N1823">
        <v>9</v>
      </c>
      <c r="O1823">
        <v>4</v>
      </c>
      <c r="P1823">
        <v>3</v>
      </c>
      <c r="AC1823">
        <v>50</v>
      </c>
      <c r="AE1823">
        <v>1</v>
      </c>
    </row>
    <row r="1824" spans="1:31" x14ac:dyDescent="0.2">
      <c r="A1824" s="27">
        <v>2010172</v>
      </c>
      <c r="B1824">
        <v>5122</v>
      </c>
      <c r="C1824" t="s">
        <v>4642</v>
      </c>
      <c r="D1824" t="s">
        <v>4643</v>
      </c>
      <c r="E1824" t="s">
        <v>1333</v>
      </c>
      <c r="F1824" t="s">
        <v>1333</v>
      </c>
      <c r="G1824" t="s">
        <v>641</v>
      </c>
      <c r="H1824" t="s">
        <v>686</v>
      </c>
      <c r="I1824" t="s">
        <v>2734</v>
      </c>
      <c r="J1824" t="s">
        <v>696</v>
      </c>
      <c r="K1824" t="s">
        <v>55</v>
      </c>
      <c r="L1824" s="4">
        <v>2</v>
      </c>
      <c r="M1824" s="4">
        <v>45657</v>
      </c>
      <c r="N1824">
        <v>0.30000001192092896</v>
      </c>
      <c r="AC1824">
        <v>13.1</v>
      </c>
      <c r="AE1824">
        <v>1</v>
      </c>
    </row>
    <row r="1825" spans="1:31" x14ac:dyDescent="0.2">
      <c r="A1825" s="27">
        <v>2009912</v>
      </c>
      <c r="B1825">
        <v>5031</v>
      </c>
      <c r="C1825" t="s">
        <v>4644</v>
      </c>
      <c r="D1825" t="s">
        <v>4645</v>
      </c>
      <c r="E1825" t="s">
        <v>1333</v>
      </c>
      <c r="F1825" t="s">
        <v>1333</v>
      </c>
      <c r="G1825" t="s">
        <v>641</v>
      </c>
      <c r="H1825" t="s">
        <v>641</v>
      </c>
      <c r="I1825" t="s">
        <v>2734</v>
      </c>
      <c r="J1825" t="s">
        <v>731</v>
      </c>
      <c r="K1825" t="s">
        <v>56</v>
      </c>
      <c r="L1825" s="4">
        <v>2</v>
      </c>
      <c r="M1825" s="4">
        <v>45657</v>
      </c>
      <c r="AC1825">
        <v>20</v>
      </c>
      <c r="AE1825">
        <v>1</v>
      </c>
    </row>
    <row r="1826" spans="1:31" x14ac:dyDescent="0.2">
      <c r="A1826" s="27">
        <v>2009921</v>
      </c>
      <c r="B1826">
        <v>4984</v>
      </c>
      <c r="C1826" t="s">
        <v>4646</v>
      </c>
      <c r="D1826" t="s">
        <v>4647</v>
      </c>
      <c r="E1826" t="s">
        <v>1333</v>
      </c>
      <c r="F1826" t="s">
        <v>1333</v>
      </c>
      <c r="G1826" t="s">
        <v>641</v>
      </c>
      <c r="H1826" t="s">
        <v>641</v>
      </c>
      <c r="I1826" t="s">
        <v>2734</v>
      </c>
      <c r="J1826" t="s">
        <v>649</v>
      </c>
      <c r="K1826" t="s">
        <v>56</v>
      </c>
      <c r="L1826" s="4">
        <v>2</v>
      </c>
      <c r="M1826" s="4">
        <v>45657</v>
      </c>
      <c r="AC1826">
        <v>50</v>
      </c>
      <c r="AE1826">
        <v>1</v>
      </c>
    </row>
    <row r="1827" spans="1:31" x14ac:dyDescent="0.2">
      <c r="A1827" s="27">
        <v>2009798</v>
      </c>
      <c r="B1827">
        <v>4943</v>
      </c>
      <c r="C1827" t="s">
        <v>4648</v>
      </c>
      <c r="D1827" t="s">
        <v>4649</v>
      </c>
      <c r="E1827" t="s">
        <v>1333</v>
      </c>
      <c r="F1827" t="s">
        <v>1333</v>
      </c>
      <c r="G1827" t="s">
        <v>641</v>
      </c>
      <c r="H1827" t="s">
        <v>641</v>
      </c>
      <c r="I1827" t="s">
        <v>2734</v>
      </c>
      <c r="J1827" t="s">
        <v>649</v>
      </c>
      <c r="K1827" t="s">
        <v>56</v>
      </c>
      <c r="L1827" s="4">
        <v>2</v>
      </c>
      <c r="M1827" s="4">
        <v>45657</v>
      </c>
      <c r="AC1827">
        <v>20</v>
      </c>
      <c r="AE1827">
        <v>1</v>
      </c>
    </row>
    <row r="1828" spans="1:31" x14ac:dyDescent="0.2">
      <c r="A1828" s="27">
        <v>2009634</v>
      </c>
      <c r="B1828">
        <v>4978</v>
      </c>
      <c r="C1828" t="s">
        <v>4650</v>
      </c>
      <c r="D1828" t="s">
        <v>4651</v>
      </c>
      <c r="E1828" t="s">
        <v>1266</v>
      </c>
      <c r="F1828" t="s">
        <v>4652</v>
      </c>
      <c r="G1828" t="s">
        <v>641</v>
      </c>
      <c r="H1828" t="s">
        <v>641</v>
      </c>
      <c r="I1828" t="s">
        <v>2734</v>
      </c>
      <c r="J1828" t="s">
        <v>649</v>
      </c>
      <c r="K1828" t="s">
        <v>55</v>
      </c>
      <c r="L1828" s="4">
        <v>2</v>
      </c>
      <c r="M1828" s="4">
        <v>45657</v>
      </c>
      <c r="R1828">
        <v>23.200000762939453</v>
      </c>
      <c r="T1828">
        <v>18.200000762939453</v>
      </c>
      <c r="AE1828">
        <v>1</v>
      </c>
    </row>
    <row r="1829" spans="1:31" x14ac:dyDescent="0.2">
      <c r="A1829" s="27">
        <v>2009880</v>
      </c>
      <c r="B1829">
        <v>5032</v>
      </c>
      <c r="C1829" t="s">
        <v>4653</v>
      </c>
      <c r="D1829" t="s">
        <v>4654</v>
      </c>
      <c r="E1829" t="s">
        <v>2158</v>
      </c>
      <c r="F1829" t="s">
        <v>2158</v>
      </c>
      <c r="G1829" t="s">
        <v>641</v>
      </c>
      <c r="H1829" t="s">
        <v>641</v>
      </c>
      <c r="I1829" t="s">
        <v>2734</v>
      </c>
      <c r="J1829" t="s">
        <v>731</v>
      </c>
      <c r="K1829" t="s">
        <v>56</v>
      </c>
      <c r="L1829" s="4">
        <v>2</v>
      </c>
      <c r="M1829" s="4">
        <v>45657</v>
      </c>
      <c r="AE1829">
        <v>1.1000000000000001</v>
      </c>
    </row>
    <row r="1830" spans="1:31" x14ac:dyDescent="0.2">
      <c r="A1830" s="27">
        <v>2008241</v>
      </c>
      <c r="B1830">
        <v>4296</v>
      </c>
      <c r="C1830" t="s">
        <v>4655</v>
      </c>
      <c r="D1830" t="s">
        <v>4656</v>
      </c>
      <c r="E1830" t="s">
        <v>3484</v>
      </c>
      <c r="F1830" t="s">
        <v>3484</v>
      </c>
      <c r="G1830" t="s">
        <v>641</v>
      </c>
      <c r="H1830" t="s">
        <v>641</v>
      </c>
      <c r="I1830" t="s">
        <v>2734</v>
      </c>
      <c r="J1830" t="s">
        <v>731</v>
      </c>
      <c r="K1830" t="s">
        <v>56</v>
      </c>
      <c r="L1830" s="4">
        <v>2</v>
      </c>
      <c r="M1830" s="4">
        <v>45657</v>
      </c>
      <c r="AE1830">
        <v>1.1000000000000001</v>
      </c>
    </row>
    <row r="1831" spans="1:31" x14ac:dyDescent="0.2">
      <c r="A1831" s="27">
        <v>2008240</v>
      </c>
      <c r="B1831">
        <v>4295</v>
      </c>
      <c r="C1831" t="s">
        <v>4657</v>
      </c>
      <c r="D1831" t="s">
        <v>4658</v>
      </c>
      <c r="E1831" t="s">
        <v>3484</v>
      </c>
      <c r="F1831" t="s">
        <v>3484</v>
      </c>
      <c r="G1831" t="s">
        <v>641</v>
      </c>
      <c r="H1831" t="s">
        <v>641</v>
      </c>
      <c r="I1831" t="s">
        <v>2734</v>
      </c>
      <c r="J1831" t="s">
        <v>731</v>
      </c>
      <c r="K1831" t="s">
        <v>56</v>
      </c>
      <c r="L1831" s="4">
        <v>2</v>
      </c>
      <c r="M1831" s="4">
        <v>45657</v>
      </c>
      <c r="AE1831">
        <v>1.1000000000000001</v>
      </c>
    </row>
    <row r="1832" spans="1:31" x14ac:dyDescent="0.2">
      <c r="A1832" s="27">
        <v>2008242</v>
      </c>
      <c r="B1832">
        <v>4297</v>
      </c>
      <c r="C1832" t="s">
        <v>4659</v>
      </c>
      <c r="D1832" t="s">
        <v>4660</v>
      </c>
      <c r="E1832" t="s">
        <v>3484</v>
      </c>
      <c r="F1832" t="s">
        <v>3484</v>
      </c>
      <c r="G1832" t="s">
        <v>641</v>
      </c>
      <c r="H1832" t="s">
        <v>641</v>
      </c>
      <c r="I1832" t="s">
        <v>2734</v>
      </c>
      <c r="J1832" t="s">
        <v>649</v>
      </c>
      <c r="K1832" t="s">
        <v>56</v>
      </c>
      <c r="L1832" s="4">
        <v>2</v>
      </c>
      <c r="M1832" s="4">
        <v>45657</v>
      </c>
      <c r="AE1832">
        <v>1.1000000000000001</v>
      </c>
    </row>
    <row r="1833" spans="1:31" x14ac:dyDescent="0.2">
      <c r="A1833" s="27">
        <v>2009758</v>
      </c>
      <c r="B1833">
        <v>4976</v>
      </c>
      <c r="C1833" t="s">
        <v>4661</v>
      </c>
      <c r="D1833" t="s">
        <v>4662</v>
      </c>
      <c r="E1833" t="s">
        <v>3484</v>
      </c>
      <c r="F1833" t="s">
        <v>3484</v>
      </c>
      <c r="G1833" t="s">
        <v>641</v>
      </c>
      <c r="H1833" t="s">
        <v>686</v>
      </c>
      <c r="I1833" t="s">
        <v>2734</v>
      </c>
      <c r="J1833" t="s">
        <v>688</v>
      </c>
      <c r="K1833" t="s">
        <v>56</v>
      </c>
      <c r="L1833" s="4">
        <v>2</v>
      </c>
      <c r="M1833" s="4">
        <v>45657</v>
      </c>
      <c r="N1833">
        <v>4</v>
      </c>
      <c r="Y1833">
        <v>11</v>
      </c>
      <c r="AC1833">
        <v>15</v>
      </c>
      <c r="AE1833">
        <v>1.35</v>
      </c>
    </row>
    <row r="1834" spans="1:31" x14ac:dyDescent="0.2">
      <c r="A1834" s="27">
        <v>2009757</v>
      </c>
      <c r="B1834">
        <v>4977</v>
      </c>
      <c r="C1834" t="s">
        <v>4663</v>
      </c>
      <c r="D1834" t="s">
        <v>4664</v>
      </c>
      <c r="E1834" t="s">
        <v>3484</v>
      </c>
      <c r="F1834" t="s">
        <v>3484</v>
      </c>
      <c r="G1834" t="s">
        <v>641</v>
      </c>
      <c r="H1834" t="s">
        <v>686</v>
      </c>
      <c r="I1834" t="s">
        <v>2734</v>
      </c>
      <c r="J1834" t="s">
        <v>688</v>
      </c>
      <c r="K1834" t="s">
        <v>56</v>
      </c>
      <c r="L1834" s="4">
        <v>2</v>
      </c>
      <c r="M1834" s="4">
        <v>45657</v>
      </c>
      <c r="N1834">
        <v>20</v>
      </c>
      <c r="R1834">
        <v>1</v>
      </c>
      <c r="AC1834">
        <v>30</v>
      </c>
      <c r="AE1834">
        <v>1.2</v>
      </c>
    </row>
    <row r="1835" spans="1:31" x14ac:dyDescent="0.2">
      <c r="A1835" s="27">
        <v>2010110</v>
      </c>
      <c r="B1835">
        <v>5114</v>
      </c>
      <c r="C1835" t="s">
        <v>4665</v>
      </c>
      <c r="D1835" t="s">
        <v>4666</v>
      </c>
      <c r="E1835" t="s">
        <v>3484</v>
      </c>
      <c r="F1835" t="s">
        <v>3484</v>
      </c>
      <c r="G1835" t="s">
        <v>641</v>
      </c>
      <c r="H1835" t="s">
        <v>641</v>
      </c>
      <c r="I1835" t="s">
        <v>2734</v>
      </c>
      <c r="J1835" t="s">
        <v>731</v>
      </c>
      <c r="K1835" t="s">
        <v>56</v>
      </c>
      <c r="L1835" s="4">
        <v>2</v>
      </c>
      <c r="M1835" s="4">
        <v>45657</v>
      </c>
      <c r="N1835">
        <v>9</v>
      </c>
      <c r="T1835">
        <v>10</v>
      </c>
      <c r="AE1835">
        <v>1.1000000000000001</v>
      </c>
    </row>
    <row r="1836" spans="1:31" x14ac:dyDescent="0.2">
      <c r="A1836" s="27">
        <v>2009890</v>
      </c>
      <c r="B1836">
        <v>4999</v>
      </c>
      <c r="C1836" t="s">
        <v>4667</v>
      </c>
      <c r="D1836" t="s">
        <v>4668</v>
      </c>
      <c r="E1836" t="s">
        <v>4449</v>
      </c>
      <c r="F1836" t="s">
        <v>4449</v>
      </c>
      <c r="G1836" t="s">
        <v>641</v>
      </c>
      <c r="H1836" t="s">
        <v>641</v>
      </c>
      <c r="I1836" t="s">
        <v>2734</v>
      </c>
      <c r="J1836" t="s">
        <v>643</v>
      </c>
      <c r="K1836" t="s">
        <v>55</v>
      </c>
      <c r="L1836" s="4">
        <v>2</v>
      </c>
      <c r="M1836" s="4">
        <v>45657</v>
      </c>
      <c r="N1836">
        <v>4.3000001907348633</v>
      </c>
      <c r="P1836">
        <v>1.6000000238418579</v>
      </c>
      <c r="Q1836">
        <v>5.5999999046325684</v>
      </c>
      <c r="R1836">
        <v>0.5</v>
      </c>
      <c r="V1836">
        <v>7.0000002160668373E-3</v>
      </c>
      <c r="X1836">
        <v>9.0000003576278687E-2</v>
      </c>
      <c r="AE1836">
        <v>1</v>
      </c>
    </row>
    <row r="1837" spans="1:31" x14ac:dyDescent="0.2">
      <c r="A1837" s="27">
        <v>2009891</v>
      </c>
      <c r="B1837">
        <v>5000</v>
      </c>
      <c r="C1837" t="s">
        <v>4669</v>
      </c>
      <c r="D1837" t="s">
        <v>4670</v>
      </c>
      <c r="E1837" t="s">
        <v>4449</v>
      </c>
      <c r="F1837" t="s">
        <v>4449</v>
      </c>
      <c r="G1837" t="s">
        <v>641</v>
      </c>
      <c r="H1837" t="s">
        <v>641</v>
      </c>
      <c r="I1837" t="s">
        <v>2734</v>
      </c>
      <c r="J1837" t="s">
        <v>643</v>
      </c>
      <c r="K1837" t="s">
        <v>56</v>
      </c>
      <c r="L1837" s="4">
        <v>2</v>
      </c>
      <c r="M1837" s="4">
        <v>45657</v>
      </c>
      <c r="N1837">
        <v>0.89999997615814209</v>
      </c>
      <c r="O1837">
        <v>3.7999999523162842</v>
      </c>
      <c r="P1837">
        <v>7</v>
      </c>
      <c r="R1837">
        <v>0.60000002384185791</v>
      </c>
      <c r="V1837">
        <v>4.0000001899898052E-3</v>
      </c>
      <c r="W1837">
        <v>3.0000000260770321E-3</v>
      </c>
      <c r="Y1837">
        <v>5.000000074505806E-2</v>
      </c>
      <c r="Z1837">
        <v>5.000000074505806E-2</v>
      </c>
      <c r="AA1837">
        <v>3.0000000260770321E-3</v>
      </c>
      <c r="AE1837">
        <v>1.05</v>
      </c>
    </row>
    <row r="1838" spans="1:31" x14ac:dyDescent="0.2">
      <c r="A1838" s="27">
        <v>2006622</v>
      </c>
      <c r="B1838">
        <v>3669</v>
      </c>
      <c r="C1838" t="s">
        <v>4671</v>
      </c>
      <c r="D1838" t="s">
        <v>4672</v>
      </c>
      <c r="E1838" t="s">
        <v>1704</v>
      </c>
      <c r="F1838" t="s">
        <v>1704</v>
      </c>
      <c r="G1838" t="s">
        <v>641</v>
      </c>
      <c r="H1838" t="s">
        <v>641</v>
      </c>
      <c r="I1838" t="s">
        <v>2734</v>
      </c>
      <c r="J1838" t="s">
        <v>731</v>
      </c>
      <c r="K1838" t="s">
        <v>55</v>
      </c>
      <c r="L1838" s="4">
        <v>2</v>
      </c>
      <c r="M1838" s="4">
        <v>45657</v>
      </c>
      <c r="AE1838">
        <v>1</v>
      </c>
    </row>
    <row r="1839" spans="1:31" x14ac:dyDescent="0.2">
      <c r="A1839" s="27">
        <v>2009879</v>
      </c>
      <c r="B1839">
        <v>5020</v>
      </c>
      <c r="C1839" t="s">
        <v>4673</v>
      </c>
      <c r="D1839" t="s">
        <v>4674</v>
      </c>
      <c r="E1839" t="s">
        <v>4675</v>
      </c>
      <c r="F1839" t="s">
        <v>4675</v>
      </c>
      <c r="G1839" t="s">
        <v>641</v>
      </c>
      <c r="H1839" t="s">
        <v>686</v>
      </c>
      <c r="I1839" t="s">
        <v>2734</v>
      </c>
      <c r="J1839" t="s">
        <v>696</v>
      </c>
      <c r="K1839" t="s">
        <v>55</v>
      </c>
      <c r="L1839" s="4">
        <v>2</v>
      </c>
      <c r="M1839" s="4">
        <v>45657</v>
      </c>
      <c r="N1839">
        <v>1.190000057220459</v>
      </c>
      <c r="O1839">
        <v>0.34000000357627869</v>
      </c>
      <c r="P1839">
        <v>1.2799999713897705</v>
      </c>
      <c r="R1839">
        <v>0.25999999046325684</v>
      </c>
      <c r="AC1839">
        <v>68</v>
      </c>
      <c r="AE1839">
        <v>1</v>
      </c>
    </row>
    <row r="1840" spans="1:31" x14ac:dyDescent="0.2">
      <c r="A1840" s="27">
        <v>2009979</v>
      </c>
      <c r="B1840">
        <v>5076</v>
      </c>
      <c r="C1840" t="s">
        <v>4676</v>
      </c>
      <c r="D1840" t="s">
        <v>4677</v>
      </c>
      <c r="E1840" t="s">
        <v>913</v>
      </c>
      <c r="F1840" t="s">
        <v>1092</v>
      </c>
      <c r="G1840" t="s">
        <v>641</v>
      </c>
      <c r="H1840" t="s">
        <v>641</v>
      </c>
      <c r="I1840" t="s">
        <v>2734</v>
      </c>
      <c r="J1840" t="s">
        <v>731</v>
      </c>
      <c r="K1840" t="s">
        <v>56</v>
      </c>
      <c r="L1840" s="4">
        <v>2</v>
      </c>
      <c r="M1840" s="4">
        <v>45657</v>
      </c>
      <c r="AE1840">
        <v>1.1000000000000001</v>
      </c>
    </row>
    <row r="1841" spans="1:31" x14ac:dyDescent="0.2">
      <c r="A1841" s="27">
        <v>2009763</v>
      </c>
      <c r="B1841">
        <v>5006</v>
      </c>
      <c r="C1841" t="s">
        <v>4678</v>
      </c>
      <c r="D1841" t="s">
        <v>4679</v>
      </c>
      <c r="E1841" t="s">
        <v>1266</v>
      </c>
      <c r="F1841" t="s">
        <v>2670</v>
      </c>
      <c r="G1841" t="s">
        <v>641</v>
      </c>
      <c r="H1841" t="s">
        <v>686</v>
      </c>
      <c r="I1841" t="s">
        <v>2734</v>
      </c>
      <c r="J1841" t="s">
        <v>643</v>
      </c>
      <c r="K1841" t="s">
        <v>56</v>
      </c>
      <c r="L1841" s="4">
        <v>2</v>
      </c>
      <c r="M1841" s="4">
        <v>45657</v>
      </c>
      <c r="N1841">
        <v>7</v>
      </c>
      <c r="O1841">
        <v>9</v>
      </c>
      <c r="P1841">
        <v>13</v>
      </c>
      <c r="V1841">
        <v>2.0000000949949026E-3</v>
      </c>
      <c r="W1841">
        <v>2.0000000949949026E-3</v>
      </c>
      <c r="X1841">
        <v>3.9999999105930328E-2</v>
      </c>
      <c r="Y1841">
        <v>9.9999997764825821E-3</v>
      </c>
      <c r="Z1841">
        <v>9.9999997764825821E-3</v>
      </c>
      <c r="AA1841">
        <v>1.0000000474974513E-3</v>
      </c>
      <c r="AE1841">
        <v>1.34</v>
      </c>
    </row>
    <row r="1842" spans="1:31" x14ac:dyDescent="0.2">
      <c r="A1842" s="27">
        <v>2009766</v>
      </c>
      <c r="B1842">
        <v>5005</v>
      </c>
      <c r="C1842" t="s">
        <v>4680</v>
      </c>
      <c r="D1842" t="s">
        <v>4681</v>
      </c>
      <c r="E1842" t="s">
        <v>1266</v>
      </c>
      <c r="F1842" t="s">
        <v>2670</v>
      </c>
      <c r="G1842" t="s">
        <v>641</v>
      </c>
      <c r="H1842" t="s">
        <v>686</v>
      </c>
      <c r="I1842" t="s">
        <v>2734</v>
      </c>
      <c r="J1842" t="s">
        <v>643</v>
      </c>
      <c r="K1842" t="s">
        <v>56</v>
      </c>
      <c r="L1842" s="4">
        <v>2</v>
      </c>
      <c r="M1842" s="4">
        <v>45657</v>
      </c>
      <c r="N1842">
        <v>7</v>
      </c>
      <c r="O1842">
        <v>9</v>
      </c>
      <c r="P1842">
        <v>13</v>
      </c>
      <c r="V1842">
        <v>2</v>
      </c>
      <c r="AE1842">
        <v>1.45</v>
      </c>
    </row>
    <row r="1843" spans="1:31" x14ac:dyDescent="0.2">
      <c r="A1843" s="27">
        <v>2009764</v>
      </c>
      <c r="B1843">
        <v>5009</v>
      </c>
      <c r="C1843" t="s">
        <v>4682</v>
      </c>
      <c r="D1843" t="s">
        <v>4683</v>
      </c>
      <c r="E1843" t="s">
        <v>1266</v>
      </c>
      <c r="F1843" t="s">
        <v>2670</v>
      </c>
      <c r="G1843" t="s">
        <v>641</v>
      </c>
      <c r="H1843" t="s">
        <v>686</v>
      </c>
      <c r="I1843" t="s">
        <v>2734</v>
      </c>
      <c r="J1843" t="s">
        <v>643</v>
      </c>
      <c r="K1843" t="s">
        <v>56</v>
      </c>
      <c r="L1843" s="4">
        <v>2</v>
      </c>
      <c r="M1843" s="4">
        <v>45657</v>
      </c>
      <c r="N1843">
        <v>7</v>
      </c>
      <c r="O1843">
        <v>9</v>
      </c>
      <c r="P1843">
        <v>13</v>
      </c>
      <c r="V1843">
        <v>1.5</v>
      </c>
      <c r="Z1843">
        <v>0.5</v>
      </c>
      <c r="AA1843">
        <v>0.30000001192092896</v>
      </c>
      <c r="AE1843">
        <v>1.46</v>
      </c>
    </row>
    <row r="1844" spans="1:31" x14ac:dyDescent="0.2">
      <c r="A1844" s="27">
        <v>2009765</v>
      </c>
      <c r="B1844">
        <v>5007</v>
      </c>
      <c r="C1844" t="s">
        <v>4684</v>
      </c>
      <c r="D1844" t="s">
        <v>4685</v>
      </c>
      <c r="E1844" t="s">
        <v>1266</v>
      </c>
      <c r="F1844" t="s">
        <v>2670</v>
      </c>
      <c r="G1844" t="s">
        <v>641</v>
      </c>
      <c r="H1844" t="s">
        <v>686</v>
      </c>
      <c r="I1844" t="s">
        <v>2734</v>
      </c>
      <c r="J1844" t="s">
        <v>643</v>
      </c>
      <c r="K1844" t="s">
        <v>56</v>
      </c>
      <c r="L1844" s="4">
        <v>2</v>
      </c>
      <c r="M1844" s="4">
        <v>45657</v>
      </c>
      <c r="N1844">
        <v>14</v>
      </c>
      <c r="P1844">
        <v>5</v>
      </c>
      <c r="AE1844">
        <v>1.22</v>
      </c>
    </row>
    <row r="1845" spans="1:31" x14ac:dyDescent="0.2">
      <c r="A1845" s="27">
        <v>2007955</v>
      </c>
      <c r="B1845">
        <v>4220</v>
      </c>
      <c r="C1845" t="s">
        <v>4686</v>
      </c>
      <c r="D1845" t="s">
        <v>4687</v>
      </c>
      <c r="E1845" t="s">
        <v>4688</v>
      </c>
      <c r="F1845" t="s">
        <v>4688</v>
      </c>
      <c r="G1845" t="s">
        <v>641</v>
      </c>
      <c r="H1845" t="s">
        <v>686</v>
      </c>
      <c r="I1845" t="s">
        <v>2734</v>
      </c>
      <c r="J1845" t="s">
        <v>696</v>
      </c>
      <c r="K1845" t="s">
        <v>55</v>
      </c>
      <c r="L1845" s="4">
        <v>2</v>
      </c>
      <c r="M1845" s="4">
        <v>45657</v>
      </c>
      <c r="N1845">
        <v>0.30000001192092896</v>
      </c>
      <c r="AC1845">
        <v>13.1</v>
      </c>
      <c r="AE1845">
        <v>1</v>
      </c>
    </row>
    <row r="1846" spans="1:31" x14ac:dyDescent="0.2">
      <c r="A1846" s="27">
        <v>2009878</v>
      </c>
      <c r="B1846">
        <v>5029</v>
      </c>
      <c r="C1846" t="s">
        <v>4689</v>
      </c>
      <c r="D1846" t="s">
        <v>4690</v>
      </c>
      <c r="E1846" t="s">
        <v>4691</v>
      </c>
      <c r="F1846" t="s">
        <v>4691</v>
      </c>
      <c r="G1846" t="s">
        <v>641</v>
      </c>
      <c r="H1846" t="s">
        <v>641</v>
      </c>
      <c r="I1846" t="s">
        <v>2734</v>
      </c>
      <c r="J1846" t="s">
        <v>649</v>
      </c>
      <c r="K1846" t="s">
        <v>55</v>
      </c>
      <c r="L1846" s="4">
        <v>2</v>
      </c>
      <c r="M1846" s="4">
        <v>45657</v>
      </c>
      <c r="Q1846">
        <v>44</v>
      </c>
      <c r="R1846">
        <v>2.4000000953674316</v>
      </c>
      <c r="AE1846">
        <v>1</v>
      </c>
    </row>
    <row r="1847" spans="1:31" x14ac:dyDescent="0.2">
      <c r="A1847" s="27">
        <v>2008255</v>
      </c>
      <c r="B1847">
        <v>4317</v>
      </c>
      <c r="C1847" t="s">
        <v>4692</v>
      </c>
      <c r="D1847" t="s">
        <v>4693</v>
      </c>
      <c r="E1847" t="s">
        <v>4691</v>
      </c>
      <c r="F1847" t="s">
        <v>4691</v>
      </c>
      <c r="G1847" t="s">
        <v>641</v>
      </c>
      <c r="H1847" t="s">
        <v>641</v>
      </c>
      <c r="I1847" t="s">
        <v>2734</v>
      </c>
      <c r="J1847" t="s">
        <v>649</v>
      </c>
      <c r="K1847" t="s">
        <v>55</v>
      </c>
      <c r="L1847" s="4">
        <v>2</v>
      </c>
      <c r="M1847" s="4">
        <v>45657</v>
      </c>
      <c r="Q1847">
        <v>40</v>
      </c>
      <c r="R1847">
        <v>2.4000000953674316</v>
      </c>
      <c r="AE1847">
        <v>1</v>
      </c>
    </row>
    <row r="1848" spans="1:31" x14ac:dyDescent="0.2">
      <c r="A1848" s="27">
        <v>2006714</v>
      </c>
      <c r="B1848">
        <v>3745</v>
      </c>
      <c r="C1848" t="s">
        <v>4694</v>
      </c>
      <c r="D1848" t="s">
        <v>4695</v>
      </c>
      <c r="E1848" t="s">
        <v>907</v>
      </c>
      <c r="F1848" t="s">
        <v>908</v>
      </c>
      <c r="G1848" t="s">
        <v>641</v>
      </c>
      <c r="H1848" t="s">
        <v>641</v>
      </c>
      <c r="I1848" t="s">
        <v>2734</v>
      </c>
      <c r="J1848" t="s">
        <v>649</v>
      </c>
      <c r="K1848" t="s">
        <v>56</v>
      </c>
      <c r="L1848" s="4">
        <v>2</v>
      </c>
      <c r="M1848" s="4">
        <v>45657</v>
      </c>
      <c r="P1848">
        <v>25</v>
      </c>
      <c r="T1848">
        <v>17</v>
      </c>
      <c r="AE1848">
        <v>1.46</v>
      </c>
    </row>
    <row r="1849" spans="1:31" x14ac:dyDescent="0.2">
      <c r="A1849" s="27">
        <v>2009799</v>
      </c>
      <c r="B1849">
        <v>5039</v>
      </c>
      <c r="C1849" t="s">
        <v>4696</v>
      </c>
      <c r="D1849" t="s">
        <v>4697</v>
      </c>
      <c r="E1849" t="s">
        <v>1266</v>
      </c>
      <c r="F1849" t="s">
        <v>2649</v>
      </c>
      <c r="G1849" t="s">
        <v>641</v>
      </c>
      <c r="H1849" t="s">
        <v>641</v>
      </c>
      <c r="I1849" t="s">
        <v>2734</v>
      </c>
      <c r="J1849" t="s">
        <v>643</v>
      </c>
      <c r="K1849" t="s">
        <v>56</v>
      </c>
      <c r="L1849" s="4">
        <v>2</v>
      </c>
      <c r="M1849" s="4">
        <v>45657</v>
      </c>
      <c r="N1849">
        <v>12</v>
      </c>
      <c r="P1849">
        <v>6</v>
      </c>
      <c r="AE1849">
        <v>1.18</v>
      </c>
    </row>
    <row r="1850" spans="1:31" x14ac:dyDescent="0.2">
      <c r="A1850" s="27">
        <v>2010002</v>
      </c>
      <c r="B1850">
        <v>5055</v>
      </c>
      <c r="C1850" t="s">
        <v>4698</v>
      </c>
      <c r="D1850" t="s">
        <v>4699</v>
      </c>
      <c r="E1850" t="s">
        <v>1266</v>
      </c>
      <c r="F1850" t="s">
        <v>2649</v>
      </c>
      <c r="G1850" t="s">
        <v>641</v>
      </c>
      <c r="H1850" t="s">
        <v>641</v>
      </c>
      <c r="I1850" t="s">
        <v>2734</v>
      </c>
      <c r="J1850" t="s">
        <v>643</v>
      </c>
      <c r="K1850" t="s">
        <v>56</v>
      </c>
      <c r="L1850" s="4">
        <v>2</v>
      </c>
      <c r="M1850" s="4">
        <v>45657</v>
      </c>
      <c r="N1850">
        <v>3</v>
      </c>
      <c r="O1850">
        <v>3</v>
      </c>
      <c r="P1850">
        <v>9</v>
      </c>
      <c r="W1850">
        <v>2.0000000949949026E-3</v>
      </c>
      <c r="Y1850">
        <v>9.9999997764825821E-3</v>
      </c>
      <c r="AA1850">
        <v>1.0000000474974513E-3</v>
      </c>
      <c r="AE1850">
        <v>1.2</v>
      </c>
    </row>
    <row r="1851" spans="1:31" x14ac:dyDescent="0.2">
      <c r="A1851" s="27">
        <v>2010003</v>
      </c>
      <c r="B1851">
        <v>5056</v>
      </c>
      <c r="C1851" t="s">
        <v>4700</v>
      </c>
      <c r="D1851" t="s">
        <v>4701</v>
      </c>
      <c r="E1851" t="s">
        <v>1266</v>
      </c>
      <c r="F1851" t="s">
        <v>2649</v>
      </c>
      <c r="G1851" t="s">
        <v>641</v>
      </c>
      <c r="H1851" t="s">
        <v>641</v>
      </c>
      <c r="I1851" t="s">
        <v>2734</v>
      </c>
      <c r="J1851" t="s">
        <v>643</v>
      </c>
      <c r="K1851" t="s">
        <v>56</v>
      </c>
      <c r="L1851" s="4">
        <v>2</v>
      </c>
      <c r="M1851" s="4">
        <v>45657</v>
      </c>
      <c r="N1851">
        <v>7</v>
      </c>
      <c r="O1851">
        <v>3</v>
      </c>
      <c r="P1851">
        <v>5</v>
      </c>
      <c r="W1851">
        <v>2.0000000949949026E-3</v>
      </c>
      <c r="Y1851">
        <v>9.9999997764825821E-3</v>
      </c>
      <c r="AA1851">
        <v>1.0000000474974513E-3</v>
      </c>
      <c r="AE1851">
        <v>1.19</v>
      </c>
    </row>
    <row r="1852" spans="1:31" x14ac:dyDescent="0.2">
      <c r="A1852" s="27">
        <v>2010004</v>
      </c>
      <c r="B1852">
        <v>5057</v>
      </c>
      <c r="C1852" t="s">
        <v>4702</v>
      </c>
      <c r="D1852" t="s">
        <v>4703</v>
      </c>
      <c r="E1852" t="s">
        <v>1266</v>
      </c>
      <c r="F1852" t="s">
        <v>2649</v>
      </c>
      <c r="G1852" t="s">
        <v>641</v>
      </c>
      <c r="H1852" t="s">
        <v>641</v>
      </c>
      <c r="I1852" t="s">
        <v>2734</v>
      </c>
      <c r="J1852" t="s">
        <v>643</v>
      </c>
      <c r="K1852" t="s">
        <v>56</v>
      </c>
      <c r="L1852" s="4">
        <v>2</v>
      </c>
      <c r="M1852" s="4">
        <v>45657</v>
      </c>
      <c r="N1852">
        <v>15</v>
      </c>
      <c r="R1852">
        <v>2</v>
      </c>
      <c r="T1852">
        <v>1.6000000238418579</v>
      </c>
      <c r="AE1852">
        <v>1.22</v>
      </c>
    </row>
    <row r="1853" spans="1:31" x14ac:dyDescent="0.2">
      <c r="A1853" s="27">
        <v>2010005</v>
      </c>
      <c r="B1853">
        <v>5058</v>
      </c>
      <c r="C1853" t="s">
        <v>4704</v>
      </c>
      <c r="D1853" t="s">
        <v>4705</v>
      </c>
      <c r="E1853" t="s">
        <v>1266</v>
      </c>
      <c r="F1853" t="s">
        <v>2649</v>
      </c>
      <c r="G1853" t="s">
        <v>641</v>
      </c>
      <c r="H1853" t="s">
        <v>641</v>
      </c>
      <c r="I1853" t="s">
        <v>2734</v>
      </c>
      <c r="J1853" t="s">
        <v>643</v>
      </c>
      <c r="K1853" t="s">
        <v>56</v>
      </c>
      <c r="L1853" s="4">
        <v>2</v>
      </c>
      <c r="M1853" s="4">
        <v>45657</v>
      </c>
      <c r="N1853">
        <v>12</v>
      </c>
      <c r="P1853">
        <v>6</v>
      </c>
      <c r="AE1853">
        <v>1.18</v>
      </c>
    </row>
    <row r="1854" spans="1:31" x14ac:dyDescent="0.2">
      <c r="A1854" s="27">
        <v>2000386</v>
      </c>
      <c r="B1854">
        <v>591</v>
      </c>
      <c r="C1854" t="s">
        <v>4706</v>
      </c>
      <c r="D1854" t="s">
        <v>4707</v>
      </c>
      <c r="E1854" t="s">
        <v>2777</v>
      </c>
      <c r="F1854" t="s">
        <v>2777</v>
      </c>
      <c r="G1854" t="s">
        <v>641</v>
      </c>
      <c r="H1854" t="s">
        <v>641</v>
      </c>
      <c r="I1854" t="s">
        <v>2734</v>
      </c>
      <c r="J1854" t="s">
        <v>643</v>
      </c>
      <c r="K1854" t="s">
        <v>56</v>
      </c>
      <c r="L1854" s="4">
        <v>39735</v>
      </c>
      <c r="M1854" s="4">
        <v>45657</v>
      </c>
      <c r="N1854">
        <v>8</v>
      </c>
      <c r="R1854">
        <v>20</v>
      </c>
      <c r="T1854">
        <v>20</v>
      </c>
      <c r="Y1854">
        <v>0.40000000596046448</v>
      </c>
      <c r="AE1854">
        <v>1.3</v>
      </c>
    </row>
    <row r="1855" spans="1:31" x14ac:dyDescent="0.2">
      <c r="A1855" s="27">
        <v>2001148</v>
      </c>
      <c r="B1855">
        <v>2485</v>
      </c>
      <c r="C1855" t="s">
        <v>4708</v>
      </c>
      <c r="D1855" t="s">
        <v>4709</v>
      </c>
      <c r="E1855" t="s">
        <v>4710</v>
      </c>
      <c r="F1855" t="s">
        <v>4710</v>
      </c>
      <c r="G1855" t="s">
        <v>641</v>
      </c>
      <c r="H1855" t="s">
        <v>686</v>
      </c>
      <c r="I1855" t="s">
        <v>2734</v>
      </c>
      <c r="J1855" t="s">
        <v>696</v>
      </c>
      <c r="K1855" t="s">
        <v>55</v>
      </c>
      <c r="L1855" s="4">
        <v>40064</v>
      </c>
      <c r="M1855" s="4">
        <v>45657</v>
      </c>
      <c r="N1855">
        <v>0.30000001192092896</v>
      </c>
      <c r="AC1855">
        <v>12.5</v>
      </c>
      <c r="AE1855">
        <v>1</v>
      </c>
    </row>
    <row r="1856" spans="1:31" x14ac:dyDescent="0.2">
      <c r="A1856" s="27">
        <v>2009840</v>
      </c>
      <c r="B1856">
        <v>4990</v>
      </c>
      <c r="C1856" t="s">
        <v>4711</v>
      </c>
      <c r="D1856" t="s">
        <v>4712</v>
      </c>
      <c r="E1856" t="s">
        <v>4713</v>
      </c>
      <c r="F1856" t="s">
        <v>4713</v>
      </c>
      <c r="G1856" t="s">
        <v>641</v>
      </c>
      <c r="H1856" t="s">
        <v>686</v>
      </c>
      <c r="I1856" t="s">
        <v>2734</v>
      </c>
      <c r="J1856" t="s">
        <v>696</v>
      </c>
      <c r="K1856" t="s">
        <v>55</v>
      </c>
      <c r="L1856" s="4">
        <v>2</v>
      </c>
      <c r="M1856" s="4">
        <v>45657</v>
      </c>
      <c r="N1856">
        <v>0.5</v>
      </c>
      <c r="AC1856">
        <v>20</v>
      </c>
      <c r="AE1856">
        <v>1</v>
      </c>
    </row>
    <row r="1857" spans="1:31" x14ac:dyDescent="0.2">
      <c r="A1857" s="27">
        <v>2007716</v>
      </c>
      <c r="B1857">
        <v>4122</v>
      </c>
      <c r="C1857" t="s">
        <v>4714</v>
      </c>
      <c r="D1857" t="s">
        <v>4715</v>
      </c>
      <c r="E1857" t="s">
        <v>3272</v>
      </c>
      <c r="F1857" t="s">
        <v>3272</v>
      </c>
      <c r="G1857" t="s">
        <v>641</v>
      </c>
      <c r="H1857" t="s">
        <v>686</v>
      </c>
      <c r="I1857" t="s">
        <v>2734</v>
      </c>
      <c r="J1857" t="s">
        <v>696</v>
      </c>
      <c r="K1857" t="s">
        <v>55</v>
      </c>
      <c r="L1857" s="4">
        <v>2</v>
      </c>
      <c r="M1857" s="4">
        <v>45657</v>
      </c>
      <c r="N1857">
        <v>0.30000001192092896</v>
      </c>
      <c r="AC1857">
        <v>13.1</v>
      </c>
      <c r="AE1857">
        <v>1</v>
      </c>
    </row>
    <row r="1858" spans="1:31" x14ac:dyDescent="0.2">
      <c r="A1858" s="27">
        <v>2006993</v>
      </c>
      <c r="B1858">
        <v>3850</v>
      </c>
      <c r="C1858" t="s">
        <v>4716</v>
      </c>
      <c r="D1858" t="s">
        <v>4717</v>
      </c>
      <c r="E1858" t="s">
        <v>4718</v>
      </c>
      <c r="F1858" t="s">
        <v>4718</v>
      </c>
      <c r="G1858" t="s">
        <v>641</v>
      </c>
      <c r="H1858" t="s">
        <v>686</v>
      </c>
      <c r="I1858" t="s">
        <v>2734</v>
      </c>
      <c r="J1858" t="s">
        <v>696</v>
      </c>
      <c r="K1858" t="s">
        <v>55</v>
      </c>
      <c r="L1858" s="4">
        <v>2</v>
      </c>
      <c r="M1858" s="4">
        <v>45657</v>
      </c>
      <c r="N1858">
        <v>0.30000001192092896</v>
      </c>
      <c r="AC1858">
        <v>12.7</v>
      </c>
      <c r="AE1858">
        <v>1</v>
      </c>
    </row>
    <row r="1859" spans="1:31" x14ac:dyDescent="0.2">
      <c r="A1859" s="27">
        <v>2010139</v>
      </c>
      <c r="B1859">
        <v>5107</v>
      </c>
      <c r="C1859" t="s">
        <v>4719</v>
      </c>
      <c r="D1859" t="s">
        <v>4720</v>
      </c>
      <c r="E1859" t="s">
        <v>4721</v>
      </c>
      <c r="F1859" t="s">
        <v>4721</v>
      </c>
      <c r="G1859" t="s">
        <v>641</v>
      </c>
      <c r="H1859" t="s">
        <v>686</v>
      </c>
      <c r="I1859" t="s">
        <v>2734</v>
      </c>
      <c r="J1859" t="s">
        <v>696</v>
      </c>
      <c r="K1859" t="s">
        <v>55</v>
      </c>
      <c r="L1859" s="4">
        <v>2</v>
      </c>
      <c r="M1859" s="4">
        <v>45657</v>
      </c>
      <c r="N1859">
        <v>0.30000001192092896</v>
      </c>
      <c r="AE1859">
        <v>1</v>
      </c>
    </row>
    <row r="1860" spans="1:31" x14ac:dyDescent="0.2">
      <c r="A1860" s="27">
        <v>2009833</v>
      </c>
      <c r="B1860">
        <v>4985</v>
      </c>
      <c r="C1860" t="s">
        <v>4722</v>
      </c>
      <c r="D1860" t="s">
        <v>4723</v>
      </c>
      <c r="E1860" t="s">
        <v>4724</v>
      </c>
      <c r="F1860" t="s">
        <v>4724</v>
      </c>
      <c r="G1860" t="s">
        <v>641</v>
      </c>
      <c r="H1860" t="s">
        <v>686</v>
      </c>
      <c r="I1860" t="s">
        <v>2734</v>
      </c>
      <c r="J1860" t="s">
        <v>696</v>
      </c>
      <c r="K1860" t="s">
        <v>55</v>
      </c>
      <c r="L1860" s="4">
        <v>2</v>
      </c>
      <c r="M1860" s="4">
        <v>45657</v>
      </c>
      <c r="N1860">
        <v>0.30000001192092896</v>
      </c>
      <c r="AC1860">
        <v>10.5</v>
      </c>
      <c r="AE1860">
        <v>1</v>
      </c>
    </row>
    <row r="1861" spans="1:31" x14ac:dyDescent="0.2">
      <c r="A1861" s="27">
        <v>2008714</v>
      </c>
      <c r="B1861">
        <v>4489</v>
      </c>
      <c r="C1861" t="s">
        <v>4737</v>
      </c>
      <c r="D1861" t="s">
        <v>3536</v>
      </c>
      <c r="E1861" t="s">
        <v>4738</v>
      </c>
      <c r="F1861" t="s">
        <v>4738</v>
      </c>
      <c r="G1861" t="s">
        <v>641</v>
      </c>
      <c r="H1861" t="s">
        <v>686</v>
      </c>
      <c r="I1861" t="s">
        <v>2734</v>
      </c>
      <c r="J1861" t="s">
        <v>696</v>
      </c>
      <c r="K1861" t="s">
        <v>55</v>
      </c>
      <c r="L1861" s="4">
        <v>2</v>
      </c>
      <c r="M1861" s="4">
        <v>45657</v>
      </c>
      <c r="N1861">
        <v>0.69999998807907104</v>
      </c>
      <c r="AC1861">
        <v>12.7</v>
      </c>
      <c r="AE1861">
        <v>1</v>
      </c>
    </row>
    <row r="1862" spans="1:31" x14ac:dyDescent="0.2">
      <c r="A1862" s="27">
        <v>2009834</v>
      </c>
      <c r="B1862">
        <v>4996</v>
      </c>
      <c r="C1862" t="s">
        <v>4741</v>
      </c>
      <c r="D1862" t="s">
        <v>3536</v>
      </c>
      <c r="E1862" t="s">
        <v>4742</v>
      </c>
      <c r="F1862" t="s">
        <v>4742</v>
      </c>
      <c r="G1862" t="s">
        <v>641</v>
      </c>
      <c r="H1862" t="s">
        <v>686</v>
      </c>
      <c r="I1862" t="s">
        <v>2734</v>
      </c>
      <c r="J1862" t="s">
        <v>696</v>
      </c>
      <c r="K1862" t="s">
        <v>55</v>
      </c>
      <c r="L1862" s="4">
        <v>2</v>
      </c>
      <c r="M1862" s="4">
        <v>45657</v>
      </c>
      <c r="N1862">
        <v>0.30000001192092896</v>
      </c>
      <c r="AC1862">
        <v>13.1</v>
      </c>
      <c r="AE1862">
        <v>1</v>
      </c>
    </row>
    <row r="1863" spans="1:31" x14ac:dyDescent="0.2">
      <c r="A1863" s="27">
        <v>2006966</v>
      </c>
      <c r="B1863">
        <v>3843</v>
      </c>
      <c r="C1863" t="s">
        <v>4733</v>
      </c>
      <c r="D1863" t="s">
        <v>3536</v>
      </c>
      <c r="E1863" t="s">
        <v>4734</v>
      </c>
      <c r="F1863" t="s">
        <v>4734</v>
      </c>
      <c r="G1863" t="s">
        <v>641</v>
      </c>
      <c r="H1863" t="s">
        <v>686</v>
      </c>
      <c r="I1863" t="s">
        <v>2734</v>
      </c>
      <c r="J1863" t="s">
        <v>696</v>
      </c>
      <c r="K1863" t="s">
        <v>55</v>
      </c>
      <c r="L1863" s="4">
        <v>2</v>
      </c>
      <c r="M1863" s="4">
        <v>45657</v>
      </c>
      <c r="N1863">
        <v>0.30000001192092896</v>
      </c>
      <c r="AC1863">
        <v>13.1</v>
      </c>
      <c r="AE1863">
        <v>1</v>
      </c>
    </row>
    <row r="1864" spans="1:31" x14ac:dyDescent="0.2">
      <c r="A1864" s="27">
        <v>2009864</v>
      </c>
      <c r="B1864">
        <v>5018</v>
      </c>
      <c r="C1864" t="s">
        <v>4739</v>
      </c>
      <c r="D1864" t="s">
        <v>3536</v>
      </c>
      <c r="E1864" t="s">
        <v>4740</v>
      </c>
      <c r="F1864" t="s">
        <v>4740</v>
      </c>
      <c r="G1864" t="s">
        <v>641</v>
      </c>
      <c r="H1864" t="s">
        <v>686</v>
      </c>
      <c r="I1864" t="s">
        <v>2734</v>
      </c>
      <c r="J1864" t="s">
        <v>696</v>
      </c>
      <c r="K1864" t="s">
        <v>55</v>
      </c>
      <c r="L1864" s="4">
        <v>2</v>
      </c>
      <c r="M1864" s="4">
        <v>45657</v>
      </c>
      <c r="N1864">
        <v>0.30000001192092896</v>
      </c>
      <c r="AC1864">
        <v>13.8</v>
      </c>
      <c r="AE1864">
        <v>1</v>
      </c>
    </row>
    <row r="1865" spans="1:31" x14ac:dyDescent="0.2">
      <c r="A1865" s="27">
        <v>2010036</v>
      </c>
      <c r="B1865">
        <v>5070</v>
      </c>
      <c r="C1865" t="s">
        <v>4745</v>
      </c>
      <c r="D1865" t="s">
        <v>3536</v>
      </c>
      <c r="E1865" t="s">
        <v>4746</v>
      </c>
      <c r="F1865" t="s">
        <v>4746</v>
      </c>
      <c r="G1865" t="s">
        <v>641</v>
      </c>
      <c r="H1865" t="s">
        <v>686</v>
      </c>
      <c r="I1865" t="s">
        <v>2734</v>
      </c>
      <c r="J1865" t="s">
        <v>696</v>
      </c>
      <c r="K1865" t="s">
        <v>55</v>
      </c>
      <c r="L1865" s="4">
        <v>2</v>
      </c>
      <c r="M1865" s="4">
        <v>45657</v>
      </c>
      <c r="N1865">
        <v>0.30000001192092896</v>
      </c>
      <c r="AC1865">
        <v>10.5</v>
      </c>
      <c r="AE1865">
        <v>1</v>
      </c>
    </row>
    <row r="1866" spans="1:31" x14ac:dyDescent="0.2">
      <c r="A1866" s="27">
        <v>2008466</v>
      </c>
      <c r="B1866">
        <v>4390</v>
      </c>
      <c r="C1866" t="s">
        <v>4725</v>
      </c>
      <c r="D1866" t="s">
        <v>3536</v>
      </c>
      <c r="E1866" t="s">
        <v>4726</v>
      </c>
      <c r="F1866" t="s">
        <v>4726</v>
      </c>
      <c r="G1866" t="s">
        <v>641</v>
      </c>
      <c r="H1866" t="s">
        <v>686</v>
      </c>
      <c r="I1866" t="s">
        <v>2734</v>
      </c>
      <c r="J1866" t="s">
        <v>696</v>
      </c>
      <c r="K1866" t="s">
        <v>55</v>
      </c>
      <c r="L1866" s="4">
        <v>2</v>
      </c>
      <c r="M1866" s="4">
        <v>45657</v>
      </c>
      <c r="N1866">
        <v>0.40000000596046448</v>
      </c>
      <c r="AC1866">
        <v>15.1</v>
      </c>
      <c r="AE1866">
        <v>1</v>
      </c>
    </row>
    <row r="1867" spans="1:31" x14ac:dyDescent="0.2">
      <c r="A1867" s="27">
        <v>2008193</v>
      </c>
      <c r="B1867">
        <v>4388</v>
      </c>
      <c r="C1867" t="s">
        <v>4735</v>
      </c>
      <c r="D1867" t="s">
        <v>3536</v>
      </c>
      <c r="E1867" t="s">
        <v>4736</v>
      </c>
      <c r="F1867" t="s">
        <v>4736</v>
      </c>
      <c r="G1867" t="s">
        <v>641</v>
      </c>
      <c r="H1867" t="s">
        <v>686</v>
      </c>
      <c r="I1867" t="s">
        <v>2734</v>
      </c>
      <c r="J1867" t="s">
        <v>696</v>
      </c>
      <c r="K1867" t="s">
        <v>55</v>
      </c>
      <c r="L1867" s="4">
        <v>2</v>
      </c>
      <c r="M1867" s="4">
        <v>45657</v>
      </c>
      <c r="N1867">
        <v>0.60000002384185791</v>
      </c>
      <c r="AC1867">
        <v>13.2</v>
      </c>
      <c r="AE1867">
        <v>1</v>
      </c>
    </row>
    <row r="1868" spans="1:31" x14ac:dyDescent="0.2">
      <c r="A1868" s="27">
        <v>2010181</v>
      </c>
      <c r="B1868">
        <v>5125</v>
      </c>
      <c r="C1868" t="s">
        <v>4743</v>
      </c>
      <c r="D1868" t="s">
        <v>3536</v>
      </c>
      <c r="E1868" t="s">
        <v>4744</v>
      </c>
      <c r="F1868" t="s">
        <v>4744</v>
      </c>
      <c r="G1868" t="s">
        <v>641</v>
      </c>
      <c r="H1868" t="s">
        <v>686</v>
      </c>
      <c r="I1868" t="s">
        <v>2734</v>
      </c>
      <c r="J1868" t="s">
        <v>696</v>
      </c>
      <c r="K1868" t="s">
        <v>55</v>
      </c>
      <c r="L1868" s="4">
        <v>2</v>
      </c>
      <c r="M1868" s="4">
        <v>45657</v>
      </c>
      <c r="N1868">
        <v>0.5</v>
      </c>
      <c r="AC1868">
        <v>12.5</v>
      </c>
      <c r="AE1868">
        <v>1</v>
      </c>
    </row>
    <row r="1869" spans="1:31" x14ac:dyDescent="0.2">
      <c r="A1869" s="27">
        <v>2009964</v>
      </c>
      <c r="B1869">
        <v>5085</v>
      </c>
      <c r="C1869" t="s">
        <v>4727</v>
      </c>
      <c r="D1869" t="s">
        <v>3536</v>
      </c>
      <c r="E1869" t="s">
        <v>4728</v>
      </c>
      <c r="F1869" t="s">
        <v>4728</v>
      </c>
      <c r="G1869" t="s">
        <v>641</v>
      </c>
      <c r="H1869" t="s">
        <v>686</v>
      </c>
      <c r="I1869" t="s">
        <v>2734</v>
      </c>
      <c r="J1869" t="s">
        <v>696</v>
      </c>
      <c r="K1869" t="s">
        <v>55</v>
      </c>
      <c r="L1869" s="4">
        <v>2</v>
      </c>
      <c r="M1869" s="4">
        <v>45657</v>
      </c>
      <c r="N1869">
        <v>0.30000001192092896</v>
      </c>
      <c r="AC1869">
        <v>13.8</v>
      </c>
      <c r="AE1869">
        <v>1</v>
      </c>
    </row>
    <row r="1870" spans="1:31" x14ac:dyDescent="0.2">
      <c r="A1870" s="27">
        <v>2009919</v>
      </c>
      <c r="B1870">
        <v>5043</v>
      </c>
      <c r="C1870" t="s">
        <v>4731</v>
      </c>
      <c r="D1870" t="s">
        <v>3536</v>
      </c>
      <c r="E1870" t="s">
        <v>4732</v>
      </c>
      <c r="F1870" t="s">
        <v>4732</v>
      </c>
      <c r="G1870" t="s">
        <v>641</v>
      </c>
      <c r="H1870" t="s">
        <v>686</v>
      </c>
      <c r="I1870" t="s">
        <v>2734</v>
      </c>
      <c r="J1870" t="s">
        <v>696</v>
      </c>
      <c r="K1870" t="s">
        <v>55</v>
      </c>
      <c r="L1870" s="4">
        <v>2</v>
      </c>
      <c r="M1870" s="4">
        <v>45657</v>
      </c>
      <c r="N1870">
        <v>0.40000000596046448</v>
      </c>
      <c r="AC1870">
        <v>13.1</v>
      </c>
      <c r="AE1870">
        <v>1</v>
      </c>
    </row>
    <row r="1871" spans="1:31" x14ac:dyDescent="0.2">
      <c r="A1871" s="27">
        <v>2009959</v>
      </c>
      <c r="B1871">
        <v>5036</v>
      </c>
      <c r="C1871" t="s">
        <v>4729</v>
      </c>
      <c r="D1871" t="s">
        <v>3536</v>
      </c>
      <c r="E1871" t="s">
        <v>4730</v>
      </c>
      <c r="F1871" t="s">
        <v>4730</v>
      </c>
      <c r="G1871" t="s">
        <v>641</v>
      </c>
      <c r="H1871" t="s">
        <v>686</v>
      </c>
      <c r="I1871" t="s">
        <v>2734</v>
      </c>
      <c r="J1871" t="s">
        <v>696</v>
      </c>
      <c r="K1871" t="s">
        <v>55</v>
      </c>
      <c r="L1871" s="4">
        <v>2</v>
      </c>
      <c r="M1871" s="4">
        <v>45657</v>
      </c>
      <c r="N1871">
        <v>0.30000001192092896</v>
      </c>
      <c r="AC1871">
        <v>13.8</v>
      </c>
      <c r="AE1871">
        <v>1</v>
      </c>
    </row>
    <row r="1872" spans="1:31" x14ac:dyDescent="0.2">
      <c r="A1872" s="27">
        <v>2009956</v>
      </c>
      <c r="B1872">
        <v>5028</v>
      </c>
      <c r="C1872" t="s">
        <v>4747</v>
      </c>
      <c r="D1872" t="s">
        <v>4748</v>
      </c>
      <c r="E1872" t="s">
        <v>4749</v>
      </c>
      <c r="F1872" t="s">
        <v>4749</v>
      </c>
      <c r="G1872" t="s">
        <v>641</v>
      </c>
      <c r="H1872" t="s">
        <v>686</v>
      </c>
      <c r="I1872" t="s">
        <v>2734</v>
      </c>
      <c r="J1872" t="s">
        <v>696</v>
      </c>
      <c r="K1872" t="s">
        <v>55</v>
      </c>
      <c r="L1872" s="4">
        <v>2</v>
      </c>
      <c r="M1872" s="4">
        <v>45657</v>
      </c>
      <c r="N1872">
        <v>0.30000001192092896</v>
      </c>
      <c r="AC1872">
        <v>13.1</v>
      </c>
      <c r="AE1872">
        <v>1</v>
      </c>
    </row>
    <row r="1873" spans="1:31" x14ac:dyDescent="0.2">
      <c r="A1873" s="27">
        <v>2009810</v>
      </c>
      <c r="B1873">
        <v>4975</v>
      </c>
      <c r="C1873" t="s">
        <v>4750</v>
      </c>
      <c r="D1873" t="s">
        <v>4751</v>
      </c>
      <c r="E1873" t="s">
        <v>4243</v>
      </c>
      <c r="F1873" t="s">
        <v>4752</v>
      </c>
      <c r="G1873" t="s">
        <v>641</v>
      </c>
      <c r="H1873" t="s">
        <v>686</v>
      </c>
      <c r="I1873" t="s">
        <v>2734</v>
      </c>
      <c r="J1873" t="s">
        <v>688</v>
      </c>
      <c r="K1873" t="s">
        <v>56</v>
      </c>
      <c r="L1873" s="4">
        <v>2</v>
      </c>
      <c r="M1873" s="4">
        <v>45657</v>
      </c>
      <c r="N1873">
        <v>1</v>
      </c>
      <c r="AC1873">
        <v>20</v>
      </c>
      <c r="AE1873">
        <v>1.2</v>
      </c>
    </row>
    <row r="1874" spans="1:31" x14ac:dyDescent="0.2">
      <c r="A1874" s="27">
        <v>2009896</v>
      </c>
      <c r="B1874">
        <v>5014</v>
      </c>
      <c r="C1874" t="s">
        <v>4753</v>
      </c>
      <c r="D1874" t="s">
        <v>4754</v>
      </c>
      <c r="E1874" t="s">
        <v>4755</v>
      </c>
      <c r="F1874" t="s">
        <v>4755</v>
      </c>
      <c r="G1874" t="s">
        <v>641</v>
      </c>
      <c r="H1874" t="s">
        <v>686</v>
      </c>
      <c r="I1874" t="s">
        <v>2734</v>
      </c>
      <c r="J1874" t="s">
        <v>696</v>
      </c>
      <c r="K1874" t="s">
        <v>55</v>
      </c>
      <c r="L1874" s="4">
        <v>2</v>
      </c>
      <c r="M1874" s="4">
        <v>45657</v>
      </c>
      <c r="N1874">
        <v>1</v>
      </c>
      <c r="O1874">
        <v>0.5</v>
      </c>
      <c r="P1874">
        <v>1</v>
      </c>
      <c r="AC1874">
        <v>50</v>
      </c>
      <c r="AE1874">
        <v>1</v>
      </c>
    </row>
    <row r="1875" spans="1:31" x14ac:dyDescent="0.2">
      <c r="A1875" s="27">
        <v>2009897</v>
      </c>
      <c r="B1875">
        <v>5015</v>
      </c>
      <c r="C1875" t="s">
        <v>4756</v>
      </c>
      <c r="D1875" t="s">
        <v>3556</v>
      </c>
      <c r="E1875" t="s">
        <v>4755</v>
      </c>
      <c r="F1875" t="s">
        <v>4755</v>
      </c>
      <c r="G1875" t="s">
        <v>641</v>
      </c>
      <c r="H1875" t="s">
        <v>686</v>
      </c>
      <c r="I1875" t="s">
        <v>2734</v>
      </c>
      <c r="J1875" t="s">
        <v>696</v>
      </c>
      <c r="K1875" t="s">
        <v>55</v>
      </c>
      <c r="L1875" s="4">
        <v>2</v>
      </c>
      <c r="M1875" s="4">
        <v>45657</v>
      </c>
      <c r="N1875">
        <v>1</v>
      </c>
      <c r="O1875">
        <v>0.5</v>
      </c>
      <c r="P1875">
        <v>1</v>
      </c>
      <c r="AC1875">
        <v>50</v>
      </c>
      <c r="AE1875">
        <v>1</v>
      </c>
    </row>
    <row r="1876" spans="1:31" x14ac:dyDescent="0.2">
      <c r="A1876" s="27">
        <v>2002324</v>
      </c>
      <c r="B1876">
        <v>3078</v>
      </c>
      <c r="C1876" t="s">
        <v>4757</v>
      </c>
      <c r="D1876" t="s">
        <v>3556</v>
      </c>
      <c r="E1876" t="s">
        <v>1704</v>
      </c>
      <c r="F1876" t="s">
        <v>1704</v>
      </c>
      <c r="G1876" t="s">
        <v>641</v>
      </c>
      <c r="H1876" t="s">
        <v>686</v>
      </c>
      <c r="I1876" t="s">
        <v>2734</v>
      </c>
      <c r="J1876" t="s">
        <v>696</v>
      </c>
      <c r="K1876" t="s">
        <v>55</v>
      </c>
      <c r="L1876" s="4">
        <v>39700</v>
      </c>
      <c r="M1876" s="4">
        <v>45657</v>
      </c>
      <c r="N1876">
        <v>1</v>
      </c>
      <c r="O1876">
        <v>0.5</v>
      </c>
      <c r="P1876">
        <v>0.69999998807907104</v>
      </c>
      <c r="AC1876">
        <v>50</v>
      </c>
      <c r="AE1876">
        <v>1</v>
      </c>
    </row>
    <row r="1877" spans="1:31" x14ac:dyDescent="0.2">
      <c r="A1877" s="27">
        <v>2004883</v>
      </c>
      <c r="B1877">
        <v>3480</v>
      </c>
      <c r="C1877" t="s">
        <v>4758</v>
      </c>
      <c r="D1877" t="s">
        <v>4759</v>
      </c>
      <c r="E1877" t="s">
        <v>3236</v>
      </c>
      <c r="F1877" t="s">
        <v>3236</v>
      </c>
      <c r="G1877" t="s">
        <v>641</v>
      </c>
      <c r="H1877" t="s">
        <v>641</v>
      </c>
      <c r="I1877" t="s">
        <v>2734</v>
      </c>
      <c r="J1877" t="s">
        <v>731</v>
      </c>
      <c r="K1877" t="s">
        <v>56</v>
      </c>
      <c r="L1877" s="4">
        <v>40478</v>
      </c>
      <c r="M1877" s="4">
        <v>45657</v>
      </c>
      <c r="AC1877">
        <v>0.8</v>
      </c>
      <c r="AE1877">
        <v>1</v>
      </c>
    </row>
    <row r="1878" spans="1:31" x14ac:dyDescent="0.2">
      <c r="A1878" s="27">
        <v>2008734</v>
      </c>
      <c r="B1878">
        <v>4479</v>
      </c>
      <c r="C1878" t="s">
        <v>4760</v>
      </c>
      <c r="D1878" t="s">
        <v>4761</v>
      </c>
      <c r="E1878" t="s">
        <v>4762</v>
      </c>
      <c r="F1878" t="s">
        <v>4762</v>
      </c>
      <c r="G1878" t="s">
        <v>641</v>
      </c>
      <c r="H1878" t="s">
        <v>641</v>
      </c>
      <c r="I1878" t="s">
        <v>2734</v>
      </c>
      <c r="J1878" t="s">
        <v>649</v>
      </c>
      <c r="K1878" t="s">
        <v>55</v>
      </c>
      <c r="L1878" s="4">
        <v>2</v>
      </c>
      <c r="M1878" s="4">
        <v>45657</v>
      </c>
      <c r="O1878">
        <v>1</v>
      </c>
      <c r="P1878">
        <v>2.5</v>
      </c>
      <c r="Q1878">
        <v>6</v>
      </c>
      <c r="R1878">
        <v>1</v>
      </c>
      <c r="AC1878">
        <v>13</v>
      </c>
      <c r="AE1878">
        <v>1</v>
      </c>
    </row>
    <row r="1879" spans="1:31" x14ac:dyDescent="0.2">
      <c r="A1879" s="27">
        <v>2009859</v>
      </c>
      <c r="B1879">
        <v>5025</v>
      </c>
      <c r="C1879" t="s">
        <v>4763</v>
      </c>
      <c r="D1879" t="s">
        <v>4764</v>
      </c>
      <c r="E1879" t="s">
        <v>4765</v>
      </c>
      <c r="F1879" t="s">
        <v>4765</v>
      </c>
      <c r="G1879" t="s">
        <v>641</v>
      </c>
      <c r="H1879" t="s">
        <v>686</v>
      </c>
      <c r="I1879" t="s">
        <v>2734</v>
      </c>
      <c r="J1879" t="s">
        <v>696</v>
      </c>
      <c r="K1879" t="s">
        <v>55</v>
      </c>
      <c r="L1879" s="4">
        <v>2</v>
      </c>
      <c r="M1879" s="4">
        <v>45657</v>
      </c>
      <c r="N1879">
        <v>0.60000002384185791</v>
      </c>
      <c r="O1879">
        <v>0.69999998807907104</v>
      </c>
      <c r="P1879">
        <v>0.5</v>
      </c>
      <c r="Q1879">
        <v>3.2000000476837158</v>
      </c>
      <c r="R1879">
        <v>0.30000001192092896</v>
      </c>
      <c r="AC1879">
        <v>45</v>
      </c>
      <c r="AE1879">
        <v>1</v>
      </c>
    </row>
    <row r="1880" spans="1:31" x14ac:dyDescent="0.2">
      <c r="A1880" s="27">
        <v>2006646</v>
      </c>
      <c r="B1880">
        <v>3696</v>
      </c>
      <c r="C1880" t="s">
        <v>4766</v>
      </c>
      <c r="D1880" t="s">
        <v>3564</v>
      </c>
      <c r="E1880" t="s">
        <v>1704</v>
      </c>
      <c r="F1880" t="s">
        <v>1704</v>
      </c>
      <c r="G1880" t="s">
        <v>641</v>
      </c>
      <c r="H1880" t="s">
        <v>641</v>
      </c>
      <c r="I1880" t="s">
        <v>2734</v>
      </c>
      <c r="J1880" t="s">
        <v>731</v>
      </c>
      <c r="K1880" t="s">
        <v>55</v>
      </c>
      <c r="L1880" s="4">
        <v>2</v>
      </c>
      <c r="M1880" s="4">
        <v>45657</v>
      </c>
      <c r="AC1880">
        <v>70</v>
      </c>
      <c r="AE1880">
        <v>1</v>
      </c>
    </row>
    <row r="1881" spans="1:31" x14ac:dyDescent="0.2">
      <c r="A1881" s="27">
        <v>2009456</v>
      </c>
      <c r="B1881">
        <v>5079</v>
      </c>
      <c r="C1881" t="s">
        <v>4767</v>
      </c>
      <c r="D1881" t="s">
        <v>4768</v>
      </c>
      <c r="E1881" t="s">
        <v>1009</v>
      </c>
      <c r="F1881" t="s">
        <v>1009</v>
      </c>
      <c r="G1881" t="s">
        <v>641</v>
      </c>
      <c r="H1881" t="s">
        <v>641</v>
      </c>
      <c r="I1881" t="s">
        <v>2734</v>
      </c>
      <c r="J1881" t="s">
        <v>731</v>
      </c>
      <c r="K1881" t="s">
        <v>56</v>
      </c>
      <c r="L1881" s="4">
        <v>2</v>
      </c>
      <c r="M1881" s="4">
        <v>45657</v>
      </c>
      <c r="AE1881">
        <v>1.1000000000000001</v>
      </c>
    </row>
    <row r="1882" spans="1:31" x14ac:dyDescent="0.2">
      <c r="A1882" s="27">
        <v>2009682</v>
      </c>
      <c r="B1882">
        <v>5059</v>
      </c>
      <c r="C1882" t="s">
        <v>4769</v>
      </c>
      <c r="D1882" t="s">
        <v>4770</v>
      </c>
      <c r="E1882" t="s">
        <v>4771</v>
      </c>
      <c r="F1882" t="s">
        <v>4772</v>
      </c>
      <c r="G1882" t="s">
        <v>641</v>
      </c>
      <c r="H1882" t="s">
        <v>641</v>
      </c>
      <c r="I1882" t="s">
        <v>2734</v>
      </c>
      <c r="J1882" t="s">
        <v>731</v>
      </c>
      <c r="K1882" t="s">
        <v>56</v>
      </c>
      <c r="L1882" s="4">
        <v>2</v>
      </c>
      <c r="M1882" s="4">
        <v>45657</v>
      </c>
      <c r="AE1882">
        <v>1.1000000000000001</v>
      </c>
    </row>
    <row r="1883" spans="1:31" x14ac:dyDescent="0.2">
      <c r="A1883" s="27">
        <v>2000393</v>
      </c>
      <c r="B1883">
        <v>595</v>
      </c>
      <c r="C1883" t="s">
        <v>4773</v>
      </c>
      <c r="D1883" t="s">
        <v>4774</v>
      </c>
      <c r="E1883" t="s">
        <v>2777</v>
      </c>
      <c r="F1883" t="s">
        <v>2777</v>
      </c>
      <c r="G1883" t="s">
        <v>641</v>
      </c>
      <c r="H1883" t="s">
        <v>641</v>
      </c>
      <c r="I1883" t="s">
        <v>2734</v>
      </c>
      <c r="J1883" t="s">
        <v>649</v>
      </c>
      <c r="K1883" t="s">
        <v>56</v>
      </c>
      <c r="L1883" s="4">
        <v>39735</v>
      </c>
      <c r="M1883" s="4">
        <v>45657</v>
      </c>
      <c r="R1883">
        <v>16</v>
      </c>
      <c r="Y1883">
        <v>0.40000000596046448</v>
      </c>
      <c r="AE1883">
        <v>1.4</v>
      </c>
    </row>
    <row r="1884" spans="1:31" x14ac:dyDescent="0.2">
      <c r="A1884" s="27">
        <v>2002483</v>
      </c>
      <c r="B1884">
        <v>3109</v>
      </c>
      <c r="C1884" t="s">
        <v>4775</v>
      </c>
      <c r="D1884" t="s">
        <v>4776</v>
      </c>
      <c r="E1884" t="s">
        <v>2777</v>
      </c>
      <c r="F1884" t="s">
        <v>2777</v>
      </c>
      <c r="G1884" t="s">
        <v>641</v>
      </c>
      <c r="H1884" t="s">
        <v>641</v>
      </c>
      <c r="I1884" t="s">
        <v>2734</v>
      </c>
      <c r="J1884" t="s">
        <v>649</v>
      </c>
      <c r="K1884" t="s">
        <v>56</v>
      </c>
      <c r="L1884" s="4">
        <v>39763</v>
      </c>
      <c r="M1884" s="4">
        <v>45657</v>
      </c>
      <c r="R1884">
        <v>16</v>
      </c>
      <c r="V1884">
        <v>0.30000001192092896</v>
      </c>
      <c r="Y1884">
        <v>0.5</v>
      </c>
      <c r="AE1884">
        <v>1.3</v>
      </c>
    </row>
    <row r="1885" spans="1:31" x14ac:dyDescent="0.2">
      <c r="A1885" s="27">
        <v>2000394</v>
      </c>
      <c r="B1885">
        <v>596</v>
      </c>
      <c r="C1885" t="s">
        <v>4777</v>
      </c>
      <c r="D1885" t="s">
        <v>4778</v>
      </c>
      <c r="E1885" t="s">
        <v>2777</v>
      </c>
      <c r="F1885" t="s">
        <v>2777</v>
      </c>
      <c r="G1885" t="s">
        <v>641</v>
      </c>
      <c r="H1885" t="s">
        <v>641</v>
      </c>
      <c r="I1885" t="s">
        <v>2734</v>
      </c>
      <c r="J1885" t="s">
        <v>643</v>
      </c>
      <c r="K1885" t="s">
        <v>56</v>
      </c>
      <c r="L1885" s="4">
        <v>39735</v>
      </c>
      <c r="M1885" s="4">
        <v>45657</v>
      </c>
      <c r="N1885">
        <v>16</v>
      </c>
      <c r="R1885">
        <v>16</v>
      </c>
      <c r="AE1885">
        <v>1.6</v>
      </c>
    </row>
    <row r="1886" spans="1:31" x14ac:dyDescent="0.2">
      <c r="A1886" s="27">
        <v>2009911</v>
      </c>
      <c r="B1886">
        <v>5024</v>
      </c>
      <c r="C1886" t="s">
        <v>4779</v>
      </c>
      <c r="D1886" t="s">
        <v>4780</v>
      </c>
      <c r="E1886" t="s">
        <v>1542</v>
      </c>
      <c r="F1886" t="s">
        <v>1542</v>
      </c>
      <c r="G1886" t="s">
        <v>641</v>
      </c>
      <c r="H1886" t="s">
        <v>641</v>
      </c>
      <c r="I1886" t="s">
        <v>2734</v>
      </c>
      <c r="J1886" t="s">
        <v>643</v>
      </c>
      <c r="K1886" t="s">
        <v>55</v>
      </c>
      <c r="L1886" s="4">
        <v>2</v>
      </c>
      <c r="M1886" s="4">
        <v>45657</v>
      </c>
      <c r="N1886">
        <v>15</v>
      </c>
      <c r="Q1886">
        <v>26</v>
      </c>
      <c r="Y1886">
        <v>0.30000001192092896</v>
      </c>
      <c r="AE1886">
        <v>1</v>
      </c>
    </row>
    <row r="1887" spans="1:31" x14ac:dyDescent="0.2">
      <c r="A1887" s="27">
        <v>2009910</v>
      </c>
      <c r="B1887">
        <v>5023</v>
      </c>
      <c r="C1887" t="s">
        <v>4781</v>
      </c>
      <c r="D1887" t="s">
        <v>4782</v>
      </c>
      <c r="E1887" t="s">
        <v>1542</v>
      </c>
      <c r="F1887" t="s">
        <v>1542</v>
      </c>
      <c r="G1887" t="s">
        <v>641</v>
      </c>
      <c r="H1887" t="s">
        <v>641</v>
      </c>
      <c r="I1887" t="s">
        <v>2734</v>
      </c>
      <c r="J1887" t="s">
        <v>643</v>
      </c>
      <c r="K1887" t="s">
        <v>55</v>
      </c>
      <c r="L1887" s="4">
        <v>2</v>
      </c>
      <c r="M1887" s="4">
        <v>45657</v>
      </c>
      <c r="N1887">
        <v>15.5</v>
      </c>
      <c r="Q1887">
        <v>26.299999237060547</v>
      </c>
      <c r="Y1887">
        <v>0.30000001192092896</v>
      </c>
      <c r="AE1887">
        <v>1</v>
      </c>
    </row>
    <row r="1888" spans="1:31" x14ac:dyDescent="0.2">
      <c r="A1888" s="27">
        <v>2009909</v>
      </c>
      <c r="B1888">
        <v>5022</v>
      </c>
      <c r="C1888" t="s">
        <v>4783</v>
      </c>
      <c r="D1888" t="s">
        <v>4784</v>
      </c>
      <c r="E1888" t="s">
        <v>1542</v>
      </c>
      <c r="F1888" t="s">
        <v>1542</v>
      </c>
      <c r="G1888" t="s">
        <v>641</v>
      </c>
      <c r="H1888" t="s">
        <v>641</v>
      </c>
      <c r="I1888" t="s">
        <v>2734</v>
      </c>
      <c r="J1888" t="s">
        <v>643</v>
      </c>
      <c r="K1888" t="s">
        <v>55</v>
      </c>
      <c r="L1888" s="4">
        <v>2</v>
      </c>
      <c r="M1888" s="4">
        <v>45657</v>
      </c>
      <c r="N1888">
        <v>15.5</v>
      </c>
      <c r="Q1888">
        <v>26.299999237060547</v>
      </c>
      <c r="V1888">
        <v>0.20000000298023224</v>
      </c>
      <c r="AE1888">
        <v>1</v>
      </c>
    </row>
    <row r="1889" spans="1:31" x14ac:dyDescent="0.2">
      <c r="A1889" s="27">
        <v>2000646</v>
      </c>
      <c r="B1889">
        <v>623</v>
      </c>
      <c r="C1889" t="s">
        <v>4785</v>
      </c>
      <c r="D1889" t="s">
        <v>4786</v>
      </c>
      <c r="E1889" t="s">
        <v>4365</v>
      </c>
      <c r="F1889" t="s">
        <v>4365</v>
      </c>
      <c r="G1889" t="s">
        <v>641</v>
      </c>
      <c r="H1889" t="s">
        <v>641</v>
      </c>
      <c r="I1889" t="s">
        <v>2734</v>
      </c>
      <c r="J1889" t="s">
        <v>731</v>
      </c>
      <c r="K1889" t="s">
        <v>56</v>
      </c>
      <c r="L1889" s="4">
        <v>39728</v>
      </c>
      <c r="M1889" s="4">
        <v>45657</v>
      </c>
      <c r="N1889">
        <v>0</v>
      </c>
      <c r="O1889">
        <v>0</v>
      </c>
      <c r="P1889">
        <v>0</v>
      </c>
      <c r="Q1889">
        <v>0</v>
      </c>
      <c r="R1889">
        <v>0</v>
      </c>
      <c r="T1889">
        <v>0</v>
      </c>
      <c r="AC1889">
        <v>70</v>
      </c>
      <c r="AE1889">
        <v>1</v>
      </c>
    </row>
    <row r="1890" spans="1:31" x14ac:dyDescent="0.2">
      <c r="A1890" s="27">
        <v>2009888</v>
      </c>
      <c r="B1890">
        <v>5078</v>
      </c>
      <c r="C1890" t="s">
        <v>4787</v>
      </c>
      <c r="D1890" t="s">
        <v>4788</v>
      </c>
      <c r="E1890" t="s">
        <v>4789</v>
      </c>
      <c r="F1890" t="s">
        <v>4790</v>
      </c>
      <c r="G1890" t="s">
        <v>641</v>
      </c>
      <c r="H1890" t="s">
        <v>641</v>
      </c>
      <c r="I1890" t="s">
        <v>2734</v>
      </c>
      <c r="J1890" t="s">
        <v>731</v>
      </c>
      <c r="K1890" t="s">
        <v>56</v>
      </c>
      <c r="L1890" s="4">
        <v>2</v>
      </c>
      <c r="M1890" s="4">
        <v>45657</v>
      </c>
      <c r="AE1890">
        <v>1.1000000000000001</v>
      </c>
    </row>
    <row r="1891" spans="1:31" x14ac:dyDescent="0.2">
      <c r="A1891" s="27">
        <v>2005741</v>
      </c>
      <c r="B1891">
        <v>3455</v>
      </c>
      <c r="C1891" t="s">
        <v>4791</v>
      </c>
      <c r="D1891" t="s">
        <v>4792</v>
      </c>
      <c r="E1891" t="s">
        <v>3582</v>
      </c>
      <c r="F1891" t="s">
        <v>3582</v>
      </c>
      <c r="G1891" t="s">
        <v>641</v>
      </c>
      <c r="H1891" t="s">
        <v>641</v>
      </c>
      <c r="I1891" t="s">
        <v>2734</v>
      </c>
      <c r="J1891" t="s">
        <v>696</v>
      </c>
      <c r="K1891" t="s">
        <v>56</v>
      </c>
      <c r="L1891" s="4">
        <v>40414</v>
      </c>
      <c r="M1891" s="4">
        <v>45657</v>
      </c>
      <c r="N1891">
        <v>7.5</v>
      </c>
      <c r="O1891">
        <v>8</v>
      </c>
      <c r="P1891">
        <v>6</v>
      </c>
      <c r="AE1891">
        <v>1.1000000000000001</v>
      </c>
    </row>
    <row r="1892" spans="1:31" x14ac:dyDescent="0.2">
      <c r="A1892" s="27">
        <v>2001298</v>
      </c>
      <c r="B1892">
        <v>2722</v>
      </c>
      <c r="C1892" t="s">
        <v>4793</v>
      </c>
      <c r="D1892" t="s">
        <v>4794</v>
      </c>
      <c r="E1892" t="s">
        <v>3582</v>
      </c>
      <c r="F1892" t="s">
        <v>3582</v>
      </c>
      <c r="G1892" t="s">
        <v>641</v>
      </c>
      <c r="H1892" t="s">
        <v>641</v>
      </c>
      <c r="I1892" t="s">
        <v>2734</v>
      </c>
      <c r="J1892" t="s">
        <v>731</v>
      </c>
      <c r="K1892" t="s">
        <v>55</v>
      </c>
      <c r="L1892" s="4">
        <v>39147</v>
      </c>
      <c r="M1892" s="4">
        <v>45657</v>
      </c>
      <c r="AE1892">
        <v>1</v>
      </c>
    </row>
    <row r="1893" spans="1:31" x14ac:dyDescent="0.2">
      <c r="A1893" s="27">
        <v>2001472</v>
      </c>
      <c r="B1893">
        <v>2723</v>
      </c>
      <c r="C1893" t="s">
        <v>4795</v>
      </c>
      <c r="D1893" t="s">
        <v>4796</v>
      </c>
      <c r="E1893" t="s">
        <v>3582</v>
      </c>
      <c r="F1893" t="s">
        <v>3582</v>
      </c>
      <c r="G1893" t="s">
        <v>641</v>
      </c>
      <c r="H1893" t="s">
        <v>641</v>
      </c>
      <c r="I1893" t="s">
        <v>2734</v>
      </c>
      <c r="J1893" t="s">
        <v>731</v>
      </c>
      <c r="K1893" t="s">
        <v>55</v>
      </c>
      <c r="L1893" s="4">
        <v>39147</v>
      </c>
      <c r="M1893" s="4">
        <v>45657</v>
      </c>
      <c r="T1893">
        <v>3</v>
      </c>
      <c r="AE1893">
        <v>1</v>
      </c>
    </row>
    <row r="1894" spans="1:31" x14ac:dyDescent="0.2">
      <c r="A1894" s="27">
        <v>2004489</v>
      </c>
      <c r="B1894">
        <v>3446</v>
      </c>
      <c r="C1894" t="s">
        <v>4801</v>
      </c>
      <c r="D1894" t="s">
        <v>2852</v>
      </c>
      <c r="E1894" t="s">
        <v>4802</v>
      </c>
      <c r="F1894" t="s">
        <v>4802</v>
      </c>
      <c r="G1894" t="s">
        <v>641</v>
      </c>
      <c r="H1894" t="s">
        <v>686</v>
      </c>
      <c r="I1894" t="s">
        <v>2734</v>
      </c>
      <c r="J1894" t="s">
        <v>696</v>
      </c>
      <c r="K1894" t="s">
        <v>56</v>
      </c>
      <c r="L1894" s="4">
        <v>40386</v>
      </c>
      <c r="M1894" s="4">
        <v>45657</v>
      </c>
      <c r="N1894">
        <v>0.10000000149011612</v>
      </c>
      <c r="P1894">
        <v>0.10000000149011612</v>
      </c>
      <c r="AC1894">
        <v>3</v>
      </c>
      <c r="AE1894">
        <v>1</v>
      </c>
    </row>
    <row r="1895" spans="1:31" x14ac:dyDescent="0.2">
      <c r="A1895" s="27">
        <v>2006846</v>
      </c>
      <c r="B1895">
        <v>3786</v>
      </c>
      <c r="C1895" t="s">
        <v>4803</v>
      </c>
      <c r="D1895" t="s">
        <v>2852</v>
      </c>
      <c r="E1895" t="s">
        <v>4804</v>
      </c>
      <c r="F1895" t="s">
        <v>4804</v>
      </c>
      <c r="G1895" t="s">
        <v>641</v>
      </c>
      <c r="H1895" t="s">
        <v>686</v>
      </c>
      <c r="I1895" t="s">
        <v>2734</v>
      </c>
      <c r="J1895" t="s">
        <v>696</v>
      </c>
      <c r="K1895" t="s">
        <v>56</v>
      </c>
      <c r="L1895" s="4">
        <v>2</v>
      </c>
      <c r="M1895" s="4">
        <v>45657</v>
      </c>
      <c r="N1895">
        <v>1.9999999552965164E-2</v>
      </c>
      <c r="P1895">
        <v>5.000000074505806E-2</v>
      </c>
      <c r="AC1895">
        <v>1</v>
      </c>
      <c r="AE1895">
        <v>1</v>
      </c>
    </row>
    <row r="1896" spans="1:31" x14ac:dyDescent="0.2">
      <c r="A1896" s="27">
        <v>2008372</v>
      </c>
      <c r="B1896">
        <v>4347</v>
      </c>
      <c r="C1896" t="s">
        <v>4797</v>
      </c>
      <c r="D1896" t="s">
        <v>2852</v>
      </c>
      <c r="E1896" t="s">
        <v>4798</v>
      </c>
      <c r="F1896" t="s">
        <v>4798</v>
      </c>
      <c r="G1896" t="s">
        <v>641</v>
      </c>
      <c r="H1896" t="s">
        <v>686</v>
      </c>
      <c r="I1896" t="s">
        <v>2734</v>
      </c>
      <c r="J1896" t="s">
        <v>688</v>
      </c>
      <c r="K1896" t="s">
        <v>56</v>
      </c>
      <c r="L1896" s="4">
        <v>2</v>
      </c>
      <c r="M1896" s="4">
        <v>45657</v>
      </c>
      <c r="N1896">
        <v>5.9999998658895493E-2</v>
      </c>
      <c r="P1896">
        <v>0.10000000149011612</v>
      </c>
      <c r="AC1896">
        <v>4.3</v>
      </c>
      <c r="AE1896">
        <v>1</v>
      </c>
    </row>
    <row r="1897" spans="1:31" x14ac:dyDescent="0.2">
      <c r="A1897" s="27">
        <v>2009923</v>
      </c>
      <c r="B1897">
        <v>5086</v>
      </c>
      <c r="C1897" t="s">
        <v>4799</v>
      </c>
      <c r="D1897" t="s">
        <v>2852</v>
      </c>
      <c r="E1897" t="s">
        <v>4800</v>
      </c>
      <c r="F1897" t="s">
        <v>4800</v>
      </c>
      <c r="G1897" t="s">
        <v>641</v>
      </c>
      <c r="H1897" t="s">
        <v>686</v>
      </c>
      <c r="I1897" t="s">
        <v>2734</v>
      </c>
      <c r="J1897" t="s">
        <v>696</v>
      </c>
      <c r="K1897" t="s">
        <v>56</v>
      </c>
      <c r="L1897" s="4">
        <v>2</v>
      </c>
      <c r="M1897" s="4">
        <v>45657</v>
      </c>
      <c r="N1897">
        <v>2.9999999329447746E-2</v>
      </c>
      <c r="O1897">
        <v>9.9999997764825821E-3</v>
      </c>
      <c r="P1897">
        <v>5.000000074505806E-2</v>
      </c>
      <c r="AE1897">
        <v>1</v>
      </c>
    </row>
    <row r="1898" spans="1:31" x14ac:dyDescent="0.2">
      <c r="A1898" s="27">
        <v>2006777</v>
      </c>
      <c r="B1898">
        <v>3785</v>
      </c>
      <c r="C1898" t="s">
        <v>4805</v>
      </c>
      <c r="D1898" t="s">
        <v>4806</v>
      </c>
      <c r="E1898" t="s">
        <v>4807</v>
      </c>
      <c r="F1898" t="s">
        <v>4807</v>
      </c>
      <c r="G1898" t="s">
        <v>641</v>
      </c>
      <c r="H1898" t="s">
        <v>686</v>
      </c>
      <c r="I1898" t="s">
        <v>2734</v>
      </c>
      <c r="J1898" t="s">
        <v>696</v>
      </c>
      <c r="K1898" t="s">
        <v>56</v>
      </c>
      <c r="L1898" s="4">
        <v>2</v>
      </c>
      <c r="M1898" s="4">
        <v>45657</v>
      </c>
      <c r="N1898">
        <v>7.9999998211860657E-2</v>
      </c>
      <c r="P1898">
        <v>0.20000000298023224</v>
      </c>
      <c r="AC1898">
        <v>6.3</v>
      </c>
      <c r="AE1898">
        <v>1</v>
      </c>
    </row>
    <row r="1899" spans="1:31" x14ac:dyDescent="0.2">
      <c r="A1899" s="27">
        <v>2009866</v>
      </c>
      <c r="B1899">
        <v>5026</v>
      </c>
      <c r="C1899" t="s">
        <v>4808</v>
      </c>
      <c r="D1899" t="s">
        <v>4809</v>
      </c>
      <c r="E1899" t="s">
        <v>4810</v>
      </c>
      <c r="F1899" t="s">
        <v>4810</v>
      </c>
      <c r="G1899" t="s">
        <v>641</v>
      </c>
      <c r="H1899" t="s">
        <v>686</v>
      </c>
      <c r="I1899" t="s">
        <v>2734</v>
      </c>
      <c r="J1899" t="s">
        <v>688</v>
      </c>
      <c r="K1899" t="s">
        <v>56</v>
      </c>
      <c r="L1899" s="4">
        <v>2</v>
      </c>
      <c r="M1899" s="4">
        <v>45657</v>
      </c>
      <c r="N1899">
        <v>9.9999997764825821E-3</v>
      </c>
      <c r="O1899">
        <v>1.9999999552965164E-2</v>
      </c>
      <c r="P1899">
        <v>0.10000000149011612</v>
      </c>
      <c r="AE1899">
        <v>1</v>
      </c>
    </row>
    <row r="1900" spans="1:31" x14ac:dyDescent="0.2">
      <c r="A1900" s="27">
        <v>2006729</v>
      </c>
      <c r="B1900">
        <v>3784</v>
      </c>
      <c r="C1900" t="s">
        <v>4813</v>
      </c>
      <c r="D1900" t="s">
        <v>3598</v>
      </c>
      <c r="E1900" t="s">
        <v>4814</v>
      </c>
      <c r="F1900" t="s">
        <v>4814</v>
      </c>
      <c r="G1900" t="s">
        <v>641</v>
      </c>
      <c r="H1900" t="s">
        <v>686</v>
      </c>
      <c r="I1900" t="s">
        <v>2734</v>
      </c>
      <c r="J1900" t="s">
        <v>696</v>
      </c>
      <c r="K1900" t="s">
        <v>56</v>
      </c>
      <c r="L1900" s="4">
        <v>2</v>
      </c>
      <c r="M1900" s="4">
        <v>45657</v>
      </c>
      <c r="N1900">
        <v>0.17000000178813934</v>
      </c>
      <c r="P1900">
        <v>0.20000000298023224</v>
      </c>
      <c r="AC1900">
        <v>3.46</v>
      </c>
      <c r="AE1900">
        <v>1</v>
      </c>
    </row>
    <row r="1901" spans="1:31" x14ac:dyDescent="0.2">
      <c r="A1901" s="27">
        <v>2006613</v>
      </c>
      <c r="B1901">
        <v>3666</v>
      </c>
      <c r="C1901" t="s">
        <v>4811</v>
      </c>
      <c r="D1901" t="s">
        <v>3598</v>
      </c>
      <c r="E1901" t="s">
        <v>4812</v>
      </c>
      <c r="F1901" t="s">
        <v>4812</v>
      </c>
      <c r="G1901" t="s">
        <v>641</v>
      </c>
      <c r="H1901" t="s">
        <v>686</v>
      </c>
      <c r="I1901" t="s">
        <v>2734</v>
      </c>
      <c r="J1901" t="s">
        <v>696</v>
      </c>
      <c r="K1901" t="s">
        <v>56</v>
      </c>
      <c r="L1901" s="4">
        <v>2</v>
      </c>
      <c r="M1901" s="4">
        <v>45657</v>
      </c>
      <c r="N1901">
        <v>5.9999998658895493E-2</v>
      </c>
      <c r="P1901">
        <v>0.20000000298023224</v>
      </c>
      <c r="AC1901">
        <v>5</v>
      </c>
      <c r="AE1901">
        <v>1</v>
      </c>
    </row>
    <row r="1902" spans="1:31" x14ac:dyDescent="0.2">
      <c r="A1902" s="27">
        <v>2004583</v>
      </c>
      <c r="B1902">
        <v>3456</v>
      </c>
      <c r="C1902" t="s">
        <v>4815</v>
      </c>
      <c r="D1902" t="s">
        <v>4816</v>
      </c>
      <c r="E1902" t="s">
        <v>1704</v>
      </c>
      <c r="F1902" t="s">
        <v>1704</v>
      </c>
      <c r="G1902" t="s">
        <v>641</v>
      </c>
      <c r="H1902" t="s">
        <v>641</v>
      </c>
      <c r="I1902" t="s">
        <v>2734</v>
      </c>
      <c r="J1902" t="s">
        <v>731</v>
      </c>
      <c r="K1902" t="s">
        <v>56</v>
      </c>
      <c r="L1902" s="4">
        <v>40421</v>
      </c>
      <c r="M1902" s="4">
        <v>45657</v>
      </c>
      <c r="N1902">
        <v>2.6000000536441803E-2</v>
      </c>
      <c r="O1902">
        <v>1.0999999940395355E-2</v>
      </c>
      <c r="P1902">
        <v>2.6000000536441803E-2</v>
      </c>
      <c r="AE1902">
        <v>1</v>
      </c>
    </row>
    <row r="1903" spans="1:31" x14ac:dyDescent="0.2">
      <c r="A1903" s="27">
        <v>2008575</v>
      </c>
      <c r="B1903">
        <v>4448</v>
      </c>
      <c r="C1903" t="s">
        <v>4817</v>
      </c>
      <c r="D1903" t="s">
        <v>4818</v>
      </c>
      <c r="E1903" t="s">
        <v>4819</v>
      </c>
      <c r="F1903" t="s">
        <v>4819</v>
      </c>
      <c r="G1903" t="s">
        <v>641</v>
      </c>
      <c r="H1903" t="s">
        <v>686</v>
      </c>
      <c r="I1903" t="s">
        <v>2734</v>
      </c>
      <c r="J1903" t="s">
        <v>696</v>
      </c>
      <c r="K1903" t="s">
        <v>55</v>
      </c>
      <c r="L1903" s="4">
        <v>2</v>
      </c>
      <c r="M1903" s="4">
        <v>45657</v>
      </c>
      <c r="N1903">
        <v>0.40000000596046448</v>
      </c>
      <c r="AC1903">
        <v>13.8</v>
      </c>
      <c r="AE1903">
        <v>1</v>
      </c>
    </row>
    <row r="1904" spans="1:31" x14ac:dyDescent="0.2">
      <c r="A1904" s="27">
        <v>2008270</v>
      </c>
      <c r="B1904">
        <v>4287</v>
      </c>
      <c r="C1904" t="s">
        <v>4820</v>
      </c>
      <c r="D1904" t="s">
        <v>4821</v>
      </c>
      <c r="E1904" t="s">
        <v>1542</v>
      </c>
      <c r="F1904" t="s">
        <v>1542</v>
      </c>
      <c r="G1904" t="s">
        <v>641</v>
      </c>
      <c r="H1904" t="s">
        <v>641</v>
      </c>
      <c r="I1904" t="s">
        <v>2734</v>
      </c>
      <c r="J1904" t="s">
        <v>643</v>
      </c>
      <c r="K1904" t="s">
        <v>56</v>
      </c>
      <c r="L1904" s="4">
        <v>2</v>
      </c>
      <c r="M1904" s="4">
        <v>45657</v>
      </c>
      <c r="N1904">
        <v>13</v>
      </c>
      <c r="Q1904">
        <v>13</v>
      </c>
      <c r="AE1904">
        <v>1.41</v>
      </c>
    </row>
    <row r="1905" spans="1:31" x14ac:dyDescent="0.2">
      <c r="A1905" s="27">
        <v>2000474</v>
      </c>
      <c r="B1905">
        <v>454</v>
      </c>
      <c r="C1905" t="s">
        <v>4822</v>
      </c>
      <c r="D1905" t="s">
        <v>4823</v>
      </c>
      <c r="E1905" t="s">
        <v>1542</v>
      </c>
      <c r="F1905" t="s">
        <v>1542</v>
      </c>
      <c r="G1905" t="s">
        <v>641</v>
      </c>
      <c r="H1905" t="s">
        <v>641</v>
      </c>
      <c r="I1905" t="s">
        <v>2734</v>
      </c>
      <c r="J1905" t="s">
        <v>643</v>
      </c>
      <c r="K1905" t="s">
        <v>56</v>
      </c>
      <c r="L1905" s="4">
        <v>39707</v>
      </c>
      <c r="M1905" s="4">
        <v>45657</v>
      </c>
      <c r="N1905">
        <v>28</v>
      </c>
      <c r="AE1905">
        <v>1.27</v>
      </c>
    </row>
    <row r="1906" spans="1:31" x14ac:dyDescent="0.2">
      <c r="A1906" s="27">
        <v>2000417</v>
      </c>
      <c r="B1906">
        <v>257</v>
      </c>
      <c r="C1906" t="s">
        <v>4824</v>
      </c>
      <c r="D1906" t="s">
        <v>4825</v>
      </c>
      <c r="E1906" t="s">
        <v>1542</v>
      </c>
      <c r="F1906" t="s">
        <v>1542</v>
      </c>
      <c r="G1906" t="s">
        <v>641</v>
      </c>
      <c r="H1906" t="s">
        <v>641</v>
      </c>
      <c r="I1906" t="s">
        <v>2734</v>
      </c>
      <c r="J1906" t="s">
        <v>643</v>
      </c>
      <c r="K1906" t="s">
        <v>55</v>
      </c>
      <c r="L1906" s="4">
        <v>39707</v>
      </c>
      <c r="M1906" s="4">
        <v>45657</v>
      </c>
      <c r="N1906">
        <v>26</v>
      </c>
      <c r="T1906">
        <v>13</v>
      </c>
      <c r="AE1906">
        <v>1</v>
      </c>
    </row>
    <row r="1907" spans="1:31" x14ac:dyDescent="0.2">
      <c r="A1907" s="27">
        <v>2000419</v>
      </c>
      <c r="B1907">
        <v>1438</v>
      </c>
      <c r="C1907" t="s">
        <v>4826</v>
      </c>
      <c r="D1907" t="s">
        <v>4827</v>
      </c>
      <c r="E1907" t="s">
        <v>1542</v>
      </c>
      <c r="F1907" t="s">
        <v>1542</v>
      </c>
      <c r="G1907" t="s">
        <v>641</v>
      </c>
      <c r="H1907" t="s">
        <v>641</v>
      </c>
      <c r="I1907" t="s">
        <v>2734</v>
      </c>
      <c r="J1907" t="s">
        <v>643</v>
      </c>
      <c r="K1907" t="s">
        <v>55</v>
      </c>
      <c r="L1907" s="4">
        <v>39707</v>
      </c>
      <c r="M1907" s="4">
        <v>45657</v>
      </c>
      <c r="N1907">
        <v>24</v>
      </c>
      <c r="T1907">
        <v>6</v>
      </c>
      <c r="AE1907">
        <v>1</v>
      </c>
    </row>
    <row r="1908" spans="1:31" x14ac:dyDescent="0.2">
      <c r="A1908" s="27">
        <v>2000416</v>
      </c>
      <c r="B1908">
        <v>230</v>
      </c>
      <c r="C1908" t="s">
        <v>4828</v>
      </c>
      <c r="D1908" t="s">
        <v>4829</v>
      </c>
      <c r="E1908" t="s">
        <v>1542</v>
      </c>
      <c r="F1908" t="s">
        <v>1542</v>
      </c>
      <c r="G1908" t="s">
        <v>641</v>
      </c>
      <c r="H1908" t="s">
        <v>641</v>
      </c>
      <c r="I1908" t="s">
        <v>2734</v>
      </c>
      <c r="J1908" t="s">
        <v>643</v>
      </c>
      <c r="K1908" t="s">
        <v>55</v>
      </c>
      <c r="L1908" s="4">
        <v>39707</v>
      </c>
      <c r="M1908" s="4">
        <v>45657</v>
      </c>
      <c r="N1908">
        <v>27</v>
      </c>
      <c r="AE1908">
        <v>1</v>
      </c>
    </row>
    <row r="1909" spans="1:31" x14ac:dyDescent="0.2">
      <c r="A1909" s="27">
        <v>2008184</v>
      </c>
      <c r="B1909">
        <v>4274</v>
      </c>
      <c r="C1909" t="s">
        <v>4830</v>
      </c>
      <c r="D1909" t="s">
        <v>4831</v>
      </c>
      <c r="E1909" t="s">
        <v>1542</v>
      </c>
      <c r="F1909" t="s">
        <v>1542</v>
      </c>
      <c r="G1909" t="s">
        <v>641</v>
      </c>
      <c r="H1909" t="s">
        <v>641</v>
      </c>
      <c r="I1909" t="s">
        <v>2734</v>
      </c>
      <c r="J1909" t="s">
        <v>643</v>
      </c>
      <c r="K1909" t="s">
        <v>55</v>
      </c>
      <c r="L1909" s="4">
        <v>2</v>
      </c>
      <c r="M1909" s="4">
        <v>45657</v>
      </c>
      <c r="N1909">
        <v>10</v>
      </c>
      <c r="O1909">
        <v>5</v>
      </c>
      <c r="P1909">
        <v>20</v>
      </c>
      <c r="R1909">
        <v>4</v>
      </c>
      <c r="V1909">
        <v>2.0000000949949026E-3</v>
      </c>
      <c r="W1909">
        <v>2.0000000949949026E-3</v>
      </c>
      <c r="X1909">
        <v>0.30000001192092896</v>
      </c>
      <c r="Y1909">
        <v>9.9999997764825821E-3</v>
      </c>
      <c r="Z1909">
        <v>9.9999997764825821E-3</v>
      </c>
      <c r="AE1909">
        <v>1</v>
      </c>
    </row>
    <row r="1910" spans="1:31" x14ac:dyDescent="0.2">
      <c r="A1910" s="27">
        <v>2008183</v>
      </c>
      <c r="B1910">
        <v>4275</v>
      </c>
      <c r="C1910" t="s">
        <v>4832</v>
      </c>
      <c r="D1910" t="s">
        <v>4833</v>
      </c>
      <c r="E1910" t="s">
        <v>1542</v>
      </c>
      <c r="F1910" t="s">
        <v>1542</v>
      </c>
      <c r="G1910" t="s">
        <v>641</v>
      </c>
      <c r="H1910" t="s">
        <v>641</v>
      </c>
      <c r="I1910" t="s">
        <v>2734</v>
      </c>
      <c r="J1910" t="s">
        <v>643</v>
      </c>
      <c r="K1910" t="s">
        <v>56</v>
      </c>
      <c r="L1910" s="4">
        <v>2</v>
      </c>
      <c r="M1910" s="4">
        <v>45657</v>
      </c>
      <c r="N1910">
        <v>12</v>
      </c>
      <c r="O1910">
        <v>4</v>
      </c>
      <c r="P1910">
        <v>6</v>
      </c>
      <c r="V1910">
        <v>4.999999888241291E-3</v>
      </c>
      <c r="W1910">
        <v>4.999999888241291E-3</v>
      </c>
      <c r="X1910">
        <v>1.9999999552965164E-2</v>
      </c>
      <c r="Y1910">
        <v>9.9999997764825821E-3</v>
      </c>
      <c r="Z1910">
        <v>9.9999997764825821E-3</v>
      </c>
      <c r="AA1910">
        <v>2.0000000949949026E-3</v>
      </c>
      <c r="AE1910">
        <v>1</v>
      </c>
    </row>
    <row r="1911" spans="1:31" x14ac:dyDescent="0.2">
      <c r="A1911" s="27">
        <v>2008271</v>
      </c>
      <c r="B1911">
        <v>4285</v>
      </c>
      <c r="C1911" t="s">
        <v>4834</v>
      </c>
      <c r="D1911" t="s">
        <v>4835</v>
      </c>
      <c r="E1911" t="s">
        <v>1542</v>
      </c>
      <c r="F1911" t="s">
        <v>1542</v>
      </c>
      <c r="G1911" t="s">
        <v>641</v>
      </c>
      <c r="H1911" t="s">
        <v>641</v>
      </c>
      <c r="I1911" t="s">
        <v>2734</v>
      </c>
      <c r="J1911" t="s">
        <v>643</v>
      </c>
      <c r="K1911" t="s">
        <v>56</v>
      </c>
      <c r="L1911" s="4">
        <v>2</v>
      </c>
      <c r="M1911" s="4">
        <v>45657</v>
      </c>
      <c r="N1911">
        <v>7</v>
      </c>
      <c r="O1911">
        <v>22</v>
      </c>
      <c r="V1911">
        <v>1</v>
      </c>
      <c r="AE1911">
        <v>1.27</v>
      </c>
    </row>
    <row r="1912" spans="1:31" x14ac:dyDescent="0.2">
      <c r="A1912" s="27">
        <v>2000420</v>
      </c>
      <c r="B1912">
        <v>1096</v>
      </c>
      <c r="C1912" t="s">
        <v>4836</v>
      </c>
      <c r="D1912" t="s">
        <v>4837</v>
      </c>
      <c r="E1912" t="s">
        <v>1542</v>
      </c>
      <c r="F1912" t="s">
        <v>1542</v>
      </c>
      <c r="G1912" t="s">
        <v>641</v>
      </c>
      <c r="H1912" t="s">
        <v>641</v>
      </c>
      <c r="I1912" t="s">
        <v>2734</v>
      </c>
      <c r="J1912" t="s">
        <v>643</v>
      </c>
      <c r="K1912" t="s">
        <v>55</v>
      </c>
      <c r="L1912" s="4">
        <v>39707</v>
      </c>
      <c r="M1912" s="4">
        <v>45657</v>
      </c>
      <c r="N1912">
        <v>24</v>
      </c>
      <c r="T1912">
        <v>3</v>
      </c>
      <c r="AE1912">
        <v>1</v>
      </c>
    </row>
    <row r="1913" spans="1:31" x14ac:dyDescent="0.2">
      <c r="A1913" s="27">
        <v>2007809</v>
      </c>
      <c r="B1913">
        <v>4151</v>
      </c>
      <c r="C1913" t="s">
        <v>4838</v>
      </c>
      <c r="D1913" t="s">
        <v>4839</v>
      </c>
      <c r="E1913" t="s">
        <v>4840</v>
      </c>
      <c r="F1913" t="s">
        <v>4840</v>
      </c>
      <c r="G1913" t="s">
        <v>641</v>
      </c>
      <c r="H1913" t="s">
        <v>641</v>
      </c>
      <c r="I1913" t="s">
        <v>2734</v>
      </c>
      <c r="J1913" t="s">
        <v>649</v>
      </c>
      <c r="K1913" t="s">
        <v>55</v>
      </c>
      <c r="L1913" s="4">
        <v>2</v>
      </c>
      <c r="M1913" s="4">
        <v>45657</v>
      </c>
      <c r="P1913">
        <v>7</v>
      </c>
      <c r="R1913">
        <v>40</v>
      </c>
      <c r="U1913">
        <v>35</v>
      </c>
      <c r="AE1913">
        <v>1</v>
      </c>
    </row>
    <row r="1914" spans="1:31" x14ac:dyDescent="0.2">
      <c r="A1914" s="27">
        <v>2006855</v>
      </c>
      <c r="B1914">
        <v>3788</v>
      </c>
      <c r="C1914" t="s">
        <v>4841</v>
      </c>
      <c r="D1914" t="s">
        <v>4842</v>
      </c>
      <c r="E1914" t="s">
        <v>4399</v>
      </c>
      <c r="F1914" t="s">
        <v>4843</v>
      </c>
      <c r="G1914" t="s">
        <v>641</v>
      </c>
      <c r="H1914" t="s">
        <v>641</v>
      </c>
      <c r="I1914" t="s">
        <v>2734</v>
      </c>
      <c r="J1914" t="s">
        <v>731</v>
      </c>
      <c r="K1914" t="s">
        <v>56</v>
      </c>
      <c r="L1914" s="4">
        <v>2</v>
      </c>
      <c r="M1914" s="4">
        <v>45657</v>
      </c>
      <c r="AE1914">
        <v>1</v>
      </c>
    </row>
    <row r="1915" spans="1:31" x14ac:dyDescent="0.2">
      <c r="A1915" s="27">
        <v>2009531</v>
      </c>
      <c r="B1915">
        <v>4855</v>
      </c>
      <c r="C1915" t="s">
        <v>4844</v>
      </c>
      <c r="D1915" t="s">
        <v>4845</v>
      </c>
      <c r="E1915" t="s">
        <v>813</v>
      </c>
      <c r="F1915" t="s">
        <v>4846</v>
      </c>
      <c r="G1915" t="s">
        <v>641</v>
      </c>
      <c r="H1915" t="s">
        <v>686</v>
      </c>
      <c r="I1915" t="s">
        <v>2734</v>
      </c>
      <c r="J1915" t="s">
        <v>696</v>
      </c>
      <c r="K1915" t="s">
        <v>55</v>
      </c>
      <c r="L1915" s="4">
        <v>2</v>
      </c>
      <c r="M1915" s="4">
        <v>45657</v>
      </c>
      <c r="N1915">
        <v>3.4000000953674316</v>
      </c>
      <c r="O1915">
        <v>2.5999999046325684</v>
      </c>
      <c r="P1915">
        <v>2.0999999046325684</v>
      </c>
      <c r="Q1915">
        <v>7.6999998092651367</v>
      </c>
      <c r="R1915">
        <v>0.89999997615814209</v>
      </c>
      <c r="AC1915">
        <v>55.25</v>
      </c>
      <c r="AE1915">
        <v>1</v>
      </c>
    </row>
    <row r="1916" spans="1:31" x14ac:dyDescent="0.2">
      <c r="A1916" s="27">
        <v>2000219</v>
      </c>
      <c r="B1916">
        <v>1967</v>
      </c>
      <c r="C1916" t="s">
        <v>4847</v>
      </c>
      <c r="D1916" t="s">
        <v>4848</v>
      </c>
      <c r="E1916" t="s">
        <v>4449</v>
      </c>
      <c r="F1916" t="s">
        <v>4449</v>
      </c>
      <c r="G1916" t="s">
        <v>641</v>
      </c>
      <c r="H1916" t="s">
        <v>641</v>
      </c>
      <c r="I1916" t="s">
        <v>2734</v>
      </c>
      <c r="J1916" t="s">
        <v>643</v>
      </c>
      <c r="K1916" t="s">
        <v>56</v>
      </c>
      <c r="L1916" s="4">
        <v>39791</v>
      </c>
      <c r="M1916" s="4">
        <v>45657</v>
      </c>
      <c r="N1916">
        <v>5</v>
      </c>
      <c r="P1916">
        <v>3.2000000476837158</v>
      </c>
      <c r="Q1916">
        <v>2.7999999523162842</v>
      </c>
      <c r="R1916">
        <v>2.5</v>
      </c>
      <c r="AE1916">
        <v>1.1499999999999999</v>
      </c>
    </row>
    <row r="1917" spans="1:31" x14ac:dyDescent="0.2">
      <c r="A1917" s="27">
        <v>2004403</v>
      </c>
      <c r="B1917">
        <v>3431</v>
      </c>
      <c r="C1917" t="s">
        <v>4849</v>
      </c>
      <c r="D1917" t="s">
        <v>4850</v>
      </c>
      <c r="E1917" t="s">
        <v>4614</v>
      </c>
      <c r="F1917" t="s">
        <v>4614</v>
      </c>
      <c r="G1917" t="s">
        <v>641</v>
      </c>
      <c r="H1917" t="s">
        <v>641</v>
      </c>
      <c r="I1917" t="s">
        <v>2734</v>
      </c>
      <c r="J1917" t="s">
        <v>731</v>
      </c>
      <c r="K1917" t="s">
        <v>56</v>
      </c>
      <c r="L1917" s="4">
        <v>40323</v>
      </c>
      <c r="M1917" s="4">
        <v>45657</v>
      </c>
      <c r="AE1917">
        <v>1.01</v>
      </c>
    </row>
    <row r="1918" spans="1:31" x14ac:dyDescent="0.2">
      <c r="A1918" s="27">
        <v>2010073</v>
      </c>
      <c r="B1918">
        <v>5104</v>
      </c>
      <c r="C1918" t="s">
        <v>4851</v>
      </c>
      <c r="D1918" t="s">
        <v>4852</v>
      </c>
      <c r="E1918" t="s">
        <v>3351</v>
      </c>
      <c r="F1918" t="s">
        <v>3351</v>
      </c>
      <c r="G1918" t="s">
        <v>641</v>
      </c>
      <c r="H1918" t="s">
        <v>641</v>
      </c>
      <c r="I1918" t="s">
        <v>2734</v>
      </c>
      <c r="J1918" t="s">
        <v>731</v>
      </c>
      <c r="K1918" t="s">
        <v>55</v>
      </c>
      <c r="L1918" s="4">
        <v>2</v>
      </c>
      <c r="M1918" s="4">
        <v>45657</v>
      </c>
      <c r="AE1918">
        <v>1</v>
      </c>
    </row>
    <row r="1919" spans="1:31" x14ac:dyDescent="0.2">
      <c r="A1919" s="27">
        <v>2010071</v>
      </c>
      <c r="B1919">
        <v>5102</v>
      </c>
      <c r="C1919" t="s">
        <v>4853</v>
      </c>
      <c r="D1919" t="s">
        <v>4854</v>
      </c>
      <c r="E1919" t="s">
        <v>3351</v>
      </c>
      <c r="F1919" t="s">
        <v>3351</v>
      </c>
      <c r="G1919" t="s">
        <v>641</v>
      </c>
      <c r="H1919" t="s">
        <v>641</v>
      </c>
      <c r="I1919" t="s">
        <v>2734</v>
      </c>
      <c r="J1919" t="s">
        <v>731</v>
      </c>
      <c r="K1919" t="s">
        <v>55</v>
      </c>
      <c r="L1919" s="4">
        <v>2</v>
      </c>
      <c r="M1919" s="4">
        <v>45657</v>
      </c>
      <c r="AE1919">
        <v>1</v>
      </c>
    </row>
    <row r="1920" spans="1:31" x14ac:dyDescent="0.2">
      <c r="A1920" s="27">
        <v>2010072</v>
      </c>
      <c r="B1920">
        <v>5103</v>
      </c>
      <c r="C1920" t="s">
        <v>4855</v>
      </c>
      <c r="D1920" t="s">
        <v>4856</v>
      </c>
      <c r="E1920" t="s">
        <v>3351</v>
      </c>
      <c r="F1920" t="s">
        <v>3351</v>
      </c>
      <c r="G1920" t="s">
        <v>641</v>
      </c>
      <c r="H1920" t="s">
        <v>641</v>
      </c>
      <c r="I1920" t="s">
        <v>2734</v>
      </c>
      <c r="J1920" t="s">
        <v>731</v>
      </c>
      <c r="K1920" t="s">
        <v>55</v>
      </c>
      <c r="L1920" s="4">
        <v>2</v>
      </c>
      <c r="M1920" s="4">
        <v>45657</v>
      </c>
      <c r="AE1920">
        <v>1</v>
      </c>
    </row>
    <row r="1921" spans="1:31" x14ac:dyDescent="0.2">
      <c r="A1921" s="27">
        <v>2004253</v>
      </c>
      <c r="B1921">
        <v>2688</v>
      </c>
      <c r="C1921" t="s">
        <v>4857</v>
      </c>
      <c r="D1921" t="s">
        <v>4858</v>
      </c>
      <c r="E1921" t="s">
        <v>2729</v>
      </c>
      <c r="F1921" t="s">
        <v>2729</v>
      </c>
      <c r="G1921" t="s">
        <v>641</v>
      </c>
      <c r="H1921" t="s">
        <v>641</v>
      </c>
      <c r="I1921" t="s">
        <v>2734</v>
      </c>
      <c r="J1921" t="s">
        <v>731</v>
      </c>
      <c r="K1921" t="s">
        <v>55</v>
      </c>
      <c r="L1921" s="4">
        <v>40379</v>
      </c>
      <c r="M1921" s="4">
        <v>45657</v>
      </c>
      <c r="AC1921">
        <v>50</v>
      </c>
      <c r="AE1921">
        <v>1</v>
      </c>
    </row>
    <row r="1922" spans="1:31" x14ac:dyDescent="0.2">
      <c r="A1922" s="27">
        <v>2000525</v>
      </c>
      <c r="B1922">
        <v>992</v>
      </c>
      <c r="C1922" t="s">
        <v>4859</v>
      </c>
      <c r="D1922" t="s">
        <v>4860</v>
      </c>
      <c r="E1922" t="s">
        <v>3264</v>
      </c>
      <c r="F1922" t="s">
        <v>3264</v>
      </c>
      <c r="G1922" t="s">
        <v>641</v>
      </c>
      <c r="H1922" t="s">
        <v>641</v>
      </c>
      <c r="I1922" t="s">
        <v>2734</v>
      </c>
      <c r="J1922" t="s">
        <v>731</v>
      </c>
      <c r="K1922" t="s">
        <v>56</v>
      </c>
      <c r="L1922" s="4">
        <v>39770</v>
      </c>
      <c r="M1922" s="4">
        <v>45657</v>
      </c>
      <c r="N1922">
        <v>0.20000000298023224</v>
      </c>
      <c r="O1922">
        <v>0.2199999988079071</v>
      </c>
      <c r="P1922">
        <v>0.15999999642372131</v>
      </c>
      <c r="Q1922">
        <v>0.10999999940395355</v>
      </c>
      <c r="R1922">
        <v>0.10000000149011612</v>
      </c>
      <c r="AE1922">
        <v>1.05</v>
      </c>
    </row>
    <row r="1923" spans="1:31" x14ac:dyDescent="0.2">
      <c r="A1923" s="27">
        <v>2004249</v>
      </c>
      <c r="B1923">
        <v>1000</v>
      </c>
      <c r="C1923" t="s">
        <v>4861</v>
      </c>
      <c r="D1923" t="s">
        <v>4862</v>
      </c>
      <c r="E1923" t="s">
        <v>3264</v>
      </c>
      <c r="F1923" t="s">
        <v>3264</v>
      </c>
      <c r="G1923" t="s">
        <v>641</v>
      </c>
      <c r="H1923" t="s">
        <v>641</v>
      </c>
      <c r="I1923" t="s">
        <v>2734</v>
      </c>
      <c r="J1923" t="s">
        <v>731</v>
      </c>
      <c r="K1923" t="s">
        <v>56</v>
      </c>
      <c r="L1923" s="4">
        <v>39770</v>
      </c>
      <c r="M1923" s="4">
        <v>45657</v>
      </c>
      <c r="N1923">
        <v>0.20999999344348907</v>
      </c>
      <c r="O1923">
        <v>0.30000001192092896</v>
      </c>
      <c r="P1923">
        <v>0.18999999761581421</v>
      </c>
      <c r="Q1923">
        <v>0.17000000178813934</v>
      </c>
      <c r="R1923">
        <v>0.15000000596046448</v>
      </c>
      <c r="AE1923">
        <v>1.05</v>
      </c>
    </row>
    <row r="1924" spans="1:31" x14ac:dyDescent="0.2">
      <c r="A1924" s="27">
        <v>2000529</v>
      </c>
      <c r="B1924">
        <v>1002</v>
      </c>
      <c r="C1924" t="s">
        <v>4863</v>
      </c>
      <c r="D1924" t="s">
        <v>4864</v>
      </c>
      <c r="E1924" t="s">
        <v>3264</v>
      </c>
      <c r="F1924" t="s">
        <v>3264</v>
      </c>
      <c r="G1924" t="s">
        <v>641</v>
      </c>
      <c r="H1924" t="s">
        <v>641</v>
      </c>
      <c r="I1924" t="s">
        <v>2734</v>
      </c>
      <c r="J1924" t="s">
        <v>731</v>
      </c>
      <c r="K1924" t="s">
        <v>56</v>
      </c>
      <c r="L1924" s="4">
        <v>39770</v>
      </c>
      <c r="M1924" s="4">
        <v>45657</v>
      </c>
      <c r="N1924">
        <v>0.15000000596046448</v>
      </c>
      <c r="O1924">
        <v>0.2800000011920929</v>
      </c>
      <c r="P1924">
        <v>0.2199999988079071</v>
      </c>
      <c r="Q1924">
        <v>0.12999999523162842</v>
      </c>
      <c r="R1924">
        <v>0.11999999731779099</v>
      </c>
      <c r="AE1924">
        <v>1.05</v>
      </c>
    </row>
    <row r="1925" spans="1:31" x14ac:dyDescent="0.2">
      <c r="A1925" s="27">
        <v>2000527</v>
      </c>
      <c r="B1925">
        <v>999</v>
      </c>
      <c r="C1925" t="s">
        <v>4865</v>
      </c>
      <c r="D1925" t="s">
        <v>4866</v>
      </c>
      <c r="E1925" t="s">
        <v>3264</v>
      </c>
      <c r="F1925" t="s">
        <v>3264</v>
      </c>
      <c r="G1925" t="s">
        <v>641</v>
      </c>
      <c r="H1925" t="s">
        <v>641</v>
      </c>
      <c r="I1925" t="s">
        <v>2734</v>
      </c>
      <c r="J1925" t="s">
        <v>731</v>
      </c>
      <c r="K1925" t="s">
        <v>56</v>
      </c>
      <c r="L1925" s="4">
        <v>39770</v>
      </c>
      <c r="M1925" s="4">
        <v>45657</v>
      </c>
      <c r="N1925">
        <v>0.20000000298023224</v>
      </c>
      <c r="O1925">
        <v>0.34000000357627869</v>
      </c>
      <c r="P1925">
        <v>0.2199999988079071</v>
      </c>
      <c r="R1925">
        <v>0.11999999731779099</v>
      </c>
      <c r="AE1925">
        <v>1.05</v>
      </c>
    </row>
    <row r="1926" spans="1:31" x14ac:dyDescent="0.2">
      <c r="A1926" s="27">
        <v>2000532</v>
      </c>
      <c r="B1926">
        <v>1001</v>
      </c>
      <c r="C1926" t="s">
        <v>4867</v>
      </c>
      <c r="D1926" t="s">
        <v>4868</v>
      </c>
      <c r="E1926" t="s">
        <v>3264</v>
      </c>
      <c r="F1926" t="s">
        <v>3264</v>
      </c>
      <c r="G1926" t="s">
        <v>641</v>
      </c>
      <c r="H1926" t="s">
        <v>641</v>
      </c>
      <c r="I1926" t="s">
        <v>2734</v>
      </c>
      <c r="J1926" t="s">
        <v>731</v>
      </c>
      <c r="K1926" t="s">
        <v>56</v>
      </c>
      <c r="L1926" s="4">
        <v>39770</v>
      </c>
      <c r="M1926" s="4">
        <v>45657</v>
      </c>
      <c r="N1926">
        <v>0.18000000715255737</v>
      </c>
      <c r="O1926">
        <v>0.30000001192092896</v>
      </c>
      <c r="P1926">
        <v>0.20000000298023224</v>
      </c>
      <c r="Q1926">
        <v>0.17000000178813934</v>
      </c>
      <c r="R1926">
        <v>0.15000000596046448</v>
      </c>
      <c r="AE1926">
        <v>1.05</v>
      </c>
    </row>
    <row r="1927" spans="1:31" x14ac:dyDescent="0.2">
      <c r="A1927" s="27">
        <v>2000537</v>
      </c>
      <c r="B1927">
        <v>993</v>
      </c>
      <c r="C1927" t="s">
        <v>4869</v>
      </c>
      <c r="D1927" t="s">
        <v>4870</v>
      </c>
      <c r="E1927" t="s">
        <v>3264</v>
      </c>
      <c r="F1927" t="s">
        <v>3264</v>
      </c>
      <c r="G1927" t="s">
        <v>641</v>
      </c>
      <c r="H1927" t="s">
        <v>641</v>
      </c>
      <c r="I1927" t="s">
        <v>2734</v>
      </c>
      <c r="J1927" t="s">
        <v>731</v>
      </c>
      <c r="K1927" t="s">
        <v>56</v>
      </c>
      <c r="L1927" s="4">
        <v>39770</v>
      </c>
      <c r="M1927" s="4">
        <v>45657</v>
      </c>
      <c r="N1927">
        <v>0.25</v>
      </c>
      <c r="O1927">
        <v>0.33000001311302185</v>
      </c>
      <c r="P1927">
        <v>0.37000000476837158</v>
      </c>
      <c r="Q1927">
        <v>0.18000000715255737</v>
      </c>
      <c r="R1927">
        <v>5.9999998658895493E-2</v>
      </c>
      <c r="AE1927">
        <v>1.05</v>
      </c>
    </row>
    <row r="1928" spans="1:31" x14ac:dyDescent="0.2">
      <c r="A1928" s="27">
        <v>2000534</v>
      </c>
      <c r="B1928">
        <v>997</v>
      </c>
      <c r="C1928" t="s">
        <v>4871</v>
      </c>
      <c r="D1928" t="s">
        <v>4872</v>
      </c>
      <c r="E1928" t="s">
        <v>3264</v>
      </c>
      <c r="F1928" t="s">
        <v>3264</v>
      </c>
      <c r="G1928" t="s">
        <v>641</v>
      </c>
      <c r="H1928" t="s">
        <v>641</v>
      </c>
      <c r="I1928" t="s">
        <v>2734</v>
      </c>
      <c r="J1928" t="s">
        <v>731</v>
      </c>
      <c r="K1928" t="s">
        <v>56</v>
      </c>
      <c r="L1928" s="4">
        <v>39770</v>
      </c>
      <c r="M1928" s="4">
        <v>45657</v>
      </c>
      <c r="N1928">
        <v>0.18999999761581421</v>
      </c>
      <c r="O1928">
        <v>0.18000000715255737</v>
      </c>
      <c r="P1928">
        <v>0.30000001192092896</v>
      </c>
      <c r="Q1928">
        <v>0.18000000715255737</v>
      </c>
      <c r="R1928">
        <v>0.10000000149011612</v>
      </c>
      <c r="AE1928">
        <v>1.05</v>
      </c>
    </row>
    <row r="1929" spans="1:31" x14ac:dyDescent="0.2">
      <c r="A1929" s="27">
        <v>2000526</v>
      </c>
      <c r="B1929">
        <v>996</v>
      </c>
      <c r="C1929" t="s">
        <v>4873</v>
      </c>
      <c r="D1929" t="s">
        <v>4874</v>
      </c>
      <c r="E1929" t="s">
        <v>3264</v>
      </c>
      <c r="F1929" t="s">
        <v>3264</v>
      </c>
      <c r="G1929" t="s">
        <v>641</v>
      </c>
      <c r="H1929" t="s">
        <v>641</v>
      </c>
      <c r="I1929" t="s">
        <v>2734</v>
      </c>
      <c r="J1929" t="s">
        <v>731</v>
      </c>
      <c r="K1929" t="s">
        <v>56</v>
      </c>
      <c r="L1929" s="4">
        <v>39770</v>
      </c>
      <c r="M1929" s="4">
        <v>45657</v>
      </c>
      <c r="N1929">
        <v>7.0000000298023224E-2</v>
      </c>
      <c r="O1929">
        <v>0.43999999761581421</v>
      </c>
      <c r="P1929">
        <v>0.2800000011920929</v>
      </c>
      <c r="Q1929">
        <v>0.14000000059604645</v>
      </c>
      <c r="R1929">
        <v>0.11999999731779099</v>
      </c>
      <c r="AE1929">
        <v>1.05</v>
      </c>
    </row>
    <row r="1930" spans="1:31" x14ac:dyDescent="0.2">
      <c r="A1930" s="27">
        <v>2000523</v>
      </c>
      <c r="B1930">
        <v>1003</v>
      </c>
      <c r="C1930" t="s">
        <v>4875</v>
      </c>
      <c r="D1930" t="s">
        <v>4876</v>
      </c>
      <c r="E1930" t="s">
        <v>3264</v>
      </c>
      <c r="F1930" t="s">
        <v>3264</v>
      </c>
      <c r="G1930" t="s">
        <v>641</v>
      </c>
      <c r="H1930" t="s">
        <v>641</v>
      </c>
      <c r="I1930" t="s">
        <v>2734</v>
      </c>
      <c r="J1930" t="s">
        <v>731</v>
      </c>
      <c r="K1930" t="s">
        <v>56</v>
      </c>
      <c r="L1930" s="4">
        <v>39770</v>
      </c>
      <c r="M1930" s="4">
        <v>45657</v>
      </c>
      <c r="N1930">
        <v>0.25999999046325684</v>
      </c>
      <c r="O1930">
        <v>0.30000001192092896</v>
      </c>
      <c r="P1930">
        <v>0.18999999761581421</v>
      </c>
      <c r="Q1930">
        <v>7.0000000298023224E-2</v>
      </c>
      <c r="R1930">
        <v>7.9999998211860657E-2</v>
      </c>
      <c r="AE1930">
        <v>1.05</v>
      </c>
    </row>
    <row r="1931" spans="1:31" x14ac:dyDescent="0.2">
      <c r="A1931" s="27">
        <v>2000536</v>
      </c>
      <c r="B1931">
        <v>994</v>
      </c>
      <c r="C1931" t="s">
        <v>4877</v>
      </c>
      <c r="D1931" t="s">
        <v>4878</v>
      </c>
      <c r="E1931" t="s">
        <v>3264</v>
      </c>
      <c r="F1931" t="s">
        <v>3264</v>
      </c>
      <c r="G1931" t="s">
        <v>641</v>
      </c>
      <c r="H1931" t="s">
        <v>641</v>
      </c>
      <c r="I1931" t="s">
        <v>2734</v>
      </c>
      <c r="J1931" t="s">
        <v>731</v>
      </c>
      <c r="K1931" t="s">
        <v>56</v>
      </c>
      <c r="L1931" s="4">
        <v>39770</v>
      </c>
      <c r="M1931" s="4">
        <v>45657</v>
      </c>
      <c r="N1931">
        <v>0.10000000149011612</v>
      </c>
      <c r="O1931">
        <v>2.9999999329447746E-2</v>
      </c>
      <c r="P1931">
        <v>0.11999999731779099</v>
      </c>
      <c r="Q1931">
        <v>5.9999998658895493E-2</v>
      </c>
      <c r="R1931">
        <v>2.9999999329447746E-2</v>
      </c>
      <c r="AE1931">
        <v>1.05</v>
      </c>
    </row>
    <row r="1932" spans="1:31" x14ac:dyDescent="0.2">
      <c r="A1932" s="27">
        <v>2009856</v>
      </c>
      <c r="B1932">
        <v>5040</v>
      </c>
      <c r="C1932" t="s">
        <v>4879</v>
      </c>
      <c r="D1932" t="s">
        <v>4880</v>
      </c>
      <c r="E1932" t="s">
        <v>1266</v>
      </c>
      <c r="F1932" t="s">
        <v>4652</v>
      </c>
      <c r="G1932" t="s">
        <v>641</v>
      </c>
      <c r="H1932" t="s">
        <v>641</v>
      </c>
      <c r="I1932" t="s">
        <v>2734</v>
      </c>
      <c r="J1932" t="s">
        <v>649</v>
      </c>
      <c r="K1932" t="s">
        <v>55</v>
      </c>
      <c r="L1932" s="4">
        <v>2</v>
      </c>
      <c r="M1932" s="4">
        <v>45657</v>
      </c>
      <c r="R1932">
        <v>21</v>
      </c>
      <c r="T1932">
        <v>15.199999809265137</v>
      </c>
      <c r="AE1932">
        <v>1</v>
      </c>
    </row>
    <row r="1933" spans="1:31" x14ac:dyDescent="0.2">
      <c r="A1933" s="27">
        <v>2006558</v>
      </c>
      <c r="B1933">
        <v>3667</v>
      </c>
      <c r="C1933" t="s">
        <v>4881</v>
      </c>
      <c r="D1933" t="s">
        <v>4882</v>
      </c>
      <c r="E1933" t="s">
        <v>3239</v>
      </c>
      <c r="F1933" t="s">
        <v>3239</v>
      </c>
      <c r="G1933" t="s">
        <v>641</v>
      </c>
      <c r="H1933" t="s">
        <v>641</v>
      </c>
      <c r="I1933" t="s">
        <v>2734</v>
      </c>
      <c r="J1933" t="s">
        <v>731</v>
      </c>
      <c r="K1933" t="s">
        <v>55</v>
      </c>
      <c r="L1933" s="4">
        <v>2</v>
      </c>
      <c r="M1933" s="4">
        <v>45657</v>
      </c>
      <c r="AE1933">
        <v>1</v>
      </c>
    </row>
    <row r="1934" spans="1:31" x14ac:dyDescent="0.2">
      <c r="A1934" s="27">
        <v>2010190</v>
      </c>
      <c r="B1934">
        <v>5136</v>
      </c>
      <c r="C1934" t="s">
        <v>4883</v>
      </c>
      <c r="D1934" t="s">
        <v>4884</v>
      </c>
      <c r="E1934" t="s">
        <v>3307</v>
      </c>
      <c r="F1934" t="s">
        <v>3308</v>
      </c>
      <c r="G1934" t="s">
        <v>641</v>
      </c>
      <c r="H1934" t="s">
        <v>641</v>
      </c>
      <c r="I1934" t="s">
        <v>2734</v>
      </c>
      <c r="J1934" t="s">
        <v>731</v>
      </c>
      <c r="K1934" t="s">
        <v>55</v>
      </c>
      <c r="L1934" s="4">
        <v>2</v>
      </c>
      <c r="M1934" s="4">
        <v>45657</v>
      </c>
      <c r="AE1934">
        <v>1</v>
      </c>
    </row>
    <row r="1935" spans="1:31" x14ac:dyDescent="0.2">
      <c r="A1935" s="27">
        <v>2002526</v>
      </c>
      <c r="B1935">
        <v>3130</v>
      </c>
      <c r="C1935" t="s">
        <v>4885</v>
      </c>
      <c r="D1935" t="s">
        <v>4886</v>
      </c>
      <c r="E1935" t="s">
        <v>1704</v>
      </c>
      <c r="F1935" t="s">
        <v>1704</v>
      </c>
      <c r="G1935" t="s">
        <v>641</v>
      </c>
      <c r="H1935" t="s">
        <v>686</v>
      </c>
      <c r="I1935" t="s">
        <v>2734</v>
      </c>
      <c r="J1935" t="s">
        <v>696</v>
      </c>
      <c r="K1935" t="s">
        <v>55</v>
      </c>
      <c r="L1935" s="4">
        <v>39798</v>
      </c>
      <c r="M1935" s="4">
        <v>45657</v>
      </c>
      <c r="N1935">
        <v>3.5</v>
      </c>
      <c r="O1935">
        <v>1.5</v>
      </c>
      <c r="P1935">
        <v>7</v>
      </c>
      <c r="AC1935">
        <v>55</v>
      </c>
      <c r="AE1935">
        <v>1</v>
      </c>
    </row>
    <row r="1936" spans="1:31" x14ac:dyDescent="0.2">
      <c r="A1936" s="27">
        <v>2008108</v>
      </c>
      <c r="B1936">
        <v>4266</v>
      </c>
      <c r="C1936" t="s">
        <v>4887</v>
      </c>
      <c r="D1936" t="s">
        <v>4888</v>
      </c>
      <c r="E1936" t="s">
        <v>1704</v>
      </c>
      <c r="F1936" t="s">
        <v>1704</v>
      </c>
      <c r="G1936" t="s">
        <v>641</v>
      </c>
      <c r="H1936" t="s">
        <v>686</v>
      </c>
      <c r="I1936" t="s">
        <v>2734</v>
      </c>
      <c r="J1936" t="s">
        <v>688</v>
      </c>
      <c r="K1936" t="s">
        <v>55</v>
      </c>
      <c r="L1936" s="4">
        <v>2</v>
      </c>
      <c r="M1936" s="4">
        <v>45657</v>
      </c>
      <c r="N1936">
        <v>2.7999999523162842</v>
      </c>
      <c r="O1936">
        <v>1.2999999523162842</v>
      </c>
      <c r="P1936">
        <v>1.2000000476837158</v>
      </c>
      <c r="AC1936">
        <v>55</v>
      </c>
      <c r="AE1936">
        <v>1</v>
      </c>
    </row>
    <row r="1937" spans="1:31" x14ac:dyDescent="0.2">
      <c r="A1937" s="27">
        <v>2002525</v>
      </c>
      <c r="B1937">
        <v>3129</v>
      </c>
      <c r="C1937" t="s">
        <v>4889</v>
      </c>
      <c r="D1937" t="s">
        <v>4890</v>
      </c>
      <c r="E1937" t="s">
        <v>1704</v>
      </c>
      <c r="F1937" t="s">
        <v>1704</v>
      </c>
      <c r="G1937" t="s">
        <v>641</v>
      </c>
      <c r="H1937" t="s">
        <v>686</v>
      </c>
      <c r="I1937" t="s">
        <v>2734</v>
      </c>
      <c r="J1937" t="s">
        <v>696</v>
      </c>
      <c r="K1937" t="s">
        <v>55</v>
      </c>
      <c r="L1937" s="4">
        <v>39798</v>
      </c>
      <c r="M1937" s="4">
        <v>45657</v>
      </c>
      <c r="N1937">
        <v>3.5</v>
      </c>
      <c r="O1937">
        <v>1.5</v>
      </c>
      <c r="P1937">
        <v>7</v>
      </c>
      <c r="AC1937">
        <v>55</v>
      </c>
      <c r="AE1937">
        <v>1</v>
      </c>
    </row>
    <row r="1938" spans="1:31" x14ac:dyDescent="0.2">
      <c r="A1938" s="27">
        <v>2010064</v>
      </c>
      <c r="B1938">
        <v>5087</v>
      </c>
      <c r="C1938" t="s">
        <v>4891</v>
      </c>
      <c r="D1938" t="s">
        <v>4892</v>
      </c>
      <c r="E1938" t="s">
        <v>4473</v>
      </c>
      <c r="F1938" t="s">
        <v>4473</v>
      </c>
      <c r="G1938" t="s">
        <v>641</v>
      </c>
      <c r="H1938" t="s">
        <v>686</v>
      </c>
      <c r="I1938" t="s">
        <v>2734</v>
      </c>
      <c r="J1938" t="s">
        <v>696</v>
      </c>
      <c r="K1938" t="s">
        <v>55</v>
      </c>
      <c r="L1938" s="4">
        <v>2</v>
      </c>
      <c r="M1938" s="4">
        <v>45657</v>
      </c>
      <c r="N1938">
        <v>0.60000002384185791</v>
      </c>
      <c r="P1938">
        <v>0.89999997615814209</v>
      </c>
      <c r="AC1938">
        <v>14.3</v>
      </c>
      <c r="AE1938">
        <v>1</v>
      </c>
    </row>
    <row r="1939" spans="1:31" x14ac:dyDescent="0.2">
      <c r="A1939" s="27">
        <v>2000047</v>
      </c>
      <c r="B1939">
        <v>2038</v>
      </c>
      <c r="C1939" t="s">
        <v>4893</v>
      </c>
      <c r="D1939" t="s">
        <v>4894</v>
      </c>
      <c r="E1939" t="s">
        <v>3464</v>
      </c>
      <c r="F1939" t="s">
        <v>4895</v>
      </c>
      <c r="G1939" t="s">
        <v>641</v>
      </c>
      <c r="H1939" t="s">
        <v>686</v>
      </c>
      <c r="I1939" t="s">
        <v>2734</v>
      </c>
      <c r="J1939" t="s">
        <v>696</v>
      </c>
      <c r="K1939" t="s">
        <v>55</v>
      </c>
      <c r="L1939" s="4">
        <v>39798</v>
      </c>
      <c r="M1939" s="4">
        <v>45657</v>
      </c>
      <c r="N1939">
        <v>3.5</v>
      </c>
      <c r="O1939">
        <v>1.5</v>
      </c>
      <c r="P1939">
        <v>2</v>
      </c>
      <c r="AC1939">
        <v>55</v>
      </c>
      <c r="AE1939">
        <v>1</v>
      </c>
    </row>
    <row r="1940" spans="1:31" x14ac:dyDescent="0.2">
      <c r="A1940" s="27">
        <v>2010198</v>
      </c>
      <c r="B1940">
        <v>5139</v>
      </c>
      <c r="C1940" t="s">
        <v>4896</v>
      </c>
      <c r="D1940" t="s">
        <v>4897</v>
      </c>
      <c r="E1940" t="s">
        <v>3706</v>
      </c>
      <c r="F1940" t="s">
        <v>3706</v>
      </c>
      <c r="G1940" t="s">
        <v>641</v>
      </c>
      <c r="H1940" t="s">
        <v>641</v>
      </c>
      <c r="I1940" t="s">
        <v>2734</v>
      </c>
      <c r="J1940" t="s">
        <v>731</v>
      </c>
      <c r="K1940" t="s">
        <v>56</v>
      </c>
      <c r="L1940" s="4">
        <v>2</v>
      </c>
      <c r="M1940" s="4">
        <v>45657</v>
      </c>
      <c r="AE1940">
        <v>1</v>
      </c>
    </row>
    <row r="1941" spans="1:31" x14ac:dyDescent="0.2">
      <c r="A1941" s="27">
        <v>2009960</v>
      </c>
      <c r="B1941">
        <v>5072</v>
      </c>
      <c r="C1941" t="s">
        <v>4898</v>
      </c>
      <c r="D1941" t="s">
        <v>3722</v>
      </c>
      <c r="E1941" t="s">
        <v>901</v>
      </c>
      <c r="F1941" t="s">
        <v>902</v>
      </c>
      <c r="G1941" t="s">
        <v>641</v>
      </c>
      <c r="H1941" t="s">
        <v>641</v>
      </c>
      <c r="I1941" t="s">
        <v>2734</v>
      </c>
      <c r="J1941" t="s">
        <v>731</v>
      </c>
      <c r="K1941" t="s">
        <v>56</v>
      </c>
      <c r="L1941" s="4">
        <v>2</v>
      </c>
      <c r="M1941" s="4">
        <v>45657</v>
      </c>
      <c r="AE1941">
        <v>1.1000000000000001</v>
      </c>
    </row>
    <row r="1942" spans="1:31" x14ac:dyDescent="0.2">
      <c r="A1942" s="27">
        <v>2006823</v>
      </c>
      <c r="B1942">
        <v>3795</v>
      </c>
      <c r="C1942" t="s">
        <v>4899</v>
      </c>
      <c r="D1942" t="s">
        <v>4900</v>
      </c>
      <c r="E1942" t="s">
        <v>2158</v>
      </c>
      <c r="F1942" t="s">
        <v>2158</v>
      </c>
      <c r="G1942" t="s">
        <v>641</v>
      </c>
      <c r="H1942" t="s">
        <v>641</v>
      </c>
      <c r="I1942" t="s">
        <v>2734</v>
      </c>
      <c r="J1942" t="s">
        <v>731</v>
      </c>
      <c r="K1942" t="s">
        <v>56</v>
      </c>
      <c r="L1942" s="4">
        <v>2</v>
      </c>
      <c r="M1942" s="4">
        <v>45657</v>
      </c>
      <c r="AC1942">
        <v>63</v>
      </c>
      <c r="AE1942">
        <v>1.1000000000000001</v>
      </c>
    </row>
    <row r="1943" spans="1:31" x14ac:dyDescent="0.2">
      <c r="A1943" s="27">
        <v>2006735</v>
      </c>
      <c r="B1943">
        <v>3743</v>
      </c>
      <c r="C1943" t="s">
        <v>4901</v>
      </c>
      <c r="D1943" t="s">
        <v>4902</v>
      </c>
      <c r="E1943" t="s">
        <v>2158</v>
      </c>
      <c r="F1943" t="s">
        <v>2158</v>
      </c>
      <c r="G1943" t="s">
        <v>641</v>
      </c>
      <c r="H1943" t="s">
        <v>641</v>
      </c>
      <c r="I1943" t="s">
        <v>2734</v>
      </c>
      <c r="J1943" t="s">
        <v>731</v>
      </c>
      <c r="K1943" t="s">
        <v>56</v>
      </c>
      <c r="L1943" s="4">
        <v>2</v>
      </c>
      <c r="M1943" s="4">
        <v>45657</v>
      </c>
      <c r="AC1943">
        <v>81</v>
      </c>
      <c r="AE1943">
        <v>1</v>
      </c>
    </row>
    <row r="1944" spans="1:31" x14ac:dyDescent="0.2">
      <c r="A1944" s="27">
        <v>2006737</v>
      </c>
      <c r="B1944">
        <v>3741</v>
      </c>
      <c r="C1944" t="s">
        <v>4903</v>
      </c>
      <c r="D1944" t="s">
        <v>4904</v>
      </c>
      <c r="E1944" t="s">
        <v>2158</v>
      </c>
      <c r="F1944" t="s">
        <v>2158</v>
      </c>
      <c r="G1944" t="s">
        <v>641</v>
      </c>
      <c r="H1944" t="s">
        <v>641</v>
      </c>
      <c r="I1944" t="s">
        <v>2734</v>
      </c>
      <c r="J1944" t="s">
        <v>731</v>
      </c>
      <c r="K1944" t="s">
        <v>56</v>
      </c>
      <c r="L1944" s="4">
        <v>2</v>
      </c>
      <c r="M1944" s="4">
        <v>45657</v>
      </c>
      <c r="AC1944">
        <v>70</v>
      </c>
      <c r="AE1944">
        <v>1</v>
      </c>
    </row>
    <row r="1945" spans="1:31" x14ac:dyDescent="0.2">
      <c r="A1945" s="27">
        <v>2004359</v>
      </c>
      <c r="B1945">
        <v>3254</v>
      </c>
      <c r="C1945" t="s">
        <v>4905</v>
      </c>
      <c r="D1945" t="s">
        <v>4906</v>
      </c>
      <c r="E1945" t="s">
        <v>2158</v>
      </c>
      <c r="F1945" t="s">
        <v>2158</v>
      </c>
      <c r="G1945" t="s">
        <v>641</v>
      </c>
      <c r="H1945" t="s">
        <v>641</v>
      </c>
      <c r="I1945" t="s">
        <v>2734</v>
      </c>
      <c r="J1945" t="s">
        <v>731</v>
      </c>
      <c r="K1945" t="s">
        <v>56</v>
      </c>
      <c r="L1945" s="4">
        <v>39994</v>
      </c>
      <c r="M1945" s="4">
        <v>45657</v>
      </c>
      <c r="AE1945">
        <v>1.02</v>
      </c>
    </row>
    <row r="1946" spans="1:31" x14ac:dyDescent="0.2">
      <c r="A1946" s="27">
        <v>2006825</v>
      </c>
      <c r="B1946">
        <v>3796</v>
      </c>
      <c r="C1946" t="s">
        <v>4907</v>
      </c>
      <c r="D1946" t="s">
        <v>4908</v>
      </c>
      <c r="E1946" t="s">
        <v>2158</v>
      </c>
      <c r="F1946" t="s">
        <v>2158</v>
      </c>
      <c r="G1946" t="s">
        <v>641</v>
      </c>
      <c r="H1946" t="s">
        <v>641</v>
      </c>
      <c r="I1946" t="s">
        <v>2734</v>
      </c>
      <c r="J1946" t="s">
        <v>731</v>
      </c>
      <c r="K1946" t="s">
        <v>56</v>
      </c>
      <c r="L1946" s="4">
        <v>2</v>
      </c>
      <c r="M1946" s="4">
        <v>45657</v>
      </c>
      <c r="AC1946">
        <v>67</v>
      </c>
      <c r="AE1946">
        <v>1.1000000000000001</v>
      </c>
    </row>
    <row r="1947" spans="1:31" x14ac:dyDescent="0.2">
      <c r="A1947" s="27">
        <v>2006736</v>
      </c>
      <c r="B1947">
        <v>3742</v>
      </c>
      <c r="C1947" t="s">
        <v>4909</v>
      </c>
      <c r="D1947" t="s">
        <v>4910</v>
      </c>
      <c r="E1947" t="s">
        <v>2158</v>
      </c>
      <c r="F1947" t="s">
        <v>2158</v>
      </c>
      <c r="G1947" t="s">
        <v>641</v>
      </c>
      <c r="H1947" t="s">
        <v>641</v>
      </c>
      <c r="I1947" t="s">
        <v>2734</v>
      </c>
      <c r="J1947" t="s">
        <v>731</v>
      </c>
      <c r="K1947" t="s">
        <v>56</v>
      </c>
      <c r="L1947" s="4">
        <v>2</v>
      </c>
      <c r="M1947" s="4">
        <v>45657</v>
      </c>
      <c r="AC1947">
        <v>61</v>
      </c>
      <c r="AE1947">
        <v>1</v>
      </c>
    </row>
    <row r="1948" spans="1:31" x14ac:dyDescent="0.2">
      <c r="A1948" s="27">
        <v>2006824</v>
      </c>
      <c r="B1948">
        <v>3790</v>
      </c>
      <c r="C1948" t="s">
        <v>4911</v>
      </c>
      <c r="D1948" t="s">
        <v>4912</v>
      </c>
      <c r="E1948" t="s">
        <v>2158</v>
      </c>
      <c r="F1948" t="s">
        <v>2158</v>
      </c>
      <c r="G1948" t="s">
        <v>641</v>
      </c>
      <c r="H1948" t="s">
        <v>641</v>
      </c>
      <c r="I1948" t="s">
        <v>2734</v>
      </c>
      <c r="J1948" t="s">
        <v>731</v>
      </c>
      <c r="K1948" t="s">
        <v>56</v>
      </c>
      <c r="L1948" s="4">
        <v>2</v>
      </c>
      <c r="M1948" s="4">
        <v>45657</v>
      </c>
      <c r="N1948">
        <v>9</v>
      </c>
      <c r="AE1948">
        <v>1</v>
      </c>
    </row>
    <row r="1949" spans="1:31" x14ac:dyDescent="0.2">
      <c r="A1949" s="27">
        <v>2004354</v>
      </c>
      <c r="B1949">
        <v>3213</v>
      </c>
      <c r="C1949" t="s">
        <v>4913</v>
      </c>
      <c r="D1949" t="s">
        <v>4914</v>
      </c>
      <c r="E1949" t="s">
        <v>2158</v>
      </c>
      <c r="F1949" t="s">
        <v>2158</v>
      </c>
      <c r="G1949" t="s">
        <v>641</v>
      </c>
      <c r="H1949" t="s">
        <v>641</v>
      </c>
      <c r="I1949" t="s">
        <v>2734</v>
      </c>
      <c r="J1949" t="s">
        <v>731</v>
      </c>
      <c r="K1949" t="s">
        <v>56</v>
      </c>
      <c r="L1949" s="4">
        <v>39903</v>
      </c>
      <c r="M1949" s="4">
        <v>45657</v>
      </c>
      <c r="AE1949">
        <v>1.3</v>
      </c>
    </row>
    <row r="1950" spans="1:31" x14ac:dyDescent="0.2">
      <c r="A1950" s="27">
        <v>2004371</v>
      </c>
      <c r="B1950">
        <v>3351</v>
      </c>
      <c r="C1950" t="s">
        <v>4915</v>
      </c>
      <c r="D1950" t="s">
        <v>4916</v>
      </c>
      <c r="E1950" t="s">
        <v>3239</v>
      </c>
      <c r="F1950" t="s">
        <v>3239</v>
      </c>
      <c r="G1950" t="s">
        <v>641</v>
      </c>
      <c r="H1950" t="s">
        <v>641</v>
      </c>
      <c r="I1950" t="s">
        <v>2734</v>
      </c>
      <c r="J1950" t="s">
        <v>731</v>
      </c>
      <c r="K1950" t="s">
        <v>55</v>
      </c>
      <c r="L1950" s="4">
        <v>40204</v>
      </c>
      <c r="M1950" s="4">
        <v>45657</v>
      </c>
      <c r="AE1950">
        <v>1</v>
      </c>
    </row>
    <row r="1951" spans="1:31" x14ac:dyDescent="0.2">
      <c r="A1951" s="27">
        <v>2002220</v>
      </c>
      <c r="B1951">
        <v>1460</v>
      </c>
      <c r="C1951" t="s">
        <v>4917</v>
      </c>
      <c r="D1951" t="s">
        <v>4918</v>
      </c>
      <c r="E1951" t="s">
        <v>3503</v>
      </c>
      <c r="F1951" t="s">
        <v>4919</v>
      </c>
      <c r="G1951" t="s">
        <v>641</v>
      </c>
      <c r="H1951" t="s">
        <v>641</v>
      </c>
      <c r="I1951" t="s">
        <v>2734</v>
      </c>
      <c r="J1951" t="s">
        <v>731</v>
      </c>
      <c r="K1951" t="s">
        <v>56</v>
      </c>
      <c r="L1951" s="4">
        <v>39553</v>
      </c>
      <c r="M1951" s="4">
        <v>45657</v>
      </c>
      <c r="AA1951">
        <v>10</v>
      </c>
      <c r="AC1951">
        <v>55</v>
      </c>
      <c r="AE1951">
        <v>1</v>
      </c>
    </row>
    <row r="1952" spans="1:31" x14ac:dyDescent="0.2">
      <c r="A1952" s="27">
        <v>2007347</v>
      </c>
      <c r="B1952">
        <v>4031</v>
      </c>
      <c r="C1952" t="s">
        <v>4920</v>
      </c>
      <c r="D1952" t="s">
        <v>4921</v>
      </c>
      <c r="E1952" t="s">
        <v>3976</v>
      </c>
      <c r="F1952" t="s">
        <v>3976</v>
      </c>
      <c r="G1952" t="s">
        <v>641</v>
      </c>
      <c r="H1952" t="s">
        <v>641</v>
      </c>
      <c r="I1952" t="s">
        <v>2734</v>
      </c>
      <c r="J1952" t="s">
        <v>649</v>
      </c>
      <c r="K1952" t="s">
        <v>55</v>
      </c>
      <c r="L1952" s="4">
        <v>2</v>
      </c>
      <c r="M1952" s="4">
        <v>45657</v>
      </c>
      <c r="O1952">
        <v>5</v>
      </c>
      <c r="P1952">
        <v>10</v>
      </c>
      <c r="Q1952">
        <v>2.5</v>
      </c>
      <c r="R1952">
        <v>1</v>
      </c>
      <c r="AC1952">
        <v>10</v>
      </c>
      <c r="AE1952">
        <v>1</v>
      </c>
    </row>
    <row r="1953" spans="1:31" x14ac:dyDescent="0.2">
      <c r="A1953" s="27">
        <v>2002524</v>
      </c>
      <c r="B1953">
        <v>3128</v>
      </c>
      <c r="C1953" t="s">
        <v>4922</v>
      </c>
      <c r="D1953" t="s">
        <v>4923</v>
      </c>
      <c r="E1953" t="s">
        <v>1704</v>
      </c>
      <c r="F1953" t="s">
        <v>1704</v>
      </c>
      <c r="G1953" t="s">
        <v>641</v>
      </c>
      <c r="H1953" t="s">
        <v>686</v>
      </c>
      <c r="I1953" t="s">
        <v>2734</v>
      </c>
      <c r="J1953" t="s">
        <v>696</v>
      </c>
      <c r="K1953" t="s">
        <v>55</v>
      </c>
      <c r="L1953" s="4">
        <v>39798</v>
      </c>
      <c r="M1953" s="4">
        <v>45657</v>
      </c>
      <c r="N1953">
        <v>2.7999999523162842</v>
      </c>
      <c r="O1953">
        <v>1.2999999523162842</v>
      </c>
      <c r="P1953">
        <v>1.2000000476837158</v>
      </c>
      <c r="AC1953">
        <v>55</v>
      </c>
      <c r="AE1953">
        <v>1</v>
      </c>
    </row>
    <row r="1954" spans="1:31" x14ac:dyDescent="0.2">
      <c r="A1954" s="27">
        <v>2000643</v>
      </c>
      <c r="B1954">
        <v>630</v>
      </c>
      <c r="C1954" t="s">
        <v>4924</v>
      </c>
      <c r="D1954" t="s">
        <v>4925</v>
      </c>
      <c r="E1954" t="s">
        <v>1704</v>
      </c>
      <c r="F1954" t="s">
        <v>1704</v>
      </c>
      <c r="G1954" t="s">
        <v>641</v>
      </c>
      <c r="H1954" t="s">
        <v>641</v>
      </c>
      <c r="I1954" t="s">
        <v>2734</v>
      </c>
      <c r="J1954" t="s">
        <v>731</v>
      </c>
      <c r="K1954" t="s">
        <v>56</v>
      </c>
      <c r="L1954" s="4">
        <v>39735</v>
      </c>
      <c r="M1954" s="4">
        <v>45657</v>
      </c>
      <c r="N1954">
        <v>0</v>
      </c>
      <c r="O1954">
        <v>0</v>
      </c>
      <c r="P1954">
        <v>0</v>
      </c>
      <c r="Q1954">
        <v>0</v>
      </c>
      <c r="R1954">
        <v>0</v>
      </c>
      <c r="T1954">
        <v>0</v>
      </c>
      <c r="AC1954">
        <v>70</v>
      </c>
      <c r="AE1954">
        <v>1</v>
      </c>
    </row>
    <row r="1955" spans="1:31" x14ac:dyDescent="0.2">
      <c r="A1955" s="27">
        <v>2000641</v>
      </c>
      <c r="B1955">
        <v>629</v>
      </c>
      <c r="C1955" t="s">
        <v>4926</v>
      </c>
      <c r="D1955" t="s">
        <v>4927</v>
      </c>
      <c r="E1955" t="s">
        <v>1704</v>
      </c>
      <c r="F1955" t="s">
        <v>1704</v>
      </c>
      <c r="G1955" t="s">
        <v>641</v>
      </c>
      <c r="H1955" t="s">
        <v>641</v>
      </c>
      <c r="I1955" t="s">
        <v>2734</v>
      </c>
      <c r="J1955" t="s">
        <v>731</v>
      </c>
      <c r="K1955" t="s">
        <v>56</v>
      </c>
      <c r="L1955" s="4">
        <v>39735</v>
      </c>
      <c r="M1955" s="4">
        <v>45657</v>
      </c>
      <c r="N1955">
        <v>0</v>
      </c>
      <c r="O1955">
        <v>0</v>
      </c>
      <c r="P1955">
        <v>0</v>
      </c>
      <c r="Q1955">
        <v>0</v>
      </c>
      <c r="R1955">
        <v>0</v>
      </c>
      <c r="T1955">
        <v>0</v>
      </c>
      <c r="AC1955">
        <v>70</v>
      </c>
      <c r="AE1955">
        <v>1</v>
      </c>
    </row>
    <row r="1956" spans="1:31" x14ac:dyDescent="0.2">
      <c r="A1956" s="27">
        <v>2000638</v>
      </c>
      <c r="B1956">
        <v>628</v>
      </c>
      <c r="C1956" t="s">
        <v>4928</v>
      </c>
      <c r="D1956" t="s">
        <v>4929</v>
      </c>
      <c r="E1956" t="s">
        <v>1704</v>
      </c>
      <c r="F1956" t="s">
        <v>1704</v>
      </c>
      <c r="G1956" t="s">
        <v>641</v>
      </c>
      <c r="H1956" t="s">
        <v>641</v>
      </c>
      <c r="I1956" t="s">
        <v>2734</v>
      </c>
      <c r="J1956" t="s">
        <v>731</v>
      </c>
      <c r="K1956" t="s">
        <v>56</v>
      </c>
      <c r="L1956" s="4">
        <v>39735</v>
      </c>
      <c r="M1956" s="4">
        <v>45657</v>
      </c>
      <c r="N1956">
        <v>0</v>
      </c>
      <c r="O1956">
        <v>0</v>
      </c>
      <c r="P1956">
        <v>0</v>
      </c>
      <c r="Q1956">
        <v>0</v>
      </c>
      <c r="R1956">
        <v>0</v>
      </c>
      <c r="T1956">
        <v>0</v>
      </c>
      <c r="AA1956">
        <v>5</v>
      </c>
      <c r="AC1956">
        <v>35</v>
      </c>
      <c r="AE1956">
        <v>1</v>
      </c>
    </row>
    <row r="1957" spans="1:31" x14ac:dyDescent="0.2">
      <c r="A1957" s="27">
        <v>2000639</v>
      </c>
      <c r="B1957">
        <v>627</v>
      </c>
      <c r="C1957" t="s">
        <v>4930</v>
      </c>
      <c r="D1957" t="s">
        <v>4931</v>
      </c>
      <c r="E1957" t="s">
        <v>1704</v>
      </c>
      <c r="F1957" t="s">
        <v>1704</v>
      </c>
      <c r="G1957" t="s">
        <v>641</v>
      </c>
      <c r="H1957" t="s">
        <v>641</v>
      </c>
      <c r="I1957" t="s">
        <v>2734</v>
      </c>
      <c r="J1957" t="s">
        <v>731</v>
      </c>
      <c r="K1957" t="s">
        <v>56</v>
      </c>
      <c r="L1957" s="4">
        <v>39735</v>
      </c>
      <c r="M1957" s="4">
        <v>45657</v>
      </c>
      <c r="AC1957">
        <v>75</v>
      </c>
      <c r="AE1957">
        <v>1</v>
      </c>
    </row>
    <row r="1958" spans="1:31" x14ac:dyDescent="0.2">
      <c r="A1958" s="27">
        <v>2006861</v>
      </c>
      <c r="B1958">
        <v>3779</v>
      </c>
      <c r="C1958" t="s">
        <v>4932</v>
      </c>
      <c r="D1958" t="s">
        <v>4933</v>
      </c>
      <c r="E1958" t="s">
        <v>3236</v>
      </c>
      <c r="F1958" t="s">
        <v>3236</v>
      </c>
      <c r="G1958" t="s">
        <v>641</v>
      </c>
      <c r="H1958" t="s">
        <v>641</v>
      </c>
      <c r="I1958" t="s">
        <v>2734</v>
      </c>
      <c r="J1958" t="s">
        <v>731</v>
      </c>
      <c r="K1958" t="s">
        <v>56</v>
      </c>
      <c r="L1958" s="4">
        <v>2</v>
      </c>
      <c r="M1958" s="4">
        <v>45657</v>
      </c>
      <c r="AC1958">
        <v>55</v>
      </c>
      <c r="AE1958">
        <v>1.1000000000000001</v>
      </c>
    </row>
    <row r="1959" spans="1:31" x14ac:dyDescent="0.2">
      <c r="A1959" s="27">
        <v>2004275</v>
      </c>
      <c r="B1959">
        <v>2888</v>
      </c>
      <c r="C1959" t="s">
        <v>4934</v>
      </c>
      <c r="D1959" t="s">
        <v>4935</v>
      </c>
      <c r="E1959" t="s">
        <v>3236</v>
      </c>
      <c r="F1959" t="s">
        <v>3236</v>
      </c>
      <c r="G1959" t="s">
        <v>641</v>
      </c>
      <c r="H1959" t="s">
        <v>641</v>
      </c>
      <c r="I1959" t="s">
        <v>2734</v>
      </c>
      <c r="J1959" t="s">
        <v>731</v>
      </c>
      <c r="K1959" t="s">
        <v>56</v>
      </c>
      <c r="L1959" s="4">
        <v>39420</v>
      </c>
      <c r="M1959" s="4">
        <v>45657</v>
      </c>
      <c r="AC1959">
        <v>80</v>
      </c>
      <c r="AE1959">
        <v>1</v>
      </c>
    </row>
    <row r="1960" spans="1:31" x14ac:dyDescent="0.2">
      <c r="A1960" s="27">
        <v>2009807</v>
      </c>
      <c r="B1960">
        <v>5027</v>
      </c>
      <c r="C1960" t="s">
        <v>4936</v>
      </c>
      <c r="D1960" t="s">
        <v>4937</v>
      </c>
      <c r="E1960" t="s">
        <v>4938</v>
      </c>
      <c r="F1960" t="s">
        <v>4939</v>
      </c>
      <c r="G1960" t="s">
        <v>641</v>
      </c>
      <c r="H1960" t="s">
        <v>641</v>
      </c>
      <c r="I1960" t="s">
        <v>2734</v>
      </c>
      <c r="J1960" t="s">
        <v>731</v>
      </c>
      <c r="K1960" t="s">
        <v>55</v>
      </c>
      <c r="L1960" s="4">
        <v>2</v>
      </c>
      <c r="M1960" s="4">
        <v>45657</v>
      </c>
      <c r="AE1960">
        <v>1</v>
      </c>
    </row>
    <row r="1961" spans="1:31" x14ac:dyDescent="0.2">
      <c r="A1961" s="27">
        <v>2008116</v>
      </c>
      <c r="B1961">
        <v>4277</v>
      </c>
      <c r="C1961" t="s">
        <v>4940</v>
      </c>
      <c r="D1961" t="s">
        <v>4941</v>
      </c>
      <c r="E1961" t="s">
        <v>4939</v>
      </c>
      <c r="F1961" t="s">
        <v>4939</v>
      </c>
      <c r="G1961" t="s">
        <v>641</v>
      </c>
      <c r="H1961" t="s">
        <v>641</v>
      </c>
      <c r="I1961" t="s">
        <v>2734</v>
      </c>
      <c r="J1961" t="s">
        <v>731</v>
      </c>
      <c r="K1961" t="s">
        <v>55</v>
      </c>
      <c r="L1961" s="4">
        <v>2</v>
      </c>
      <c r="M1961" s="4">
        <v>45657</v>
      </c>
      <c r="AE1961">
        <v>1</v>
      </c>
    </row>
    <row r="1962" spans="1:31" x14ac:dyDescent="0.2">
      <c r="A1962" s="27">
        <v>2008225</v>
      </c>
      <c r="B1962">
        <v>4301</v>
      </c>
      <c r="C1962" t="s">
        <v>4948</v>
      </c>
      <c r="D1962" t="s">
        <v>3740</v>
      </c>
      <c r="E1962" t="s">
        <v>4949</v>
      </c>
      <c r="F1962" t="s">
        <v>4949</v>
      </c>
      <c r="G1962" t="s">
        <v>641</v>
      </c>
      <c r="H1962" t="s">
        <v>686</v>
      </c>
      <c r="I1962" t="s">
        <v>2734</v>
      </c>
      <c r="J1962" t="s">
        <v>696</v>
      </c>
      <c r="K1962" t="s">
        <v>55</v>
      </c>
      <c r="L1962" s="4">
        <v>2</v>
      </c>
      <c r="M1962" s="4">
        <v>45657</v>
      </c>
      <c r="N1962">
        <v>0.30000001192092896</v>
      </c>
      <c r="AC1962">
        <v>11.6</v>
      </c>
      <c r="AE1962">
        <v>1</v>
      </c>
    </row>
    <row r="1963" spans="1:31" x14ac:dyDescent="0.2">
      <c r="A1963" s="27">
        <v>2007458</v>
      </c>
      <c r="B1963">
        <v>4027</v>
      </c>
      <c r="C1963" t="s">
        <v>4944</v>
      </c>
      <c r="D1963" t="s">
        <v>3740</v>
      </c>
      <c r="E1963" t="s">
        <v>4945</v>
      </c>
      <c r="F1963" t="s">
        <v>4945</v>
      </c>
      <c r="G1963" t="s">
        <v>641</v>
      </c>
      <c r="H1963" t="s">
        <v>686</v>
      </c>
      <c r="I1963" t="s">
        <v>2734</v>
      </c>
      <c r="J1963" t="s">
        <v>696</v>
      </c>
      <c r="K1963" t="s">
        <v>55</v>
      </c>
      <c r="L1963" s="4">
        <v>2</v>
      </c>
      <c r="M1963" s="4">
        <v>45657</v>
      </c>
      <c r="N1963">
        <v>0.60000002384185791</v>
      </c>
      <c r="AC1963">
        <v>14.3</v>
      </c>
      <c r="AE1963">
        <v>1</v>
      </c>
    </row>
    <row r="1964" spans="1:31" x14ac:dyDescent="0.2">
      <c r="A1964" s="27">
        <v>2002503</v>
      </c>
      <c r="B1964">
        <v>3118</v>
      </c>
      <c r="C1964" t="s">
        <v>4943</v>
      </c>
      <c r="D1964" t="s">
        <v>3740</v>
      </c>
      <c r="E1964" t="s">
        <v>3765</v>
      </c>
      <c r="F1964" t="s">
        <v>3765</v>
      </c>
      <c r="G1964" t="s">
        <v>641</v>
      </c>
      <c r="H1964" t="s">
        <v>686</v>
      </c>
      <c r="I1964" t="s">
        <v>2734</v>
      </c>
      <c r="J1964" t="s">
        <v>696</v>
      </c>
      <c r="K1964" t="s">
        <v>55</v>
      </c>
      <c r="L1964" s="4">
        <v>39770</v>
      </c>
      <c r="M1964" s="4">
        <v>45657</v>
      </c>
      <c r="N1964">
        <v>0.30000001192092896</v>
      </c>
      <c r="AC1964">
        <v>13.1</v>
      </c>
      <c r="AE1964">
        <v>1</v>
      </c>
    </row>
    <row r="1965" spans="1:31" x14ac:dyDescent="0.2">
      <c r="A1965" s="27">
        <v>2007528</v>
      </c>
      <c r="B1965">
        <v>4093</v>
      </c>
      <c r="C1965" t="s">
        <v>4946</v>
      </c>
      <c r="D1965" t="s">
        <v>3740</v>
      </c>
      <c r="E1965" t="s">
        <v>3741</v>
      </c>
      <c r="F1965" t="s">
        <v>3741</v>
      </c>
      <c r="G1965" t="s">
        <v>641</v>
      </c>
      <c r="H1965" t="s">
        <v>686</v>
      </c>
      <c r="I1965" t="s">
        <v>2734</v>
      </c>
      <c r="J1965" t="s">
        <v>696</v>
      </c>
      <c r="K1965" t="s">
        <v>55</v>
      </c>
      <c r="L1965" s="4">
        <v>2</v>
      </c>
      <c r="M1965" s="4">
        <v>45657</v>
      </c>
      <c r="N1965">
        <v>0.30000001192092896</v>
      </c>
      <c r="AC1965">
        <v>11</v>
      </c>
      <c r="AE1965">
        <v>1</v>
      </c>
    </row>
    <row r="1966" spans="1:31" x14ac:dyDescent="0.2">
      <c r="A1966" s="27">
        <v>2008415</v>
      </c>
      <c r="B1966">
        <v>4416</v>
      </c>
      <c r="C1966" t="s">
        <v>4947</v>
      </c>
      <c r="D1966" t="s">
        <v>3740</v>
      </c>
      <c r="E1966" t="s">
        <v>3741</v>
      </c>
      <c r="F1966" t="s">
        <v>3741</v>
      </c>
      <c r="G1966" t="s">
        <v>641</v>
      </c>
      <c r="H1966" t="s">
        <v>686</v>
      </c>
      <c r="I1966" t="s">
        <v>2734</v>
      </c>
      <c r="J1966" t="s">
        <v>696</v>
      </c>
      <c r="K1966" t="s">
        <v>55</v>
      </c>
      <c r="L1966" s="4">
        <v>2</v>
      </c>
      <c r="M1966" s="4">
        <v>45657</v>
      </c>
      <c r="N1966">
        <v>0.60000002384185791</v>
      </c>
      <c r="AC1966">
        <v>12</v>
      </c>
      <c r="AE1966">
        <v>1</v>
      </c>
    </row>
    <row r="1967" spans="1:31" x14ac:dyDescent="0.2">
      <c r="A1967" s="27">
        <v>2006945</v>
      </c>
      <c r="B1967">
        <v>3842</v>
      </c>
      <c r="C1967" t="s">
        <v>4942</v>
      </c>
      <c r="D1967" t="s">
        <v>3740</v>
      </c>
      <c r="E1967" t="s">
        <v>3961</v>
      </c>
      <c r="F1967" t="s">
        <v>3961</v>
      </c>
      <c r="G1967" t="s">
        <v>641</v>
      </c>
      <c r="H1967" t="s">
        <v>686</v>
      </c>
      <c r="I1967" t="s">
        <v>2734</v>
      </c>
      <c r="J1967" t="s">
        <v>696</v>
      </c>
      <c r="K1967" t="s">
        <v>55</v>
      </c>
      <c r="L1967" s="4">
        <v>2</v>
      </c>
      <c r="M1967" s="4">
        <v>45657</v>
      </c>
      <c r="N1967">
        <v>0.60000002384185791</v>
      </c>
      <c r="AC1967">
        <v>14.6</v>
      </c>
      <c r="AE1967">
        <v>1</v>
      </c>
    </row>
    <row r="1968" spans="1:31" x14ac:dyDescent="0.2">
      <c r="A1968" s="27">
        <v>2009787</v>
      </c>
      <c r="B1968">
        <v>5060</v>
      </c>
      <c r="C1968" t="s">
        <v>4950</v>
      </c>
      <c r="D1968" t="s">
        <v>4951</v>
      </c>
      <c r="E1968" t="s">
        <v>4461</v>
      </c>
      <c r="F1968" t="s">
        <v>4461</v>
      </c>
      <c r="G1968" t="s">
        <v>641</v>
      </c>
      <c r="H1968" t="s">
        <v>641</v>
      </c>
      <c r="I1968" t="s">
        <v>2734</v>
      </c>
      <c r="J1968" t="s">
        <v>731</v>
      </c>
      <c r="K1968" t="s">
        <v>56</v>
      </c>
      <c r="L1968" s="4">
        <v>2</v>
      </c>
      <c r="M1968" s="4">
        <v>45657</v>
      </c>
      <c r="AE1968">
        <v>1.1000000000000001</v>
      </c>
    </row>
    <row r="1969" spans="1:31" x14ac:dyDescent="0.2">
      <c r="A1969" s="27">
        <v>2008182</v>
      </c>
      <c r="B1969">
        <v>4270</v>
      </c>
      <c r="C1969" t="s">
        <v>4952</v>
      </c>
      <c r="D1969" t="s">
        <v>4953</v>
      </c>
      <c r="E1969" t="s">
        <v>1333</v>
      </c>
      <c r="F1969" t="s">
        <v>1333</v>
      </c>
      <c r="G1969" t="s">
        <v>641</v>
      </c>
      <c r="H1969" t="s">
        <v>641</v>
      </c>
      <c r="I1969" t="s">
        <v>2734</v>
      </c>
      <c r="J1969" t="s">
        <v>649</v>
      </c>
      <c r="K1969" t="s">
        <v>56</v>
      </c>
      <c r="L1969" s="4">
        <v>2</v>
      </c>
      <c r="M1969" s="4">
        <v>45657</v>
      </c>
      <c r="AE1969">
        <v>1.1000000000000001</v>
      </c>
    </row>
    <row r="1970" spans="1:31" x14ac:dyDescent="0.2">
      <c r="A1970" s="27">
        <v>2006856</v>
      </c>
      <c r="B1970">
        <v>3775</v>
      </c>
      <c r="C1970" t="s">
        <v>4954</v>
      </c>
      <c r="D1970" t="s">
        <v>4955</v>
      </c>
      <c r="E1970" t="s">
        <v>4956</v>
      </c>
      <c r="F1970" t="s">
        <v>4956</v>
      </c>
      <c r="G1970" t="s">
        <v>641</v>
      </c>
      <c r="H1970" t="s">
        <v>686</v>
      </c>
      <c r="I1970" t="s">
        <v>2734</v>
      </c>
      <c r="J1970" t="s">
        <v>696</v>
      </c>
      <c r="K1970" t="s">
        <v>55</v>
      </c>
      <c r="L1970" s="4">
        <v>2</v>
      </c>
      <c r="M1970" s="4">
        <v>45657</v>
      </c>
      <c r="N1970">
        <v>0.30000001192092896</v>
      </c>
      <c r="AC1970">
        <v>13.1</v>
      </c>
      <c r="AE1970">
        <v>1</v>
      </c>
    </row>
    <row r="1971" spans="1:31" x14ac:dyDescent="0.2">
      <c r="A1971" s="27">
        <v>2009473</v>
      </c>
      <c r="B1971">
        <v>4969</v>
      </c>
      <c r="C1971" t="s">
        <v>4957</v>
      </c>
      <c r="D1971" t="s">
        <v>4958</v>
      </c>
      <c r="E1971" t="s">
        <v>2169</v>
      </c>
      <c r="F1971" t="s">
        <v>2167</v>
      </c>
      <c r="G1971" t="s">
        <v>641</v>
      </c>
      <c r="H1971" t="s">
        <v>641</v>
      </c>
      <c r="I1971" t="s">
        <v>2734</v>
      </c>
      <c r="J1971" t="s">
        <v>731</v>
      </c>
      <c r="K1971" t="s">
        <v>56</v>
      </c>
      <c r="L1971" s="4">
        <v>2</v>
      </c>
      <c r="M1971" s="4">
        <v>45657</v>
      </c>
      <c r="N1971">
        <v>2.0999999046325684</v>
      </c>
      <c r="O1971">
        <v>2</v>
      </c>
      <c r="P1971">
        <v>2</v>
      </c>
      <c r="V1971">
        <v>4.8999998718500137E-2</v>
      </c>
      <c r="W1971">
        <v>4.8999998718500137E-2</v>
      </c>
      <c r="X1971">
        <v>4.8999998718500137E-2</v>
      </c>
      <c r="Y1971">
        <v>2.4000000208616257E-2</v>
      </c>
      <c r="Z1971">
        <v>4.8999998718500137E-2</v>
      </c>
      <c r="AA1971">
        <v>9.9999997764825821E-3</v>
      </c>
      <c r="AE1971">
        <v>1.1000000000000001</v>
      </c>
    </row>
    <row r="1972" spans="1:31" x14ac:dyDescent="0.2">
      <c r="A1972" s="27">
        <v>2009475</v>
      </c>
      <c r="B1972">
        <v>4861</v>
      </c>
      <c r="C1972" t="s">
        <v>4959</v>
      </c>
      <c r="D1972" t="s">
        <v>4960</v>
      </c>
      <c r="E1972" t="s">
        <v>2169</v>
      </c>
      <c r="F1972" t="s">
        <v>2167</v>
      </c>
      <c r="G1972" t="s">
        <v>641</v>
      </c>
      <c r="H1972" t="s">
        <v>641</v>
      </c>
      <c r="I1972" t="s">
        <v>2734</v>
      </c>
      <c r="J1972" t="s">
        <v>731</v>
      </c>
      <c r="K1972" t="s">
        <v>56</v>
      </c>
      <c r="L1972" s="4">
        <v>2</v>
      </c>
      <c r="M1972" s="4">
        <v>45657</v>
      </c>
      <c r="P1972">
        <v>8</v>
      </c>
      <c r="AE1972">
        <v>1.1000000000000001</v>
      </c>
    </row>
    <row r="1973" spans="1:31" x14ac:dyDescent="0.2">
      <c r="A1973" s="27">
        <v>2009474</v>
      </c>
      <c r="B1973">
        <v>4974</v>
      </c>
      <c r="C1973" t="s">
        <v>4961</v>
      </c>
      <c r="D1973" t="s">
        <v>4962</v>
      </c>
      <c r="E1973" t="s">
        <v>2169</v>
      </c>
      <c r="F1973" t="s">
        <v>2167</v>
      </c>
      <c r="G1973" t="s">
        <v>641</v>
      </c>
      <c r="H1973" t="s">
        <v>641</v>
      </c>
      <c r="I1973" t="s">
        <v>2734</v>
      </c>
      <c r="J1973" t="s">
        <v>731</v>
      </c>
      <c r="K1973" t="s">
        <v>56</v>
      </c>
      <c r="L1973" s="4">
        <v>2</v>
      </c>
      <c r="M1973" s="4">
        <v>45657</v>
      </c>
      <c r="N1973">
        <v>5.5999999046325684</v>
      </c>
      <c r="O1973">
        <v>5.5999999046325684</v>
      </c>
      <c r="P1973">
        <v>5.5999999046325684</v>
      </c>
      <c r="AE1973">
        <v>1.1000000000000001</v>
      </c>
    </row>
    <row r="1974" spans="1:31" x14ac:dyDescent="0.2">
      <c r="A1974" s="27">
        <v>2000522</v>
      </c>
      <c r="B1974">
        <v>489</v>
      </c>
      <c r="C1974" t="s">
        <v>4963</v>
      </c>
      <c r="D1974" t="s">
        <v>4964</v>
      </c>
      <c r="E1974" t="s">
        <v>3348</v>
      </c>
      <c r="F1974" t="s">
        <v>3348</v>
      </c>
      <c r="G1974" t="s">
        <v>641</v>
      </c>
      <c r="H1974" t="s">
        <v>641</v>
      </c>
      <c r="I1974" t="s">
        <v>2734</v>
      </c>
      <c r="J1974" t="s">
        <v>731</v>
      </c>
      <c r="K1974" t="s">
        <v>56</v>
      </c>
      <c r="L1974" s="4">
        <v>39742</v>
      </c>
      <c r="M1974" s="4">
        <v>45657</v>
      </c>
      <c r="AC1974">
        <v>85</v>
      </c>
      <c r="AE1974">
        <v>1</v>
      </c>
    </row>
    <row r="1975" spans="1:31" x14ac:dyDescent="0.2">
      <c r="A1975" s="27">
        <v>2004313</v>
      </c>
      <c r="B1975">
        <v>3077</v>
      </c>
      <c r="C1975" t="s">
        <v>4965</v>
      </c>
      <c r="D1975" t="s">
        <v>3763</v>
      </c>
      <c r="E1975" t="s">
        <v>4461</v>
      </c>
      <c r="F1975" t="s">
        <v>4461</v>
      </c>
      <c r="G1975" t="s">
        <v>641</v>
      </c>
      <c r="H1975" t="s">
        <v>641</v>
      </c>
      <c r="I1975" t="s">
        <v>2734</v>
      </c>
      <c r="J1975" t="s">
        <v>731</v>
      </c>
      <c r="K1975" t="s">
        <v>56</v>
      </c>
      <c r="L1975" s="4">
        <v>39700</v>
      </c>
      <c r="M1975" s="4">
        <v>45657</v>
      </c>
      <c r="AC1975">
        <v>5</v>
      </c>
      <c r="AE1975">
        <v>1</v>
      </c>
    </row>
    <row r="1976" spans="1:31" x14ac:dyDescent="0.2">
      <c r="A1976" s="27">
        <v>2004312</v>
      </c>
      <c r="B1976">
        <v>3076</v>
      </c>
      <c r="C1976" t="s">
        <v>4966</v>
      </c>
      <c r="D1976" t="s">
        <v>4967</v>
      </c>
      <c r="E1976" t="s">
        <v>4461</v>
      </c>
      <c r="F1976" t="s">
        <v>4461</v>
      </c>
      <c r="G1976" t="s">
        <v>641</v>
      </c>
      <c r="H1976" t="s">
        <v>641</v>
      </c>
      <c r="I1976" t="s">
        <v>2734</v>
      </c>
      <c r="J1976" t="s">
        <v>731</v>
      </c>
      <c r="K1976" t="s">
        <v>56</v>
      </c>
      <c r="L1976" s="4">
        <v>39700</v>
      </c>
      <c r="M1976" s="4">
        <v>45657</v>
      </c>
      <c r="AC1976">
        <v>5</v>
      </c>
      <c r="AE1976">
        <v>1</v>
      </c>
    </row>
    <row r="1977" spans="1:31" x14ac:dyDescent="0.2">
      <c r="A1977" s="27">
        <v>2004988</v>
      </c>
      <c r="B1977">
        <v>3490</v>
      </c>
      <c r="C1977" t="s">
        <v>4968</v>
      </c>
      <c r="D1977" t="s">
        <v>4969</v>
      </c>
      <c r="E1977" t="s">
        <v>4461</v>
      </c>
      <c r="F1977" t="s">
        <v>4461</v>
      </c>
      <c r="G1977" t="s">
        <v>641</v>
      </c>
      <c r="H1977" t="s">
        <v>641</v>
      </c>
      <c r="I1977" t="s">
        <v>2734</v>
      </c>
      <c r="J1977" t="s">
        <v>731</v>
      </c>
      <c r="K1977" t="s">
        <v>56</v>
      </c>
      <c r="L1977" s="4">
        <v>40504</v>
      </c>
      <c r="M1977" s="4">
        <v>45657</v>
      </c>
      <c r="AC1977">
        <v>3</v>
      </c>
      <c r="AE1977">
        <v>1</v>
      </c>
    </row>
    <row r="1978" spans="1:31" x14ac:dyDescent="0.2">
      <c r="A1978" s="27">
        <v>2004311</v>
      </c>
      <c r="B1978">
        <v>3075</v>
      </c>
      <c r="C1978" t="s">
        <v>4970</v>
      </c>
      <c r="D1978" t="s">
        <v>4969</v>
      </c>
      <c r="E1978" t="s">
        <v>4461</v>
      </c>
      <c r="F1978" t="s">
        <v>4461</v>
      </c>
      <c r="G1978" t="s">
        <v>641</v>
      </c>
      <c r="H1978" t="s">
        <v>641</v>
      </c>
      <c r="I1978" t="s">
        <v>2734</v>
      </c>
      <c r="J1978" t="s">
        <v>731</v>
      </c>
      <c r="K1978" t="s">
        <v>56</v>
      </c>
      <c r="L1978" s="4">
        <v>39700</v>
      </c>
      <c r="M1978" s="4">
        <v>45657</v>
      </c>
      <c r="AC1978">
        <v>3</v>
      </c>
      <c r="AE1978">
        <v>1</v>
      </c>
    </row>
    <row r="1979" spans="1:31" x14ac:dyDescent="0.2">
      <c r="A1979" s="27">
        <v>2008231</v>
      </c>
      <c r="B1979">
        <v>4276</v>
      </c>
      <c r="C1979" t="s">
        <v>4971</v>
      </c>
      <c r="D1979" t="s">
        <v>4972</v>
      </c>
      <c r="E1979" t="s">
        <v>3236</v>
      </c>
      <c r="F1979" t="s">
        <v>3236</v>
      </c>
      <c r="G1979" t="s">
        <v>641</v>
      </c>
      <c r="H1979" t="s">
        <v>641</v>
      </c>
      <c r="I1979" t="s">
        <v>2734</v>
      </c>
      <c r="J1979" t="s">
        <v>731</v>
      </c>
      <c r="K1979" t="s">
        <v>56</v>
      </c>
      <c r="L1979" s="4">
        <v>2</v>
      </c>
      <c r="M1979" s="4">
        <v>45657</v>
      </c>
      <c r="AC1979">
        <v>80</v>
      </c>
      <c r="AE1979">
        <v>1</v>
      </c>
    </row>
    <row r="1980" spans="1:31" x14ac:dyDescent="0.2">
      <c r="A1980" s="27">
        <v>2001165</v>
      </c>
      <c r="B1980">
        <v>1283</v>
      </c>
      <c r="C1980" t="s">
        <v>4973</v>
      </c>
      <c r="D1980" t="s">
        <v>4974</v>
      </c>
      <c r="E1980" t="s">
        <v>3464</v>
      </c>
      <c r="F1980" t="s">
        <v>4975</v>
      </c>
      <c r="G1980" t="s">
        <v>641</v>
      </c>
      <c r="H1980" t="s">
        <v>641</v>
      </c>
      <c r="I1980" t="s">
        <v>2734</v>
      </c>
      <c r="J1980" t="s">
        <v>731</v>
      </c>
      <c r="K1980" t="s">
        <v>55</v>
      </c>
      <c r="L1980" s="4">
        <v>40428</v>
      </c>
      <c r="M1980" s="4">
        <v>45657</v>
      </c>
      <c r="AE1980">
        <v>1</v>
      </c>
    </row>
    <row r="1981" spans="1:31" x14ac:dyDescent="0.2">
      <c r="A1981" s="27">
        <v>2009885</v>
      </c>
      <c r="B1981">
        <v>5034</v>
      </c>
      <c r="C1981" t="s">
        <v>4976</v>
      </c>
      <c r="D1981" t="s">
        <v>4977</v>
      </c>
      <c r="E1981" t="s">
        <v>3351</v>
      </c>
      <c r="F1981" t="s">
        <v>3351</v>
      </c>
      <c r="G1981" t="s">
        <v>641</v>
      </c>
      <c r="H1981" t="s">
        <v>641</v>
      </c>
      <c r="I1981" t="s">
        <v>2734</v>
      </c>
      <c r="J1981" t="s">
        <v>731</v>
      </c>
      <c r="K1981" t="s">
        <v>56</v>
      </c>
      <c r="L1981" s="4">
        <v>2</v>
      </c>
      <c r="M1981" s="4">
        <v>45657</v>
      </c>
      <c r="AE1981">
        <v>1.1000000000000001</v>
      </c>
    </row>
    <row r="1982" spans="1:31" x14ac:dyDescent="0.2">
      <c r="A1982" s="27">
        <v>2009886</v>
      </c>
      <c r="B1982">
        <v>5035</v>
      </c>
      <c r="C1982" t="s">
        <v>4978</v>
      </c>
      <c r="D1982" t="s">
        <v>4979</v>
      </c>
      <c r="E1982" t="s">
        <v>3351</v>
      </c>
      <c r="F1982" t="s">
        <v>3351</v>
      </c>
      <c r="G1982" t="s">
        <v>641</v>
      </c>
      <c r="H1982" t="s">
        <v>641</v>
      </c>
      <c r="I1982" t="s">
        <v>2734</v>
      </c>
      <c r="J1982" t="s">
        <v>731</v>
      </c>
      <c r="K1982" t="s">
        <v>56</v>
      </c>
      <c r="L1982" s="4">
        <v>2</v>
      </c>
      <c r="M1982" s="4">
        <v>45657</v>
      </c>
      <c r="AE1982">
        <v>1.1000000000000001</v>
      </c>
    </row>
    <row r="1983" spans="1:31" x14ac:dyDescent="0.2">
      <c r="A1983" s="27">
        <v>2009863</v>
      </c>
      <c r="B1983">
        <v>5030</v>
      </c>
      <c r="C1983" t="s">
        <v>4980</v>
      </c>
      <c r="D1983" t="s">
        <v>4981</v>
      </c>
      <c r="E1983" t="s">
        <v>4982</v>
      </c>
      <c r="F1983" t="s">
        <v>4982</v>
      </c>
      <c r="G1983" t="s">
        <v>641</v>
      </c>
      <c r="H1983" t="s">
        <v>641</v>
      </c>
      <c r="I1983" t="s">
        <v>2734</v>
      </c>
      <c r="J1983" t="s">
        <v>649</v>
      </c>
      <c r="K1983" t="s">
        <v>55</v>
      </c>
      <c r="L1983" s="4">
        <v>2</v>
      </c>
      <c r="M1983" s="4">
        <v>45657</v>
      </c>
      <c r="P1983">
        <v>10</v>
      </c>
      <c r="Q1983">
        <v>5</v>
      </c>
      <c r="AC1983">
        <v>20</v>
      </c>
      <c r="AE1983">
        <v>1</v>
      </c>
    </row>
    <row r="1984" spans="1:31" x14ac:dyDescent="0.2">
      <c r="A1984" s="27">
        <v>2008119</v>
      </c>
      <c r="B1984">
        <v>4248</v>
      </c>
      <c r="C1984" t="s">
        <v>4983</v>
      </c>
      <c r="D1984" t="s">
        <v>4984</v>
      </c>
      <c r="E1984" t="s">
        <v>4985</v>
      </c>
      <c r="F1984" t="s">
        <v>4985</v>
      </c>
      <c r="G1984" t="s">
        <v>641</v>
      </c>
      <c r="H1984" t="s">
        <v>641</v>
      </c>
      <c r="I1984" t="s">
        <v>2734</v>
      </c>
      <c r="J1984" t="s">
        <v>649</v>
      </c>
      <c r="K1984" t="s">
        <v>55</v>
      </c>
      <c r="L1984" s="4">
        <v>2</v>
      </c>
      <c r="M1984" s="4">
        <v>45657</v>
      </c>
      <c r="O1984">
        <v>0.30000001192092896</v>
      </c>
      <c r="P1984">
        <v>1</v>
      </c>
      <c r="Q1984">
        <v>3.5</v>
      </c>
      <c r="R1984">
        <v>0.80000001192092896</v>
      </c>
      <c r="AC1984">
        <v>20</v>
      </c>
      <c r="AE1984">
        <v>1</v>
      </c>
    </row>
    <row r="1985" spans="1:31" x14ac:dyDescent="0.2">
      <c r="A1985" s="27">
        <v>2006701</v>
      </c>
      <c r="B1985">
        <v>3749</v>
      </c>
      <c r="C1985" t="s">
        <v>4986</v>
      </c>
      <c r="D1985" t="s">
        <v>4987</v>
      </c>
      <c r="E1985" t="s">
        <v>4988</v>
      </c>
      <c r="F1985" t="s">
        <v>4988</v>
      </c>
      <c r="G1985" t="s">
        <v>641</v>
      </c>
      <c r="H1985" t="s">
        <v>641</v>
      </c>
      <c r="I1985" t="s">
        <v>2734</v>
      </c>
      <c r="J1985" t="s">
        <v>731</v>
      </c>
      <c r="K1985" t="s">
        <v>56</v>
      </c>
      <c r="L1985" s="4">
        <v>2</v>
      </c>
      <c r="M1985" s="4">
        <v>45657</v>
      </c>
      <c r="AC1985">
        <v>5</v>
      </c>
      <c r="AE1985">
        <v>1</v>
      </c>
    </row>
    <row r="1986" spans="1:31" x14ac:dyDescent="0.2">
      <c r="A1986" s="27">
        <v>2000375</v>
      </c>
      <c r="B1986">
        <v>1973</v>
      </c>
      <c r="C1986" t="s">
        <v>4989</v>
      </c>
      <c r="D1986" t="s">
        <v>23</v>
      </c>
      <c r="E1986" t="s">
        <v>2223</v>
      </c>
      <c r="F1986" t="s">
        <v>2223</v>
      </c>
      <c r="G1986" t="s">
        <v>641</v>
      </c>
      <c r="H1986" t="s">
        <v>641</v>
      </c>
      <c r="I1986" t="s">
        <v>2734</v>
      </c>
      <c r="J1986" t="s">
        <v>643</v>
      </c>
      <c r="K1986" t="s">
        <v>56</v>
      </c>
      <c r="L1986" s="4">
        <v>39707</v>
      </c>
      <c r="M1986" s="4">
        <v>45657</v>
      </c>
      <c r="N1986">
        <v>18.399999618530273</v>
      </c>
      <c r="AE1986">
        <v>1.2</v>
      </c>
    </row>
    <row r="1987" spans="1:31" x14ac:dyDescent="0.2">
      <c r="A1987" s="27">
        <v>2009839</v>
      </c>
      <c r="B1987">
        <v>5019</v>
      </c>
      <c r="C1987" t="s">
        <v>4990</v>
      </c>
      <c r="D1987" t="s">
        <v>4991</v>
      </c>
      <c r="E1987" t="s">
        <v>3785</v>
      </c>
      <c r="F1987" t="s">
        <v>3796</v>
      </c>
      <c r="G1987" t="s">
        <v>641</v>
      </c>
      <c r="H1987" t="s">
        <v>686</v>
      </c>
      <c r="I1987" t="s">
        <v>2734</v>
      </c>
      <c r="J1987" t="s">
        <v>696</v>
      </c>
      <c r="K1987" t="s">
        <v>55</v>
      </c>
      <c r="L1987" s="4">
        <v>2</v>
      </c>
      <c r="M1987" s="4">
        <v>45657</v>
      </c>
      <c r="N1987">
        <v>0.10000000149011612</v>
      </c>
      <c r="O1987">
        <v>5.000000074505806E-2</v>
      </c>
      <c r="P1987">
        <v>9.9999997764825821E-3</v>
      </c>
      <c r="Q1987">
        <v>0.69999998807907104</v>
      </c>
      <c r="T1987">
        <v>9.9999997764825821E-3</v>
      </c>
      <c r="X1987">
        <v>0.10000000149011612</v>
      </c>
      <c r="AC1987">
        <v>3</v>
      </c>
      <c r="AE1987">
        <v>1</v>
      </c>
    </row>
    <row r="1988" spans="1:31" x14ac:dyDescent="0.2">
      <c r="A1988" s="27">
        <v>2010059</v>
      </c>
      <c r="B1988">
        <v>5097</v>
      </c>
      <c r="C1988" t="s">
        <v>4992</v>
      </c>
      <c r="D1988" t="s">
        <v>4993</v>
      </c>
      <c r="E1988" t="s">
        <v>1266</v>
      </c>
      <c r="F1988" t="s">
        <v>2649</v>
      </c>
      <c r="G1988" t="s">
        <v>641</v>
      </c>
      <c r="H1988" t="s">
        <v>686</v>
      </c>
      <c r="I1988" t="s">
        <v>2734</v>
      </c>
      <c r="J1988" t="s">
        <v>649</v>
      </c>
      <c r="K1988" t="s">
        <v>56</v>
      </c>
      <c r="L1988" s="4">
        <v>2</v>
      </c>
      <c r="M1988" s="4">
        <v>45657</v>
      </c>
      <c r="P1988">
        <v>0</v>
      </c>
      <c r="X1988">
        <v>5</v>
      </c>
      <c r="Z1988">
        <v>1</v>
      </c>
      <c r="AE1988">
        <v>1.25</v>
      </c>
    </row>
    <row r="1989" spans="1:31" x14ac:dyDescent="0.2">
      <c r="A1989" s="27">
        <v>2010061</v>
      </c>
      <c r="B1989">
        <v>5099</v>
      </c>
      <c r="C1989" t="s">
        <v>4994</v>
      </c>
      <c r="D1989" t="s">
        <v>4995</v>
      </c>
      <c r="E1989" t="s">
        <v>1266</v>
      </c>
      <c r="F1989" t="s">
        <v>2649</v>
      </c>
      <c r="G1989" t="s">
        <v>641</v>
      </c>
      <c r="H1989" t="s">
        <v>686</v>
      </c>
      <c r="I1989" t="s">
        <v>2734</v>
      </c>
      <c r="J1989" t="s">
        <v>649</v>
      </c>
      <c r="K1989" t="s">
        <v>56</v>
      </c>
      <c r="L1989" s="4">
        <v>2</v>
      </c>
      <c r="M1989" s="4">
        <v>45657</v>
      </c>
      <c r="P1989">
        <v>0</v>
      </c>
      <c r="Q1989">
        <v>15</v>
      </c>
      <c r="AE1989">
        <v>1.3</v>
      </c>
    </row>
    <row r="1990" spans="1:31" x14ac:dyDescent="0.2">
      <c r="A1990" s="27">
        <v>2010062</v>
      </c>
      <c r="B1990">
        <v>5100</v>
      </c>
      <c r="C1990" t="s">
        <v>4996</v>
      </c>
      <c r="D1990" t="s">
        <v>4997</v>
      </c>
      <c r="E1990" t="s">
        <v>1266</v>
      </c>
      <c r="F1990" t="s">
        <v>2649</v>
      </c>
      <c r="G1990" t="s">
        <v>641</v>
      </c>
      <c r="H1990" t="s">
        <v>686</v>
      </c>
      <c r="I1990" t="s">
        <v>2734</v>
      </c>
      <c r="J1990" t="s">
        <v>643</v>
      </c>
      <c r="K1990" t="s">
        <v>56</v>
      </c>
      <c r="L1990" s="4">
        <v>2</v>
      </c>
      <c r="M1990" s="4">
        <v>45657</v>
      </c>
      <c r="N1990">
        <v>9</v>
      </c>
      <c r="P1990">
        <v>6</v>
      </c>
      <c r="Q1990">
        <v>12</v>
      </c>
      <c r="Y1990">
        <v>0.10000000149011612</v>
      </c>
      <c r="AE1990">
        <v>1.2</v>
      </c>
    </row>
    <row r="1991" spans="1:31" x14ac:dyDescent="0.2">
      <c r="A1991" s="27">
        <v>2010063</v>
      </c>
      <c r="B1991">
        <v>5101</v>
      </c>
      <c r="C1991" t="s">
        <v>4998</v>
      </c>
      <c r="D1991" t="s">
        <v>4999</v>
      </c>
      <c r="E1991" t="s">
        <v>1266</v>
      </c>
      <c r="F1991" t="s">
        <v>2649</v>
      </c>
      <c r="G1991" t="s">
        <v>641</v>
      </c>
      <c r="H1991" t="s">
        <v>686</v>
      </c>
      <c r="I1991" t="s">
        <v>2734</v>
      </c>
      <c r="J1991" t="s">
        <v>649</v>
      </c>
      <c r="K1991" t="s">
        <v>56</v>
      </c>
      <c r="L1991" s="4">
        <v>2</v>
      </c>
      <c r="M1991" s="4">
        <v>45657</v>
      </c>
      <c r="P1991">
        <v>0</v>
      </c>
      <c r="Y1991">
        <v>5.6999998092651367</v>
      </c>
      <c r="AA1991">
        <v>0.34999999403953552</v>
      </c>
      <c r="AE1991">
        <v>1.2</v>
      </c>
    </row>
    <row r="1992" spans="1:31" x14ac:dyDescent="0.2">
      <c r="A1992" s="27">
        <v>2010060</v>
      </c>
      <c r="B1992">
        <v>5098</v>
      </c>
      <c r="C1992" t="s">
        <v>5000</v>
      </c>
      <c r="D1992" t="s">
        <v>5001</v>
      </c>
      <c r="E1992" t="s">
        <v>1266</v>
      </c>
      <c r="F1992" t="s">
        <v>2649</v>
      </c>
      <c r="G1992" t="s">
        <v>641</v>
      </c>
      <c r="H1992" t="s">
        <v>686</v>
      </c>
      <c r="I1992" t="s">
        <v>2734</v>
      </c>
      <c r="J1992" t="s">
        <v>649</v>
      </c>
      <c r="K1992" t="s">
        <v>56</v>
      </c>
      <c r="L1992" s="4">
        <v>2</v>
      </c>
      <c r="M1992" s="4">
        <v>45657</v>
      </c>
      <c r="P1992">
        <v>0</v>
      </c>
      <c r="V1992">
        <v>2.5999999046325684</v>
      </c>
      <c r="Y1992">
        <v>1.7000000476837158</v>
      </c>
      <c r="AE1992">
        <v>1.1399999999999999</v>
      </c>
    </row>
    <row r="1993" spans="1:31" x14ac:dyDescent="0.2">
      <c r="A1993" s="27">
        <v>2010058</v>
      </c>
      <c r="B1993">
        <v>5096</v>
      </c>
      <c r="C1993" t="s">
        <v>5002</v>
      </c>
      <c r="D1993" t="s">
        <v>5003</v>
      </c>
      <c r="E1993" t="s">
        <v>1266</v>
      </c>
      <c r="F1993" t="s">
        <v>2649</v>
      </c>
      <c r="G1993" t="s">
        <v>641</v>
      </c>
      <c r="H1993" t="s">
        <v>686</v>
      </c>
      <c r="I1993" t="s">
        <v>2734</v>
      </c>
      <c r="J1993" t="s">
        <v>649</v>
      </c>
      <c r="K1993" t="s">
        <v>56</v>
      </c>
      <c r="L1993" s="4">
        <v>2</v>
      </c>
      <c r="M1993" s="4">
        <v>45657</v>
      </c>
      <c r="P1993">
        <v>0</v>
      </c>
      <c r="W1993">
        <v>11.899999618530273</v>
      </c>
      <c r="AE1993">
        <v>1.35</v>
      </c>
    </row>
    <row r="1994" spans="1:31" x14ac:dyDescent="0.2">
      <c r="A1994" s="27">
        <v>2010056</v>
      </c>
      <c r="B1994">
        <v>5094</v>
      </c>
      <c r="C1994" t="s">
        <v>5004</v>
      </c>
      <c r="D1994" t="s">
        <v>5005</v>
      </c>
      <c r="E1994" t="s">
        <v>1266</v>
      </c>
      <c r="F1994" t="s">
        <v>2649</v>
      </c>
      <c r="G1994" t="s">
        <v>641</v>
      </c>
      <c r="H1994" t="s">
        <v>686</v>
      </c>
      <c r="I1994" t="s">
        <v>2734</v>
      </c>
      <c r="J1994" t="s">
        <v>649</v>
      </c>
      <c r="K1994" t="s">
        <v>56</v>
      </c>
      <c r="L1994" s="4">
        <v>2</v>
      </c>
      <c r="M1994" s="4">
        <v>45657</v>
      </c>
      <c r="P1994">
        <v>0</v>
      </c>
      <c r="Y1994">
        <v>6.5</v>
      </c>
      <c r="AE1994">
        <v>1.23</v>
      </c>
    </row>
    <row r="1995" spans="1:31" x14ac:dyDescent="0.2">
      <c r="A1995" s="27">
        <v>2010057</v>
      </c>
      <c r="B1995">
        <v>5095</v>
      </c>
      <c r="C1995" t="s">
        <v>5006</v>
      </c>
      <c r="D1995" t="s">
        <v>5007</v>
      </c>
      <c r="E1995" t="s">
        <v>1266</v>
      </c>
      <c r="F1995" t="s">
        <v>2649</v>
      </c>
      <c r="G1995" t="s">
        <v>641</v>
      </c>
      <c r="H1995" t="s">
        <v>686</v>
      </c>
      <c r="I1995" t="s">
        <v>2734</v>
      </c>
      <c r="J1995" t="s">
        <v>643</v>
      </c>
      <c r="K1995" t="s">
        <v>56</v>
      </c>
      <c r="L1995" s="4">
        <v>2</v>
      </c>
      <c r="M1995" s="4">
        <v>45657</v>
      </c>
      <c r="N1995">
        <v>9</v>
      </c>
      <c r="O1995">
        <v>5</v>
      </c>
      <c r="P1995">
        <v>4</v>
      </c>
      <c r="V1995">
        <v>5.000000074505806E-2</v>
      </c>
      <c r="W1995">
        <v>1.9999999552965164E-2</v>
      </c>
      <c r="X1995">
        <v>1.9999999552965164E-2</v>
      </c>
      <c r="Y1995">
        <v>5.000000074505806E-2</v>
      </c>
      <c r="Z1995">
        <v>0.10000000149011612</v>
      </c>
      <c r="AA1995">
        <v>9.9999997764825821E-3</v>
      </c>
      <c r="AE1995">
        <v>1.3</v>
      </c>
    </row>
    <row r="1996" spans="1:31" x14ac:dyDescent="0.2">
      <c r="A1996" s="27">
        <v>2009862</v>
      </c>
      <c r="B1996">
        <v>4987</v>
      </c>
      <c r="C1996" t="s">
        <v>5008</v>
      </c>
      <c r="D1996" t="s">
        <v>2811</v>
      </c>
      <c r="E1996" t="s">
        <v>5009</v>
      </c>
      <c r="F1996" t="s">
        <v>5010</v>
      </c>
      <c r="G1996" t="s">
        <v>641</v>
      </c>
      <c r="H1996" t="s">
        <v>686</v>
      </c>
      <c r="I1996" t="s">
        <v>2734</v>
      </c>
      <c r="J1996" t="s">
        <v>696</v>
      </c>
      <c r="K1996" t="s">
        <v>55</v>
      </c>
      <c r="L1996" s="4">
        <v>2</v>
      </c>
      <c r="M1996" s="4">
        <v>45657</v>
      </c>
      <c r="N1996">
        <v>0.5</v>
      </c>
      <c r="P1996">
        <v>0.10000000149011612</v>
      </c>
      <c r="AC1996">
        <v>6</v>
      </c>
      <c r="AE1996">
        <v>1</v>
      </c>
    </row>
    <row r="1997" spans="1:31" x14ac:dyDescent="0.2">
      <c r="A1997" s="27">
        <v>2010133</v>
      </c>
      <c r="B1997">
        <v>5133</v>
      </c>
      <c r="C1997" t="s">
        <v>5011</v>
      </c>
      <c r="D1997" t="s">
        <v>5012</v>
      </c>
      <c r="E1997" t="s">
        <v>913</v>
      </c>
      <c r="F1997" t="s">
        <v>5013</v>
      </c>
      <c r="G1997" t="s">
        <v>641</v>
      </c>
      <c r="H1997" t="s">
        <v>641</v>
      </c>
      <c r="I1997" t="s">
        <v>2734</v>
      </c>
      <c r="J1997" t="s">
        <v>731</v>
      </c>
      <c r="K1997" t="s">
        <v>56</v>
      </c>
      <c r="L1997" s="4">
        <v>2</v>
      </c>
      <c r="M1997" s="4">
        <v>45657</v>
      </c>
      <c r="N1997">
        <v>1.2000000476837158</v>
      </c>
      <c r="AE1997">
        <v>1.1000000000000001</v>
      </c>
    </row>
    <row r="1998" spans="1:31" x14ac:dyDescent="0.2">
      <c r="A1998" s="27">
        <v>2000046</v>
      </c>
      <c r="B1998">
        <v>1768</v>
      </c>
      <c r="C1998" t="s">
        <v>5014</v>
      </c>
      <c r="D1998" t="s">
        <v>5015</v>
      </c>
      <c r="E1998" t="s">
        <v>3464</v>
      </c>
      <c r="F1998" t="s">
        <v>4895</v>
      </c>
      <c r="G1998" t="s">
        <v>641</v>
      </c>
      <c r="H1998" t="s">
        <v>686</v>
      </c>
      <c r="I1998" t="s">
        <v>2734</v>
      </c>
      <c r="J1998" t="s">
        <v>696</v>
      </c>
      <c r="K1998" t="s">
        <v>55</v>
      </c>
      <c r="L1998" s="4">
        <v>39406</v>
      </c>
      <c r="M1998" s="4">
        <v>45657</v>
      </c>
      <c r="N1998">
        <v>3.5</v>
      </c>
      <c r="O1998">
        <v>1.5</v>
      </c>
      <c r="P1998">
        <v>7</v>
      </c>
      <c r="AC1998">
        <v>55</v>
      </c>
      <c r="AE1998">
        <v>1</v>
      </c>
    </row>
    <row r="1999" spans="1:31" x14ac:dyDescent="0.2">
      <c r="A1999" s="27">
        <v>2008289</v>
      </c>
      <c r="B1999">
        <v>4313</v>
      </c>
      <c r="C1999" t="s">
        <v>5016</v>
      </c>
      <c r="D1999" t="s">
        <v>5017</v>
      </c>
      <c r="E1999" t="s">
        <v>3959</v>
      </c>
      <c r="F1999" t="s">
        <v>3959</v>
      </c>
      <c r="G1999" t="s">
        <v>641</v>
      </c>
      <c r="H1999" t="s">
        <v>641</v>
      </c>
      <c r="I1999" t="s">
        <v>2734</v>
      </c>
      <c r="J1999" t="s">
        <v>731</v>
      </c>
      <c r="K1999" t="s">
        <v>56</v>
      </c>
      <c r="L1999" s="4">
        <v>2</v>
      </c>
      <c r="M1999" s="4">
        <v>45657</v>
      </c>
      <c r="AC1999">
        <v>13</v>
      </c>
      <c r="AE1999">
        <v>1</v>
      </c>
    </row>
    <row r="2000" spans="1:31" x14ac:dyDescent="0.2">
      <c r="A2000" s="27">
        <v>2008288</v>
      </c>
      <c r="B2000">
        <v>4312</v>
      </c>
      <c r="C2000" t="s">
        <v>5018</v>
      </c>
      <c r="D2000" t="s">
        <v>5019</v>
      </c>
      <c r="E2000" t="s">
        <v>3959</v>
      </c>
      <c r="F2000" t="s">
        <v>3959</v>
      </c>
      <c r="G2000" t="s">
        <v>641</v>
      </c>
      <c r="H2000" t="s">
        <v>641</v>
      </c>
      <c r="I2000" t="s">
        <v>2734</v>
      </c>
      <c r="J2000" t="s">
        <v>731</v>
      </c>
      <c r="K2000" t="s">
        <v>56</v>
      </c>
      <c r="L2000" s="4">
        <v>2</v>
      </c>
      <c r="M2000" s="4">
        <v>45657</v>
      </c>
      <c r="AC2000">
        <v>13</v>
      </c>
      <c r="AE2000">
        <v>1</v>
      </c>
    </row>
    <row r="2001" spans="1:31" x14ac:dyDescent="0.2">
      <c r="A2001" s="27">
        <v>2008118</v>
      </c>
      <c r="B2001">
        <v>4247</v>
      </c>
      <c r="C2001" t="s">
        <v>5020</v>
      </c>
      <c r="D2001" t="s">
        <v>5021</v>
      </c>
      <c r="E2001" t="s">
        <v>4985</v>
      </c>
      <c r="F2001" t="s">
        <v>4985</v>
      </c>
      <c r="G2001" t="s">
        <v>641</v>
      </c>
      <c r="H2001" t="s">
        <v>641</v>
      </c>
      <c r="I2001" t="s">
        <v>2734</v>
      </c>
      <c r="J2001" t="s">
        <v>649</v>
      </c>
      <c r="K2001" t="s">
        <v>55</v>
      </c>
      <c r="L2001" s="4">
        <v>2</v>
      </c>
      <c r="M2001" s="4">
        <v>45657</v>
      </c>
      <c r="O2001">
        <v>0.80000001192092896</v>
      </c>
      <c r="P2001">
        <v>2</v>
      </c>
      <c r="Q2001">
        <v>6</v>
      </c>
      <c r="R2001">
        <v>1</v>
      </c>
      <c r="AC2001">
        <v>20</v>
      </c>
      <c r="AE2001">
        <v>1</v>
      </c>
    </row>
    <row r="2002" spans="1:31" x14ac:dyDescent="0.2">
      <c r="A2002" s="27">
        <v>2006718</v>
      </c>
      <c r="B2002">
        <v>3748</v>
      </c>
      <c r="C2002" t="s">
        <v>5022</v>
      </c>
      <c r="D2002" t="s">
        <v>5023</v>
      </c>
      <c r="E2002" t="s">
        <v>5024</v>
      </c>
      <c r="F2002" t="s">
        <v>5024</v>
      </c>
      <c r="G2002" t="s">
        <v>641</v>
      </c>
      <c r="H2002" t="s">
        <v>686</v>
      </c>
      <c r="I2002" t="s">
        <v>2734</v>
      </c>
      <c r="J2002" t="s">
        <v>696</v>
      </c>
      <c r="K2002" t="s">
        <v>55</v>
      </c>
      <c r="L2002" s="4">
        <v>2</v>
      </c>
      <c r="M2002" s="4">
        <v>45657</v>
      </c>
      <c r="N2002">
        <v>0.30000001192092896</v>
      </c>
      <c r="AC2002">
        <v>13.8</v>
      </c>
      <c r="AE2002">
        <v>1</v>
      </c>
    </row>
    <row r="2003" spans="1:31" x14ac:dyDescent="0.2">
      <c r="A2003" s="27">
        <v>2010134</v>
      </c>
      <c r="B2003">
        <v>5116</v>
      </c>
      <c r="C2003" t="s">
        <v>5025</v>
      </c>
      <c r="D2003" t="s">
        <v>5026</v>
      </c>
      <c r="E2003" t="s">
        <v>933</v>
      </c>
      <c r="F2003" t="s">
        <v>933</v>
      </c>
      <c r="G2003" t="s">
        <v>641</v>
      </c>
      <c r="H2003" t="s">
        <v>641</v>
      </c>
      <c r="I2003" t="s">
        <v>2734</v>
      </c>
      <c r="J2003" t="s">
        <v>731</v>
      </c>
      <c r="K2003" t="s">
        <v>56</v>
      </c>
      <c r="L2003" s="4">
        <v>2</v>
      </c>
      <c r="M2003" s="4">
        <v>45657</v>
      </c>
      <c r="AE2003">
        <v>1.1000000000000001</v>
      </c>
    </row>
    <row r="2004" spans="1:31" x14ac:dyDescent="0.2">
      <c r="A2004" s="27">
        <v>2009806</v>
      </c>
      <c r="B2004">
        <v>4993</v>
      </c>
      <c r="C2004" t="s">
        <v>5027</v>
      </c>
      <c r="D2004" t="s">
        <v>5028</v>
      </c>
      <c r="E2004" t="s">
        <v>4938</v>
      </c>
      <c r="F2004" t="s">
        <v>5029</v>
      </c>
      <c r="G2004" t="s">
        <v>641</v>
      </c>
      <c r="H2004" t="s">
        <v>641</v>
      </c>
      <c r="I2004" t="s">
        <v>2734</v>
      </c>
      <c r="J2004" t="s">
        <v>731</v>
      </c>
      <c r="K2004" t="s">
        <v>56</v>
      </c>
      <c r="L2004" s="4">
        <v>2</v>
      </c>
      <c r="M2004" s="4">
        <v>45657</v>
      </c>
      <c r="AE2004">
        <v>1.1000000000000001</v>
      </c>
    </row>
    <row r="2005" spans="1:31" x14ac:dyDescent="0.2">
      <c r="A2005" s="27">
        <v>2005734</v>
      </c>
      <c r="B2005">
        <v>3352</v>
      </c>
      <c r="C2005" t="s">
        <v>5030</v>
      </c>
      <c r="D2005" t="s">
        <v>5031</v>
      </c>
      <c r="E2005" t="s">
        <v>3236</v>
      </c>
      <c r="F2005" t="s">
        <v>5032</v>
      </c>
      <c r="G2005" t="s">
        <v>641</v>
      </c>
      <c r="H2005" t="s">
        <v>641</v>
      </c>
      <c r="I2005" t="s">
        <v>2734</v>
      </c>
      <c r="J2005" t="s">
        <v>643</v>
      </c>
      <c r="K2005" t="s">
        <v>55</v>
      </c>
      <c r="L2005" s="4">
        <v>40204</v>
      </c>
      <c r="M2005" s="4">
        <v>45657</v>
      </c>
      <c r="N2005">
        <v>12</v>
      </c>
      <c r="T2005">
        <v>6.8000001907348633</v>
      </c>
      <c r="X2005">
        <v>7</v>
      </c>
      <c r="AE2005">
        <v>1</v>
      </c>
    </row>
    <row r="2006" spans="1:31" x14ac:dyDescent="0.2">
      <c r="A2006" s="27">
        <v>2008114</v>
      </c>
      <c r="B2006">
        <v>4249</v>
      </c>
      <c r="C2006" t="s">
        <v>5033</v>
      </c>
      <c r="D2006" t="s">
        <v>5034</v>
      </c>
      <c r="E2006" t="s">
        <v>3236</v>
      </c>
      <c r="F2006" t="s">
        <v>1542</v>
      </c>
      <c r="G2006" t="s">
        <v>641</v>
      </c>
      <c r="H2006" t="s">
        <v>641</v>
      </c>
      <c r="I2006" t="s">
        <v>2734</v>
      </c>
      <c r="J2006" t="s">
        <v>643</v>
      </c>
      <c r="K2006" t="s">
        <v>55</v>
      </c>
      <c r="L2006" s="4">
        <v>2</v>
      </c>
      <c r="M2006" s="4">
        <v>45657</v>
      </c>
      <c r="N2006">
        <v>15</v>
      </c>
      <c r="T2006">
        <v>17</v>
      </c>
      <c r="X2006">
        <v>8</v>
      </c>
      <c r="AE2006">
        <v>1</v>
      </c>
    </row>
    <row r="2007" spans="1:31" x14ac:dyDescent="0.2">
      <c r="A2007" s="27">
        <v>2009894</v>
      </c>
      <c r="B2007">
        <v>5003</v>
      </c>
      <c r="C2007" t="s">
        <v>5035</v>
      </c>
      <c r="D2007" t="s">
        <v>5036</v>
      </c>
      <c r="E2007" t="s">
        <v>2158</v>
      </c>
      <c r="F2007" t="s">
        <v>2158</v>
      </c>
      <c r="G2007" t="s">
        <v>641</v>
      </c>
      <c r="H2007" t="s">
        <v>641</v>
      </c>
      <c r="I2007" t="s">
        <v>2734</v>
      </c>
      <c r="J2007" t="s">
        <v>649</v>
      </c>
      <c r="K2007" t="s">
        <v>56</v>
      </c>
      <c r="L2007" s="4">
        <v>2</v>
      </c>
      <c r="M2007" s="4">
        <v>45657</v>
      </c>
      <c r="Q2007">
        <v>8.3000001907348633</v>
      </c>
      <c r="AE2007">
        <v>1.05</v>
      </c>
    </row>
    <row r="2008" spans="1:31" x14ac:dyDescent="0.2">
      <c r="A2008" s="27">
        <v>2008422</v>
      </c>
      <c r="B2008">
        <v>4384</v>
      </c>
      <c r="C2008" t="s">
        <v>5037</v>
      </c>
      <c r="D2008" t="s">
        <v>5038</v>
      </c>
      <c r="E2008" t="s">
        <v>5039</v>
      </c>
      <c r="F2008" t="s">
        <v>5039</v>
      </c>
      <c r="G2008" t="s">
        <v>641</v>
      </c>
      <c r="H2008" t="s">
        <v>686</v>
      </c>
      <c r="I2008" t="s">
        <v>2734</v>
      </c>
      <c r="J2008" t="s">
        <v>696</v>
      </c>
      <c r="K2008" t="s">
        <v>55</v>
      </c>
      <c r="L2008" s="4">
        <v>2</v>
      </c>
      <c r="M2008" s="4">
        <v>45657</v>
      </c>
      <c r="N2008">
        <v>1.1000000238418579</v>
      </c>
      <c r="AC2008">
        <v>20.2</v>
      </c>
      <c r="AE2008">
        <v>1</v>
      </c>
    </row>
    <row r="2009" spans="1:31" x14ac:dyDescent="0.2">
      <c r="A2009" s="27">
        <v>2006642</v>
      </c>
      <c r="B2009">
        <v>3692</v>
      </c>
      <c r="C2009" t="s">
        <v>5040</v>
      </c>
      <c r="D2009" t="s">
        <v>5041</v>
      </c>
      <c r="E2009" t="s">
        <v>1704</v>
      </c>
      <c r="F2009" t="s">
        <v>1704</v>
      </c>
      <c r="G2009" t="s">
        <v>641</v>
      </c>
      <c r="H2009" t="s">
        <v>641</v>
      </c>
      <c r="I2009" t="s">
        <v>2734</v>
      </c>
      <c r="J2009" t="s">
        <v>731</v>
      </c>
      <c r="K2009" t="s">
        <v>55</v>
      </c>
      <c r="L2009" s="4">
        <v>2</v>
      </c>
      <c r="M2009" s="4">
        <v>45657</v>
      </c>
      <c r="AC2009">
        <v>70</v>
      </c>
      <c r="AE2009">
        <v>1</v>
      </c>
    </row>
    <row r="2010" spans="1:31" x14ac:dyDescent="0.2">
      <c r="A2010" s="27">
        <v>2006677</v>
      </c>
      <c r="B2010">
        <v>3705</v>
      </c>
      <c r="C2010" t="s">
        <v>5042</v>
      </c>
      <c r="D2010" t="s">
        <v>3842</v>
      </c>
      <c r="E2010" t="s">
        <v>3236</v>
      </c>
      <c r="F2010" t="s">
        <v>3236</v>
      </c>
      <c r="G2010" t="s">
        <v>641</v>
      </c>
      <c r="H2010" t="s">
        <v>641</v>
      </c>
      <c r="I2010" t="s">
        <v>2734</v>
      </c>
      <c r="J2010" t="s">
        <v>731</v>
      </c>
      <c r="K2010" t="s">
        <v>56</v>
      </c>
      <c r="L2010" s="4">
        <v>2</v>
      </c>
      <c r="M2010" s="4">
        <v>45657</v>
      </c>
      <c r="AC2010">
        <v>1</v>
      </c>
      <c r="AE2010">
        <v>1</v>
      </c>
    </row>
    <row r="2011" spans="1:31" x14ac:dyDescent="0.2">
      <c r="A2011" s="27">
        <v>2006859</v>
      </c>
      <c r="B2011">
        <v>3777</v>
      </c>
      <c r="C2011" t="s">
        <v>5043</v>
      </c>
      <c r="D2011" t="s">
        <v>4112</v>
      </c>
      <c r="E2011" t="s">
        <v>3236</v>
      </c>
      <c r="F2011" t="s">
        <v>3236</v>
      </c>
      <c r="G2011" t="s">
        <v>641</v>
      </c>
      <c r="H2011" t="s">
        <v>641</v>
      </c>
      <c r="I2011" t="s">
        <v>2734</v>
      </c>
      <c r="J2011" t="s">
        <v>731</v>
      </c>
      <c r="K2011" t="s">
        <v>56</v>
      </c>
      <c r="L2011" s="4">
        <v>2</v>
      </c>
      <c r="M2011" s="4">
        <v>45657</v>
      </c>
      <c r="AC2011">
        <v>50</v>
      </c>
      <c r="AE2011">
        <v>1.1000000000000001</v>
      </c>
    </row>
    <row r="2012" spans="1:31" x14ac:dyDescent="0.2">
      <c r="A2012" s="27">
        <v>2006645</v>
      </c>
      <c r="B2012">
        <v>3695</v>
      </c>
      <c r="C2012" t="s">
        <v>5044</v>
      </c>
      <c r="D2012" t="s">
        <v>4112</v>
      </c>
      <c r="E2012" t="s">
        <v>1704</v>
      </c>
      <c r="F2012" t="s">
        <v>1704</v>
      </c>
      <c r="G2012" t="s">
        <v>641</v>
      </c>
      <c r="H2012" t="s">
        <v>641</v>
      </c>
      <c r="I2012" t="s">
        <v>2734</v>
      </c>
      <c r="J2012" t="s">
        <v>731</v>
      </c>
      <c r="K2012" t="s">
        <v>55</v>
      </c>
      <c r="L2012" s="4">
        <v>2</v>
      </c>
      <c r="M2012" s="4">
        <v>45657</v>
      </c>
      <c r="AC2012">
        <v>15</v>
      </c>
      <c r="AE2012">
        <v>1</v>
      </c>
    </row>
    <row r="2013" spans="1:31" x14ac:dyDescent="0.2">
      <c r="A2013" s="27">
        <v>2000593</v>
      </c>
      <c r="B2013">
        <v>528</v>
      </c>
      <c r="C2013" t="s">
        <v>5046</v>
      </c>
      <c r="D2013" t="s">
        <v>4319</v>
      </c>
      <c r="E2013" t="s">
        <v>3236</v>
      </c>
      <c r="F2013" t="s">
        <v>3236</v>
      </c>
      <c r="G2013" t="s">
        <v>641</v>
      </c>
      <c r="H2013" t="s">
        <v>641</v>
      </c>
      <c r="I2013" t="s">
        <v>2734</v>
      </c>
      <c r="J2013" t="s">
        <v>731</v>
      </c>
      <c r="K2013" t="s">
        <v>56</v>
      </c>
      <c r="L2013" s="4">
        <v>39714</v>
      </c>
      <c r="M2013" s="4">
        <v>45657</v>
      </c>
      <c r="AC2013">
        <v>30</v>
      </c>
      <c r="AE2013">
        <v>1</v>
      </c>
    </row>
    <row r="2014" spans="1:31" x14ac:dyDescent="0.2">
      <c r="A2014" s="27">
        <v>2000348</v>
      </c>
      <c r="B2014">
        <v>309</v>
      </c>
      <c r="C2014" t="s">
        <v>5045</v>
      </c>
      <c r="D2014" t="s">
        <v>4319</v>
      </c>
      <c r="E2014" t="s">
        <v>1704</v>
      </c>
      <c r="F2014" t="s">
        <v>1704</v>
      </c>
      <c r="G2014" t="s">
        <v>641</v>
      </c>
      <c r="H2014" t="s">
        <v>641</v>
      </c>
      <c r="I2014" t="s">
        <v>2734</v>
      </c>
      <c r="J2014" t="s">
        <v>731</v>
      </c>
      <c r="K2014" t="s">
        <v>56</v>
      </c>
      <c r="L2014" s="4">
        <v>39518</v>
      </c>
      <c r="M2014" s="4">
        <v>45657</v>
      </c>
      <c r="AC2014">
        <v>35</v>
      </c>
      <c r="AE2014">
        <v>1</v>
      </c>
    </row>
    <row r="2015" spans="1:31" x14ac:dyDescent="0.2">
      <c r="A2015" s="27">
        <v>2006641</v>
      </c>
      <c r="B2015">
        <v>3691</v>
      </c>
      <c r="C2015" t="s">
        <v>5047</v>
      </c>
      <c r="D2015" t="s">
        <v>5048</v>
      </c>
      <c r="E2015" t="s">
        <v>1704</v>
      </c>
      <c r="F2015" t="s">
        <v>1704</v>
      </c>
      <c r="G2015" t="s">
        <v>641</v>
      </c>
      <c r="H2015" t="s">
        <v>641</v>
      </c>
      <c r="I2015" t="s">
        <v>2734</v>
      </c>
      <c r="J2015" t="s">
        <v>731</v>
      </c>
      <c r="K2015" t="s">
        <v>55</v>
      </c>
      <c r="L2015" s="4">
        <v>2</v>
      </c>
      <c r="M2015" s="4">
        <v>45657</v>
      </c>
      <c r="AC2015">
        <v>35</v>
      </c>
      <c r="AE2015">
        <v>1</v>
      </c>
    </row>
    <row r="2016" spans="1:31" x14ac:dyDescent="0.2">
      <c r="A2016" s="27">
        <v>2006643</v>
      </c>
      <c r="B2016">
        <v>3693</v>
      </c>
      <c r="C2016" t="s">
        <v>5049</v>
      </c>
      <c r="D2016" t="s">
        <v>4321</v>
      </c>
      <c r="E2016" t="s">
        <v>1704</v>
      </c>
      <c r="F2016" t="s">
        <v>1704</v>
      </c>
      <c r="G2016" t="s">
        <v>641</v>
      </c>
      <c r="H2016" t="s">
        <v>641</v>
      </c>
      <c r="I2016" t="s">
        <v>2734</v>
      </c>
      <c r="J2016" t="s">
        <v>731</v>
      </c>
      <c r="K2016" t="s">
        <v>55</v>
      </c>
      <c r="L2016" s="4">
        <v>2</v>
      </c>
      <c r="M2016" s="4">
        <v>45657</v>
      </c>
      <c r="AC2016">
        <v>10</v>
      </c>
      <c r="AE2016">
        <v>1</v>
      </c>
    </row>
    <row r="2017" spans="1:31" x14ac:dyDescent="0.2">
      <c r="A2017" s="27">
        <v>2000588</v>
      </c>
      <c r="B2017">
        <v>740</v>
      </c>
      <c r="C2017" t="s">
        <v>5050</v>
      </c>
      <c r="D2017" t="s">
        <v>4321</v>
      </c>
      <c r="E2017" t="s">
        <v>3236</v>
      </c>
      <c r="F2017" t="s">
        <v>3236</v>
      </c>
      <c r="G2017" t="s">
        <v>641</v>
      </c>
      <c r="H2017" t="s">
        <v>641</v>
      </c>
      <c r="I2017" t="s">
        <v>2734</v>
      </c>
      <c r="J2017" t="s">
        <v>731</v>
      </c>
      <c r="K2017" t="s">
        <v>56</v>
      </c>
      <c r="L2017" s="4">
        <v>39714</v>
      </c>
      <c r="M2017" s="4">
        <v>45657</v>
      </c>
      <c r="AC2017">
        <v>10</v>
      </c>
      <c r="AE2017">
        <v>1</v>
      </c>
    </row>
    <row r="2018" spans="1:31" x14ac:dyDescent="0.2">
      <c r="A2018" s="27">
        <v>2000635</v>
      </c>
      <c r="B2018">
        <v>622</v>
      </c>
      <c r="C2018" t="s">
        <v>5051</v>
      </c>
      <c r="D2018" t="s">
        <v>5052</v>
      </c>
      <c r="E2018" t="s">
        <v>4365</v>
      </c>
      <c r="F2018" t="s">
        <v>4365</v>
      </c>
      <c r="G2018" t="s">
        <v>641</v>
      </c>
      <c r="H2018" t="s">
        <v>641</v>
      </c>
      <c r="I2018" t="s">
        <v>2734</v>
      </c>
      <c r="J2018" t="s">
        <v>731</v>
      </c>
      <c r="K2018" t="s">
        <v>56</v>
      </c>
      <c r="L2018" s="4">
        <v>39728</v>
      </c>
      <c r="M2018" s="4">
        <v>45657</v>
      </c>
      <c r="N2018">
        <v>0</v>
      </c>
      <c r="O2018">
        <v>0</v>
      </c>
      <c r="P2018">
        <v>0</v>
      </c>
      <c r="Q2018">
        <v>0</v>
      </c>
      <c r="R2018">
        <v>0</v>
      </c>
      <c r="T2018">
        <v>0</v>
      </c>
      <c r="AC2018">
        <v>70</v>
      </c>
      <c r="AE2018">
        <v>1</v>
      </c>
    </row>
    <row r="2019" spans="1:31" x14ac:dyDescent="0.2">
      <c r="A2019" s="27">
        <v>2000645</v>
      </c>
      <c r="B2019">
        <v>625</v>
      </c>
      <c r="C2019" t="s">
        <v>5053</v>
      </c>
      <c r="D2019" t="s">
        <v>5054</v>
      </c>
      <c r="E2019" t="s">
        <v>4365</v>
      </c>
      <c r="F2019" t="s">
        <v>4365</v>
      </c>
      <c r="G2019" t="s">
        <v>641</v>
      </c>
      <c r="H2019" t="s">
        <v>641</v>
      </c>
      <c r="I2019" t="s">
        <v>2734</v>
      </c>
      <c r="J2019" t="s">
        <v>731</v>
      </c>
      <c r="K2019" t="s">
        <v>56</v>
      </c>
      <c r="L2019" s="4">
        <v>39777</v>
      </c>
      <c r="M2019" s="4">
        <v>45657</v>
      </c>
      <c r="AC2019">
        <v>70</v>
      </c>
      <c r="AE2019">
        <v>1</v>
      </c>
    </row>
    <row r="2020" spans="1:31" x14ac:dyDescent="0.2">
      <c r="A2020" s="27">
        <v>2006533</v>
      </c>
      <c r="B2020">
        <v>3675</v>
      </c>
      <c r="C2020" t="s">
        <v>5055</v>
      </c>
      <c r="D2020" t="s">
        <v>3056</v>
      </c>
      <c r="E2020" t="s">
        <v>1704</v>
      </c>
      <c r="F2020" t="s">
        <v>1704</v>
      </c>
      <c r="G2020" t="s">
        <v>641</v>
      </c>
      <c r="H2020" t="s">
        <v>641</v>
      </c>
      <c r="I2020" t="s">
        <v>2734</v>
      </c>
      <c r="J2020" t="s">
        <v>731</v>
      </c>
      <c r="K2020" t="s">
        <v>56</v>
      </c>
      <c r="L2020" s="4">
        <v>2</v>
      </c>
      <c r="M2020" s="4">
        <v>45657</v>
      </c>
      <c r="AC2020">
        <v>70</v>
      </c>
      <c r="AE2020">
        <v>1</v>
      </c>
    </row>
    <row r="2021" spans="1:31" x14ac:dyDescent="0.2">
      <c r="A2021" s="27">
        <v>2008178</v>
      </c>
      <c r="B2021">
        <v>4271</v>
      </c>
      <c r="C2021" t="s">
        <v>5056</v>
      </c>
      <c r="D2021" t="s">
        <v>5057</v>
      </c>
      <c r="E2021" t="s">
        <v>1333</v>
      </c>
      <c r="F2021" t="s">
        <v>1333</v>
      </c>
      <c r="G2021" t="s">
        <v>641</v>
      </c>
      <c r="H2021" t="s">
        <v>641</v>
      </c>
      <c r="I2021" t="s">
        <v>2734</v>
      </c>
      <c r="J2021" t="s">
        <v>731</v>
      </c>
      <c r="K2021" t="s">
        <v>56</v>
      </c>
      <c r="L2021" s="4">
        <v>2</v>
      </c>
      <c r="M2021" s="4">
        <v>45657</v>
      </c>
      <c r="AC2021">
        <v>15</v>
      </c>
      <c r="AE2021">
        <v>1</v>
      </c>
    </row>
    <row r="2022" spans="1:31" x14ac:dyDescent="0.2">
      <c r="A2022" s="27">
        <v>2008560</v>
      </c>
      <c r="B2022">
        <v>4401</v>
      </c>
      <c r="C2022" t="s">
        <v>5058</v>
      </c>
      <c r="D2022" t="s">
        <v>5059</v>
      </c>
      <c r="E2022" t="s">
        <v>1333</v>
      </c>
      <c r="F2022" t="s">
        <v>1333</v>
      </c>
      <c r="G2022" t="s">
        <v>641</v>
      </c>
      <c r="H2022" t="s">
        <v>641</v>
      </c>
      <c r="I2022" t="s">
        <v>2734</v>
      </c>
      <c r="J2022" t="s">
        <v>731</v>
      </c>
      <c r="K2022" t="s">
        <v>56</v>
      </c>
      <c r="L2022" s="4">
        <v>2</v>
      </c>
      <c r="M2022" s="4">
        <v>45657</v>
      </c>
      <c r="AC2022">
        <v>10</v>
      </c>
      <c r="AE2022">
        <v>1</v>
      </c>
    </row>
    <row r="2023" spans="1:31" x14ac:dyDescent="0.2">
      <c r="A2023" s="27">
        <v>2006512</v>
      </c>
      <c r="B2023">
        <v>3531</v>
      </c>
      <c r="C2023" t="s">
        <v>5060</v>
      </c>
      <c r="D2023" t="s">
        <v>5061</v>
      </c>
      <c r="E2023" t="s">
        <v>1704</v>
      </c>
      <c r="F2023" t="s">
        <v>1704</v>
      </c>
      <c r="G2023" t="s">
        <v>641</v>
      </c>
      <c r="H2023" t="s">
        <v>641</v>
      </c>
      <c r="I2023" t="s">
        <v>2734</v>
      </c>
      <c r="J2023" t="s">
        <v>731</v>
      </c>
      <c r="K2023" t="s">
        <v>55</v>
      </c>
      <c r="L2023" s="4">
        <v>2</v>
      </c>
      <c r="M2023" s="4">
        <v>45657</v>
      </c>
      <c r="AC2023">
        <v>10</v>
      </c>
      <c r="AE2023">
        <v>1</v>
      </c>
    </row>
    <row r="2024" spans="1:31" x14ac:dyDescent="0.2">
      <c r="A2024" s="27">
        <v>2000636</v>
      </c>
      <c r="B2024">
        <v>624</v>
      </c>
      <c r="C2024" t="s">
        <v>5062</v>
      </c>
      <c r="D2024" t="s">
        <v>2918</v>
      </c>
      <c r="E2024" t="s">
        <v>4365</v>
      </c>
      <c r="F2024" t="s">
        <v>4365</v>
      </c>
      <c r="G2024" t="s">
        <v>641</v>
      </c>
      <c r="H2024" t="s">
        <v>641</v>
      </c>
      <c r="I2024" t="s">
        <v>2734</v>
      </c>
      <c r="J2024" t="s">
        <v>731</v>
      </c>
      <c r="K2024" t="s">
        <v>56</v>
      </c>
      <c r="L2024" s="4">
        <v>39728</v>
      </c>
      <c r="M2024" s="4">
        <v>45657</v>
      </c>
      <c r="N2024">
        <v>0</v>
      </c>
      <c r="O2024">
        <v>0</v>
      </c>
      <c r="P2024">
        <v>0</v>
      </c>
      <c r="Q2024">
        <v>0</v>
      </c>
      <c r="R2024">
        <v>0</v>
      </c>
      <c r="T2024">
        <v>0</v>
      </c>
      <c r="AC2024">
        <v>70</v>
      </c>
      <c r="AE2024">
        <v>1</v>
      </c>
    </row>
    <row r="2025" spans="1:31" x14ac:dyDescent="0.2">
      <c r="A2025" s="27">
        <v>2000644</v>
      </c>
      <c r="B2025">
        <v>631</v>
      </c>
      <c r="C2025" t="s">
        <v>5063</v>
      </c>
      <c r="D2025" t="s">
        <v>4338</v>
      </c>
      <c r="E2025" t="s">
        <v>1704</v>
      </c>
      <c r="F2025" t="s">
        <v>1704</v>
      </c>
      <c r="G2025" t="s">
        <v>641</v>
      </c>
      <c r="H2025" t="s">
        <v>641</v>
      </c>
      <c r="I2025" t="s">
        <v>2734</v>
      </c>
      <c r="J2025" t="s">
        <v>731</v>
      </c>
      <c r="K2025" t="s">
        <v>56</v>
      </c>
      <c r="L2025" s="4">
        <v>39735</v>
      </c>
      <c r="M2025" s="4">
        <v>45657</v>
      </c>
      <c r="N2025">
        <v>0</v>
      </c>
      <c r="O2025">
        <v>0</v>
      </c>
      <c r="P2025">
        <v>0</v>
      </c>
      <c r="Q2025">
        <v>0</v>
      </c>
      <c r="R2025">
        <v>0</v>
      </c>
      <c r="T2025">
        <v>0</v>
      </c>
      <c r="AC2025">
        <v>70</v>
      </c>
      <c r="AE2025">
        <v>1</v>
      </c>
    </row>
    <row r="2026" spans="1:31" x14ac:dyDescent="0.2">
      <c r="A2026" s="27">
        <v>2008506</v>
      </c>
      <c r="B2026">
        <v>4377</v>
      </c>
      <c r="C2026" t="s">
        <v>5065</v>
      </c>
      <c r="D2026" t="s">
        <v>3850</v>
      </c>
      <c r="E2026" t="s">
        <v>1333</v>
      </c>
      <c r="F2026" t="s">
        <v>1333</v>
      </c>
      <c r="G2026" t="s">
        <v>641</v>
      </c>
      <c r="H2026" t="s">
        <v>641</v>
      </c>
      <c r="I2026" t="s">
        <v>2734</v>
      </c>
      <c r="J2026" t="s">
        <v>731</v>
      </c>
      <c r="K2026" t="s">
        <v>56</v>
      </c>
      <c r="L2026" s="4">
        <v>2</v>
      </c>
      <c r="M2026" s="4">
        <v>45657</v>
      </c>
      <c r="AC2026">
        <v>50</v>
      </c>
      <c r="AE2026">
        <v>1</v>
      </c>
    </row>
    <row r="2027" spans="1:31" x14ac:dyDescent="0.2">
      <c r="A2027" s="27">
        <v>2006644</v>
      </c>
      <c r="B2027">
        <v>3694</v>
      </c>
      <c r="C2027" t="s">
        <v>5064</v>
      </c>
      <c r="D2027" t="s">
        <v>3850</v>
      </c>
      <c r="E2027" t="s">
        <v>1704</v>
      </c>
      <c r="F2027" t="s">
        <v>1704</v>
      </c>
      <c r="G2027" t="s">
        <v>641</v>
      </c>
      <c r="H2027" t="s">
        <v>641</v>
      </c>
      <c r="I2027" t="s">
        <v>2734</v>
      </c>
      <c r="J2027" t="s">
        <v>731</v>
      </c>
      <c r="K2027" t="s">
        <v>55</v>
      </c>
      <c r="L2027" s="4">
        <v>2</v>
      </c>
      <c r="M2027" s="4">
        <v>45657</v>
      </c>
      <c r="AC2027">
        <v>70</v>
      </c>
      <c r="AE2027">
        <v>1</v>
      </c>
    </row>
    <row r="2028" spans="1:31" x14ac:dyDescent="0.2">
      <c r="A2028" s="27">
        <v>2000584</v>
      </c>
      <c r="B2028">
        <v>743</v>
      </c>
      <c r="C2028" t="s">
        <v>5066</v>
      </c>
      <c r="D2028" t="s">
        <v>5067</v>
      </c>
      <c r="E2028" t="s">
        <v>3236</v>
      </c>
      <c r="F2028" t="s">
        <v>3236</v>
      </c>
      <c r="G2028" t="s">
        <v>641</v>
      </c>
      <c r="H2028" t="s">
        <v>641</v>
      </c>
      <c r="I2028" t="s">
        <v>2734</v>
      </c>
      <c r="J2028" t="s">
        <v>731</v>
      </c>
      <c r="K2028" t="s">
        <v>56</v>
      </c>
      <c r="L2028" s="4">
        <v>39714</v>
      </c>
      <c r="M2028" s="4">
        <v>45657</v>
      </c>
      <c r="AC2028">
        <v>25</v>
      </c>
      <c r="AE2028">
        <v>1</v>
      </c>
    </row>
    <row r="2029" spans="1:31" x14ac:dyDescent="0.2">
      <c r="A2029" s="27">
        <v>2006638</v>
      </c>
      <c r="B2029">
        <v>3688</v>
      </c>
      <c r="C2029" t="s">
        <v>5068</v>
      </c>
      <c r="D2029" t="s">
        <v>5067</v>
      </c>
      <c r="E2029" t="s">
        <v>1704</v>
      </c>
      <c r="F2029" t="s">
        <v>1704</v>
      </c>
      <c r="G2029" t="s">
        <v>641</v>
      </c>
      <c r="H2029" t="s">
        <v>641</v>
      </c>
      <c r="I2029" t="s">
        <v>2734</v>
      </c>
      <c r="J2029" t="s">
        <v>731</v>
      </c>
      <c r="K2029" t="s">
        <v>56</v>
      </c>
      <c r="L2029" s="4">
        <v>2</v>
      </c>
      <c r="M2029" s="4">
        <v>45657</v>
      </c>
      <c r="AC2029">
        <v>40</v>
      </c>
      <c r="AE2029">
        <v>1</v>
      </c>
    </row>
    <row r="2030" spans="1:31" x14ac:dyDescent="0.2">
      <c r="A2030" s="27">
        <v>2004726</v>
      </c>
      <c r="B2030">
        <v>3289</v>
      </c>
      <c r="C2030" t="s">
        <v>5069</v>
      </c>
      <c r="D2030" t="s">
        <v>5070</v>
      </c>
      <c r="E2030" t="s">
        <v>5071</v>
      </c>
      <c r="F2030" t="s">
        <v>5071</v>
      </c>
      <c r="G2030" t="s">
        <v>641</v>
      </c>
      <c r="H2030" t="s">
        <v>641</v>
      </c>
      <c r="I2030" t="s">
        <v>2734</v>
      </c>
      <c r="J2030" t="s">
        <v>731</v>
      </c>
      <c r="K2030" t="s">
        <v>56</v>
      </c>
      <c r="L2030" s="4">
        <v>40085</v>
      </c>
      <c r="M2030" s="4">
        <v>45657</v>
      </c>
      <c r="AC2030">
        <v>10</v>
      </c>
      <c r="AE2030">
        <v>1</v>
      </c>
    </row>
    <row r="2031" spans="1:31" x14ac:dyDescent="0.2">
      <c r="A2031" s="27">
        <v>2006663</v>
      </c>
      <c r="B2031">
        <v>3724</v>
      </c>
      <c r="C2031" t="s">
        <v>5073</v>
      </c>
      <c r="D2031" t="s">
        <v>2874</v>
      </c>
      <c r="E2031" t="s">
        <v>1333</v>
      </c>
      <c r="F2031" t="s">
        <v>1333</v>
      </c>
      <c r="G2031" t="s">
        <v>641</v>
      </c>
      <c r="H2031" t="s">
        <v>641</v>
      </c>
      <c r="I2031" t="s">
        <v>2734</v>
      </c>
      <c r="J2031" t="s">
        <v>731</v>
      </c>
      <c r="K2031" t="s">
        <v>56</v>
      </c>
      <c r="L2031" s="4">
        <v>2</v>
      </c>
      <c r="M2031" s="4">
        <v>45657</v>
      </c>
      <c r="AC2031">
        <v>30</v>
      </c>
      <c r="AE2031">
        <v>1</v>
      </c>
    </row>
    <row r="2032" spans="1:31" x14ac:dyDescent="0.2">
      <c r="A2032" s="27">
        <v>2006636</v>
      </c>
      <c r="B2032">
        <v>3687</v>
      </c>
      <c r="C2032" t="s">
        <v>5072</v>
      </c>
      <c r="D2032" t="s">
        <v>2874</v>
      </c>
      <c r="E2032" t="s">
        <v>1704</v>
      </c>
      <c r="F2032" t="s">
        <v>1704</v>
      </c>
      <c r="G2032" t="s">
        <v>641</v>
      </c>
      <c r="H2032" t="s">
        <v>641</v>
      </c>
      <c r="I2032" t="s">
        <v>2734</v>
      </c>
      <c r="J2032" t="s">
        <v>731</v>
      </c>
      <c r="K2032" t="s">
        <v>55</v>
      </c>
      <c r="L2032" s="4">
        <v>2</v>
      </c>
      <c r="M2032" s="4">
        <v>45657</v>
      </c>
      <c r="AC2032">
        <v>70</v>
      </c>
      <c r="AE2032">
        <v>1</v>
      </c>
    </row>
    <row r="2033" spans="1:31" x14ac:dyDescent="0.2">
      <c r="A2033" s="27">
        <v>2008212</v>
      </c>
      <c r="B2033">
        <v>4272</v>
      </c>
      <c r="C2033" t="s">
        <v>5074</v>
      </c>
      <c r="D2033" t="s">
        <v>3858</v>
      </c>
      <c r="E2033" t="s">
        <v>1333</v>
      </c>
      <c r="F2033" t="s">
        <v>1333</v>
      </c>
      <c r="G2033" t="s">
        <v>641</v>
      </c>
      <c r="H2033" t="s">
        <v>641</v>
      </c>
      <c r="I2033" t="s">
        <v>2734</v>
      </c>
      <c r="J2033" t="s">
        <v>731</v>
      </c>
      <c r="K2033" t="s">
        <v>56</v>
      </c>
      <c r="L2033" s="4">
        <v>2</v>
      </c>
      <c r="M2033" s="4">
        <v>45657</v>
      </c>
      <c r="AC2033">
        <v>40</v>
      </c>
      <c r="AE2033">
        <v>1</v>
      </c>
    </row>
    <row r="2034" spans="1:31" x14ac:dyDescent="0.2">
      <c r="A2034" s="27">
        <v>2000602</v>
      </c>
      <c r="B2034">
        <v>548</v>
      </c>
      <c r="C2034" t="s">
        <v>5075</v>
      </c>
      <c r="D2034" t="s">
        <v>4326</v>
      </c>
      <c r="E2034" t="s">
        <v>2729</v>
      </c>
      <c r="F2034" t="s">
        <v>2729</v>
      </c>
      <c r="G2034" t="s">
        <v>641</v>
      </c>
      <c r="H2034" t="s">
        <v>641</v>
      </c>
      <c r="I2034" t="s">
        <v>2734</v>
      </c>
      <c r="J2034" t="s">
        <v>731</v>
      </c>
      <c r="K2034" t="s">
        <v>56</v>
      </c>
      <c r="L2034" s="4">
        <v>39770</v>
      </c>
      <c r="M2034" s="4">
        <v>45657</v>
      </c>
      <c r="AC2034">
        <v>60</v>
      </c>
      <c r="AE2034">
        <v>1</v>
      </c>
    </row>
    <row r="2035" spans="1:31" x14ac:dyDescent="0.2">
      <c r="A2035" s="27">
        <v>2000586</v>
      </c>
      <c r="B2035">
        <v>742</v>
      </c>
      <c r="C2035" t="s">
        <v>5076</v>
      </c>
      <c r="D2035" t="s">
        <v>3070</v>
      </c>
      <c r="E2035" t="s">
        <v>3236</v>
      </c>
      <c r="F2035" t="s">
        <v>3236</v>
      </c>
      <c r="G2035" t="s">
        <v>641</v>
      </c>
      <c r="H2035" t="s">
        <v>641</v>
      </c>
      <c r="I2035" t="s">
        <v>2734</v>
      </c>
      <c r="J2035" t="s">
        <v>731</v>
      </c>
      <c r="K2035" t="s">
        <v>56</v>
      </c>
      <c r="L2035" s="4">
        <v>39714</v>
      </c>
      <c r="M2035" s="4">
        <v>45657</v>
      </c>
      <c r="AC2035">
        <v>10</v>
      </c>
      <c r="AE2035">
        <v>1</v>
      </c>
    </row>
    <row r="2036" spans="1:31" x14ac:dyDescent="0.2">
      <c r="A2036" s="27">
        <v>2006661</v>
      </c>
      <c r="B2036">
        <v>3723</v>
      </c>
      <c r="C2036" t="s">
        <v>5077</v>
      </c>
      <c r="D2036" t="s">
        <v>3863</v>
      </c>
      <c r="E2036" t="s">
        <v>1333</v>
      </c>
      <c r="F2036" t="s">
        <v>1333</v>
      </c>
      <c r="G2036" t="s">
        <v>641</v>
      </c>
      <c r="H2036" t="s">
        <v>641</v>
      </c>
      <c r="I2036" t="s">
        <v>2734</v>
      </c>
      <c r="J2036" t="s">
        <v>731</v>
      </c>
      <c r="K2036" t="s">
        <v>56</v>
      </c>
      <c r="L2036" s="4">
        <v>2</v>
      </c>
      <c r="M2036" s="4">
        <v>45657</v>
      </c>
      <c r="AC2036">
        <v>60</v>
      </c>
      <c r="AE2036">
        <v>1</v>
      </c>
    </row>
    <row r="2037" spans="1:31" x14ac:dyDescent="0.2">
      <c r="A2037" s="27">
        <v>2000634</v>
      </c>
      <c r="B2037">
        <v>800</v>
      </c>
      <c r="C2037" t="s">
        <v>5078</v>
      </c>
      <c r="D2037" t="s">
        <v>5079</v>
      </c>
      <c r="E2037" t="s">
        <v>4365</v>
      </c>
      <c r="F2037" t="s">
        <v>4365</v>
      </c>
      <c r="G2037" t="s">
        <v>641</v>
      </c>
      <c r="H2037" t="s">
        <v>641</v>
      </c>
      <c r="I2037" t="s">
        <v>2734</v>
      </c>
      <c r="J2037" t="s">
        <v>731</v>
      </c>
      <c r="K2037" t="s">
        <v>56</v>
      </c>
      <c r="L2037" s="4">
        <v>39728</v>
      </c>
      <c r="M2037" s="4">
        <v>45657</v>
      </c>
      <c r="N2037">
        <v>0</v>
      </c>
      <c r="O2037">
        <v>0</v>
      </c>
      <c r="P2037">
        <v>0</v>
      </c>
      <c r="Q2037">
        <v>0</v>
      </c>
      <c r="R2037">
        <v>0</v>
      </c>
      <c r="T2037">
        <v>0</v>
      </c>
      <c r="AC2037">
        <v>70</v>
      </c>
      <c r="AE2037">
        <v>1</v>
      </c>
    </row>
    <row r="2038" spans="1:31" x14ac:dyDescent="0.2">
      <c r="A2038" s="27">
        <v>2006695</v>
      </c>
      <c r="B2038">
        <v>3726</v>
      </c>
      <c r="C2038" t="s">
        <v>5080</v>
      </c>
      <c r="D2038" t="s">
        <v>5081</v>
      </c>
      <c r="E2038" t="s">
        <v>3236</v>
      </c>
      <c r="F2038" t="s">
        <v>3236</v>
      </c>
      <c r="G2038" t="s">
        <v>641</v>
      </c>
      <c r="H2038" t="s">
        <v>641</v>
      </c>
      <c r="I2038" t="s">
        <v>2734</v>
      </c>
      <c r="J2038" t="s">
        <v>731</v>
      </c>
      <c r="K2038" t="s">
        <v>56</v>
      </c>
      <c r="L2038" s="4">
        <v>2</v>
      </c>
      <c r="M2038" s="4">
        <v>45657</v>
      </c>
      <c r="AC2038">
        <v>55</v>
      </c>
      <c r="AE2038">
        <v>1</v>
      </c>
    </row>
    <row r="2039" spans="1:31" x14ac:dyDescent="0.2">
      <c r="A2039" s="27">
        <v>2004386</v>
      </c>
      <c r="B2039">
        <v>3430</v>
      </c>
      <c r="C2039" t="s">
        <v>5082</v>
      </c>
      <c r="D2039" t="s">
        <v>5083</v>
      </c>
      <c r="E2039" t="s">
        <v>4461</v>
      </c>
      <c r="F2039" t="s">
        <v>4461</v>
      </c>
      <c r="G2039" t="s">
        <v>641</v>
      </c>
      <c r="H2039" t="s">
        <v>641</v>
      </c>
      <c r="I2039" t="s">
        <v>2734</v>
      </c>
      <c r="J2039" t="s">
        <v>731</v>
      </c>
      <c r="K2039" t="s">
        <v>56</v>
      </c>
      <c r="L2039" s="4">
        <v>40323</v>
      </c>
      <c r="M2039" s="4">
        <v>45657</v>
      </c>
      <c r="AC2039">
        <v>5</v>
      </c>
      <c r="AE2039">
        <v>1</v>
      </c>
    </row>
    <row r="2040" spans="1:31" x14ac:dyDescent="0.2">
      <c r="A2040" s="27">
        <v>2000390</v>
      </c>
      <c r="B2040">
        <v>1751</v>
      </c>
      <c r="C2040" t="s">
        <v>5084</v>
      </c>
      <c r="D2040" t="s">
        <v>5085</v>
      </c>
      <c r="E2040" t="s">
        <v>2777</v>
      </c>
      <c r="F2040" t="s">
        <v>2777</v>
      </c>
      <c r="G2040" t="s">
        <v>641</v>
      </c>
      <c r="H2040" t="s">
        <v>641</v>
      </c>
      <c r="I2040" t="s">
        <v>2734</v>
      </c>
      <c r="J2040" t="s">
        <v>649</v>
      </c>
      <c r="K2040" t="s">
        <v>56</v>
      </c>
      <c r="L2040" s="4">
        <v>39756</v>
      </c>
      <c r="M2040" s="4">
        <v>45657</v>
      </c>
      <c r="T2040">
        <v>35</v>
      </c>
      <c r="Y2040">
        <v>4</v>
      </c>
      <c r="AE2040">
        <v>1.3</v>
      </c>
    </row>
    <row r="2041" spans="1:31" x14ac:dyDescent="0.2">
      <c r="A2041" s="27">
        <v>2000388</v>
      </c>
      <c r="B2041">
        <v>1275</v>
      </c>
      <c r="C2041" t="s">
        <v>5086</v>
      </c>
      <c r="D2041" t="s">
        <v>5087</v>
      </c>
      <c r="E2041" t="s">
        <v>2777</v>
      </c>
      <c r="F2041" t="s">
        <v>2777</v>
      </c>
      <c r="G2041" t="s">
        <v>641</v>
      </c>
      <c r="H2041" t="s">
        <v>641</v>
      </c>
      <c r="I2041" t="s">
        <v>2734</v>
      </c>
      <c r="J2041" t="s">
        <v>643</v>
      </c>
      <c r="K2041" t="s">
        <v>56</v>
      </c>
      <c r="L2041" s="4">
        <v>39735</v>
      </c>
      <c r="M2041" s="4">
        <v>45657</v>
      </c>
      <c r="N2041">
        <v>4</v>
      </c>
      <c r="O2041">
        <v>13</v>
      </c>
      <c r="T2041">
        <v>25</v>
      </c>
      <c r="AE2041">
        <v>1.4</v>
      </c>
    </row>
    <row r="2042" spans="1:31" x14ac:dyDescent="0.2">
      <c r="A2042" s="27">
        <v>2006715</v>
      </c>
      <c r="B2042">
        <v>3746</v>
      </c>
      <c r="C2042" t="s">
        <v>5088</v>
      </c>
      <c r="D2042" t="s">
        <v>5089</v>
      </c>
      <c r="E2042" t="s">
        <v>907</v>
      </c>
      <c r="F2042" t="s">
        <v>908</v>
      </c>
      <c r="G2042" t="s">
        <v>641</v>
      </c>
      <c r="H2042" t="s">
        <v>641</v>
      </c>
      <c r="I2042" t="s">
        <v>2734</v>
      </c>
      <c r="J2042" t="s">
        <v>643</v>
      </c>
      <c r="K2042" t="s">
        <v>56</v>
      </c>
      <c r="L2042" s="4">
        <v>2</v>
      </c>
      <c r="M2042" s="4">
        <v>45657</v>
      </c>
      <c r="N2042">
        <v>12</v>
      </c>
      <c r="T2042">
        <v>26</v>
      </c>
      <c r="AE2042">
        <v>1.33</v>
      </c>
    </row>
    <row r="2043" spans="1:31" x14ac:dyDescent="0.2">
      <c r="A2043" s="27">
        <v>2001279</v>
      </c>
      <c r="B2043">
        <v>1598</v>
      </c>
      <c r="C2043" t="s">
        <v>5090</v>
      </c>
      <c r="D2043" t="s">
        <v>5091</v>
      </c>
      <c r="E2043" t="s">
        <v>4614</v>
      </c>
      <c r="F2043" t="s">
        <v>4614</v>
      </c>
      <c r="G2043" t="s">
        <v>641</v>
      </c>
      <c r="H2043" t="s">
        <v>641</v>
      </c>
      <c r="I2043" t="s">
        <v>2734</v>
      </c>
      <c r="J2043" t="s">
        <v>731</v>
      </c>
      <c r="K2043" t="s">
        <v>56</v>
      </c>
      <c r="L2043" s="4">
        <v>40211</v>
      </c>
      <c r="M2043" s="4">
        <v>45657</v>
      </c>
      <c r="AE2043">
        <v>1.1000000000000001</v>
      </c>
    </row>
    <row r="2044" spans="1:31" x14ac:dyDescent="0.2">
      <c r="A2044" s="27">
        <v>2009011</v>
      </c>
      <c r="B2044">
        <v>4687</v>
      </c>
      <c r="C2044" t="s">
        <v>5092</v>
      </c>
      <c r="D2044" t="s">
        <v>5093</v>
      </c>
      <c r="E2044" t="s">
        <v>3916</v>
      </c>
      <c r="F2044" t="s">
        <v>5094</v>
      </c>
      <c r="G2044" t="s">
        <v>641</v>
      </c>
      <c r="H2044" t="s">
        <v>641</v>
      </c>
      <c r="I2044" t="s">
        <v>2734</v>
      </c>
      <c r="J2044" t="s">
        <v>731</v>
      </c>
      <c r="K2044" t="s">
        <v>56</v>
      </c>
      <c r="L2044" s="4">
        <v>2</v>
      </c>
      <c r="M2044" s="4">
        <v>45657</v>
      </c>
      <c r="AE2044">
        <v>1.1000000000000001</v>
      </c>
    </row>
    <row r="2045" spans="1:31" x14ac:dyDescent="0.2">
      <c r="A2045" s="27">
        <v>2006567</v>
      </c>
      <c r="B2045">
        <v>3736</v>
      </c>
      <c r="C2045" t="s">
        <v>5095</v>
      </c>
      <c r="D2045" t="s">
        <v>5096</v>
      </c>
      <c r="E2045" t="s">
        <v>3239</v>
      </c>
      <c r="F2045" t="s">
        <v>3239</v>
      </c>
      <c r="G2045" t="s">
        <v>641</v>
      </c>
      <c r="H2045" t="s">
        <v>641</v>
      </c>
      <c r="I2045" t="s">
        <v>2734</v>
      </c>
      <c r="J2045" t="s">
        <v>731</v>
      </c>
      <c r="K2045" t="s">
        <v>55</v>
      </c>
      <c r="L2045" s="4">
        <v>2</v>
      </c>
      <c r="M2045" s="4">
        <v>45657</v>
      </c>
      <c r="AE2045">
        <v>1</v>
      </c>
    </row>
    <row r="2046" spans="1:31" x14ac:dyDescent="0.2">
      <c r="A2046" s="27">
        <v>2006532</v>
      </c>
      <c r="B2046">
        <v>3674</v>
      </c>
      <c r="C2046" t="s">
        <v>5097</v>
      </c>
      <c r="D2046" t="s">
        <v>5098</v>
      </c>
      <c r="E2046" t="s">
        <v>1704</v>
      </c>
      <c r="F2046" t="s">
        <v>1704</v>
      </c>
      <c r="G2046" t="s">
        <v>641</v>
      </c>
      <c r="H2046" t="s">
        <v>641</v>
      </c>
      <c r="I2046" t="s">
        <v>2734</v>
      </c>
      <c r="J2046" t="s">
        <v>731</v>
      </c>
      <c r="K2046" t="s">
        <v>55</v>
      </c>
      <c r="L2046" s="4">
        <v>2</v>
      </c>
      <c r="M2046" s="4">
        <v>45657</v>
      </c>
      <c r="AC2046">
        <v>70</v>
      </c>
      <c r="AE2046">
        <v>1</v>
      </c>
    </row>
    <row r="2047" spans="1:31" x14ac:dyDescent="0.2">
      <c r="A2047" s="27">
        <v>2001267</v>
      </c>
      <c r="B2047">
        <v>2689</v>
      </c>
      <c r="C2047" t="s">
        <v>5099</v>
      </c>
      <c r="D2047" t="s">
        <v>2659</v>
      </c>
      <c r="E2047" t="s">
        <v>2729</v>
      </c>
      <c r="F2047" t="s">
        <v>2729</v>
      </c>
      <c r="G2047" t="s">
        <v>641</v>
      </c>
      <c r="H2047" t="s">
        <v>641</v>
      </c>
      <c r="I2047" t="s">
        <v>2734</v>
      </c>
      <c r="J2047" t="s">
        <v>731</v>
      </c>
      <c r="K2047" t="s">
        <v>55</v>
      </c>
      <c r="L2047" s="4">
        <v>39070</v>
      </c>
      <c r="M2047" s="4">
        <v>45657</v>
      </c>
      <c r="N2047">
        <v>0</v>
      </c>
      <c r="O2047">
        <v>0</v>
      </c>
      <c r="P2047">
        <v>0</v>
      </c>
      <c r="Q2047">
        <v>0</v>
      </c>
      <c r="R2047">
        <v>0</v>
      </c>
      <c r="T2047">
        <v>0</v>
      </c>
      <c r="AC2047">
        <v>5</v>
      </c>
      <c r="AE2047">
        <v>1</v>
      </c>
    </row>
    <row r="2048" spans="1:31" x14ac:dyDescent="0.2">
      <c r="A2048" s="27">
        <v>2009895</v>
      </c>
      <c r="B2048">
        <v>5004</v>
      </c>
      <c r="C2048" t="s">
        <v>5100</v>
      </c>
      <c r="D2048" t="s">
        <v>5101</v>
      </c>
      <c r="E2048" t="s">
        <v>2158</v>
      </c>
      <c r="F2048" t="s">
        <v>2158</v>
      </c>
      <c r="G2048" t="s">
        <v>641</v>
      </c>
      <c r="H2048" t="s">
        <v>641</v>
      </c>
      <c r="I2048" t="s">
        <v>2734</v>
      </c>
      <c r="J2048" t="s">
        <v>649</v>
      </c>
      <c r="K2048" t="s">
        <v>56</v>
      </c>
      <c r="L2048" s="4">
        <v>2</v>
      </c>
      <c r="M2048" s="4">
        <v>45657</v>
      </c>
      <c r="O2048">
        <v>5</v>
      </c>
      <c r="P2048">
        <v>8</v>
      </c>
      <c r="X2048">
        <v>8</v>
      </c>
      <c r="AE2048">
        <v>1.05</v>
      </c>
    </row>
    <row r="2049" spans="1:31" x14ac:dyDescent="0.2">
      <c r="A2049" s="27">
        <v>2008448</v>
      </c>
      <c r="B2049">
        <v>4393</v>
      </c>
      <c r="C2049" t="s">
        <v>5102</v>
      </c>
      <c r="D2049" t="s">
        <v>5103</v>
      </c>
      <c r="E2049" t="s">
        <v>5104</v>
      </c>
      <c r="F2049" t="s">
        <v>5104</v>
      </c>
      <c r="G2049" t="s">
        <v>641</v>
      </c>
      <c r="H2049" t="s">
        <v>641</v>
      </c>
      <c r="I2049" t="s">
        <v>2734</v>
      </c>
      <c r="J2049" t="s">
        <v>731</v>
      </c>
      <c r="K2049" t="s">
        <v>56</v>
      </c>
      <c r="L2049" s="4">
        <v>2</v>
      </c>
      <c r="M2049" s="4">
        <v>45657</v>
      </c>
      <c r="AE2049">
        <v>1.1000000000000001</v>
      </c>
    </row>
    <row r="2050" spans="1:31" x14ac:dyDescent="0.2">
      <c r="A2050" s="27">
        <v>2004725</v>
      </c>
      <c r="B2050">
        <v>3288</v>
      </c>
      <c r="C2050" t="s">
        <v>5105</v>
      </c>
      <c r="D2050" t="s">
        <v>5106</v>
      </c>
      <c r="E2050" t="s">
        <v>5071</v>
      </c>
      <c r="F2050" t="s">
        <v>5071</v>
      </c>
      <c r="G2050" t="s">
        <v>641</v>
      </c>
      <c r="H2050" t="s">
        <v>641</v>
      </c>
      <c r="I2050" t="s">
        <v>2734</v>
      </c>
      <c r="J2050" t="s">
        <v>731</v>
      </c>
      <c r="K2050" t="s">
        <v>56</v>
      </c>
      <c r="L2050" s="4">
        <v>40085</v>
      </c>
      <c r="M2050" s="4">
        <v>45657</v>
      </c>
      <c r="AC2050">
        <v>5</v>
      </c>
      <c r="AE2050">
        <v>1</v>
      </c>
    </row>
    <row r="2051" spans="1:31" x14ac:dyDescent="0.2">
      <c r="A2051" s="27">
        <v>2008463</v>
      </c>
      <c r="B2051">
        <v>4394</v>
      </c>
      <c r="C2051" t="s">
        <v>5107</v>
      </c>
      <c r="D2051" t="s">
        <v>5108</v>
      </c>
      <c r="E2051" t="s">
        <v>5109</v>
      </c>
      <c r="F2051" t="s">
        <v>5109</v>
      </c>
      <c r="G2051" t="s">
        <v>641</v>
      </c>
      <c r="H2051" t="s">
        <v>686</v>
      </c>
      <c r="I2051" t="s">
        <v>2734</v>
      </c>
      <c r="J2051" t="s">
        <v>696</v>
      </c>
      <c r="K2051" t="s">
        <v>55</v>
      </c>
      <c r="L2051" s="4">
        <v>2</v>
      </c>
      <c r="M2051" s="4">
        <v>45657</v>
      </c>
      <c r="N2051">
        <v>0.69999998807907104</v>
      </c>
      <c r="AC2051">
        <v>14.7</v>
      </c>
      <c r="AE2051">
        <v>1</v>
      </c>
    </row>
    <row r="2052" spans="1:31" x14ac:dyDescent="0.2">
      <c r="A2052" s="27">
        <v>2002382</v>
      </c>
      <c r="B2052">
        <v>3087</v>
      </c>
      <c r="C2052" t="s">
        <v>5110</v>
      </c>
      <c r="D2052" t="s">
        <v>5111</v>
      </c>
      <c r="E2052" t="s">
        <v>1817</v>
      </c>
      <c r="F2052" t="s">
        <v>1817</v>
      </c>
      <c r="G2052" t="s">
        <v>641</v>
      </c>
      <c r="H2052" t="s">
        <v>641</v>
      </c>
      <c r="I2052" t="s">
        <v>2734</v>
      </c>
      <c r="J2052" t="s">
        <v>649</v>
      </c>
      <c r="K2052" t="s">
        <v>55</v>
      </c>
      <c r="L2052" s="4">
        <v>39735</v>
      </c>
      <c r="M2052" s="4">
        <v>45657</v>
      </c>
      <c r="Q2052">
        <v>48</v>
      </c>
      <c r="R2052">
        <v>7</v>
      </c>
      <c r="AE2052">
        <v>1</v>
      </c>
    </row>
    <row r="2053" spans="1:31" x14ac:dyDescent="0.2">
      <c r="A2053" s="27">
        <v>2007162</v>
      </c>
      <c r="B2053">
        <v>4011</v>
      </c>
      <c r="C2053" t="s">
        <v>5112</v>
      </c>
      <c r="D2053" t="s">
        <v>5113</v>
      </c>
      <c r="E2053" t="s">
        <v>1817</v>
      </c>
      <c r="F2053" t="s">
        <v>1817</v>
      </c>
      <c r="G2053" t="s">
        <v>641</v>
      </c>
      <c r="H2053" t="s">
        <v>641</v>
      </c>
      <c r="I2053" t="s">
        <v>2734</v>
      </c>
      <c r="J2053" t="s">
        <v>649</v>
      </c>
      <c r="K2053" t="s">
        <v>55</v>
      </c>
      <c r="L2053" s="4">
        <v>2</v>
      </c>
      <c r="M2053" s="4">
        <v>45657</v>
      </c>
      <c r="Q2053">
        <v>45</v>
      </c>
      <c r="R2053">
        <v>2</v>
      </c>
      <c r="AE2053">
        <v>1</v>
      </c>
    </row>
    <row r="2054" spans="1:31" x14ac:dyDescent="0.2">
      <c r="A2054" s="27">
        <v>2002442</v>
      </c>
      <c r="B2054">
        <v>3088</v>
      </c>
      <c r="C2054" t="s">
        <v>5114</v>
      </c>
      <c r="D2054" t="s">
        <v>5115</v>
      </c>
      <c r="E2054" t="s">
        <v>1817</v>
      </c>
      <c r="F2054" t="s">
        <v>1817</v>
      </c>
      <c r="G2054" t="s">
        <v>641</v>
      </c>
      <c r="H2054" t="s">
        <v>641</v>
      </c>
      <c r="I2054" t="s">
        <v>2734</v>
      </c>
      <c r="J2054" t="s">
        <v>649</v>
      </c>
      <c r="K2054" t="s">
        <v>55</v>
      </c>
      <c r="L2054" s="4">
        <v>39735</v>
      </c>
      <c r="M2054" s="4">
        <v>45657</v>
      </c>
      <c r="Q2054">
        <v>58</v>
      </c>
      <c r="R2054">
        <v>7</v>
      </c>
      <c r="AE2054">
        <v>1</v>
      </c>
    </row>
    <row r="2055" spans="1:31" x14ac:dyDescent="0.2">
      <c r="A2055" s="27">
        <v>2001044</v>
      </c>
      <c r="B2055">
        <v>1213</v>
      </c>
      <c r="C2055" t="s">
        <v>5116</v>
      </c>
      <c r="D2055" t="s">
        <v>5117</v>
      </c>
      <c r="E2055" t="s">
        <v>4484</v>
      </c>
      <c r="F2055" t="s">
        <v>4484</v>
      </c>
      <c r="G2055" t="s">
        <v>641</v>
      </c>
      <c r="H2055" t="s">
        <v>641</v>
      </c>
      <c r="I2055" t="s">
        <v>2734</v>
      </c>
      <c r="J2055" t="s">
        <v>649</v>
      </c>
      <c r="K2055" t="s">
        <v>55</v>
      </c>
      <c r="L2055" s="4">
        <v>40085</v>
      </c>
      <c r="M2055" s="4">
        <v>45657</v>
      </c>
      <c r="Q2055">
        <v>25.399999618530273</v>
      </c>
      <c r="R2055">
        <v>20.299999237060547</v>
      </c>
      <c r="AE2055">
        <v>1</v>
      </c>
    </row>
    <row r="2056" spans="1:31" x14ac:dyDescent="0.2">
      <c r="A2056" s="27">
        <v>2001046</v>
      </c>
      <c r="B2056">
        <v>2259</v>
      </c>
      <c r="C2056" t="s">
        <v>5118</v>
      </c>
      <c r="D2056" t="s">
        <v>5119</v>
      </c>
      <c r="E2056" t="s">
        <v>1128</v>
      </c>
      <c r="F2056" t="s">
        <v>5120</v>
      </c>
      <c r="G2056" t="s">
        <v>641</v>
      </c>
      <c r="H2056" t="s">
        <v>641</v>
      </c>
      <c r="I2056" t="s">
        <v>2734</v>
      </c>
      <c r="J2056" t="s">
        <v>649</v>
      </c>
      <c r="K2056" t="s">
        <v>55</v>
      </c>
      <c r="L2056" s="4">
        <v>40064</v>
      </c>
      <c r="M2056" s="4">
        <v>45657</v>
      </c>
      <c r="Q2056">
        <v>30.799999237060547</v>
      </c>
      <c r="R2056">
        <v>16.700000762939453</v>
      </c>
      <c r="AE2056">
        <v>1</v>
      </c>
    </row>
    <row r="2057" spans="1:31" x14ac:dyDescent="0.2">
      <c r="A2057" s="27">
        <v>2009589</v>
      </c>
      <c r="B2057">
        <v>4988</v>
      </c>
      <c r="C2057" t="s">
        <v>5121</v>
      </c>
      <c r="D2057" t="s">
        <v>5122</v>
      </c>
      <c r="E2057" t="s">
        <v>5123</v>
      </c>
      <c r="F2057" t="s">
        <v>5123</v>
      </c>
      <c r="G2057" t="s">
        <v>641</v>
      </c>
      <c r="H2057" t="s">
        <v>641</v>
      </c>
      <c r="I2057" t="s">
        <v>2734</v>
      </c>
      <c r="J2057" t="s">
        <v>731</v>
      </c>
      <c r="K2057" t="s">
        <v>56</v>
      </c>
      <c r="L2057" s="4">
        <v>2</v>
      </c>
      <c r="M2057" s="4">
        <v>45657</v>
      </c>
      <c r="AE2057">
        <v>1.1000000000000001</v>
      </c>
    </row>
    <row r="2058" spans="1:31" x14ac:dyDescent="0.2">
      <c r="A2058" s="27">
        <v>2004299</v>
      </c>
      <c r="B2058">
        <v>2983</v>
      </c>
      <c r="C2058" t="s">
        <v>5124</v>
      </c>
      <c r="D2058" t="s">
        <v>5125</v>
      </c>
      <c r="E2058" t="s">
        <v>5126</v>
      </c>
      <c r="F2058" t="s">
        <v>5126</v>
      </c>
      <c r="G2058" t="s">
        <v>641</v>
      </c>
      <c r="H2058" t="s">
        <v>641</v>
      </c>
      <c r="I2058" t="s">
        <v>2734</v>
      </c>
      <c r="J2058" t="s">
        <v>731</v>
      </c>
      <c r="K2058" t="s">
        <v>56</v>
      </c>
      <c r="L2058" s="4">
        <v>39525</v>
      </c>
      <c r="M2058" s="4">
        <v>45657</v>
      </c>
      <c r="N2058">
        <v>0.5</v>
      </c>
      <c r="AE2058">
        <v>1</v>
      </c>
    </row>
    <row r="2059" spans="1:31" x14ac:dyDescent="0.2">
      <c r="A2059" s="27">
        <v>2004295</v>
      </c>
      <c r="B2059">
        <v>2979</v>
      </c>
      <c r="C2059" t="s">
        <v>5127</v>
      </c>
      <c r="D2059" t="s">
        <v>5128</v>
      </c>
      <c r="E2059" t="s">
        <v>5129</v>
      </c>
      <c r="F2059" t="s">
        <v>5129</v>
      </c>
      <c r="G2059" t="s">
        <v>641</v>
      </c>
      <c r="H2059" t="s">
        <v>641</v>
      </c>
      <c r="I2059" t="s">
        <v>2734</v>
      </c>
      <c r="J2059" t="s">
        <v>731</v>
      </c>
      <c r="K2059" t="s">
        <v>56</v>
      </c>
      <c r="L2059" s="4">
        <v>39525</v>
      </c>
      <c r="M2059" s="4">
        <v>45657</v>
      </c>
      <c r="N2059">
        <v>0.5</v>
      </c>
      <c r="O2059">
        <v>0.10000000149011612</v>
      </c>
      <c r="P2059">
        <v>0.5</v>
      </c>
      <c r="AE2059">
        <v>1</v>
      </c>
    </row>
    <row r="2060" spans="1:31" x14ac:dyDescent="0.2">
      <c r="A2060" s="27">
        <v>2004298</v>
      </c>
      <c r="B2060">
        <v>2982</v>
      </c>
      <c r="C2060" t="s">
        <v>5130</v>
      </c>
      <c r="D2060" t="s">
        <v>5131</v>
      </c>
      <c r="E2060" t="s">
        <v>5129</v>
      </c>
      <c r="F2060" t="s">
        <v>5129</v>
      </c>
      <c r="G2060" t="s">
        <v>641</v>
      </c>
      <c r="H2060" t="s">
        <v>641</v>
      </c>
      <c r="I2060" t="s">
        <v>2734</v>
      </c>
      <c r="J2060" t="s">
        <v>731</v>
      </c>
      <c r="K2060" t="s">
        <v>56</v>
      </c>
      <c r="L2060" s="4">
        <v>39525</v>
      </c>
      <c r="M2060" s="4">
        <v>45657</v>
      </c>
      <c r="N2060">
        <v>0.5</v>
      </c>
      <c r="O2060">
        <v>0.10000000149011612</v>
      </c>
      <c r="P2060">
        <v>0.5</v>
      </c>
      <c r="AE2060">
        <v>1</v>
      </c>
    </row>
    <row r="2061" spans="1:31" x14ac:dyDescent="0.2">
      <c r="A2061" s="27">
        <v>2004293</v>
      </c>
      <c r="B2061">
        <v>2977</v>
      </c>
      <c r="C2061" t="s">
        <v>5132</v>
      </c>
      <c r="D2061" t="s">
        <v>5133</v>
      </c>
      <c r="E2061" t="s">
        <v>5129</v>
      </c>
      <c r="F2061" t="s">
        <v>5129</v>
      </c>
      <c r="G2061" t="s">
        <v>641</v>
      </c>
      <c r="H2061" t="s">
        <v>641</v>
      </c>
      <c r="I2061" t="s">
        <v>2734</v>
      </c>
      <c r="J2061" t="s">
        <v>731</v>
      </c>
      <c r="K2061" t="s">
        <v>56</v>
      </c>
      <c r="L2061" s="4">
        <v>39525</v>
      </c>
      <c r="M2061" s="4">
        <v>45657</v>
      </c>
      <c r="N2061">
        <v>0.5</v>
      </c>
      <c r="O2061">
        <v>0.10000000149011612</v>
      </c>
      <c r="P2061">
        <v>0.5</v>
      </c>
      <c r="AE2061">
        <v>1</v>
      </c>
    </row>
    <row r="2062" spans="1:31" x14ac:dyDescent="0.2">
      <c r="A2062" s="27">
        <v>2004296</v>
      </c>
      <c r="B2062">
        <v>2980</v>
      </c>
      <c r="C2062" t="s">
        <v>5134</v>
      </c>
      <c r="D2062" t="s">
        <v>5135</v>
      </c>
      <c r="E2062" t="s">
        <v>5129</v>
      </c>
      <c r="F2062" t="s">
        <v>5129</v>
      </c>
      <c r="G2062" t="s">
        <v>641</v>
      </c>
      <c r="H2062" t="s">
        <v>641</v>
      </c>
      <c r="I2062" t="s">
        <v>2734</v>
      </c>
      <c r="J2062" t="s">
        <v>731</v>
      </c>
      <c r="K2062" t="s">
        <v>56</v>
      </c>
      <c r="L2062" s="4">
        <v>39525</v>
      </c>
      <c r="M2062" s="4">
        <v>45657</v>
      </c>
      <c r="N2062">
        <v>0.5</v>
      </c>
      <c r="O2062">
        <v>0.10000000149011612</v>
      </c>
      <c r="P2062">
        <v>0.5</v>
      </c>
      <c r="AE2062">
        <v>1</v>
      </c>
    </row>
    <row r="2063" spans="1:31" x14ac:dyDescent="0.2">
      <c r="A2063" s="27">
        <v>2004294</v>
      </c>
      <c r="B2063">
        <v>2978</v>
      </c>
      <c r="C2063" t="s">
        <v>5136</v>
      </c>
      <c r="D2063" t="s">
        <v>5137</v>
      </c>
      <c r="E2063" t="s">
        <v>5129</v>
      </c>
      <c r="F2063" t="s">
        <v>5129</v>
      </c>
      <c r="G2063" t="s">
        <v>641</v>
      </c>
      <c r="H2063" t="s">
        <v>641</v>
      </c>
      <c r="I2063" t="s">
        <v>2734</v>
      </c>
      <c r="J2063" t="s">
        <v>731</v>
      </c>
      <c r="K2063" t="s">
        <v>56</v>
      </c>
      <c r="L2063" s="4">
        <v>39525</v>
      </c>
      <c r="M2063" s="4">
        <v>45657</v>
      </c>
      <c r="N2063">
        <v>0.5</v>
      </c>
      <c r="O2063">
        <v>0.10000000149011612</v>
      </c>
      <c r="P2063">
        <v>0.5</v>
      </c>
      <c r="AE2063">
        <v>1</v>
      </c>
    </row>
    <row r="2064" spans="1:31" x14ac:dyDescent="0.2">
      <c r="A2064" s="27">
        <v>2000334</v>
      </c>
      <c r="B2064">
        <v>378</v>
      </c>
      <c r="C2064" t="s">
        <v>5138</v>
      </c>
      <c r="D2064" t="s">
        <v>5139</v>
      </c>
      <c r="E2064" t="s">
        <v>5129</v>
      </c>
      <c r="F2064" t="s">
        <v>5129</v>
      </c>
      <c r="G2064" t="s">
        <v>641</v>
      </c>
      <c r="H2064" t="s">
        <v>641</v>
      </c>
      <c r="I2064" t="s">
        <v>2734</v>
      </c>
      <c r="J2064" t="s">
        <v>731</v>
      </c>
      <c r="K2064" t="s">
        <v>56</v>
      </c>
      <c r="L2064" s="4">
        <v>39525</v>
      </c>
      <c r="M2064" s="4">
        <v>45657</v>
      </c>
      <c r="N2064">
        <v>0.5</v>
      </c>
      <c r="O2064">
        <v>0.10000000149011612</v>
      </c>
      <c r="P2064">
        <v>0.5</v>
      </c>
      <c r="AE2064">
        <v>1</v>
      </c>
    </row>
    <row r="2065" spans="1:31" x14ac:dyDescent="0.2">
      <c r="A2065" s="27">
        <v>2004297</v>
      </c>
      <c r="B2065">
        <v>2981</v>
      </c>
      <c r="C2065" t="s">
        <v>5140</v>
      </c>
      <c r="D2065" t="s">
        <v>5141</v>
      </c>
      <c r="E2065" t="s">
        <v>5129</v>
      </c>
      <c r="F2065" t="s">
        <v>5129</v>
      </c>
      <c r="G2065" t="s">
        <v>641</v>
      </c>
      <c r="H2065" t="s">
        <v>641</v>
      </c>
      <c r="I2065" t="s">
        <v>2734</v>
      </c>
      <c r="J2065" t="s">
        <v>731</v>
      </c>
      <c r="K2065" t="s">
        <v>56</v>
      </c>
      <c r="L2065" s="4">
        <v>39525</v>
      </c>
      <c r="M2065" s="4">
        <v>45657</v>
      </c>
      <c r="N2065">
        <v>0.5</v>
      </c>
      <c r="O2065">
        <v>0.10000000149011612</v>
      </c>
      <c r="P2065">
        <v>0.5</v>
      </c>
      <c r="AE2065">
        <v>1</v>
      </c>
    </row>
    <row r="2066" spans="1:31" x14ac:dyDescent="0.2">
      <c r="A2066" s="27">
        <v>2009917</v>
      </c>
      <c r="B2066">
        <v>5073</v>
      </c>
      <c r="C2066" t="s">
        <v>5142</v>
      </c>
      <c r="D2066" t="s">
        <v>3047</v>
      </c>
      <c r="E2066" t="s">
        <v>5143</v>
      </c>
      <c r="F2066" t="s">
        <v>5143</v>
      </c>
      <c r="G2066" t="s">
        <v>641</v>
      </c>
      <c r="H2066" t="s">
        <v>686</v>
      </c>
      <c r="I2066" t="s">
        <v>2734</v>
      </c>
      <c r="J2066" t="s">
        <v>696</v>
      </c>
      <c r="K2066" t="s">
        <v>55</v>
      </c>
      <c r="L2066" s="4">
        <v>2</v>
      </c>
      <c r="M2066" s="4">
        <v>45657</v>
      </c>
      <c r="N2066">
        <v>0.60000002384185791</v>
      </c>
      <c r="AC2066">
        <v>18</v>
      </c>
      <c r="AE2066">
        <v>1</v>
      </c>
    </row>
    <row r="2067" spans="1:31" x14ac:dyDescent="0.2">
      <c r="A2067" s="27">
        <v>2009865</v>
      </c>
      <c r="B2067">
        <v>5061</v>
      </c>
      <c r="C2067" t="s">
        <v>5144</v>
      </c>
      <c r="D2067" t="s">
        <v>5145</v>
      </c>
      <c r="E2067" t="s">
        <v>5146</v>
      </c>
      <c r="F2067" t="s">
        <v>5146</v>
      </c>
      <c r="G2067" t="s">
        <v>641</v>
      </c>
      <c r="H2067" t="s">
        <v>686</v>
      </c>
      <c r="I2067" t="s">
        <v>2734</v>
      </c>
      <c r="J2067" t="s">
        <v>696</v>
      </c>
      <c r="K2067" t="s">
        <v>55</v>
      </c>
      <c r="L2067" s="4">
        <v>2</v>
      </c>
      <c r="M2067" s="4">
        <v>45657</v>
      </c>
      <c r="N2067">
        <v>0.25</v>
      </c>
      <c r="O2067">
        <v>7.9999998211860657E-2</v>
      </c>
      <c r="P2067">
        <v>0.10000000149011612</v>
      </c>
      <c r="AC2067">
        <v>15</v>
      </c>
      <c r="AE2067">
        <v>1</v>
      </c>
    </row>
    <row r="2068" spans="1:31" x14ac:dyDescent="0.2">
      <c r="A2068" s="27">
        <v>2010179</v>
      </c>
      <c r="B2068">
        <v>5121</v>
      </c>
      <c r="C2068" t="s">
        <v>5147</v>
      </c>
      <c r="D2068" t="s">
        <v>5148</v>
      </c>
      <c r="E2068" t="s">
        <v>3907</v>
      </c>
      <c r="F2068" t="s">
        <v>3907</v>
      </c>
      <c r="G2068" t="s">
        <v>641</v>
      </c>
      <c r="H2068" t="s">
        <v>641</v>
      </c>
      <c r="I2068" t="s">
        <v>2734</v>
      </c>
      <c r="J2068" t="s">
        <v>731</v>
      </c>
      <c r="K2068" t="s">
        <v>56</v>
      </c>
      <c r="L2068" s="4">
        <v>2</v>
      </c>
      <c r="M2068" s="4">
        <v>45657</v>
      </c>
      <c r="AE2068">
        <v>1.1000000000000001</v>
      </c>
    </row>
    <row r="2069" spans="1:31" x14ac:dyDescent="0.2">
      <c r="A2069" s="27">
        <v>2009414</v>
      </c>
      <c r="B2069">
        <v>4979</v>
      </c>
      <c r="C2069" t="s">
        <v>5149</v>
      </c>
      <c r="D2069" t="s">
        <v>5150</v>
      </c>
      <c r="E2069" t="s">
        <v>5151</v>
      </c>
      <c r="F2069" t="s">
        <v>5152</v>
      </c>
      <c r="G2069" t="s">
        <v>641</v>
      </c>
      <c r="H2069" t="s">
        <v>641</v>
      </c>
      <c r="I2069" t="s">
        <v>2734</v>
      </c>
      <c r="J2069" t="s">
        <v>731</v>
      </c>
      <c r="K2069" t="s">
        <v>56</v>
      </c>
      <c r="L2069" s="4">
        <v>2</v>
      </c>
      <c r="M2069" s="4">
        <v>45657</v>
      </c>
      <c r="AE2069">
        <v>1.1000000000000001</v>
      </c>
    </row>
    <row r="2070" spans="1:31" x14ac:dyDescent="0.2">
      <c r="A2070" s="27">
        <v>2006531</v>
      </c>
      <c r="B2070">
        <v>3673</v>
      </c>
      <c r="C2070" t="s">
        <v>5153</v>
      </c>
      <c r="D2070" t="s">
        <v>5154</v>
      </c>
      <c r="E2070" t="s">
        <v>1704</v>
      </c>
      <c r="F2070" t="s">
        <v>1704</v>
      </c>
      <c r="G2070" t="s">
        <v>641</v>
      </c>
      <c r="H2070" t="s">
        <v>641</v>
      </c>
      <c r="I2070" t="s">
        <v>2734</v>
      </c>
      <c r="J2070" t="s">
        <v>731</v>
      </c>
      <c r="K2070" t="s">
        <v>56</v>
      </c>
      <c r="L2070" s="4">
        <v>2</v>
      </c>
      <c r="M2070" s="4">
        <v>45657</v>
      </c>
      <c r="N2070">
        <v>1.9999999552965164E-2</v>
      </c>
      <c r="O2070">
        <v>9.9999997764825821E-3</v>
      </c>
      <c r="P2070">
        <v>1.9999999552965164E-2</v>
      </c>
      <c r="AE2070">
        <v>1</v>
      </c>
    </row>
    <row r="2071" spans="1:31" x14ac:dyDescent="0.2">
      <c r="A2071" s="27">
        <v>2007385</v>
      </c>
      <c r="B2071">
        <v>4003</v>
      </c>
      <c r="C2071" t="s">
        <v>5155</v>
      </c>
      <c r="D2071" t="s">
        <v>5156</v>
      </c>
      <c r="E2071" t="s">
        <v>1704</v>
      </c>
      <c r="F2071" t="s">
        <v>1704</v>
      </c>
      <c r="G2071" t="s">
        <v>641</v>
      </c>
      <c r="H2071" t="s">
        <v>641</v>
      </c>
      <c r="I2071" t="s">
        <v>2734</v>
      </c>
      <c r="J2071" t="s">
        <v>731</v>
      </c>
      <c r="K2071" t="s">
        <v>56</v>
      </c>
      <c r="L2071" s="4">
        <v>2</v>
      </c>
      <c r="M2071" s="4">
        <v>45657</v>
      </c>
      <c r="N2071">
        <v>1.5</v>
      </c>
      <c r="O2071">
        <v>0.40000000596046448</v>
      </c>
      <c r="P2071">
        <v>0.69999998807907104</v>
      </c>
      <c r="AE2071">
        <v>1.1000000000000001</v>
      </c>
    </row>
    <row r="2072" spans="1:31" x14ac:dyDescent="0.2">
      <c r="A2072" s="27">
        <v>2000637</v>
      </c>
      <c r="B2072">
        <v>799</v>
      </c>
      <c r="C2072" t="s">
        <v>5157</v>
      </c>
      <c r="D2072" t="s">
        <v>5158</v>
      </c>
      <c r="E2072" t="s">
        <v>4365</v>
      </c>
      <c r="F2072" t="s">
        <v>4365</v>
      </c>
      <c r="G2072" t="s">
        <v>641</v>
      </c>
      <c r="H2072" t="s">
        <v>641</v>
      </c>
      <c r="I2072" t="s">
        <v>2734</v>
      </c>
      <c r="J2072" t="s">
        <v>731</v>
      </c>
      <c r="K2072" t="s">
        <v>56</v>
      </c>
      <c r="L2072" s="4">
        <v>39728</v>
      </c>
      <c r="M2072" s="4">
        <v>45657</v>
      </c>
      <c r="N2072">
        <v>1.5</v>
      </c>
      <c r="O2072">
        <v>0.80000001192092896</v>
      </c>
      <c r="P2072">
        <v>1.2999999523162842</v>
      </c>
      <c r="AE2072">
        <v>1</v>
      </c>
    </row>
    <row r="2073" spans="1:31" x14ac:dyDescent="0.2">
      <c r="A2073" s="27">
        <v>2007745</v>
      </c>
      <c r="B2073">
        <v>4098</v>
      </c>
      <c r="C2073" t="s">
        <v>5159</v>
      </c>
      <c r="D2073" t="s">
        <v>5160</v>
      </c>
      <c r="E2073" t="s">
        <v>1704</v>
      </c>
      <c r="F2073" t="s">
        <v>1704</v>
      </c>
      <c r="G2073" t="s">
        <v>641</v>
      </c>
      <c r="H2073" t="s">
        <v>641</v>
      </c>
      <c r="I2073" t="s">
        <v>2734</v>
      </c>
      <c r="J2073" t="s">
        <v>731</v>
      </c>
      <c r="K2073" t="s">
        <v>56</v>
      </c>
      <c r="L2073" s="4">
        <v>2</v>
      </c>
      <c r="M2073" s="4">
        <v>45657</v>
      </c>
      <c r="N2073">
        <v>1.5</v>
      </c>
      <c r="O2073">
        <v>0.80000001192092896</v>
      </c>
      <c r="P2073">
        <v>1.2999999523162842</v>
      </c>
      <c r="AE2073">
        <v>1.1000000000000001</v>
      </c>
    </row>
    <row r="2074" spans="1:31" x14ac:dyDescent="0.2">
      <c r="A2074" s="27">
        <v>2010189</v>
      </c>
      <c r="B2074">
        <v>5135</v>
      </c>
      <c r="C2074" t="s">
        <v>5161</v>
      </c>
      <c r="D2074" t="s">
        <v>5162</v>
      </c>
      <c r="E2074" t="s">
        <v>3307</v>
      </c>
      <c r="F2074" t="s">
        <v>3308</v>
      </c>
      <c r="G2074" t="s">
        <v>641</v>
      </c>
      <c r="H2074" t="s">
        <v>641</v>
      </c>
      <c r="I2074" t="s">
        <v>2734</v>
      </c>
      <c r="J2074" t="s">
        <v>731</v>
      </c>
      <c r="K2074" t="s">
        <v>55</v>
      </c>
      <c r="L2074" s="4">
        <v>2</v>
      </c>
      <c r="M2074" s="4">
        <v>45657</v>
      </c>
      <c r="AE2074">
        <v>1</v>
      </c>
    </row>
    <row r="2075" spans="1:31" x14ac:dyDescent="0.2">
      <c r="A2075" s="27">
        <v>2009822</v>
      </c>
      <c r="B2075">
        <v>4995</v>
      </c>
      <c r="C2075" t="s">
        <v>5163</v>
      </c>
      <c r="D2075" t="s">
        <v>5164</v>
      </c>
      <c r="E2075" t="s">
        <v>3351</v>
      </c>
      <c r="F2075" t="s">
        <v>3351</v>
      </c>
      <c r="G2075" t="s">
        <v>641</v>
      </c>
      <c r="H2075" t="s">
        <v>641</v>
      </c>
      <c r="I2075" t="s">
        <v>2734</v>
      </c>
      <c r="J2075" t="s">
        <v>731</v>
      </c>
      <c r="K2075" t="s">
        <v>55</v>
      </c>
      <c r="L2075" s="4">
        <v>2</v>
      </c>
      <c r="M2075" s="4">
        <v>45657</v>
      </c>
      <c r="AE2075">
        <v>1</v>
      </c>
    </row>
    <row r="2076" spans="1:31" x14ac:dyDescent="0.2">
      <c r="A2076" s="27">
        <v>2009821</v>
      </c>
      <c r="B2076">
        <v>4994</v>
      </c>
      <c r="C2076" t="s">
        <v>5165</v>
      </c>
      <c r="D2076" t="s">
        <v>5166</v>
      </c>
      <c r="E2076" t="s">
        <v>3351</v>
      </c>
      <c r="F2076" t="s">
        <v>3351</v>
      </c>
      <c r="G2076" t="s">
        <v>641</v>
      </c>
      <c r="H2076" t="s">
        <v>641</v>
      </c>
      <c r="I2076" t="s">
        <v>2734</v>
      </c>
      <c r="J2076" t="s">
        <v>731</v>
      </c>
      <c r="K2076" t="s">
        <v>55</v>
      </c>
      <c r="L2076" s="4">
        <v>2</v>
      </c>
      <c r="M2076" s="4">
        <v>45657</v>
      </c>
      <c r="AE2076">
        <v>1</v>
      </c>
    </row>
    <row r="2077" spans="1:31" x14ac:dyDescent="0.2">
      <c r="A2077" s="27">
        <v>2009939</v>
      </c>
      <c r="B2077">
        <v>5089</v>
      </c>
      <c r="C2077" t="s">
        <v>5167</v>
      </c>
      <c r="D2077" t="s">
        <v>5168</v>
      </c>
      <c r="E2077" t="s">
        <v>1009</v>
      </c>
      <c r="F2077" t="s">
        <v>1009</v>
      </c>
      <c r="G2077" t="s">
        <v>641</v>
      </c>
      <c r="H2077" t="s">
        <v>641</v>
      </c>
      <c r="I2077" t="s">
        <v>2734</v>
      </c>
      <c r="J2077" t="s">
        <v>731</v>
      </c>
      <c r="K2077" t="s">
        <v>56</v>
      </c>
      <c r="L2077" s="4">
        <v>2</v>
      </c>
      <c r="M2077" s="4">
        <v>45657</v>
      </c>
      <c r="AE2077">
        <v>1.1000000000000001</v>
      </c>
    </row>
    <row r="2078" spans="1:31" x14ac:dyDescent="0.2">
      <c r="A2078" s="27">
        <v>2009940</v>
      </c>
      <c r="B2078">
        <v>5090</v>
      </c>
      <c r="C2078" t="s">
        <v>5169</v>
      </c>
      <c r="D2078" t="s">
        <v>5170</v>
      </c>
      <c r="E2078" t="s">
        <v>1009</v>
      </c>
      <c r="F2078" t="s">
        <v>1009</v>
      </c>
      <c r="G2078" t="s">
        <v>641</v>
      </c>
      <c r="H2078" t="s">
        <v>641</v>
      </c>
      <c r="I2078" t="s">
        <v>2734</v>
      </c>
      <c r="J2078" t="s">
        <v>731</v>
      </c>
      <c r="K2078" t="s">
        <v>56</v>
      </c>
      <c r="L2078" s="4">
        <v>2</v>
      </c>
      <c r="M2078" s="4">
        <v>45657</v>
      </c>
      <c r="AE2078">
        <v>1.1000000000000001</v>
      </c>
    </row>
    <row r="2079" spans="1:31" x14ac:dyDescent="0.2">
      <c r="A2079" s="27">
        <v>2009945</v>
      </c>
      <c r="B2079">
        <v>5080</v>
      </c>
      <c r="C2079" t="s">
        <v>5171</v>
      </c>
      <c r="D2079" t="s">
        <v>5172</v>
      </c>
      <c r="E2079" t="s">
        <v>1009</v>
      </c>
      <c r="F2079" t="s">
        <v>1009</v>
      </c>
      <c r="G2079" t="s">
        <v>641</v>
      </c>
      <c r="H2079" t="s">
        <v>641</v>
      </c>
      <c r="I2079" t="s">
        <v>2734</v>
      </c>
      <c r="J2079" t="s">
        <v>731</v>
      </c>
      <c r="K2079" t="s">
        <v>56</v>
      </c>
      <c r="L2079" s="4">
        <v>2</v>
      </c>
      <c r="M2079" s="4">
        <v>45657</v>
      </c>
      <c r="AE2079">
        <v>1.1000000000000001</v>
      </c>
    </row>
    <row r="2080" spans="1:31" x14ac:dyDescent="0.2">
      <c r="A2080" s="27">
        <v>2009943</v>
      </c>
      <c r="B2080">
        <v>5111</v>
      </c>
      <c r="C2080" t="s">
        <v>5173</v>
      </c>
      <c r="D2080" t="s">
        <v>5174</v>
      </c>
      <c r="E2080" t="s">
        <v>1009</v>
      </c>
      <c r="F2080" t="s">
        <v>1009</v>
      </c>
      <c r="G2080" t="s">
        <v>641</v>
      </c>
      <c r="H2080" t="s">
        <v>641</v>
      </c>
      <c r="I2080" t="s">
        <v>2734</v>
      </c>
      <c r="J2080" t="s">
        <v>731</v>
      </c>
      <c r="K2080" t="s">
        <v>56</v>
      </c>
      <c r="L2080" s="4">
        <v>2</v>
      </c>
      <c r="M2080" s="4">
        <v>45657</v>
      </c>
      <c r="AE2080">
        <v>1.1000000000000001</v>
      </c>
    </row>
    <row r="2081" spans="1:31" x14ac:dyDescent="0.2">
      <c r="A2081" s="27">
        <v>2009949</v>
      </c>
      <c r="B2081">
        <v>5091</v>
      </c>
      <c r="C2081" t="s">
        <v>5175</v>
      </c>
      <c r="D2081" t="s">
        <v>5176</v>
      </c>
      <c r="E2081" t="s">
        <v>1009</v>
      </c>
      <c r="F2081" t="s">
        <v>1009</v>
      </c>
      <c r="G2081" t="s">
        <v>641</v>
      </c>
      <c r="H2081" t="s">
        <v>641</v>
      </c>
      <c r="I2081" t="s">
        <v>2734</v>
      </c>
      <c r="J2081" t="s">
        <v>731</v>
      </c>
      <c r="K2081" t="s">
        <v>56</v>
      </c>
      <c r="L2081" s="4">
        <v>2</v>
      </c>
      <c r="M2081" s="4">
        <v>45657</v>
      </c>
      <c r="AE2081">
        <v>1.1000000000000001</v>
      </c>
    </row>
    <row r="2082" spans="1:31" x14ac:dyDescent="0.2">
      <c r="A2082" s="27">
        <v>2009950</v>
      </c>
      <c r="B2082">
        <v>5081</v>
      </c>
      <c r="C2082" t="s">
        <v>5177</v>
      </c>
      <c r="D2082" t="s">
        <v>5178</v>
      </c>
      <c r="E2082" t="s">
        <v>1009</v>
      </c>
      <c r="F2082" t="s">
        <v>1009</v>
      </c>
      <c r="G2082" t="s">
        <v>641</v>
      </c>
      <c r="H2082" t="s">
        <v>641</v>
      </c>
      <c r="I2082" t="s">
        <v>2734</v>
      </c>
      <c r="J2082" t="s">
        <v>731</v>
      </c>
      <c r="K2082" t="s">
        <v>56</v>
      </c>
      <c r="L2082" s="4">
        <v>2</v>
      </c>
      <c r="M2082" s="4">
        <v>45657</v>
      </c>
      <c r="AE2082">
        <v>1.1000000000000001</v>
      </c>
    </row>
    <row r="2083" spans="1:31" x14ac:dyDescent="0.2">
      <c r="A2083" s="27">
        <v>2009951</v>
      </c>
      <c r="B2083">
        <v>5088</v>
      </c>
      <c r="C2083" t="s">
        <v>5179</v>
      </c>
      <c r="D2083" t="s">
        <v>5180</v>
      </c>
      <c r="E2083" t="s">
        <v>1009</v>
      </c>
      <c r="F2083" t="s">
        <v>1009</v>
      </c>
      <c r="G2083" t="s">
        <v>641</v>
      </c>
      <c r="H2083" t="s">
        <v>641</v>
      </c>
      <c r="I2083" t="s">
        <v>2734</v>
      </c>
      <c r="J2083" t="s">
        <v>731</v>
      </c>
      <c r="K2083" t="s">
        <v>56</v>
      </c>
      <c r="L2083" s="4">
        <v>2</v>
      </c>
      <c r="M2083" s="4">
        <v>45657</v>
      </c>
      <c r="AE2083">
        <v>1.1000000000000001</v>
      </c>
    </row>
    <row r="2084" spans="1:31" x14ac:dyDescent="0.2">
      <c r="A2084" s="27">
        <v>2009952</v>
      </c>
      <c r="B2084">
        <v>5082</v>
      </c>
      <c r="C2084" t="s">
        <v>5181</v>
      </c>
      <c r="D2084" t="s">
        <v>5182</v>
      </c>
      <c r="E2084" t="s">
        <v>1009</v>
      </c>
      <c r="F2084" t="s">
        <v>1009</v>
      </c>
      <c r="G2084" t="s">
        <v>641</v>
      </c>
      <c r="H2084" t="s">
        <v>641</v>
      </c>
      <c r="I2084" t="s">
        <v>2734</v>
      </c>
      <c r="J2084" t="s">
        <v>731</v>
      </c>
      <c r="K2084" t="s">
        <v>56</v>
      </c>
      <c r="L2084" s="4">
        <v>2</v>
      </c>
      <c r="M2084" s="4">
        <v>45657</v>
      </c>
      <c r="AE2084">
        <v>1.1000000000000001</v>
      </c>
    </row>
    <row r="2085" spans="1:31" x14ac:dyDescent="0.2">
      <c r="A2085" s="27">
        <v>2009954</v>
      </c>
      <c r="B2085">
        <v>5110</v>
      </c>
      <c r="C2085" t="s">
        <v>5183</v>
      </c>
      <c r="D2085" t="s">
        <v>5184</v>
      </c>
      <c r="E2085" t="s">
        <v>1009</v>
      </c>
      <c r="F2085" t="s">
        <v>1009</v>
      </c>
      <c r="G2085" t="s">
        <v>641</v>
      </c>
      <c r="H2085" t="s">
        <v>641</v>
      </c>
      <c r="I2085" t="s">
        <v>2734</v>
      </c>
      <c r="J2085" t="s">
        <v>731</v>
      </c>
      <c r="K2085" t="s">
        <v>56</v>
      </c>
      <c r="L2085" s="4">
        <v>2</v>
      </c>
      <c r="M2085" s="4">
        <v>45657</v>
      </c>
      <c r="AE2085">
        <v>1.1000000000000001</v>
      </c>
    </row>
    <row r="2086" spans="1:31" x14ac:dyDescent="0.2">
      <c r="A2086" s="27">
        <v>2009955</v>
      </c>
      <c r="B2086">
        <v>5083</v>
      </c>
      <c r="C2086" t="s">
        <v>5185</v>
      </c>
      <c r="D2086" t="s">
        <v>5186</v>
      </c>
      <c r="E2086" t="s">
        <v>1009</v>
      </c>
      <c r="F2086" t="s">
        <v>1009</v>
      </c>
      <c r="G2086" t="s">
        <v>641</v>
      </c>
      <c r="H2086" t="s">
        <v>641</v>
      </c>
      <c r="I2086" t="s">
        <v>2734</v>
      </c>
      <c r="J2086" t="s">
        <v>731</v>
      </c>
      <c r="K2086" t="s">
        <v>56</v>
      </c>
      <c r="L2086" s="4">
        <v>2</v>
      </c>
      <c r="M2086" s="4">
        <v>45657</v>
      </c>
      <c r="AE2086">
        <v>1.1000000000000001</v>
      </c>
    </row>
    <row r="2087" spans="1:31" x14ac:dyDescent="0.2">
      <c r="A2087" s="27">
        <v>2000582</v>
      </c>
      <c r="B2087">
        <v>744</v>
      </c>
      <c r="C2087" t="s">
        <v>5187</v>
      </c>
      <c r="D2087" t="s">
        <v>5188</v>
      </c>
      <c r="E2087" t="s">
        <v>3236</v>
      </c>
      <c r="F2087" t="s">
        <v>3236</v>
      </c>
      <c r="G2087" t="s">
        <v>641</v>
      </c>
      <c r="H2087" t="s">
        <v>641</v>
      </c>
      <c r="I2087" t="s">
        <v>2734</v>
      </c>
      <c r="J2087" t="s">
        <v>731</v>
      </c>
      <c r="K2087" t="s">
        <v>56</v>
      </c>
      <c r="L2087" s="4">
        <v>39714</v>
      </c>
      <c r="M2087" s="4">
        <v>45657</v>
      </c>
      <c r="AC2087">
        <v>45</v>
      </c>
      <c r="AE2087">
        <v>1.1000000000000001</v>
      </c>
    </row>
    <row r="2088" spans="1:31" x14ac:dyDescent="0.2">
      <c r="A2088" s="27">
        <v>2006180</v>
      </c>
      <c r="B2088">
        <v>3683</v>
      </c>
      <c r="C2088" t="s">
        <v>5189</v>
      </c>
      <c r="D2088" t="s">
        <v>3954</v>
      </c>
      <c r="E2088" t="s">
        <v>5190</v>
      </c>
      <c r="F2088" t="s">
        <v>5190</v>
      </c>
      <c r="G2088" t="s">
        <v>641</v>
      </c>
      <c r="H2088" t="s">
        <v>641</v>
      </c>
      <c r="I2088" t="s">
        <v>2734</v>
      </c>
      <c r="J2088" t="s">
        <v>731</v>
      </c>
      <c r="K2088" t="s">
        <v>55</v>
      </c>
      <c r="L2088" s="4">
        <v>2</v>
      </c>
      <c r="M2088" s="4">
        <v>45657</v>
      </c>
      <c r="AC2088">
        <v>2</v>
      </c>
      <c r="AE2088">
        <v>1</v>
      </c>
    </row>
    <row r="2089" spans="1:31" x14ac:dyDescent="0.2">
      <c r="A2089" s="27">
        <v>2001027</v>
      </c>
      <c r="B2089">
        <v>883</v>
      </c>
      <c r="C2089" t="s">
        <v>5191</v>
      </c>
      <c r="D2089" t="s">
        <v>2799</v>
      </c>
      <c r="E2089" t="s">
        <v>5192</v>
      </c>
      <c r="F2089" t="s">
        <v>5192</v>
      </c>
      <c r="G2089" t="s">
        <v>641</v>
      </c>
      <c r="H2089" t="s">
        <v>641</v>
      </c>
      <c r="I2089" t="s">
        <v>2734</v>
      </c>
      <c r="J2089" t="s">
        <v>731</v>
      </c>
      <c r="K2089" t="s">
        <v>55</v>
      </c>
      <c r="L2089" s="4">
        <v>39742</v>
      </c>
      <c r="M2089" s="4">
        <v>45657</v>
      </c>
      <c r="AC2089">
        <v>13</v>
      </c>
      <c r="AE2089">
        <v>1</v>
      </c>
    </row>
    <row r="2090" spans="1:31" x14ac:dyDescent="0.2">
      <c r="A2090" s="27">
        <v>2010069</v>
      </c>
      <c r="B2090">
        <v>5068</v>
      </c>
      <c r="C2090" t="s">
        <v>5196</v>
      </c>
      <c r="D2090" t="s">
        <v>3021</v>
      </c>
      <c r="E2090" t="s">
        <v>4377</v>
      </c>
      <c r="F2090" t="s">
        <v>4377</v>
      </c>
      <c r="G2090" t="s">
        <v>641</v>
      </c>
      <c r="H2090" t="s">
        <v>641</v>
      </c>
      <c r="I2090" t="s">
        <v>2734</v>
      </c>
      <c r="J2090" t="s">
        <v>649</v>
      </c>
      <c r="K2090" t="s">
        <v>56</v>
      </c>
      <c r="L2090" s="4">
        <v>2</v>
      </c>
      <c r="M2090" s="4">
        <v>45657</v>
      </c>
      <c r="AC2090">
        <v>7</v>
      </c>
      <c r="AE2090">
        <v>1</v>
      </c>
    </row>
    <row r="2091" spans="1:31" x14ac:dyDescent="0.2">
      <c r="A2091" s="27">
        <v>2006639</v>
      </c>
      <c r="B2091">
        <v>3689</v>
      </c>
      <c r="C2091" t="s">
        <v>5193</v>
      </c>
      <c r="D2091" t="s">
        <v>3021</v>
      </c>
      <c r="E2091" t="s">
        <v>1704</v>
      </c>
      <c r="F2091" t="s">
        <v>1704</v>
      </c>
      <c r="G2091" t="s">
        <v>641</v>
      </c>
      <c r="H2091" t="s">
        <v>641</v>
      </c>
      <c r="I2091" t="s">
        <v>2734</v>
      </c>
      <c r="J2091" t="s">
        <v>731</v>
      </c>
      <c r="K2091" t="s">
        <v>55</v>
      </c>
      <c r="L2091" s="4">
        <v>2</v>
      </c>
      <c r="M2091" s="4">
        <v>45657</v>
      </c>
      <c r="AC2091">
        <v>70</v>
      </c>
      <c r="AE2091">
        <v>1</v>
      </c>
    </row>
    <row r="2092" spans="1:31" x14ac:dyDescent="0.2">
      <c r="A2092" s="27">
        <v>2006640</v>
      </c>
      <c r="B2092">
        <v>3690</v>
      </c>
      <c r="C2092" t="s">
        <v>5194</v>
      </c>
      <c r="D2092" t="s">
        <v>3021</v>
      </c>
      <c r="E2092" t="s">
        <v>1704</v>
      </c>
      <c r="F2092" t="s">
        <v>1704</v>
      </c>
      <c r="G2092" t="s">
        <v>641</v>
      </c>
      <c r="H2092" t="s">
        <v>641</v>
      </c>
      <c r="I2092" t="s">
        <v>2734</v>
      </c>
      <c r="J2092" t="s">
        <v>731</v>
      </c>
      <c r="K2092" t="s">
        <v>55</v>
      </c>
      <c r="L2092" s="4">
        <v>2</v>
      </c>
      <c r="M2092" s="4">
        <v>45657</v>
      </c>
      <c r="AC2092">
        <v>70</v>
      </c>
      <c r="AE2092">
        <v>1</v>
      </c>
    </row>
    <row r="2093" spans="1:31" x14ac:dyDescent="0.2">
      <c r="A2093" s="27">
        <v>2000647</v>
      </c>
      <c r="B2093">
        <v>801</v>
      </c>
      <c r="C2093" t="s">
        <v>5197</v>
      </c>
      <c r="D2093" t="s">
        <v>3021</v>
      </c>
      <c r="E2093" t="s">
        <v>4365</v>
      </c>
      <c r="F2093" t="s">
        <v>4365</v>
      </c>
      <c r="G2093" t="s">
        <v>641</v>
      </c>
      <c r="H2093" t="s">
        <v>641</v>
      </c>
      <c r="I2093" t="s">
        <v>2734</v>
      </c>
      <c r="J2093" t="s">
        <v>731</v>
      </c>
      <c r="K2093" t="s">
        <v>56</v>
      </c>
      <c r="L2093" s="4">
        <v>39728</v>
      </c>
      <c r="M2093" s="4">
        <v>45657</v>
      </c>
      <c r="N2093">
        <v>0</v>
      </c>
      <c r="O2093">
        <v>0</v>
      </c>
      <c r="P2093">
        <v>0</v>
      </c>
      <c r="Q2093">
        <v>0</v>
      </c>
      <c r="R2093">
        <v>0</v>
      </c>
      <c r="T2093">
        <v>0</v>
      </c>
      <c r="AC2093">
        <v>70</v>
      </c>
      <c r="AE2093">
        <v>1</v>
      </c>
    </row>
    <row r="2094" spans="1:31" x14ac:dyDescent="0.2">
      <c r="A2094" s="27">
        <v>2006817</v>
      </c>
      <c r="B2094">
        <v>3767</v>
      </c>
      <c r="C2094" t="s">
        <v>5195</v>
      </c>
      <c r="D2094" t="s">
        <v>3021</v>
      </c>
      <c r="E2094" t="s">
        <v>1704</v>
      </c>
      <c r="F2094" t="s">
        <v>1704</v>
      </c>
      <c r="G2094" t="s">
        <v>641</v>
      </c>
      <c r="H2094" t="s">
        <v>641</v>
      </c>
      <c r="I2094" t="s">
        <v>2734</v>
      </c>
      <c r="J2094" t="s">
        <v>731</v>
      </c>
      <c r="K2094" t="s">
        <v>56</v>
      </c>
      <c r="L2094" s="4">
        <v>2</v>
      </c>
      <c r="M2094" s="4">
        <v>45657</v>
      </c>
      <c r="AC2094">
        <v>50</v>
      </c>
      <c r="AE2094">
        <v>1</v>
      </c>
    </row>
    <row r="2095" spans="1:31" x14ac:dyDescent="0.2">
      <c r="A2095" s="27">
        <v>2006818</v>
      </c>
      <c r="B2095">
        <v>3768</v>
      </c>
      <c r="C2095" t="s">
        <v>5198</v>
      </c>
      <c r="D2095" t="s">
        <v>4109</v>
      </c>
      <c r="E2095" t="s">
        <v>1704</v>
      </c>
      <c r="F2095" t="s">
        <v>1704</v>
      </c>
      <c r="G2095" t="s">
        <v>641</v>
      </c>
      <c r="H2095" t="s">
        <v>641</v>
      </c>
      <c r="I2095" t="s">
        <v>2734</v>
      </c>
      <c r="J2095" t="s">
        <v>731</v>
      </c>
      <c r="K2095" t="s">
        <v>56</v>
      </c>
      <c r="L2095" s="4">
        <v>2</v>
      </c>
      <c r="M2095" s="4">
        <v>45657</v>
      </c>
      <c r="AC2095">
        <v>70</v>
      </c>
      <c r="AE2095">
        <v>1</v>
      </c>
    </row>
    <row r="2096" spans="1:31" x14ac:dyDescent="0.2">
      <c r="A2096" s="27">
        <v>2008398</v>
      </c>
      <c r="B2096">
        <v>4340</v>
      </c>
      <c r="C2096" t="s">
        <v>5199</v>
      </c>
      <c r="D2096" t="s">
        <v>5200</v>
      </c>
      <c r="E2096" t="s">
        <v>4949</v>
      </c>
      <c r="F2096" t="s">
        <v>4949</v>
      </c>
      <c r="G2096" t="s">
        <v>641</v>
      </c>
      <c r="H2096" t="s">
        <v>641</v>
      </c>
      <c r="I2096" t="s">
        <v>2734</v>
      </c>
      <c r="J2096" t="s">
        <v>731</v>
      </c>
      <c r="K2096" t="s">
        <v>56</v>
      </c>
      <c r="L2096" s="4">
        <v>2</v>
      </c>
      <c r="M2096" s="4">
        <v>45657</v>
      </c>
      <c r="AE2096">
        <v>1.1000000000000001</v>
      </c>
    </row>
    <row r="2097" spans="1:31" x14ac:dyDescent="0.2">
      <c r="A2097" s="27">
        <v>2008553</v>
      </c>
      <c r="B2097">
        <v>4374</v>
      </c>
      <c r="C2097" t="s">
        <v>5201</v>
      </c>
      <c r="D2097" t="s">
        <v>5202</v>
      </c>
      <c r="E2097" t="s">
        <v>3952</v>
      </c>
      <c r="F2097" t="s">
        <v>3952</v>
      </c>
      <c r="G2097" t="s">
        <v>641</v>
      </c>
      <c r="H2097" t="s">
        <v>686</v>
      </c>
      <c r="I2097" t="s">
        <v>2734</v>
      </c>
      <c r="J2097" t="s">
        <v>731</v>
      </c>
      <c r="K2097" t="s">
        <v>56</v>
      </c>
      <c r="L2097" s="4">
        <v>2</v>
      </c>
      <c r="M2097" s="4">
        <v>45657</v>
      </c>
      <c r="AE2097">
        <v>1.1000000000000001</v>
      </c>
    </row>
    <row r="2098" spans="1:31" x14ac:dyDescent="0.2">
      <c r="A2098" s="27">
        <v>2008318</v>
      </c>
      <c r="B2098">
        <v>4350</v>
      </c>
      <c r="C2098" t="s">
        <v>5203</v>
      </c>
      <c r="D2098" t="s">
        <v>3975</v>
      </c>
      <c r="E2098" t="s">
        <v>3907</v>
      </c>
      <c r="F2098" t="s">
        <v>3907</v>
      </c>
      <c r="G2098" t="s">
        <v>641</v>
      </c>
      <c r="H2098" t="s">
        <v>641</v>
      </c>
      <c r="I2098" t="s">
        <v>2734</v>
      </c>
      <c r="J2098" t="s">
        <v>731</v>
      </c>
      <c r="K2098" t="s">
        <v>56</v>
      </c>
      <c r="L2098" s="4">
        <v>2</v>
      </c>
      <c r="M2098" s="4">
        <v>45657</v>
      </c>
      <c r="AE2098">
        <v>1</v>
      </c>
    </row>
    <row r="2099" spans="1:31" x14ac:dyDescent="0.2">
      <c r="A2099" s="27">
        <v>2008314</v>
      </c>
      <c r="B2099">
        <v>4344</v>
      </c>
      <c r="C2099" t="s">
        <v>5204</v>
      </c>
      <c r="D2099" t="s">
        <v>5205</v>
      </c>
      <c r="E2099" t="s">
        <v>1891</v>
      </c>
      <c r="F2099" t="s">
        <v>4454</v>
      </c>
      <c r="G2099" t="s">
        <v>641</v>
      </c>
      <c r="H2099" t="s">
        <v>641</v>
      </c>
      <c r="I2099" t="s">
        <v>2734</v>
      </c>
      <c r="J2099" t="s">
        <v>731</v>
      </c>
      <c r="K2099" t="s">
        <v>56</v>
      </c>
      <c r="L2099" s="4">
        <v>2</v>
      </c>
      <c r="M2099" s="4">
        <v>45657</v>
      </c>
      <c r="AE2099">
        <v>1.1000000000000001</v>
      </c>
    </row>
    <row r="2100" spans="1:31" x14ac:dyDescent="0.2">
      <c r="A2100" s="27">
        <v>2006080</v>
      </c>
      <c r="B2100">
        <v>3607</v>
      </c>
      <c r="C2100" t="s">
        <v>5206</v>
      </c>
      <c r="D2100" t="s">
        <v>5207</v>
      </c>
      <c r="E2100" t="s">
        <v>4461</v>
      </c>
      <c r="F2100" t="s">
        <v>4461</v>
      </c>
      <c r="G2100" t="s">
        <v>641</v>
      </c>
      <c r="H2100" t="s">
        <v>686</v>
      </c>
      <c r="I2100" t="s">
        <v>2734</v>
      </c>
      <c r="J2100" t="s">
        <v>696</v>
      </c>
      <c r="K2100" t="s">
        <v>55</v>
      </c>
      <c r="L2100" s="4">
        <v>2</v>
      </c>
      <c r="M2100" s="4">
        <v>45657</v>
      </c>
      <c r="N2100">
        <v>0.80000001192092896</v>
      </c>
      <c r="AC2100">
        <v>16.100000000000001</v>
      </c>
      <c r="AE2100">
        <v>1</v>
      </c>
    </row>
    <row r="2101" spans="1:31" x14ac:dyDescent="0.2">
      <c r="A2101" s="27">
        <v>2008377</v>
      </c>
      <c r="B2101">
        <v>4381</v>
      </c>
      <c r="C2101" t="s">
        <v>5208</v>
      </c>
      <c r="D2101" t="s">
        <v>5209</v>
      </c>
      <c r="E2101" t="s">
        <v>5210</v>
      </c>
      <c r="F2101" t="s">
        <v>5210</v>
      </c>
      <c r="G2101" t="s">
        <v>641</v>
      </c>
      <c r="H2101" t="s">
        <v>686</v>
      </c>
      <c r="I2101" t="s">
        <v>2734</v>
      </c>
      <c r="J2101" t="s">
        <v>696</v>
      </c>
      <c r="K2101" t="s">
        <v>55</v>
      </c>
      <c r="L2101" s="4">
        <v>2</v>
      </c>
      <c r="M2101" s="4">
        <v>45657</v>
      </c>
      <c r="N2101">
        <v>0.80000001192092896</v>
      </c>
      <c r="AC2101">
        <v>14</v>
      </c>
      <c r="AE2101">
        <v>1</v>
      </c>
    </row>
    <row r="2102" spans="1:31" x14ac:dyDescent="0.2">
      <c r="A2102" s="27">
        <v>2008376</v>
      </c>
      <c r="B2102">
        <v>4382</v>
      </c>
      <c r="C2102" t="s">
        <v>5211</v>
      </c>
      <c r="D2102" t="s">
        <v>5209</v>
      </c>
      <c r="E2102" t="s">
        <v>5212</v>
      </c>
      <c r="F2102" t="s">
        <v>5212</v>
      </c>
      <c r="G2102" t="s">
        <v>641</v>
      </c>
      <c r="H2102" t="s">
        <v>686</v>
      </c>
      <c r="I2102" t="s">
        <v>2734</v>
      </c>
      <c r="J2102" t="s">
        <v>696</v>
      </c>
      <c r="K2102" t="s">
        <v>55</v>
      </c>
      <c r="L2102" s="4">
        <v>2</v>
      </c>
      <c r="M2102" s="4">
        <v>45657</v>
      </c>
      <c r="N2102">
        <v>0.80000001192092896</v>
      </c>
      <c r="AC2102">
        <v>15.4</v>
      </c>
      <c r="AE2102">
        <v>1</v>
      </c>
    </row>
    <row r="2103" spans="1:31" x14ac:dyDescent="0.2">
      <c r="A2103" s="27">
        <v>2008374</v>
      </c>
      <c r="B2103">
        <v>4353</v>
      </c>
      <c r="C2103" t="s">
        <v>5213</v>
      </c>
      <c r="D2103" t="s">
        <v>5209</v>
      </c>
      <c r="E2103" t="s">
        <v>5214</v>
      </c>
      <c r="F2103" t="s">
        <v>5214</v>
      </c>
      <c r="G2103" t="s">
        <v>641</v>
      </c>
      <c r="H2103" t="s">
        <v>686</v>
      </c>
      <c r="I2103" t="s">
        <v>2734</v>
      </c>
      <c r="J2103" t="s">
        <v>696</v>
      </c>
      <c r="K2103" t="s">
        <v>55</v>
      </c>
      <c r="L2103" s="4">
        <v>2</v>
      </c>
      <c r="M2103" s="4">
        <v>45657</v>
      </c>
      <c r="N2103">
        <v>1.2999999523162842</v>
      </c>
      <c r="AC2103">
        <v>28.1</v>
      </c>
      <c r="AE2103">
        <v>1</v>
      </c>
    </row>
    <row r="2104" spans="1:31" x14ac:dyDescent="0.2">
      <c r="A2104" s="27">
        <v>2008098</v>
      </c>
      <c r="B2104">
        <v>4273</v>
      </c>
      <c r="C2104" t="s">
        <v>5215</v>
      </c>
      <c r="D2104" t="s">
        <v>5216</v>
      </c>
      <c r="E2104" t="s">
        <v>5217</v>
      </c>
      <c r="F2104" t="s">
        <v>5217</v>
      </c>
      <c r="G2104" t="s">
        <v>641</v>
      </c>
      <c r="H2104" t="s">
        <v>686</v>
      </c>
      <c r="I2104" t="s">
        <v>2734</v>
      </c>
      <c r="J2104" t="s">
        <v>696</v>
      </c>
      <c r="K2104" t="s">
        <v>55</v>
      </c>
      <c r="L2104" s="4">
        <v>2</v>
      </c>
      <c r="M2104" s="4">
        <v>45657</v>
      </c>
      <c r="N2104">
        <v>0.69999998807907104</v>
      </c>
      <c r="AC2104">
        <v>16.2</v>
      </c>
      <c r="AE2104">
        <v>1</v>
      </c>
    </row>
    <row r="2105" spans="1:31" x14ac:dyDescent="0.2">
      <c r="A2105" s="27">
        <v>2007292</v>
      </c>
      <c r="B2105">
        <v>3924</v>
      </c>
      <c r="C2105" t="s">
        <v>5218</v>
      </c>
      <c r="D2105" t="s">
        <v>5216</v>
      </c>
      <c r="E2105" t="s">
        <v>5219</v>
      </c>
      <c r="F2105" t="s">
        <v>5219</v>
      </c>
      <c r="G2105" t="s">
        <v>641</v>
      </c>
      <c r="H2105" t="s">
        <v>686</v>
      </c>
      <c r="I2105" t="s">
        <v>2734</v>
      </c>
      <c r="J2105" t="s">
        <v>696</v>
      </c>
      <c r="K2105" t="s">
        <v>55</v>
      </c>
      <c r="L2105" s="4">
        <v>2</v>
      </c>
      <c r="M2105" s="4">
        <v>45657</v>
      </c>
      <c r="N2105">
        <v>0.30000001192092896</v>
      </c>
      <c r="AC2105">
        <v>15.8</v>
      </c>
      <c r="AE2105">
        <v>1</v>
      </c>
    </row>
    <row r="2106" spans="1:31" x14ac:dyDescent="0.2">
      <c r="A2106" s="27">
        <v>2000590</v>
      </c>
      <c r="B2106">
        <v>701</v>
      </c>
      <c r="C2106" t="s">
        <v>5220</v>
      </c>
      <c r="D2106" t="s">
        <v>5221</v>
      </c>
      <c r="E2106" t="s">
        <v>3236</v>
      </c>
      <c r="F2106" t="s">
        <v>3236</v>
      </c>
      <c r="G2106" t="s">
        <v>641</v>
      </c>
      <c r="H2106" t="s">
        <v>641</v>
      </c>
      <c r="I2106" t="s">
        <v>2734</v>
      </c>
      <c r="J2106" t="s">
        <v>731</v>
      </c>
      <c r="K2106" t="s">
        <v>56</v>
      </c>
      <c r="L2106" s="4">
        <v>39714</v>
      </c>
      <c r="M2106" s="4">
        <v>45657</v>
      </c>
      <c r="AC2106">
        <v>60</v>
      </c>
      <c r="AE2106">
        <v>1.1000000000000001</v>
      </c>
    </row>
    <row r="2107" spans="1:31" x14ac:dyDescent="0.2">
      <c r="A2107" s="27">
        <v>2000589</v>
      </c>
      <c r="B2107">
        <v>739</v>
      </c>
      <c r="C2107" t="s">
        <v>5222</v>
      </c>
      <c r="D2107" t="s">
        <v>5223</v>
      </c>
      <c r="E2107" t="s">
        <v>3236</v>
      </c>
      <c r="F2107" t="s">
        <v>3236</v>
      </c>
      <c r="G2107" t="s">
        <v>641</v>
      </c>
      <c r="H2107" t="s">
        <v>641</v>
      </c>
      <c r="I2107" t="s">
        <v>2734</v>
      </c>
      <c r="J2107" t="s">
        <v>731</v>
      </c>
      <c r="K2107" t="s">
        <v>56</v>
      </c>
      <c r="L2107" s="4">
        <v>39714</v>
      </c>
      <c r="M2107" s="4">
        <v>45657</v>
      </c>
      <c r="AC2107">
        <v>10</v>
      </c>
      <c r="AE2107">
        <v>1.1000000000000001</v>
      </c>
    </row>
    <row r="2108" spans="1:31" x14ac:dyDescent="0.2">
      <c r="A2108" s="27">
        <v>2004865</v>
      </c>
      <c r="B2108">
        <v>3469</v>
      </c>
      <c r="C2108" t="s">
        <v>5224</v>
      </c>
      <c r="D2108" t="s">
        <v>5225</v>
      </c>
      <c r="E2108" t="s">
        <v>4456</v>
      </c>
      <c r="F2108" t="s">
        <v>4456</v>
      </c>
      <c r="G2108" t="s">
        <v>641</v>
      </c>
      <c r="H2108" t="s">
        <v>641</v>
      </c>
      <c r="I2108" t="s">
        <v>2734</v>
      </c>
      <c r="J2108" t="s">
        <v>731</v>
      </c>
      <c r="K2108" t="s">
        <v>55</v>
      </c>
      <c r="L2108" s="4">
        <v>40442</v>
      </c>
      <c r="M2108" s="4">
        <v>45657</v>
      </c>
      <c r="AC2108">
        <v>2</v>
      </c>
      <c r="AE2108">
        <v>1</v>
      </c>
    </row>
    <row r="2109" spans="1:31" x14ac:dyDescent="0.2">
      <c r="A2109" s="27">
        <v>2000591</v>
      </c>
      <c r="B2109">
        <v>530</v>
      </c>
      <c r="C2109" t="s">
        <v>5226</v>
      </c>
      <c r="D2109" t="s">
        <v>5227</v>
      </c>
      <c r="E2109" t="s">
        <v>3236</v>
      </c>
      <c r="F2109" t="s">
        <v>3236</v>
      </c>
      <c r="G2109" t="s">
        <v>641</v>
      </c>
      <c r="H2109" t="s">
        <v>641</v>
      </c>
      <c r="I2109" t="s">
        <v>2734</v>
      </c>
      <c r="J2109" t="s">
        <v>731</v>
      </c>
      <c r="K2109" t="s">
        <v>56</v>
      </c>
      <c r="L2109" s="4">
        <v>39714</v>
      </c>
      <c r="M2109" s="4">
        <v>45657</v>
      </c>
      <c r="AC2109">
        <v>30</v>
      </c>
      <c r="AE2109">
        <v>1.1000000000000001</v>
      </c>
    </row>
    <row r="2110" spans="1:31" x14ac:dyDescent="0.2">
      <c r="A2110" s="27">
        <v>2000592</v>
      </c>
      <c r="B2110">
        <v>529</v>
      </c>
      <c r="C2110" t="s">
        <v>5228</v>
      </c>
      <c r="D2110" t="s">
        <v>5229</v>
      </c>
      <c r="E2110" t="s">
        <v>3236</v>
      </c>
      <c r="F2110" t="s">
        <v>3236</v>
      </c>
      <c r="G2110" t="s">
        <v>641</v>
      </c>
      <c r="H2110" t="s">
        <v>641</v>
      </c>
      <c r="I2110" t="s">
        <v>2734</v>
      </c>
      <c r="J2110" t="s">
        <v>731</v>
      </c>
      <c r="K2110" t="s">
        <v>56</v>
      </c>
      <c r="L2110" s="4">
        <v>39714</v>
      </c>
      <c r="M2110" s="4">
        <v>45657</v>
      </c>
      <c r="AC2110">
        <v>40</v>
      </c>
      <c r="AE2110">
        <v>1.1000000000000001</v>
      </c>
    </row>
    <row r="2111" spans="1:31" x14ac:dyDescent="0.2">
      <c r="A2111" s="27">
        <v>2010197</v>
      </c>
      <c r="B2111">
        <v>5132</v>
      </c>
      <c r="C2111" t="s">
        <v>5230</v>
      </c>
      <c r="D2111" t="s">
        <v>5231</v>
      </c>
      <c r="E2111" t="s">
        <v>1542</v>
      </c>
      <c r="F2111" t="s">
        <v>1542</v>
      </c>
      <c r="G2111" t="s">
        <v>641</v>
      </c>
      <c r="H2111" t="s">
        <v>641</v>
      </c>
      <c r="I2111" t="s">
        <v>2734</v>
      </c>
      <c r="J2111" t="s">
        <v>643</v>
      </c>
      <c r="K2111" t="s">
        <v>55</v>
      </c>
      <c r="L2111" s="4">
        <v>2</v>
      </c>
      <c r="M2111" s="4">
        <v>45657</v>
      </c>
      <c r="N2111">
        <v>24</v>
      </c>
      <c r="AE2111">
        <v>1</v>
      </c>
    </row>
    <row r="2112" spans="1:31" x14ac:dyDescent="0.2">
      <c r="A2112" s="27">
        <v>2002363</v>
      </c>
      <c r="B2112">
        <v>3084</v>
      </c>
      <c r="C2112" t="s">
        <v>5232</v>
      </c>
      <c r="D2112" t="s">
        <v>5233</v>
      </c>
      <c r="E2112" t="s">
        <v>5234</v>
      </c>
      <c r="F2112" t="s">
        <v>5234</v>
      </c>
      <c r="G2112" t="s">
        <v>641</v>
      </c>
      <c r="H2112" t="s">
        <v>686</v>
      </c>
      <c r="I2112" t="s">
        <v>2734</v>
      </c>
      <c r="J2112" t="s">
        <v>688</v>
      </c>
      <c r="K2112" t="s">
        <v>55</v>
      </c>
      <c r="L2112" s="4">
        <v>39714</v>
      </c>
      <c r="M2112" s="4">
        <v>45657</v>
      </c>
      <c r="N2112">
        <v>5.4000000953674316</v>
      </c>
      <c r="O2112">
        <v>3.5999999046325684</v>
      </c>
      <c r="Q2112">
        <v>4.5</v>
      </c>
      <c r="AC2112">
        <v>63</v>
      </c>
      <c r="AE2112">
        <v>1</v>
      </c>
    </row>
    <row r="2113" spans="1:31" x14ac:dyDescent="0.2">
      <c r="A2113" s="27">
        <v>2002462</v>
      </c>
      <c r="B2113">
        <v>3094</v>
      </c>
      <c r="C2113" t="s">
        <v>5235</v>
      </c>
      <c r="D2113" t="s">
        <v>5236</v>
      </c>
      <c r="E2113" t="s">
        <v>5237</v>
      </c>
      <c r="F2113" t="s">
        <v>5237</v>
      </c>
      <c r="G2113" t="s">
        <v>641</v>
      </c>
      <c r="H2113" t="s">
        <v>686</v>
      </c>
      <c r="I2113" t="s">
        <v>2734</v>
      </c>
      <c r="J2113" t="s">
        <v>688</v>
      </c>
      <c r="K2113" t="s">
        <v>55</v>
      </c>
      <c r="L2113" s="4">
        <v>39756</v>
      </c>
      <c r="M2113" s="4">
        <v>45657</v>
      </c>
      <c r="N2113">
        <v>5.4000000953674316</v>
      </c>
      <c r="O2113">
        <v>7.1999998092651367</v>
      </c>
      <c r="Q2113">
        <v>8.1000003814697266</v>
      </c>
      <c r="AC2113">
        <v>63</v>
      </c>
      <c r="AE2113">
        <v>1</v>
      </c>
    </row>
    <row r="2114" spans="1:31" x14ac:dyDescent="0.2">
      <c r="A2114" s="27">
        <v>2002463</v>
      </c>
      <c r="B2114">
        <v>3095</v>
      </c>
      <c r="C2114" t="s">
        <v>5238</v>
      </c>
      <c r="D2114" t="s">
        <v>5239</v>
      </c>
      <c r="E2114" t="s">
        <v>5237</v>
      </c>
      <c r="F2114" t="s">
        <v>5237</v>
      </c>
      <c r="G2114" t="s">
        <v>641</v>
      </c>
      <c r="H2114" t="s">
        <v>686</v>
      </c>
      <c r="I2114" t="s">
        <v>2734</v>
      </c>
      <c r="J2114" t="s">
        <v>688</v>
      </c>
      <c r="K2114" t="s">
        <v>55</v>
      </c>
      <c r="L2114" s="4">
        <v>39756</v>
      </c>
      <c r="M2114" s="4">
        <v>45657</v>
      </c>
      <c r="N2114">
        <v>6.3000001907348633</v>
      </c>
      <c r="O2114">
        <v>5.4000000953674316</v>
      </c>
      <c r="Q2114">
        <v>6.3000001907348633</v>
      </c>
      <c r="AC2114">
        <v>63</v>
      </c>
      <c r="AE2114">
        <v>1</v>
      </c>
    </row>
    <row r="2115" spans="1:31" x14ac:dyDescent="0.2">
      <c r="A2115" s="27">
        <v>2009853</v>
      </c>
      <c r="C2115" t="s">
        <v>5240</v>
      </c>
      <c r="D2115" t="s">
        <v>5241</v>
      </c>
      <c r="E2115" t="s">
        <v>1333</v>
      </c>
      <c r="F2115" t="s">
        <v>1333</v>
      </c>
      <c r="G2115" t="s">
        <v>641</v>
      </c>
      <c r="H2115" t="s">
        <v>641</v>
      </c>
      <c r="I2115" t="s">
        <v>1284</v>
      </c>
      <c r="J2115" t="s">
        <v>649</v>
      </c>
      <c r="K2115" t="s">
        <v>56</v>
      </c>
      <c r="L2115" s="4">
        <v>43815</v>
      </c>
      <c r="M2115" s="4">
        <v>45642</v>
      </c>
      <c r="AC2115">
        <v>45</v>
      </c>
      <c r="AE2115">
        <v>1</v>
      </c>
    </row>
    <row r="2116" spans="1:31" x14ac:dyDescent="0.2">
      <c r="A2116" s="27">
        <v>2009854</v>
      </c>
      <c r="C2116" t="s">
        <v>5242</v>
      </c>
      <c r="D2116" t="s">
        <v>5243</v>
      </c>
      <c r="E2116" t="s">
        <v>1333</v>
      </c>
      <c r="F2116" t="s">
        <v>1333</v>
      </c>
      <c r="G2116" t="s">
        <v>641</v>
      </c>
      <c r="H2116" t="s">
        <v>641</v>
      </c>
      <c r="I2116" t="s">
        <v>1284</v>
      </c>
      <c r="J2116" t="s">
        <v>649</v>
      </c>
      <c r="K2116" t="s">
        <v>56</v>
      </c>
      <c r="L2116" s="4">
        <v>43815</v>
      </c>
      <c r="M2116" s="4">
        <v>45642</v>
      </c>
      <c r="AC2116">
        <v>10</v>
      </c>
      <c r="AE2116">
        <v>1</v>
      </c>
    </row>
    <row r="2117" spans="1:31" x14ac:dyDescent="0.2">
      <c r="A2117" s="27">
        <v>2009858</v>
      </c>
      <c r="C2117" t="s">
        <v>5244</v>
      </c>
      <c r="D2117" t="s">
        <v>5245</v>
      </c>
      <c r="E2117" t="s">
        <v>3061</v>
      </c>
      <c r="F2117" t="s">
        <v>3061</v>
      </c>
      <c r="G2117" t="s">
        <v>641</v>
      </c>
      <c r="H2117" t="s">
        <v>641</v>
      </c>
      <c r="I2117" t="s">
        <v>1284</v>
      </c>
      <c r="J2117" t="s">
        <v>649</v>
      </c>
      <c r="K2117" t="s">
        <v>56</v>
      </c>
      <c r="L2117" s="4">
        <v>43815</v>
      </c>
      <c r="M2117" s="4">
        <v>45642</v>
      </c>
      <c r="AC2117">
        <v>13</v>
      </c>
      <c r="AE2117">
        <v>1</v>
      </c>
    </row>
    <row r="2118" spans="1:31" x14ac:dyDescent="0.2">
      <c r="A2118" s="27">
        <v>2006091</v>
      </c>
      <c r="C2118" t="s">
        <v>5246</v>
      </c>
      <c r="D2118" t="s">
        <v>5247</v>
      </c>
      <c r="E2118" t="s">
        <v>1542</v>
      </c>
      <c r="F2118" t="s">
        <v>1542</v>
      </c>
      <c r="G2118" t="s">
        <v>641</v>
      </c>
      <c r="H2118" t="s">
        <v>641</v>
      </c>
      <c r="I2118" t="s">
        <v>1284</v>
      </c>
      <c r="J2118" t="s">
        <v>649</v>
      </c>
      <c r="K2118" t="s">
        <v>56</v>
      </c>
      <c r="L2118" s="4">
        <v>43810</v>
      </c>
      <c r="M2118" s="4">
        <v>45637</v>
      </c>
      <c r="X2118">
        <v>4</v>
      </c>
      <c r="AE2118">
        <v>1.2</v>
      </c>
    </row>
    <row r="2119" spans="1:31" x14ac:dyDescent="0.2">
      <c r="A2119" s="27">
        <v>2006084</v>
      </c>
      <c r="C2119" t="s">
        <v>5248</v>
      </c>
      <c r="D2119" t="s">
        <v>5249</v>
      </c>
      <c r="E2119" t="s">
        <v>1542</v>
      </c>
      <c r="F2119" t="s">
        <v>1542</v>
      </c>
      <c r="G2119" t="s">
        <v>641</v>
      </c>
      <c r="H2119" t="s">
        <v>641</v>
      </c>
      <c r="I2119" t="s">
        <v>1284</v>
      </c>
      <c r="J2119" t="s">
        <v>643</v>
      </c>
      <c r="K2119" t="s">
        <v>56</v>
      </c>
      <c r="L2119" s="4">
        <v>43810</v>
      </c>
      <c r="M2119" s="4">
        <v>45637</v>
      </c>
      <c r="N2119">
        <v>12</v>
      </c>
      <c r="O2119">
        <v>8</v>
      </c>
      <c r="P2119">
        <v>10</v>
      </c>
      <c r="AE2119">
        <v>1.28</v>
      </c>
    </row>
    <row r="2120" spans="1:31" x14ac:dyDescent="0.2">
      <c r="A2120" s="27">
        <v>2006087</v>
      </c>
      <c r="C2120" t="s">
        <v>5250</v>
      </c>
      <c r="D2120" t="s">
        <v>5251</v>
      </c>
      <c r="E2120" t="s">
        <v>1542</v>
      </c>
      <c r="F2120" t="s">
        <v>1542</v>
      </c>
      <c r="G2120" t="s">
        <v>641</v>
      </c>
      <c r="H2120" t="s">
        <v>641</v>
      </c>
      <c r="I2120" t="s">
        <v>1284</v>
      </c>
      <c r="J2120" t="s">
        <v>643</v>
      </c>
      <c r="K2120" t="s">
        <v>56</v>
      </c>
      <c r="L2120" s="4">
        <v>43810</v>
      </c>
      <c r="M2120" s="4">
        <v>45637</v>
      </c>
      <c r="N2120">
        <v>26</v>
      </c>
      <c r="T2120">
        <v>2</v>
      </c>
      <c r="V2120">
        <v>5</v>
      </c>
      <c r="AE2120">
        <v>1.3</v>
      </c>
    </row>
    <row r="2121" spans="1:31" x14ac:dyDescent="0.2">
      <c r="A2121" s="27">
        <v>2006088</v>
      </c>
      <c r="C2121" t="s">
        <v>5252</v>
      </c>
      <c r="D2121" t="s">
        <v>5253</v>
      </c>
      <c r="E2121" t="s">
        <v>1542</v>
      </c>
      <c r="F2121" t="s">
        <v>1542</v>
      </c>
      <c r="G2121" t="s">
        <v>641</v>
      </c>
      <c r="H2121" t="s">
        <v>641</v>
      </c>
      <c r="I2121" t="s">
        <v>1284</v>
      </c>
      <c r="J2121" t="s">
        <v>643</v>
      </c>
      <c r="K2121" t="s">
        <v>56</v>
      </c>
      <c r="L2121" s="4">
        <v>43810</v>
      </c>
      <c r="M2121" s="4">
        <v>45637</v>
      </c>
      <c r="N2121">
        <v>8</v>
      </c>
      <c r="O2121">
        <v>24</v>
      </c>
      <c r="AE2121">
        <v>1.3</v>
      </c>
    </row>
    <row r="2122" spans="1:31" x14ac:dyDescent="0.2">
      <c r="A2122" s="27">
        <v>2006093</v>
      </c>
      <c r="C2122" t="s">
        <v>5254</v>
      </c>
      <c r="D2122" t="s">
        <v>5255</v>
      </c>
      <c r="E2122" t="s">
        <v>1542</v>
      </c>
      <c r="F2122" t="s">
        <v>1542</v>
      </c>
      <c r="G2122" t="s">
        <v>641</v>
      </c>
      <c r="H2122" t="s">
        <v>641</v>
      </c>
      <c r="I2122" t="s">
        <v>1284</v>
      </c>
      <c r="J2122" t="s">
        <v>643</v>
      </c>
      <c r="K2122" t="s">
        <v>56</v>
      </c>
      <c r="L2122" s="4">
        <v>43810</v>
      </c>
      <c r="M2122" s="4">
        <v>45637</v>
      </c>
      <c r="N2122">
        <v>8</v>
      </c>
      <c r="O2122">
        <v>24</v>
      </c>
      <c r="AE2122">
        <v>1.4</v>
      </c>
    </row>
    <row r="2123" spans="1:31" x14ac:dyDescent="0.2">
      <c r="A2123" s="27">
        <v>2006089</v>
      </c>
      <c r="C2123" t="s">
        <v>5256</v>
      </c>
      <c r="D2123" t="s">
        <v>5257</v>
      </c>
      <c r="E2123" t="s">
        <v>1542</v>
      </c>
      <c r="F2123" t="s">
        <v>1542</v>
      </c>
      <c r="G2123" t="s">
        <v>641</v>
      </c>
      <c r="H2123" t="s">
        <v>641</v>
      </c>
      <c r="I2123" t="s">
        <v>1284</v>
      </c>
      <c r="J2123" t="s">
        <v>649</v>
      </c>
      <c r="K2123" t="s">
        <v>56</v>
      </c>
      <c r="L2123" s="4">
        <v>43810</v>
      </c>
      <c r="M2123" s="4">
        <v>45637</v>
      </c>
      <c r="O2123">
        <v>20</v>
      </c>
      <c r="P2123">
        <v>29</v>
      </c>
      <c r="AE2123">
        <v>1.48</v>
      </c>
    </row>
    <row r="2124" spans="1:31" x14ac:dyDescent="0.2">
      <c r="A2124" s="27">
        <v>2010538</v>
      </c>
      <c r="B2124">
        <v>5261</v>
      </c>
      <c r="C2124" t="s">
        <v>5258</v>
      </c>
      <c r="D2124" t="s">
        <v>5259</v>
      </c>
      <c r="E2124" t="s">
        <v>5260</v>
      </c>
      <c r="F2124" t="s">
        <v>5260</v>
      </c>
      <c r="G2124" t="s">
        <v>641</v>
      </c>
      <c r="H2124" t="s">
        <v>686</v>
      </c>
      <c r="I2124" t="s">
        <v>2734</v>
      </c>
      <c r="J2124" t="s">
        <v>696</v>
      </c>
      <c r="K2124" t="s">
        <v>55</v>
      </c>
      <c r="L2124" s="4">
        <v>2</v>
      </c>
      <c r="M2124" s="4">
        <v>45626</v>
      </c>
      <c r="N2124">
        <v>0.30000001192092896</v>
      </c>
      <c r="AC2124">
        <v>13.1</v>
      </c>
      <c r="AE2124">
        <v>1</v>
      </c>
    </row>
    <row r="2125" spans="1:31" x14ac:dyDescent="0.2">
      <c r="A2125" s="27">
        <v>2009843</v>
      </c>
      <c r="C2125" t="s">
        <v>5261</v>
      </c>
      <c r="D2125" t="s">
        <v>5262</v>
      </c>
      <c r="E2125" t="s">
        <v>5263</v>
      </c>
      <c r="F2125" t="s">
        <v>5263</v>
      </c>
      <c r="G2125" t="s">
        <v>641</v>
      </c>
      <c r="H2125" t="s">
        <v>686</v>
      </c>
      <c r="I2125" t="s">
        <v>1284</v>
      </c>
      <c r="J2125" t="s">
        <v>688</v>
      </c>
      <c r="K2125" t="s">
        <v>56</v>
      </c>
      <c r="L2125" s="4">
        <v>43798</v>
      </c>
      <c r="M2125" s="4">
        <v>45625</v>
      </c>
      <c r="N2125">
        <v>0.10000000149011612</v>
      </c>
      <c r="P2125">
        <v>0.10000000149011612</v>
      </c>
      <c r="AC2125">
        <v>0.1</v>
      </c>
      <c r="AE2125">
        <v>1.1000000000000001</v>
      </c>
    </row>
    <row r="2126" spans="1:31" x14ac:dyDescent="0.2">
      <c r="A2126" s="27">
        <v>2007091</v>
      </c>
      <c r="C2126" t="s">
        <v>5264</v>
      </c>
      <c r="D2126" t="s">
        <v>1286</v>
      </c>
      <c r="E2126" t="s">
        <v>5265</v>
      </c>
      <c r="F2126" t="s">
        <v>5265</v>
      </c>
      <c r="G2126" t="s">
        <v>641</v>
      </c>
      <c r="H2126" t="s">
        <v>686</v>
      </c>
      <c r="I2126" t="s">
        <v>1284</v>
      </c>
      <c r="J2126" t="s">
        <v>688</v>
      </c>
      <c r="K2126" t="s">
        <v>56</v>
      </c>
      <c r="L2126" s="4">
        <v>43798</v>
      </c>
      <c r="M2126" s="4">
        <v>45625</v>
      </c>
      <c r="N2126">
        <v>0.10000000149011612</v>
      </c>
      <c r="P2126">
        <v>0.10000000149011612</v>
      </c>
      <c r="AC2126">
        <v>1</v>
      </c>
      <c r="AE2126">
        <v>1.1000000000000001</v>
      </c>
    </row>
    <row r="2127" spans="1:31" x14ac:dyDescent="0.2">
      <c r="A2127" s="27">
        <v>2009844</v>
      </c>
      <c r="C2127" t="s">
        <v>5266</v>
      </c>
      <c r="D2127" t="s">
        <v>1286</v>
      </c>
      <c r="E2127" t="s">
        <v>5267</v>
      </c>
      <c r="F2127" t="s">
        <v>5267</v>
      </c>
      <c r="G2127" t="s">
        <v>641</v>
      </c>
      <c r="H2127" t="s">
        <v>686</v>
      </c>
      <c r="I2127" t="s">
        <v>1284</v>
      </c>
      <c r="J2127" t="s">
        <v>688</v>
      </c>
      <c r="K2127" t="s">
        <v>56</v>
      </c>
      <c r="L2127" s="4">
        <v>43798</v>
      </c>
      <c r="M2127" s="4">
        <v>45625</v>
      </c>
      <c r="N2127">
        <v>0.30000001192092896</v>
      </c>
      <c r="P2127">
        <v>0.15000000596046448</v>
      </c>
      <c r="AC2127">
        <v>2.5</v>
      </c>
      <c r="AE2127">
        <v>1.2</v>
      </c>
    </row>
    <row r="2128" spans="1:31" x14ac:dyDescent="0.2">
      <c r="A2128" s="27">
        <v>2007817</v>
      </c>
      <c r="C2128" t="s">
        <v>5268</v>
      </c>
      <c r="D2128" t="s">
        <v>5269</v>
      </c>
      <c r="E2128" t="s">
        <v>4713</v>
      </c>
      <c r="F2128" t="s">
        <v>4713</v>
      </c>
      <c r="G2128" t="s">
        <v>641</v>
      </c>
      <c r="H2128" t="s">
        <v>686</v>
      </c>
      <c r="I2128" t="s">
        <v>1284</v>
      </c>
      <c r="J2128" t="s">
        <v>688</v>
      </c>
      <c r="K2128" t="s">
        <v>56</v>
      </c>
      <c r="L2128" s="4">
        <v>43798</v>
      </c>
      <c r="M2128" s="4">
        <v>45625</v>
      </c>
      <c r="N2128">
        <v>0.5</v>
      </c>
      <c r="AC2128">
        <v>0.9</v>
      </c>
      <c r="AE2128">
        <v>1.1000000000000001</v>
      </c>
    </row>
    <row r="2129" spans="1:31" x14ac:dyDescent="0.2">
      <c r="A2129" s="27">
        <v>2007818</v>
      </c>
      <c r="C2129" t="s">
        <v>5270</v>
      </c>
      <c r="D2129" t="s">
        <v>5271</v>
      </c>
      <c r="E2129" t="s">
        <v>4713</v>
      </c>
      <c r="F2129" t="s">
        <v>4713</v>
      </c>
      <c r="G2129" t="s">
        <v>641</v>
      </c>
      <c r="H2129" t="s">
        <v>686</v>
      </c>
      <c r="I2129" t="s">
        <v>1284</v>
      </c>
      <c r="J2129" t="s">
        <v>696</v>
      </c>
      <c r="K2129" t="s">
        <v>56</v>
      </c>
      <c r="L2129" s="4">
        <v>43798</v>
      </c>
      <c r="M2129" s="4">
        <v>45625</v>
      </c>
      <c r="N2129">
        <v>0.5</v>
      </c>
      <c r="AC2129">
        <v>2.6</v>
      </c>
      <c r="AE2129">
        <v>1.1000000000000001</v>
      </c>
    </row>
    <row r="2130" spans="1:31" x14ac:dyDescent="0.2">
      <c r="A2130" s="27">
        <v>2007556</v>
      </c>
      <c r="B2130">
        <v>4061</v>
      </c>
      <c r="C2130" t="s">
        <v>5272</v>
      </c>
      <c r="D2130" t="s">
        <v>5273</v>
      </c>
      <c r="E2130" t="s">
        <v>3761</v>
      </c>
      <c r="F2130" t="s">
        <v>3761</v>
      </c>
      <c r="G2130" t="s">
        <v>641</v>
      </c>
      <c r="H2130" t="s">
        <v>686</v>
      </c>
      <c r="I2130" t="s">
        <v>2734</v>
      </c>
      <c r="J2130" t="s">
        <v>696</v>
      </c>
      <c r="K2130" t="s">
        <v>55</v>
      </c>
      <c r="L2130" s="4">
        <v>2</v>
      </c>
      <c r="M2130" s="4">
        <v>45616</v>
      </c>
      <c r="N2130">
        <v>0.80000001192092896</v>
      </c>
      <c r="AC2130">
        <v>16.2</v>
      </c>
      <c r="AE2130">
        <v>1</v>
      </c>
    </row>
    <row r="2131" spans="1:31" x14ac:dyDescent="0.2">
      <c r="A2131" s="27">
        <v>2007555</v>
      </c>
      <c r="B2131">
        <v>4060</v>
      </c>
      <c r="C2131" t="s">
        <v>5274</v>
      </c>
      <c r="D2131" t="s">
        <v>5275</v>
      </c>
      <c r="E2131" t="s">
        <v>3761</v>
      </c>
      <c r="F2131" t="s">
        <v>3761</v>
      </c>
      <c r="G2131" t="s">
        <v>641</v>
      </c>
      <c r="H2131" t="s">
        <v>686</v>
      </c>
      <c r="I2131" t="s">
        <v>2734</v>
      </c>
      <c r="J2131" t="s">
        <v>688</v>
      </c>
      <c r="K2131" t="s">
        <v>56</v>
      </c>
      <c r="L2131" s="4">
        <v>2</v>
      </c>
      <c r="M2131" s="4">
        <v>45616</v>
      </c>
      <c r="N2131">
        <v>0.20000000298023224</v>
      </c>
      <c r="AC2131">
        <v>1</v>
      </c>
      <c r="AE2131">
        <v>1</v>
      </c>
    </row>
    <row r="2132" spans="1:31" x14ac:dyDescent="0.2">
      <c r="A2132" s="27">
        <v>2009796</v>
      </c>
      <c r="C2132" t="s">
        <v>5277</v>
      </c>
      <c r="D2132" t="s">
        <v>1286</v>
      </c>
      <c r="E2132" t="s">
        <v>3121</v>
      </c>
      <c r="F2132" t="s">
        <v>3121</v>
      </c>
      <c r="G2132" t="s">
        <v>641</v>
      </c>
      <c r="H2132" t="s">
        <v>686</v>
      </c>
      <c r="I2132" t="s">
        <v>1284</v>
      </c>
      <c r="J2132" t="s">
        <v>688</v>
      </c>
      <c r="K2132" t="s">
        <v>56</v>
      </c>
      <c r="L2132" s="4">
        <v>43773</v>
      </c>
      <c r="M2132" s="4">
        <v>45600</v>
      </c>
      <c r="N2132">
        <v>0.30000001192092896</v>
      </c>
      <c r="AE2132">
        <v>1.1000000000000001</v>
      </c>
    </row>
    <row r="2133" spans="1:31" x14ac:dyDescent="0.2">
      <c r="A2133" s="27">
        <v>2009797</v>
      </c>
      <c r="C2133" t="s">
        <v>5276</v>
      </c>
      <c r="D2133" t="s">
        <v>1286</v>
      </c>
      <c r="E2133" t="s">
        <v>3117</v>
      </c>
      <c r="F2133" t="s">
        <v>3117</v>
      </c>
      <c r="G2133" t="s">
        <v>641</v>
      </c>
      <c r="H2133" t="s">
        <v>686</v>
      </c>
      <c r="I2133" t="s">
        <v>1284</v>
      </c>
      <c r="J2133" t="s">
        <v>688</v>
      </c>
      <c r="K2133" t="s">
        <v>56</v>
      </c>
      <c r="L2133" s="4">
        <v>43773</v>
      </c>
      <c r="M2133" s="4">
        <v>45600</v>
      </c>
      <c r="N2133">
        <v>0.30000001192092896</v>
      </c>
      <c r="AE2133">
        <v>1.1000000000000001</v>
      </c>
    </row>
    <row r="2134" spans="1:31" x14ac:dyDescent="0.2">
      <c r="A2134" s="27">
        <v>2009811</v>
      </c>
      <c r="C2134" t="s">
        <v>5278</v>
      </c>
      <c r="D2134" t="s">
        <v>5279</v>
      </c>
      <c r="E2134" t="s">
        <v>4261</v>
      </c>
      <c r="F2134" t="s">
        <v>4261</v>
      </c>
      <c r="G2134" t="s">
        <v>641</v>
      </c>
      <c r="H2134" t="s">
        <v>641</v>
      </c>
      <c r="I2134" t="s">
        <v>1284</v>
      </c>
      <c r="J2134" t="s">
        <v>649</v>
      </c>
      <c r="K2134" t="s">
        <v>56</v>
      </c>
      <c r="L2134" s="4">
        <v>43769</v>
      </c>
      <c r="M2134" s="4">
        <v>45596</v>
      </c>
      <c r="AC2134">
        <v>13</v>
      </c>
      <c r="AE2134">
        <v>1</v>
      </c>
    </row>
    <row r="2135" spans="1:31" x14ac:dyDescent="0.2">
      <c r="A2135" s="27">
        <v>2009805</v>
      </c>
      <c r="C2135" t="s">
        <v>5280</v>
      </c>
      <c r="D2135" t="s">
        <v>5281</v>
      </c>
      <c r="E2135" t="s">
        <v>5282</v>
      </c>
      <c r="F2135" t="s">
        <v>5283</v>
      </c>
      <c r="G2135" t="s">
        <v>641</v>
      </c>
      <c r="H2135" t="s">
        <v>641</v>
      </c>
      <c r="I2135" t="s">
        <v>1284</v>
      </c>
      <c r="J2135" t="s">
        <v>649</v>
      </c>
      <c r="K2135" t="s">
        <v>56</v>
      </c>
      <c r="L2135" s="4">
        <v>43763</v>
      </c>
      <c r="M2135" s="4">
        <v>45590</v>
      </c>
      <c r="AC2135">
        <v>75</v>
      </c>
      <c r="AE2135">
        <v>1</v>
      </c>
    </row>
    <row r="2136" spans="1:31" x14ac:dyDescent="0.2">
      <c r="A2136" s="27">
        <v>2008701</v>
      </c>
      <c r="C2136" t="s">
        <v>5284</v>
      </c>
      <c r="D2136" t="s">
        <v>5285</v>
      </c>
      <c r="E2136" t="s">
        <v>1266</v>
      </c>
      <c r="F2136" t="s">
        <v>2649</v>
      </c>
      <c r="G2136" t="s">
        <v>641</v>
      </c>
      <c r="H2136" t="s">
        <v>641</v>
      </c>
      <c r="I2136" t="s">
        <v>774</v>
      </c>
      <c r="J2136" t="s">
        <v>643</v>
      </c>
      <c r="K2136" t="s">
        <v>56</v>
      </c>
      <c r="L2136" s="4">
        <v>2</v>
      </c>
      <c r="M2136" s="4">
        <v>45587</v>
      </c>
      <c r="N2136">
        <v>3</v>
      </c>
      <c r="O2136">
        <v>18</v>
      </c>
      <c r="V2136">
        <v>5.6999998092651367</v>
      </c>
      <c r="Z2136">
        <v>2.5</v>
      </c>
      <c r="AE2136">
        <v>1.41</v>
      </c>
    </row>
    <row r="2137" spans="1:31" x14ac:dyDescent="0.2">
      <c r="A2137" s="27">
        <v>2008700</v>
      </c>
      <c r="C2137" t="s">
        <v>5286</v>
      </c>
      <c r="D2137" t="s">
        <v>5287</v>
      </c>
      <c r="E2137" t="s">
        <v>1266</v>
      </c>
      <c r="F2137" t="s">
        <v>2649</v>
      </c>
      <c r="G2137" t="s">
        <v>641</v>
      </c>
      <c r="H2137" t="s">
        <v>641</v>
      </c>
      <c r="I2137" t="s">
        <v>774</v>
      </c>
      <c r="J2137" t="s">
        <v>649</v>
      </c>
      <c r="K2137" t="s">
        <v>56</v>
      </c>
      <c r="L2137" s="4">
        <v>2</v>
      </c>
      <c r="M2137" s="4">
        <v>45587</v>
      </c>
      <c r="W2137">
        <v>4.8000001907348633</v>
      </c>
      <c r="Z2137">
        <v>7.6999998092651367</v>
      </c>
      <c r="AE2137">
        <v>1.41</v>
      </c>
    </row>
    <row r="2138" spans="1:31" x14ac:dyDescent="0.2">
      <c r="A2138" s="27">
        <v>2008699</v>
      </c>
      <c r="C2138" t="s">
        <v>5288</v>
      </c>
      <c r="D2138" t="s">
        <v>5289</v>
      </c>
      <c r="E2138" t="s">
        <v>1266</v>
      </c>
      <c r="F2138" t="s">
        <v>2649</v>
      </c>
      <c r="G2138" t="s">
        <v>641</v>
      </c>
      <c r="H2138" t="s">
        <v>641</v>
      </c>
      <c r="I2138" t="s">
        <v>774</v>
      </c>
      <c r="J2138" t="s">
        <v>649</v>
      </c>
      <c r="K2138" t="s">
        <v>56</v>
      </c>
      <c r="L2138" s="4">
        <v>2</v>
      </c>
      <c r="M2138" s="4">
        <v>45587</v>
      </c>
      <c r="X2138">
        <v>3.2000000476837158</v>
      </c>
      <c r="Z2138">
        <v>2.4000000953674316</v>
      </c>
      <c r="AE2138">
        <v>1.41</v>
      </c>
    </row>
    <row r="2139" spans="1:31" x14ac:dyDescent="0.2">
      <c r="A2139" s="27">
        <v>2007732</v>
      </c>
      <c r="C2139" t="s">
        <v>5290</v>
      </c>
      <c r="D2139" t="s">
        <v>1286</v>
      </c>
      <c r="E2139" t="s">
        <v>5291</v>
      </c>
      <c r="F2139" t="s">
        <v>5291</v>
      </c>
      <c r="G2139" t="s">
        <v>641</v>
      </c>
      <c r="H2139" t="s">
        <v>686</v>
      </c>
      <c r="I2139" t="s">
        <v>1284</v>
      </c>
      <c r="J2139" t="s">
        <v>688</v>
      </c>
      <c r="K2139" t="s">
        <v>56</v>
      </c>
      <c r="L2139" s="4">
        <v>43759</v>
      </c>
      <c r="M2139" s="4">
        <v>45586</v>
      </c>
      <c r="N2139">
        <v>0.10000000149011612</v>
      </c>
      <c r="P2139">
        <v>0.10000000149011612</v>
      </c>
      <c r="AC2139">
        <v>1</v>
      </c>
      <c r="AE2139">
        <v>1.1000000000000001</v>
      </c>
    </row>
    <row r="2140" spans="1:31" x14ac:dyDescent="0.2">
      <c r="A2140" s="27">
        <v>2005088</v>
      </c>
      <c r="C2140" t="s">
        <v>5292</v>
      </c>
      <c r="D2140" t="s">
        <v>5293</v>
      </c>
      <c r="E2140" t="s">
        <v>5294</v>
      </c>
      <c r="F2140" t="s">
        <v>5294</v>
      </c>
      <c r="G2140" t="s">
        <v>641</v>
      </c>
      <c r="H2140" t="s">
        <v>686</v>
      </c>
      <c r="I2140" t="s">
        <v>1284</v>
      </c>
      <c r="J2140" t="s">
        <v>688</v>
      </c>
      <c r="K2140" t="s">
        <v>56</v>
      </c>
      <c r="L2140" s="4">
        <v>43756</v>
      </c>
      <c r="M2140" s="4">
        <v>45583</v>
      </c>
      <c r="N2140">
        <v>0.10000000149011612</v>
      </c>
      <c r="O2140">
        <v>0.10000000149011612</v>
      </c>
      <c r="P2140">
        <v>0.20000000298023224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C2140">
        <v>1</v>
      </c>
      <c r="AE2140">
        <v>1.1000000000000001</v>
      </c>
    </row>
    <row r="2141" spans="1:31" x14ac:dyDescent="0.2">
      <c r="A2141" s="27">
        <v>2009794</v>
      </c>
      <c r="C2141" t="s">
        <v>5295</v>
      </c>
      <c r="D2141" t="s">
        <v>1286</v>
      </c>
      <c r="E2141" t="s">
        <v>5296</v>
      </c>
      <c r="F2141" t="s">
        <v>5296</v>
      </c>
      <c r="G2141" t="s">
        <v>641</v>
      </c>
      <c r="H2141" t="s">
        <v>686</v>
      </c>
      <c r="I2141" t="s">
        <v>1284</v>
      </c>
      <c r="J2141" t="s">
        <v>688</v>
      </c>
      <c r="K2141" t="s">
        <v>55</v>
      </c>
      <c r="L2141" s="4">
        <v>43756</v>
      </c>
      <c r="M2141" s="4">
        <v>45583</v>
      </c>
      <c r="N2141">
        <v>0.30000001192092896</v>
      </c>
      <c r="O2141">
        <v>5.000000074505806E-2</v>
      </c>
      <c r="P2141">
        <v>0.30000001192092896</v>
      </c>
      <c r="AC2141">
        <v>1.5</v>
      </c>
      <c r="AE2141">
        <v>1</v>
      </c>
    </row>
    <row r="2142" spans="1:31" x14ac:dyDescent="0.2">
      <c r="A2142" s="27">
        <v>2009785</v>
      </c>
      <c r="C2142" t="s">
        <v>5297</v>
      </c>
      <c r="D2142" t="s">
        <v>5298</v>
      </c>
      <c r="E2142" t="s">
        <v>2660</v>
      </c>
      <c r="F2142" t="s">
        <v>2660</v>
      </c>
      <c r="G2142" t="s">
        <v>641</v>
      </c>
      <c r="H2142" t="s">
        <v>641</v>
      </c>
      <c r="I2142" t="s">
        <v>1284</v>
      </c>
      <c r="J2142" t="s">
        <v>649</v>
      </c>
      <c r="K2142" t="s">
        <v>56</v>
      </c>
      <c r="L2142" s="4">
        <v>43745</v>
      </c>
      <c r="M2142" s="4">
        <v>45572</v>
      </c>
      <c r="AC2142">
        <v>45</v>
      </c>
      <c r="AE2142">
        <v>1</v>
      </c>
    </row>
    <row r="2143" spans="1:31" x14ac:dyDescent="0.2">
      <c r="A2143" s="27">
        <v>2009783</v>
      </c>
      <c r="C2143" t="s">
        <v>5299</v>
      </c>
      <c r="D2143" t="s">
        <v>5300</v>
      </c>
      <c r="E2143" t="s">
        <v>2660</v>
      </c>
      <c r="F2143" t="s">
        <v>2660</v>
      </c>
      <c r="G2143" t="s">
        <v>641</v>
      </c>
      <c r="H2143" t="s">
        <v>641</v>
      </c>
      <c r="I2143" t="s">
        <v>1284</v>
      </c>
      <c r="J2143" t="s">
        <v>649</v>
      </c>
      <c r="K2143" t="s">
        <v>56</v>
      </c>
      <c r="L2143" s="4">
        <v>43745</v>
      </c>
      <c r="M2143" s="4">
        <v>45572</v>
      </c>
      <c r="AC2143">
        <v>45</v>
      </c>
      <c r="AE2143">
        <v>1</v>
      </c>
    </row>
    <row r="2144" spans="1:31" x14ac:dyDescent="0.2">
      <c r="A2144" s="27">
        <v>2009784</v>
      </c>
      <c r="C2144" t="s">
        <v>5301</v>
      </c>
      <c r="D2144" t="s">
        <v>5302</v>
      </c>
      <c r="E2144" t="s">
        <v>2660</v>
      </c>
      <c r="F2144" t="s">
        <v>2660</v>
      </c>
      <c r="G2144" t="s">
        <v>641</v>
      </c>
      <c r="H2144" t="s">
        <v>641</v>
      </c>
      <c r="I2144" t="s">
        <v>1284</v>
      </c>
      <c r="J2144" t="s">
        <v>649</v>
      </c>
      <c r="K2144" t="s">
        <v>56</v>
      </c>
      <c r="L2144" s="4">
        <v>43745</v>
      </c>
      <c r="M2144" s="4">
        <v>45572</v>
      </c>
      <c r="AC2144">
        <v>45</v>
      </c>
      <c r="AE2144">
        <v>1</v>
      </c>
    </row>
    <row r="2145" spans="1:31" x14ac:dyDescent="0.2">
      <c r="A2145" s="27">
        <v>2009782</v>
      </c>
      <c r="C2145" t="s">
        <v>5303</v>
      </c>
      <c r="D2145" t="s">
        <v>5304</v>
      </c>
      <c r="E2145" t="s">
        <v>2660</v>
      </c>
      <c r="F2145" t="s">
        <v>2660</v>
      </c>
      <c r="G2145" t="s">
        <v>641</v>
      </c>
      <c r="H2145" t="s">
        <v>641</v>
      </c>
      <c r="I2145" t="s">
        <v>1284</v>
      </c>
      <c r="J2145" t="s">
        <v>649</v>
      </c>
      <c r="K2145" t="s">
        <v>56</v>
      </c>
      <c r="L2145" s="4">
        <v>43745</v>
      </c>
      <c r="M2145" s="4">
        <v>45572</v>
      </c>
      <c r="AC2145">
        <v>45</v>
      </c>
      <c r="AE2145">
        <v>1</v>
      </c>
    </row>
    <row r="2146" spans="1:31" x14ac:dyDescent="0.2">
      <c r="A2146" s="27">
        <v>2009780</v>
      </c>
      <c r="C2146" t="s">
        <v>5305</v>
      </c>
      <c r="D2146" t="s">
        <v>3564</v>
      </c>
      <c r="E2146" t="s">
        <v>1704</v>
      </c>
      <c r="F2146" t="s">
        <v>1704</v>
      </c>
      <c r="G2146" t="s">
        <v>641</v>
      </c>
      <c r="H2146" t="s">
        <v>641</v>
      </c>
      <c r="I2146" t="s">
        <v>1284</v>
      </c>
      <c r="J2146" t="s">
        <v>649</v>
      </c>
      <c r="K2146" t="s">
        <v>56</v>
      </c>
      <c r="L2146" s="4">
        <v>43741</v>
      </c>
      <c r="M2146" s="4">
        <v>45568</v>
      </c>
      <c r="AC2146">
        <v>45</v>
      </c>
      <c r="AE2146">
        <v>1</v>
      </c>
    </row>
    <row r="2147" spans="1:31" x14ac:dyDescent="0.2">
      <c r="A2147" s="27">
        <v>2009781</v>
      </c>
      <c r="C2147" t="s">
        <v>5306</v>
      </c>
      <c r="D2147" t="s">
        <v>5079</v>
      </c>
      <c r="E2147" t="s">
        <v>1704</v>
      </c>
      <c r="F2147" t="s">
        <v>1704</v>
      </c>
      <c r="G2147" t="s">
        <v>641</v>
      </c>
      <c r="H2147" t="s">
        <v>641</v>
      </c>
      <c r="I2147" t="s">
        <v>1284</v>
      </c>
      <c r="J2147" t="s">
        <v>649</v>
      </c>
      <c r="K2147" t="s">
        <v>56</v>
      </c>
      <c r="L2147" s="4">
        <v>43741</v>
      </c>
      <c r="M2147" s="4">
        <v>45568</v>
      </c>
      <c r="AC2147">
        <v>45</v>
      </c>
      <c r="AE2147">
        <v>1</v>
      </c>
    </row>
    <row r="2148" spans="1:31" x14ac:dyDescent="0.2">
      <c r="A2148" s="27">
        <v>2010042</v>
      </c>
      <c r="C2148" t="s">
        <v>5307</v>
      </c>
      <c r="D2148" t="s">
        <v>5308</v>
      </c>
      <c r="E2148" t="s">
        <v>2389</v>
      </c>
      <c r="F2148" t="s">
        <v>5309</v>
      </c>
      <c r="G2148" t="s">
        <v>641</v>
      </c>
      <c r="H2148" t="s">
        <v>641</v>
      </c>
      <c r="I2148" t="s">
        <v>774</v>
      </c>
      <c r="J2148" t="s">
        <v>731</v>
      </c>
      <c r="K2148" t="s">
        <v>56</v>
      </c>
      <c r="L2148" s="4">
        <v>2</v>
      </c>
      <c r="M2148" s="4">
        <v>45565</v>
      </c>
      <c r="AE2148">
        <v>1.1399999999999999</v>
      </c>
    </row>
    <row r="2149" spans="1:31" x14ac:dyDescent="0.2">
      <c r="A2149" s="27">
        <v>2010601</v>
      </c>
      <c r="B2149">
        <v>5254</v>
      </c>
      <c r="C2149" t="s">
        <v>5310</v>
      </c>
      <c r="D2149" t="s">
        <v>3740</v>
      </c>
      <c r="E2149" t="s">
        <v>5311</v>
      </c>
      <c r="F2149" t="s">
        <v>5311</v>
      </c>
      <c r="G2149" t="s">
        <v>641</v>
      </c>
      <c r="H2149" t="s">
        <v>686</v>
      </c>
      <c r="I2149" t="s">
        <v>2734</v>
      </c>
      <c r="J2149" t="s">
        <v>696</v>
      </c>
      <c r="K2149" t="s">
        <v>55</v>
      </c>
      <c r="L2149" s="4">
        <v>2</v>
      </c>
      <c r="M2149" s="4">
        <v>45565</v>
      </c>
      <c r="N2149">
        <v>0.30000001192092896</v>
      </c>
      <c r="AC2149">
        <v>13.1</v>
      </c>
      <c r="AE2149">
        <v>1</v>
      </c>
    </row>
    <row r="2150" spans="1:31" x14ac:dyDescent="0.2">
      <c r="A2150" s="27">
        <v>2009771</v>
      </c>
      <c r="C2150" t="s">
        <v>5312</v>
      </c>
      <c r="D2150" t="s">
        <v>5313</v>
      </c>
      <c r="E2150" t="s">
        <v>1704</v>
      </c>
      <c r="F2150" t="s">
        <v>1704</v>
      </c>
      <c r="G2150" t="s">
        <v>641</v>
      </c>
      <c r="H2150" t="s">
        <v>641</v>
      </c>
      <c r="I2150" t="s">
        <v>1284</v>
      </c>
      <c r="J2150" t="s">
        <v>649</v>
      </c>
      <c r="K2150" t="s">
        <v>56</v>
      </c>
      <c r="L2150" s="4">
        <v>43733</v>
      </c>
      <c r="M2150" s="4">
        <v>45560</v>
      </c>
      <c r="AC2150">
        <v>85</v>
      </c>
      <c r="AE2150">
        <v>1</v>
      </c>
    </row>
    <row r="2151" spans="1:31" x14ac:dyDescent="0.2">
      <c r="A2151" s="27">
        <v>2009772</v>
      </c>
      <c r="C2151" t="s">
        <v>5314</v>
      </c>
      <c r="D2151" t="s">
        <v>5315</v>
      </c>
      <c r="E2151" t="s">
        <v>5316</v>
      </c>
      <c r="F2151" t="s">
        <v>5316</v>
      </c>
      <c r="G2151" t="s">
        <v>641</v>
      </c>
      <c r="H2151" t="s">
        <v>641</v>
      </c>
      <c r="I2151" t="s">
        <v>1284</v>
      </c>
      <c r="J2151" t="s">
        <v>649</v>
      </c>
      <c r="K2151" t="s">
        <v>55</v>
      </c>
      <c r="L2151" s="4">
        <v>43732</v>
      </c>
      <c r="M2151" s="4">
        <v>45559</v>
      </c>
      <c r="Q2151">
        <v>32</v>
      </c>
      <c r="T2151">
        <v>18</v>
      </c>
      <c r="AE2151">
        <v>1</v>
      </c>
    </row>
    <row r="2152" spans="1:31" x14ac:dyDescent="0.2">
      <c r="A2152" s="27">
        <v>2007837</v>
      </c>
      <c r="C2152" t="s">
        <v>5317</v>
      </c>
      <c r="D2152" t="s">
        <v>1286</v>
      </c>
      <c r="E2152" t="s">
        <v>5318</v>
      </c>
      <c r="F2152" t="s">
        <v>5318</v>
      </c>
      <c r="G2152" t="s">
        <v>641</v>
      </c>
      <c r="H2152" t="s">
        <v>686</v>
      </c>
      <c r="I2152" t="s">
        <v>1284</v>
      </c>
      <c r="J2152" t="s">
        <v>688</v>
      </c>
      <c r="K2152" t="s">
        <v>56</v>
      </c>
      <c r="L2152" s="4">
        <v>43732</v>
      </c>
      <c r="M2152" s="4">
        <v>45559</v>
      </c>
      <c r="N2152">
        <v>0.30000001192092896</v>
      </c>
      <c r="P2152">
        <v>0.30000001192092896</v>
      </c>
      <c r="AC2152">
        <v>3.5</v>
      </c>
      <c r="AE2152">
        <v>1.1000000000000001</v>
      </c>
    </row>
    <row r="2153" spans="1:31" x14ac:dyDescent="0.2">
      <c r="A2153" s="27">
        <v>2009773</v>
      </c>
      <c r="C2153" t="s">
        <v>5319</v>
      </c>
      <c r="D2153" t="s">
        <v>5320</v>
      </c>
      <c r="E2153" t="s">
        <v>2475</v>
      </c>
      <c r="F2153" t="s">
        <v>2475</v>
      </c>
      <c r="G2153" t="s">
        <v>641</v>
      </c>
      <c r="H2153" t="s">
        <v>641</v>
      </c>
      <c r="I2153" t="s">
        <v>1284</v>
      </c>
      <c r="J2153" t="s">
        <v>649</v>
      </c>
      <c r="K2153" t="s">
        <v>55</v>
      </c>
      <c r="L2153" s="4">
        <v>43732</v>
      </c>
      <c r="M2153" s="4">
        <v>45559</v>
      </c>
      <c r="Q2153">
        <v>23.5</v>
      </c>
      <c r="R2153">
        <v>11</v>
      </c>
      <c r="AE2153">
        <v>1</v>
      </c>
    </row>
    <row r="2154" spans="1:31" x14ac:dyDescent="0.2">
      <c r="A2154" s="27">
        <v>2007838</v>
      </c>
      <c r="C2154" t="s">
        <v>5321</v>
      </c>
      <c r="D2154" t="s">
        <v>2811</v>
      </c>
      <c r="E2154" t="s">
        <v>5318</v>
      </c>
      <c r="F2154" t="s">
        <v>5318</v>
      </c>
      <c r="G2154" t="s">
        <v>641</v>
      </c>
      <c r="H2154" t="s">
        <v>686</v>
      </c>
      <c r="I2154" t="s">
        <v>1284</v>
      </c>
      <c r="J2154" t="s">
        <v>696</v>
      </c>
      <c r="K2154" t="s">
        <v>56</v>
      </c>
      <c r="L2154" s="4">
        <v>43732</v>
      </c>
      <c r="M2154" s="4">
        <v>45559</v>
      </c>
      <c r="N2154">
        <v>0.5</v>
      </c>
      <c r="P2154">
        <v>0.60000002384185791</v>
      </c>
      <c r="AC2154">
        <v>12</v>
      </c>
      <c r="AE2154">
        <v>1.1000000000000001</v>
      </c>
    </row>
    <row r="2155" spans="1:31" x14ac:dyDescent="0.2">
      <c r="A2155" s="27">
        <v>2008694</v>
      </c>
      <c r="C2155" t="s">
        <v>5322</v>
      </c>
      <c r="D2155" t="s">
        <v>5323</v>
      </c>
      <c r="E2155" t="s">
        <v>1266</v>
      </c>
      <c r="F2155" t="s">
        <v>2649</v>
      </c>
      <c r="G2155" t="s">
        <v>641</v>
      </c>
      <c r="H2155" t="s">
        <v>641</v>
      </c>
      <c r="I2155" t="s">
        <v>774</v>
      </c>
      <c r="J2155" t="s">
        <v>643</v>
      </c>
      <c r="K2155" t="s">
        <v>55</v>
      </c>
      <c r="L2155" s="4">
        <v>2</v>
      </c>
      <c r="M2155" s="4">
        <v>45554</v>
      </c>
      <c r="N2155">
        <v>12</v>
      </c>
      <c r="O2155">
        <v>20</v>
      </c>
      <c r="T2155">
        <v>12.800000190734863</v>
      </c>
      <c r="V2155">
        <v>2</v>
      </c>
      <c r="AE2155">
        <v>1</v>
      </c>
    </row>
    <row r="2156" spans="1:31" x14ac:dyDescent="0.2">
      <c r="A2156" s="27">
        <v>2008072</v>
      </c>
      <c r="C2156" t="s">
        <v>5324</v>
      </c>
      <c r="D2156" t="s">
        <v>5325</v>
      </c>
      <c r="E2156" t="s">
        <v>2630</v>
      </c>
      <c r="F2156" t="s">
        <v>5326</v>
      </c>
      <c r="G2156" t="s">
        <v>641</v>
      </c>
      <c r="H2156" t="s">
        <v>641</v>
      </c>
      <c r="I2156" t="s">
        <v>774</v>
      </c>
      <c r="J2156" t="s">
        <v>731</v>
      </c>
      <c r="K2156" t="s">
        <v>56</v>
      </c>
      <c r="L2156" s="4">
        <v>2</v>
      </c>
      <c r="M2156" s="4">
        <v>45554</v>
      </c>
      <c r="AE2156">
        <v>1.1200000000000001</v>
      </c>
    </row>
    <row r="2157" spans="1:31" x14ac:dyDescent="0.2">
      <c r="A2157" s="27">
        <v>2008696</v>
      </c>
      <c r="C2157" t="s">
        <v>5327</v>
      </c>
      <c r="D2157" t="s">
        <v>5328</v>
      </c>
      <c r="E2157" t="s">
        <v>1266</v>
      </c>
      <c r="F2157" t="s">
        <v>1267</v>
      </c>
      <c r="G2157" t="s">
        <v>641</v>
      </c>
      <c r="H2157" t="s">
        <v>641</v>
      </c>
      <c r="I2157" t="s">
        <v>774</v>
      </c>
      <c r="J2157" t="s">
        <v>649</v>
      </c>
      <c r="K2157" t="s">
        <v>55</v>
      </c>
      <c r="L2157" s="4">
        <v>2</v>
      </c>
      <c r="M2157" s="4">
        <v>45554</v>
      </c>
      <c r="Q2157">
        <v>43</v>
      </c>
      <c r="R2157">
        <v>3</v>
      </c>
      <c r="AE2157">
        <v>1</v>
      </c>
    </row>
    <row r="2158" spans="1:31" x14ac:dyDescent="0.2">
      <c r="A2158" s="27">
        <v>2008698</v>
      </c>
      <c r="C2158" t="s">
        <v>5329</v>
      </c>
      <c r="D2158" t="s">
        <v>5330</v>
      </c>
      <c r="E2158" t="s">
        <v>1266</v>
      </c>
      <c r="F2158" t="s">
        <v>2649</v>
      </c>
      <c r="G2158" t="s">
        <v>641</v>
      </c>
      <c r="H2158" t="s">
        <v>641</v>
      </c>
      <c r="I2158" t="s">
        <v>774</v>
      </c>
      <c r="J2158" t="s">
        <v>731</v>
      </c>
      <c r="K2158" t="s">
        <v>55</v>
      </c>
      <c r="L2158" s="4">
        <v>2</v>
      </c>
      <c r="M2158" s="4">
        <v>45554</v>
      </c>
      <c r="N2158">
        <v>8</v>
      </c>
      <c r="O2158">
        <v>28</v>
      </c>
      <c r="T2158">
        <v>9.1999998092651367</v>
      </c>
      <c r="V2158">
        <v>2</v>
      </c>
      <c r="AE2158">
        <v>1</v>
      </c>
    </row>
    <row r="2159" spans="1:31" x14ac:dyDescent="0.2">
      <c r="A2159" s="27">
        <v>2009770</v>
      </c>
      <c r="C2159" t="s">
        <v>5331</v>
      </c>
      <c r="D2159" t="s">
        <v>5332</v>
      </c>
      <c r="E2159" t="s">
        <v>913</v>
      </c>
      <c r="F2159" t="s">
        <v>913</v>
      </c>
      <c r="G2159" t="s">
        <v>641</v>
      </c>
      <c r="H2159" t="s">
        <v>641</v>
      </c>
      <c r="I2159" t="s">
        <v>1284</v>
      </c>
      <c r="J2159" t="s">
        <v>643</v>
      </c>
      <c r="K2159" t="s">
        <v>55</v>
      </c>
      <c r="L2159" s="4">
        <v>43726</v>
      </c>
      <c r="M2159" s="4">
        <v>45553</v>
      </c>
      <c r="N2159">
        <v>8</v>
      </c>
      <c r="O2159">
        <v>24</v>
      </c>
      <c r="P2159">
        <v>24</v>
      </c>
      <c r="T2159">
        <v>3.5999999046325684</v>
      </c>
      <c r="AE2159">
        <v>1</v>
      </c>
    </row>
    <row r="2160" spans="1:31" x14ac:dyDescent="0.2">
      <c r="A2160" s="27">
        <v>2009768</v>
      </c>
      <c r="C2160" t="s">
        <v>5333</v>
      </c>
      <c r="D2160" t="s">
        <v>5334</v>
      </c>
      <c r="E2160" t="s">
        <v>1704</v>
      </c>
      <c r="F2160" t="s">
        <v>1704</v>
      </c>
      <c r="G2160" t="s">
        <v>641</v>
      </c>
      <c r="H2160" t="s">
        <v>641</v>
      </c>
      <c r="I2160" t="s">
        <v>1284</v>
      </c>
      <c r="J2160" t="s">
        <v>643</v>
      </c>
      <c r="K2160" t="s">
        <v>56</v>
      </c>
      <c r="L2160" s="4">
        <v>43726</v>
      </c>
      <c r="M2160" s="4">
        <v>45553</v>
      </c>
      <c r="N2160">
        <v>27</v>
      </c>
      <c r="T2160">
        <v>1.7999999523162842</v>
      </c>
      <c r="AE2160">
        <v>1.1000000000000001</v>
      </c>
    </row>
    <row r="2161" spans="1:31" x14ac:dyDescent="0.2">
      <c r="A2161" s="27">
        <v>2007874</v>
      </c>
      <c r="C2161" t="s">
        <v>5335</v>
      </c>
      <c r="D2161" t="s">
        <v>5336</v>
      </c>
      <c r="E2161" t="s">
        <v>5337</v>
      </c>
      <c r="F2161" t="s">
        <v>5337</v>
      </c>
      <c r="G2161" t="s">
        <v>641</v>
      </c>
      <c r="H2161" t="s">
        <v>641</v>
      </c>
      <c r="I2161" t="s">
        <v>1284</v>
      </c>
      <c r="J2161" t="s">
        <v>649</v>
      </c>
      <c r="K2161" t="s">
        <v>55</v>
      </c>
      <c r="L2161" s="4">
        <v>43726</v>
      </c>
      <c r="M2161" s="4">
        <v>45553</v>
      </c>
      <c r="Q2161">
        <v>40</v>
      </c>
      <c r="R2161">
        <v>0.95999997854232788</v>
      </c>
      <c r="AE2161">
        <v>1</v>
      </c>
    </row>
    <row r="2162" spans="1:31" x14ac:dyDescent="0.2">
      <c r="A2162" s="27">
        <v>2009743</v>
      </c>
      <c r="C2162" t="s">
        <v>5338</v>
      </c>
      <c r="D2162" t="s">
        <v>5339</v>
      </c>
      <c r="E2162" t="s">
        <v>1512</v>
      </c>
      <c r="F2162" t="s">
        <v>1512</v>
      </c>
      <c r="G2162" t="s">
        <v>641</v>
      </c>
      <c r="H2162" t="s">
        <v>641</v>
      </c>
      <c r="I2162" t="s">
        <v>1284</v>
      </c>
      <c r="J2162" t="s">
        <v>649</v>
      </c>
      <c r="K2162" t="s">
        <v>56</v>
      </c>
      <c r="L2162" s="4">
        <v>43720</v>
      </c>
      <c r="M2162" s="4">
        <v>45547</v>
      </c>
      <c r="AC2162">
        <v>85</v>
      </c>
      <c r="AE2162">
        <v>1</v>
      </c>
    </row>
    <row r="2163" spans="1:31" x14ac:dyDescent="0.2">
      <c r="A2163" s="27">
        <v>2009749</v>
      </c>
      <c r="C2163" t="s">
        <v>5340</v>
      </c>
      <c r="D2163" t="s">
        <v>5341</v>
      </c>
      <c r="E2163" t="s">
        <v>1512</v>
      </c>
      <c r="F2163" t="s">
        <v>1512</v>
      </c>
      <c r="G2163" t="s">
        <v>641</v>
      </c>
      <c r="H2163" t="s">
        <v>641</v>
      </c>
      <c r="I2163" t="s">
        <v>1284</v>
      </c>
      <c r="J2163" t="s">
        <v>649</v>
      </c>
      <c r="K2163" t="s">
        <v>56</v>
      </c>
      <c r="L2163" s="4">
        <v>43720</v>
      </c>
      <c r="M2163" s="4">
        <v>45547</v>
      </c>
      <c r="AC2163">
        <v>45</v>
      </c>
      <c r="AE2163">
        <v>1</v>
      </c>
    </row>
    <row r="2164" spans="1:31" x14ac:dyDescent="0.2">
      <c r="A2164" s="27">
        <v>2009745</v>
      </c>
      <c r="C2164" t="s">
        <v>5342</v>
      </c>
      <c r="D2164" t="s">
        <v>5343</v>
      </c>
      <c r="E2164" t="s">
        <v>1512</v>
      </c>
      <c r="F2164" t="s">
        <v>1512</v>
      </c>
      <c r="G2164" t="s">
        <v>641</v>
      </c>
      <c r="H2164" t="s">
        <v>641</v>
      </c>
      <c r="I2164" t="s">
        <v>1284</v>
      </c>
      <c r="J2164" t="s">
        <v>649</v>
      </c>
      <c r="K2164" t="s">
        <v>56</v>
      </c>
      <c r="L2164" s="4">
        <v>43720</v>
      </c>
      <c r="M2164" s="4">
        <v>45547</v>
      </c>
      <c r="AC2164">
        <v>45</v>
      </c>
      <c r="AE2164">
        <v>1</v>
      </c>
    </row>
    <row r="2165" spans="1:31" x14ac:dyDescent="0.2">
      <c r="A2165" s="27">
        <v>2009744</v>
      </c>
      <c r="C2165" t="s">
        <v>5344</v>
      </c>
      <c r="D2165" t="s">
        <v>5345</v>
      </c>
      <c r="E2165" t="s">
        <v>1512</v>
      </c>
      <c r="F2165" t="s">
        <v>1512</v>
      </c>
      <c r="G2165" t="s">
        <v>641</v>
      </c>
      <c r="H2165" t="s">
        <v>641</v>
      </c>
      <c r="I2165" t="s">
        <v>1284</v>
      </c>
      <c r="J2165" t="s">
        <v>649</v>
      </c>
      <c r="K2165" t="s">
        <v>56</v>
      </c>
      <c r="L2165" s="4">
        <v>43720</v>
      </c>
      <c r="M2165" s="4">
        <v>45547</v>
      </c>
      <c r="AC2165">
        <v>45</v>
      </c>
      <c r="AE2165">
        <v>1</v>
      </c>
    </row>
    <row r="2166" spans="1:31" x14ac:dyDescent="0.2">
      <c r="A2166" s="27">
        <v>2009742</v>
      </c>
      <c r="C2166" t="s">
        <v>5346</v>
      </c>
      <c r="D2166" t="s">
        <v>5347</v>
      </c>
      <c r="E2166" t="s">
        <v>4075</v>
      </c>
      <c r="F2166" t="s">
        <v>4075</v>
      </c>
      <c r="G2166" t="s">
        <v>641</v>
      </c>
      <c r="H2166" t="s">
        <v>641</v>
      </c>
      <c r="I2166" t="s">
        <v>1284</v>
      </c>
      <c r="J2166" t="s">
        <v>649</v>
      </c>
      <c r="K2166" t="s">
        <v>56</v>
      </c>
      <c r="L2166" s="4">
        <v>43720</v>
      </c>
      <c r="M2166" s="4">
        <v>45547</v>
      </c>
      <c r="AC2166">
        <v>13</v>
      </c>
      <c r="AE2166">
        <v>1</v>
      </c>
    </row>
    <row r="2167" spans="1:31" x14ac:dyDescent="0.2">
      <c r="A2167" s="27">
        <v>2009747</v>
      </c>
      <c r="C2167" t="s">
        <v>5348</v>
      </c>
      <c r="D2167" t="s">
        <v>1922</v>
      </c>
      <c r="E2167" t="s">
        <v>5349</v>
      </c>
      <c r="F2167" t="s">
        <v>5349</v>
      </c>
      <c r="G2167" t="s">
        <v>641</v>
      </c>
      <c r="H2167" t="s">
        <v>641</v>
      </c>
      <c r="I2167" t="s">
        <v>1284</v>
      </c>
      <c r="J2167" t="s">
        <v>649</v>
      </c>
      <c r="K2167" t="s">
        <v>56</v>
      </c>
      <c r="L2167" s="4">
        <v>43720</v>
      </c>
      <c r="M2167" s="4">
        <v>45547</v>
      </c>
      <c r="AC2167">
        <v>45</v>
      </c>
      <c r="AE2167">
        <v>1</v>
      </c>
    </row>
    <row r="2168" spans="1:31" x14ac:dyDescent="0.2">
      <c r="A2168" s="27">
        <v>2009748</v>
      </c>
      <c r="C2168" t="s">
        <v>5350</v>
      </c>
      <c r="D2168" t="s">
        <v>5351</v>
      </c>
      <c r="E2168" t="s">
        <v>5349</v>
      </c>
      <c r="F2168" t="s">
        <v>5349</v>
      </c>
      <c r="G2168" t="s">
        <v>641</v>
      </c>
      <c r="H2168" t="s">
        <v>641</v>
      </c>
      <c r="I2168" t="s">
        <v>1284</v>
      </c>
      <c r="J2168" t="s">
        <v>649</v>
      </c>
      <c r="K2168" t="s">
        <v>56</v>
      </c>
      <c r="L2168" s="4">
        <v>43720</v>
      </c>
      <c r="M2168" s="4">
        <v>45547</v>
      </c>
      <c r="AC2168">
        <v>85</v>
      </c>
      <c r="AE2168">
        <v>1</v>
      </c>
    </row>
    <row r="2169" spans="1:31" x14ac:dyDescent="0.2">
      <c r="A2169" s="27">
        <v>2009741</v>
      </c>
      <c r="C2169" t="s">
        <v>5352</v>
      </c>
      <c r="D2169" t="s">
        <v>5353</v>
      </c>
      <c r="E2169" t="s">
        <v>4075</v>
      </c>
      <c r="F2169" t="s">
        <v>4075</v>
      </c>
      <c r="G2169" t="s">
        <v>641</v>
      </c>
      <c r="H2169" t="s">
        <v>641</v>
      </c>
      <c r="I2169" t="s">
        <v>1284</v>
      </c>
      <c r="J2169" t="s">
        <v>649</v>
      </c>
      <c r="K2169" t="s">
        <v>56</v>
      </c>
      <c r="L2169" s="4">
        <v>43720</v>
      </c>
      <c r="M2169" s="4">
        <v>45547</v>
      </c>
      <c r="AC2169">
        <v>13</v>
      </c>
      <c r="AE2169">
        <v>1</v>
      </c>
    </row>
    <row r="2170" spans="1:31" x14ac:dyDescent="0.2">
      <c r="A2170" s="27">
        <v>2009746</v>
      </c>
      <c r="C2170" t="s">
        <v>5354</v>
      </c>
      <c r="D2170" t="s">
        <v>5355</v>
      </c>
      <c r="E2170" t="s">
        <v>1512</v>
      </c>
      <c r="F2170" t="s">
        <v>1512</v>
      </c>
      <c r="G2170" t="s">
        <v>641</v>
      </c>
      <c r="H2170" t="s">
        <v>641</v>
      </c>
      <c r="I2170" t="s">
        <v>1284</v>
      </c>
      <c r="J2170" t="s">
        <v>649</v>
      </c>
      <c r="K2170" t="s">
        <v>56</v>
      </c>
      <c r="L2170" s="4">
        <v>43720</v>
      </c>
      <c r="M2170" s="4">
        <v>45547</v>
      </c>
      <c r="AC2170">
        <v>45</v>
      </c>
      <c r="AE2170">
        <v>1</v>
      </c>
    </row>
    <row r="2171" spans="1:31" x14ac:dyDescent="0.2">
      <c r="A2171" s="27">
        <v>2009740</v>
      </c>
      <c r="C2171" t="s">
        <v>5356</v>
      </c>
      <c r="D2171" t="s">
        <v>5357</v>
      </c>
      <c r="E2171" t="s">
        <v>4075</v>
      </c>
      <c r="F2171" t="s">
        <v>4075</v>
      </c>
      <c r="G2171" t="s">
        <v>641</v>
      </c>
      <c r="H2171" t="s">
        <v>641</v>
      </c>
      <c r="I2171" t="s">
        <v>1284</v>
      </c>
      <c r="J2171" t="s">
        <v>649</v>
      </c>
      <c r="K2171" t="s">
        <v>56</v>
      </c>
      <c r="L2171" s="4">
        <v>43720</v>
      </c>
      <c r="M2171" s="4">
        <v>45547</v>
      </c>
      <c r="AC2171">
        <v>13</v>
      </c>
      <c r="AE2171">
        <v>1</v>
      </c>
    </row>
    <row r="2172" spans="1:31" x14ac:dyDescent="0.2">
      <c r="A2172" s="27">
        <v>2009739</v>
      </c>
      <c r="C2172" t="s">
        <v>5358</v>
      </c>
      <c r="D2172" t="s">
        <v>5359</v>
      </c>
      <c r="E2172" t="s">
        <v>4075</v>
      </c>
      <c r="F2172" t="s">
        <v>4075</v>
      </c>
      <c r="G2172" t="s">
        <v>641</v>
      </c>
      <c r="H2172" t="s">
        <v>641</v>
      </c>
      <c r="I2172" t="s">
        <v>1284</v>
      </c>
      <c r="J2172" t="s">
        <v>649</v>
      </c>
      <c r="K2172" t="s">
        <v>56</v>
      </c>
      <c r="L2172" s="4">
        <v>43720</v>
      </c>
      <c r="M2172" s="4">
        <v>45547</v>
      </c>
      <c r="AC2172">
        <v>13</v>
      </c>
      <c r="AE2172">
        <v>1</v>
      </c>
    </row>
    <row r="2173" spans="1:31" x14ac:dyDescent="0.2">
      <c r="A2173" s="27">
        <v>2009737</v>
      </c>
      <c r="C2173" t="s">
        <v>5360</v>
      </c>
      <c r="D2173" t="s">
        <v>5361</v>
      </c>
      <c r="E2173" t="s">
        <v>4075</v>
      </c>
      <c r="F2173" t="s">
        <v>4075</v>
      </c>
      <c r="G2173" t="s">
        <v>641</v>
      </c>
      <c r="H2173" t="s">
        <v>641</v>
      </c>
      <c r="I2173" t="s">
        <v>1284</v>
      </c>
      <c r="J2173" t="s">
        <v>649</v>
      </c>
      <c r="K2173" t="s">
        <v>56</v>
      </c>
      <c r="L2173" s="4">
        <v>43720</v>
      </c>
      <c r="M2173" s="4">
        <v>45547</v>
      </c>
      <c r="AC2173">
        <v>13</v>
      </c>
      <c r="AE2173">
        <v>1</v>
      </c>
    </row>
    <row r="2174" spans="1:31" x14ac:dyDescent="0.2">
      <c r="A2174" s="27">
        <v>2009738</v>
      </c>
      <c r="C2174" t="s">
        <v>5362</v>
      </c>
      <c r="D2174" t="s">
        <v>5363</v>
      </c>
      <c r="E2174" t="s">
        <v>4075</v>
      </c>
      <c r="F2174" t="s">
        <v>4075</v>
      </c>
      <c r="G2174" t="s">
        <v>641</v>
      </c>
      <c r="H2174" t="s">
        <v>641</v>
      </c>
      <c r="I2174" t="s">
        <v>1284</v>
      </c>
      <c r="J2174" t="s">
        <v>649</v>
      </c>
      <c r="K2174" t="s">
        <v>56</v>
      </c>
      <c r="L2174" s="4">
        <v>43720</v>
      </c>
      <c r="M2174" s="4">
        <v>45547</v>
      </c>
      <c r="AC2174">
        <v>13</v>
      </c>
      <c r="AE2174">
        <v>1</v>
      </c>
    </row>
    <row r="2175" spans="1:31" x14ac:dyDescent="0.2">
      <c r="A2175" s="27">
        <v>2009736</v>
      </c>
      <c r="C2175" t="s">
        <v>5364</v>
      </c>
      <c r="D2175" t="s">
        <v>5365</v>
      </c>
      <c r="E2175" t="s">
        <v>4075</v>
      </c>
      <c r="F2175" t="s">
        <v>4075</v>
      </c>
      <c r="G2175" t="s">
        <v>641</v>
      </c>
      <c r="H2175" t="s">
        <v>641</v>
      </c>
      <c r="I2175" t="s">
        <v>1284</v>
      </c>
      <c r="J2175" t="s">
        <v>649</v>
      </c>
      <c r="K2175" t="s">
        <v>56</v>
      </c>
      <c r="L2175" s="4">
        <v>43720</v>
      </c>
      <c r="M2175" s="4">
        <v>45547</v>
      </c>
      <c r="AC2175">
        <v>13</v>
      </c>
      <c r="AE2175">
        <v>1</v>
      </c>
    </row>
    <row r="2176" spans="1:31" x14ac:dyDescent="0.2">
      <c r="A2176" s="27">
        <v>2009754</v>
      </c>
      <c r="C2176" t="s">
        <v>5366</v>
      </c>
      <c r="D2176" t="s">
        <v>3021</v>
      </c>
      <c r="E2176" t="s">
        <v>1704</v>
      </c>
      <c r="F2176" t="s">
        <v>1704</v>
      </c>
      <c r="G2176" t="s">
        <v>641</v>
      </c>
      <c r="H2176" t="s">
        <v>641</v>
      </c>
      <c r="I2176" t="s">
        <v>1284</v>
      </c>
      <c r="J2176" t="s">
        <v>649</v>
      </c>
      <c r="K2176" t="s">
        <v>56</v>
      </c>
      <c r="L2176" s="4">
        <v>43720</v>
      </c>
      <c r="M2176" s="4">
        <v>45547</v>
      </c>
      <c r="AC2176">
        <v>45</v>
      </c>
      <c r="AE2176">
        <v>1</v>
      </c>
    </row>
    <row r="2177" spans="1:31" x14ac:dyDescent="0.2">
      <c r="A2177" s="27">
        <v>2007836</v>
      </c>
      <c r="C2177" t="s">
        <v>5367</v>
      </c>
      <c r="D2177" t="s">
        <v>1286</v>
      </c>
      <c r="E2177" t="s">
        <v>5368</v>
      </c>
      <c r="F2177" t="s">
        <v>5368</v>
      </c>
      <c r="G2177" t="s">
        <v>641</v>
      </c>
      <c r="H2177" t="s">
        <v>686</v>
      </c>
      <c r="I2177" t="s">
        <v>1284</v>
      </c>
      <c r="J2177" t="s">
        <v>688</v>
      </c>
      <c r="K2177" t="s">
        <v>56</v>
      </c>
      <c r="L2177" s="4">
        <v>43711</v>
      </c>
      <c r="M2177" s="4">
        <v>45538</v>
      </c>
      <c r="N2177">
        <v>0.30000001192092896</v>
      </c>
      <c r="AC2177">
        <v>5</v>
      </c>
      <c r="AE2177">
        <v>1.1000000000000001</v>
      </c>
    </row>
    <row r="2178" spans="1:31" x14ac:dyDescent="0.2">
      <c r="A2178" s="27">
        <v>2009730</v>
      </c>
      <c r="C2178" t="s">
        <v>5369</v>
      </c>
      <c r="D2178" t="s">
        <v>5370</v>
      </c>
      <c r="E2178" t="s">
        <v>1333</v>
      </c>
      <c r="F2178" t="s">
        <v>1333</v>
      </c>
      <c r="G2178" t="s">
        <v>641</v>
      </c>
      <c r="H2178" t="s">
        <v>641</v>
      </c>
      <c r="I2178" t="s">
        <v>1284</v>
      </c>
      <c r="J2178" t="s">
        <v>649</v>
      </c>
      <c r="K2178" t="s">
        <v>56</v>
      </c>
      <c r="L2178" s="4">
        <v>43703</v>
      </c>
      <c r="M2178" s="4">
        <v>45530</v>
      </c>
      <c r="AC2178">
        <v>10</v>
      </c>
      <c r="AE2178">
        <v>1</v>
      </c>
    </row>
    <row r="2179" spans="1:31" x14ac:dyDescent="0.2">
      <c r="A2179" s="27">
        <v>2009727</v>
      </c>
      <c r="C2179" t="s">
        <v>5371</v>
      </c>
      <c r="D2179" t="s">
        <v>5372</v>
      </c>
      <c r="E2179" t="s">
        <v>1704</v>
      </c>
      <c r="F2179" t="s">
        <v>1704</v>
      </c>
      <c r="G2179" t="s">
        <v>641</v>
      </c>
      <c r="H2179" t="s">
        <v>641</v>
      </c>
      <c r="I2179" t="s">
        <v>1284</v>
      </c>
      <c r="J2179" t="s">
        <v>649</v>
      </c>
      <c r="K2179" t="s">
        <v>56</v>
      </c>
      <c r="L2179" s="4">
        <v>43685</v>
      </c>
      <c r="M2179" s="4">
        <v>45512</v>
      </c>
      <c r="AC2179">
        <v>45</v>
      </c>
      <c r="AE2179">
        <v>1</v>
      </c>
    </row>
    <row r="2180" spans="1:31" x14ac:dyDescent="0.2">
      <c r="A2180" s="27">
        <v>2009721</v>
      </c>
      <c r="C2180" t="s">
        <v>5373</v>
      </c>
      <c r="D2180" t="s">
        <v>5374</v>
      </c>
      <c r="E2180" t="s">
        <v>913</v>
      </c>
      <c r="F2180" t="s">
        <v>913</v>
      </c>
      <c r="G2180" t="s">
        <v>641</v>
      </c>
      <c r="H2180" t="s">
        <v>641</v>
      </c>
      <c r="I2180" t="s">
        <v>1284</v>
      </c>
      <c r="J2180" t="s">
        <v>643</v>
      </c>
      <c r="K2180" t="s">
        <v>55</v>
      </c>
      <c r="L2180" s="4">
        <v>43682</v>
      </c>
      <c r="M2180" s="4">
        <v>45509</v>
      </c>
      <c r="N2180">
        <v>21</v>
      </c>
      <c r="O2180">
        <v>21</v>
      </c>
      <c r="R2180">
        <v>2.4000000953674316</v>
      </c>
      <c r="AE2180">
        <v>1</v>
      </c>
    </row>
    <row r="2181" spans="1:31" x14ac:dyDescent="0.2">
      <c r="A2181" s="27">
        <v>2009723</v>
      </c>
      <c r="C2181" t="s">
        <v>5375</v>
      </c>
      <c r="D2181" t="s">
        <v>5376</v>
      </c>
      <c r="E2181" t="s">
        <v>913</v>
      </c>
      <c r="F2181" t="s">
        <v>913</v>
      </c>
      <c r="G2181" t="s">
        <v>641</v>
      </c>
      <c r="H2181" t="s">
        <v>641</v>
      </c>
      <c r="I2181" t="s">
        <v>1284</v>
      </c>
      <c r="J2181" t="s">
        <v>643</v>
      </c>
      <c r="K2181" t="s">
        <v>55</v>
      </c>
      <c r="L2181" s="4">
        <v>43682</v>
      </c>
      <c r="M2181" s="4">
        <v>45509</v>
      </c>
      <c r="N2181">
        <v>13</v>
      </c>
      <c r="O2181">
        <v>19</v>
      </c>
      <c r="P2181">
        <v>19</v>
      </c>
      <c r="AE2181">
        <v>1</v>
      </c>
    </row>
    <row r="2182" spans="1:31" x14ac:dyDescent="0.2">
      <c r="A2182" s="27">
        <v>2009720</v>
      </c>
      <c r="C2182" t="s">
        <v>5377</v>
      </c>
      <c r="D2182" t="s">
        <v>5378</v>
      </c>
      <c r="E2182" t="s">
        <v>913</v>
      </c>
      <c r="F2182" t="s">
        <v>913</v>
      </c>
      <c r="G2182" t="s">
        <v>641</v>
      </c>
      <c r="H2182" t="s">
        <v>641</v>
      </c>
      <c r="I2182" t="s">
        <v>1284</v>
      </c>
      <c r="J2182" t="s">
        <v>643</v>
      </c>
      <c r="K2182" t="s">
        <v>55</v>
      </c>
      <c r="L2182" s="4">
        <v>43682</v>
      </c>
      <c r="M2182" s="4">
        <v>45509</v>
      </c>
      <c r="N2182">
        <v>6</v>
      </c>
      <c r="O2182">
        <v>26</v>
      </c>
      <c r="P2182">
        <v>30</v>
      </c>
      <c r="AE2182">
        <v>1</v>
      </c>
    </row>
    <row r="2183" spans="1:31" x14ac:dyDescent="0.2">
      <c r="A2183" s="27">
        <v>2009718</v>
      </c>
      <c r="C2183" t="s">
        <v>5379</v>
      </c>
      <c r="D2183" t="s">
        <v>5380</v>
      </c>
      <c r="E2183" t="s">
        <v>913</v>
      </c>
      <c r="F2183" t="s">
        <v>913</v>
      </c>
      <c r="G2183" t="s">
        <v>641</v>
      </c>
      <c r="H2183" t="s">
        <v>641</v>
      </c>
      <c r="I2183" t="s">
        <v>1284</v>
      </c>
      <c r="J2183" t="s">
        <v>643</v>
      </c>
      <c r="K2183" t="s">
        <v>55</v>
      </c>
      <c r="L2183" s="4">
        <v>43682</v>
      </c>
      <c r="M2183" s="4">
        <v>45509</v>
      </c>
      <c r="N2183">
        <v>5.8000001907348633</v>
      </c>
      <c r="O2183">
        <v>25</v>
      </c>
      <c r="P2183">
        <v>12.600000381469727</v>
      </c>
      <c r="R2183">
        <v>6.5</v>
      </c>
      <c r="T2183">
        <v>3.7000000476837158</v>
      </c>
      <c r="AE2183">
        <v>1</v>
      </c>
    </row>
    <row r="2184" spans="1:31" x14ac:dyDescent="0.2">
      <c r="A2184" s="27">
        <v>2009722</v>
      </c>
      <c r="C2184" t="s">
        <v>5381</v>
      </c>
      <c r="D2184" t="s">
        <v>5382</v>
      </c>
      <c r="E2184" t="s">
        <v>913</v>
      </c>
      <c r="F2184" t="s">
        <v>913</v>
      </c>
      <c r="G2184" t="s">
        <v>641</v>
      </c>
      <c r="H2184" t="s">
        <v>641</v>
      </c>
      <c r="I2184" t="s">
        <v>1284</v>
      </c>
      <c r="J2184" t="s">
        <v>643</v>
      </c>
      <c r="K2184" t="s">
        <v>55</v>
      </c>
      <c r="L2184" s="4">
        <v>43682</v>
      </c>
      <c r="M2184" s="4">
        <v>45509</v>
      </c>
      <c r="N2184">
        <v>14</v>
      </c>
      <c r="O2184">
        <v>14</v>
      </c>
      <c r="P2184">
        <v>14</v>
      </c>
      <c r="T2184">
        <v>12</v>
      </c>
      <c r="AE2184">
        <v>1</v>
      </c>
    </row>
    <row r="2185" spans="1:31" x14ac:dyDescent="0.2">
      <c r="A2185" s="27">
        <v>2009716</v>
      </c>
      <c r="C2185" t="s">
        <v>5383</v>
      </c>
      <c r="D2185" t="s">
        <v>5384</v>
      </c>
      <c r="E2185" t="s">
        <v>913</v>
      </c>
      <c r="F2185" t="s">
        <v>913</v>
      </c>
      <c r="G2185" t="s">
        <v>641</v>
      </c>
      <c r="H2185" t="s">
        <v>641</v>
      </c>
      <c r="I2185" t="s">
        <v>1284</v>
      </c>
      <c r="J2185" t="s">
        <v>643</v>
      </c>
      <c r="K2185" t="s">
        <v>55</v>
      </c>
      <c r="L2185" s="4">
        <v>43682</v>
      </c>
      <c r="M2185" s="4">
        <v>45509</v>
      </c>
      <c r="N2185">
        <v>16</v>
      </c>
      <c r="O2185">
        <v>16</v>
      </c>
      <c r="P2185">
        <v>16</v>
      </c>
      <c r="T2185">
        <v>6</v>
      </c>
      <c r="AE2185">
        <v>1</v>
      </c>
    </row>
    <row r="2186" spans="1:31" x14ac:dyDescent="0.2">
      <c r="A2186" s="27">
        <v>2009719</v>
      </c>
      <c r="C2186" t="s">
        <v>5385</v>
      </c>
      <c r="D2186" t="s">
        <v>5386</v>
      </c>
      <c r="E2186" t="s">
        <v>913</v>
      </c>
      <c r="F2186" t="s">
        <v>913</v>
      </c>
      <c r="G2186" t="s">
        <v>641</v>
      </c>
      <c r="H2186" t="s">
        <v>641</v>
      </c>
      <c r="I2186" t="s">
        <v>1284</v>
      </c>
      <c r="J2186" t="s">
        <v>643</v>
      </c>
      <c r="K2186" t="s">
        <v>55</v>
      </c>
      <c r="L2186" s="4">
        <v>43682</v>
      </c>
      <c r="M2186" s="4">
        <v>45509</v>
      </c>
      <c r="N2186">
        <v>7.5</v>
      </c>
      <c r="O2186">
        <v>33</v>
      </c>
      <c r="T2186">
        <v>33</v>
      </c>
      <c r="AE2186">
        <v>1</v>
      </c>
    </row>
    <row r="2187" spans="1:31" x14ac:dyDescent="0.2">
      <c r="A2187" s="27">
        <v>2009717</v>
      </c>
      <c r="C2187" t="s">
        <v>5387</v>
      </c>
      <c r="D2187" t="s">
        <v>5388</v>
      </c>
      <c r="E2187" t="s">
        <v>913</v>
      </c>
      <c r="F2187" t="s">
        <v>913</v>
      </c>
      <c r="G2187" t="s">
        <v>641</v>
      </c>
      <c r="H2187" t="s">
        <v>641</v>
      </c>
      <c r="I2187" t="s">
        <v>1284</v>
      </c>
      <c r="J2187" t="s">
        <v>643</v>
      </c>
      <c r="K2187" t="s">
        <v>55</v>
      </c>
      <c r="L2187" s="4">
        <v>43682</v>
      </c>
      <c r="M2187" s="4">
        <v>45509</v>
      </c>
      <c r="N2187">
        <v>5</v>
      </c>
      <c r="O2187">
        <v>10</v>
      </c>
      <c r="P2187">
        <v>25</v>
      </c>
      <c r="T2187">
        <v>15</v>
      </c>
      <c r="AE2187">
        <v>1</v>
      </c>
    </row>
    <row r="2188" spans="1:31" x14ac:dyDescent="0.2">
      <c r="A2188" s="27">
        <v>2009715</v>
      </c>
      <c r="C2188" t="s">
        <v>5389</v>
      </c>
      <c r="D2188" t="s">
        <v>5390</v>
      </c>
      <c r="E2188" t="s">
        <v>913</v>
      </c>
      <c r="F2188" t="s">
        <v>1756</v>
      </c>
      <c r="G2188" t="s">
        <v>641</v>
      </c>
      <c r="H2188" t="s">
        <v>641</v>
      </c>
      <c r="I2188" t="s">
        <v>1284</v>
      </c>
      <c r="J2188" t="s">
        <v>643</v>
      </c>
      <c r="K2188" t="s">
        <v>55</v>
      </c>
      <c r="L2188" s="4">
        <v>43682</v>
      </c>
      <c r="M2188" s="4">
        <v>45509</v>
      </c>
      <c r="N2188">
        <v>4</v>
      </c>
      <c r="O2188">
        <v>20</v>
      </c>
      <c r="Q2188">
        <v>25</v>
      </c>
      <c r="T2188">
        <v>13</v>
      </c>
      <c r="AE2188">
        <v>1</v>
      </c>
    </row>
    <row r="2189" spans="1:31" x14ac:dyDescent="0.2">
      <c r="A2189" s="27">
        <v>2010145</v>
      </c>
      <c r="C2189" t="s">
        <v>5391</v>
      </c>
      <c r="D2189" t="s">
        <v>5392</v>
      </c>
      <c r="E2189" t="s">
        <v>1214</v>
      </c>
      <c r="F2189" t="s">
        <v>1214</v>
      </c>
      <c r="G2189" t="s">
        <v>641</v>
      </c>
      <c r="H2189" t="s">
        <v>641</v>
      </c>
      <c r="I2189" t="s">
        <v>774</v>
      </c>
      <c r="J2189" t="s">
        <v>643</v>
      </c>
      <c r="K2189" t="s">
        <v>55</v>
      </c>
      <c r="L2189" s="4">
        <v>2</v>
      </c>
      <c r="M2189" s="4">
        <v>45505</v>
      </c>
      <c r="N2189">
        <v>24</v>
      </c>
      <c r="R2189">
        <v>6</v>
      </c>
      <c r="T2189">
        <v>10</v>
      </c>
      <c r="AE2189">
        <v>1</v>
      </c>
    </row>
    <row r="2190" spans="1:31" x14ac:dyDescent="0.2">
      <c r="A2190" s="27">
        <v>2009714</v>
      </c>
      <c r="C2190" t="s">
        <v>5393</v>
      </c>
      <c r="D2190" t="s">
        <v>1286</v>
      </c>
      <c r="E2190" t="s">
        <v>5394</v>
      </c>
      <c r="F2190" t="s">
        <v>5394</v>
      </c>
      <c r="G2190" t="s">
        <v>641</v>
      </c>
      <c r="H2190" t="s">
        <v>686</v>
      </c>
      <c r="I2190" t="s">
        <v>1284</v>
      </c>
      <c r="J2190" t="s">
        <v>688</v>
      </c>
      <c r="K2190" t="s">
        <v>55</v>
      </c>
      <c r="L2190" s="4">
        <v>43678</v>
      </c>
      <c r="M2190" s="4">
        <v>45505</v>
      </c>
      <c r="N2190">
        <v>0.30000001192092896</v>
      </c>
      <c r="O2190">
        <v>0.10000000149011612</v>
      </c>
      <c r="P2190">
        <v>0.30000001192092896</v>
      </c>
      <c r="AC2190">
        <v>3</v>
      </c>
      <c r="AE2190">
        <v>1</v>
      </c>
    </row>
    <row r="2191" spans="1:31" x14ac:dyDescent="0.2">
      <c r="A2191" s="27">
        <v>2009713</v>
      </c>
      <c r="C2191" t="s">
        <v>5395</v>
      </c>
      <c r="D2191" t="s">
        <v>5396</v>
      </c>
      <c r="E2191" t="s">
        <v>4498</v>
      </c>
      <c r="F2191" t="s">
        <v>4498</v>
      </c>
      <c r="G2191" t="s">
        <v>641</v>
      </c>
      <c r="H2191" t="s">
        <v>686</v>
      </c>
      <c r="I2191" t="s">
        <v>1284</v>
      </c>
      <c r="J2191" t="s">
        <v>688</v>
      </c>
      <c r="K2191" t="s">
        <v>56</v>
      </c>
      <c r="L2191" s="4">
        <v>43678</v>
      </c>
      <c r="M2191" s="4">
        <v>45505</v>
      </c>
      <c r="N2191">
        <v>1.7999999523162842</v>
      </c>
      <c r="P2191">
        <v>6.1999998092651367</v>
      </c>
      <c r="AC2191">
        <v>34.6</v>
      </c>
      <c r="AE2191">
        <v>1.1000000000000001</v>
      </c>
    </row>
    <row r="2192" spans="1:31" x14ac:dyDescent="0.2">
      <c r="A2192" s="27">
        <v>2008419</v>
      </c>
      <c r="B2192">
        <v>4376</v>
      </c>
      <c r="C2192" t="s">
        <v>5397</v>
      </c>
      <c r="D2192" t="s">
        <v>5398</v>
      </c>
      <c r="E2192" t="s">
        <v>5399</v>
      </c>
      <c r="F2192" t="s">
        <v>5399</v>
      </c>
      <c r="G2192" t="s">
        <v>641</v>
      </c>
      <c r="H2192" t="s">
        <v>686</v>
      </c>
      <c r="I2192" t="s">
        <v>2734</v>
      </c>
      <c r="J2192" t="s">
        <v>696</v>
      </c>
      <c r="K2192" t="s">
        <v>55</v>
      </c>
      <c r="L2192" s="4">
        <v>2</v>
      </c>
      <c r="M2192" s="4">
        <v>45504</v>
      </c>
      <c r="N2192">
        <v>0.5</v>
      </c>
      <c r="AC2192">
        <v>15.6</v>
      </c>
      <c r="AE2192">
        <v>1</v>
      </c>
    </row>
    <row r="2193" spans="1:31" x14ac:dyDescent="0.2">
      <c r="A2193" s="27">
        <v>2009694</v>
      </c>
      <c r="C2193" t="s">
        <v>5400</v>
      </c>
      <c r="D2193" t="s">
        <v>5401</v>
      </c>
      <c r="E2193" t="s">
        <v>1603</v>
      </c>
      <c r="F2193" t="s">
        <v>1603</v>
      </c>
      <c r="G2193" t="s">
        <v>641</v>
      </c>
      <c r="H2193" t="s">
        <v>641</v>
      </c>
      <c r="I2193" t="s">
        <v>1284</v>
      </c>
      <c r="J2193" t="s">
        <v>649</v>
      </c>
      <c r="K2193" t="s">
        <v>55</v>
      </c>
      <c r="L2193" s="4">
        <v>43663</v>
      </c>
      <c r="M2193" s="4">
        <v>45490</v>
      </c>
      <c r="Q2193">
        <v>27.299999237060547</v>
      </c>
      <c r="R2193">
        <v>19.700000762939453</v>
      </c>
      <c r="AE2193">
        <v>1</v>
      </c>
    </row>
    <row r="2194" spans="1:31" x14ac:dyDescent="0.2">
      <c r="A2194" s="27">
        <v>2009693</v>
      </c>
      <c r="C2194" t="s">
        <v>5402</v>
      </c>
      <c r="D2194" t="s">
        <v>5403</v>
      </c>
      <c r="E2194" t="s">
        <v>1603</v>
      </c>
      <c r="F2194" t="s">
        <v>1603</v>
      </c>
      <c r="G2194" t="s">
        <v>641</v>
      </c>
      <c r="H2194" t="s">
        <v>641</v>
      </c>
      <c r="I2194" t="s">
        <v>1284</v>
      </c>
      <c r="J2194" t="s">
        <v>649</v>
      </c>
      <c r="K2194" t="s">
        <v>55</v>
      </c>
      <c r="L2194" s="4">
        <v>43663</v>
      </c>
      <c r="M2194" s="4">
        <v>45490</v>
      </c>
      <c r="Q2194">
        <v>47.799999237060547</v>
      </c>
      <c r="R2194">
        <v>2.2000000476837158</v>
      </c>
      <c r="AE2194">
        <v>1</v>
      </c>
    </row>
    <row r="2195" spans="1:31" x14ac:dyDescent="0.2">
      <c r="A2195" s="27">
        <v>2009692</v>
      </c>
      <c r="C2195" t="s">
        <v>5404</v>
      </c>
      <c r="D2195" t="s">
        <v>5405</v>
      </c>
      <c r="E2195" t="s">
        <v>1603</v>
      </c>
      <c r="F2195" t="s">
        <v>1603</v>
      </c>
      <c r="G2195" t="s">
        <v>641</v>
      </c>
      <c r="H2195" t="s">
        <v>641</v>
      </c>
      <c r="I2195" t="s">
        <v>1284</v>
      </c>
      <c r="J2195" t="s">
        <v>649</v>
      </c>
      <c r="K2195" t="s">
        <v>55</v>
      </c>
      <c r="L2195" s="4">
        <v>43663</v>
      </c>
      <c r="M2195" s="4">
        <v>45490</v>
      </c>
      <c r="Q2195">
        <v>0.10000000149011612</v>
      </c>
      <c r="R2195">
        <v>0.10000000149011612</v>
      </c>
      <c r="AE2195">
        <v>1</v>
      </c>
    </row>
    <row r="2196" spans="1:31" x14ac:dyDescent="0.2">
      <c r="A2196" s="27">
        <v>2009698</v>
      </c>
      <c r="C2196" t="s">
        <v>5406</v>
      </c>
      <c r="D2196" t="s">
        <v>5407</v>
      </c>
      <c r="E2196" t="s">
        <v>913</v>
      </c>
      <c r="F2196" t="s">
        <v>913</v>
      </c>
      <c r="G2196" t="s">
        <v>641</v>
      </c>
      <c r="H2196" t="s">
        <v>641</v>
      </c>
      <c r="I2196" t="s">
        <v>1284</v>
      </c>
      <c r="J2196" t="s">
        <v>649</v>
      </c>
      <c r="K2196" t="s">
        <v>55</v>
      </c>
      <c r="L2196" s="4">
        <v>43661</v>
      </c>
      <c r="M2196" s="4">
        <v>45488</v>
      </c>
      <c r="P2196">
        <v>55</v>
      </c>
      <c r="AE2196">
        <v>1</v>
      </c>
    </row>
    <row r="2197" spans="1:31" x14ac:dyDescent="0.2">
      <c r="A2197" s="27">
        <v>2005096</v>
      </c>
      <c r="C2197" t="s">
        <v>5408</v>
      </c>
      <c r="D2197" t="s">
        <v>5409</v>
      </c>
      <c r="E2197" t="s">
        <v>2498</v>
      </c>
      <c r="F2197" t="s">
        <v>5410</v>
      </c>
      <c r="G2197" t="s">
        <v>641</v>
      </c>
      <c r="H2197" t="s">
        <v>641</v>
      </c>
      <c r="I2197" t="s">
        <v>1284</v>
      </c>
      <c r="J2197" t="s">
        <v>649</v>
      </c>
      <c r="K2197" t="s">
        <v>55</v>
      </c>
      <c r="L2197" s="4">
        <v>43661</v>
      </c>
      <c r="M2197" s="4">
        <v>45488</v>
      </c>
      <c r="R2197">
        <v>15</v>
      </c>
      <c r="T2197">
        <v>33</v>
      </c>
      <c r="AE2197">
        <v>1</v>
      </c>
    </row>
    <row r="2198" spans="1:31" x14ac:dyDescent="0.2">
      <c r="A2198" s="27">
        <v>2005087</v>
      </c>
      <c r="C2198" t="s">
        <v>5411</v>
      </c>
      <c r="D2198" t="s">
        <v>5412</v>
      </c>
      <c r="E2198" t="s">
        <v>2498</v>
      </c>
      <c r="F2198" t="s">
        <v>1675</v>
      </c>
      <c r="G2198" t="s">
        <v>641</v>
      </c>
      <c r="H2198" t="s">
        <v>641</v>
      </c>
      <c r="I2198" t="s">
        <v>1284</v>
      </c>
      <c r="J2198" t="s">
        <v>643</v>
      </c>
      <c r="K2198" t="s">
        <v>55</v>
      </c>
      <c r="L2198" s="4">
        <v>43661</v>
      </c>
      <c r="M2198" s="4">
        <v>45488</v>
      </c>
      <c r="N2198">
        <v>46</v>
      </c>
      <c r="AE2198">
        <v>1</v>
      </c>
    </row>
    <row r="2199" spans="1:31" x14ac:dyDescent="0.2">
      <c r="A2199" s="27">
        <v>2004996</v>
      </c>
      <c r="C2199" t="s">
        <v>5413</v>
      </c>
      <c r="D2199" t="s">
        <v>5414</v>
      </c>
      <c r="E2199" t="s">
        <v>2498</v>
      </c>
      <c r="F2199" t="s">
        <v>1542</v>
      </c>
      <c r="G2199" t="s">
        <v>641</v>
      </c>
      <c r="H2199" t="s">
        <v>641</v>
      </c>
      <c r="I2199" t="s">
        <v>1284</v>
      </c>
      <c r="J2199" t="s">
        <v>643</v>
      </c>
      <c r="K2199" t="s">
        <v>55</v>
      </c>
      <c r="L2199" s="4">
        <v>43661</v>
      </c>
      <c r="M2199" s="4">
        <v>45488</v>
      </c>
      <c r="N2199">
        <v>11</v>
      </c>
      <c r="O2199">
        <v>7</v>
      </c>
      <c r="P2199">
        <v>7</v>
      </c>
      <c r="T2199">
        <v>15</v>
      </c>
      <c r="AE2199">
        <v>1</v>
      </c>
    </row>
    <row r="2200" spans="1:31" x14ac:dyDescent="0.2">
      <c r="A2200" s="27">
        <v>2010204</v>
      </c>
      <c r="B2200">
        <v>5134</v>
      </c>
      <c r="C2200" t="s">
        <v>5415</v>
      </c>
      <c r="D2200" t="s">
        <v>5416</v>
      </c>
      <c r="E2200" t="s">
        <v>5417</v>
      </c>
      <c r="F2200" t="s">
        <v>5417</v>
      </c>
      <c r="G2200" t="s">
        <v>641</v>
      </c>
      <c r="H2200" t="s">
        <v>686</v>
      </c>
      <c r="I2200" t="s">
        <v>2734</v>
      </c>
      <c r="J2200" t="s">
        <v>696</v>
      </c>
      <c r="K2200" t="s">
        <v>55</v>
      </c>
      <c r="L2200" s="4">
        <v>2</v>
      </c>
      <c r="M2200" s="4">
        <v>45473</v>
      </c>
      <c r="N2200">
        <v>0.30000001192092896</v>
      </c>
      <c r="AC2200">
        <v>13.1</v>
      </c>
      <c r="AE2200">
        <v>1</v>
      </c>
    </row>
    <row r="2201" spans="1:31" x14ac:dyDescent="0.2">
      <c r="A2201" s="27">
        <v>2009306</v>
      </c>
      <c r="C2201" t="s">
        <v>5418</v>
      </c>
      <c r="D2201" t="s">
        <v>5419</v>
      </c>
      <c r="E2201" t="s">
        <v>2777</v>
      </c>
      <c r="F2201" t="s">
        <v>2777</v>
      </c>
      <c r="G2201" t="s">
        <v>641</v>
      </c>
      <c r="H2201" t="s">
        <v>641</v>
      </c>
      <c r="I2201" t="s">
        <v>1284</v>
      </c>
      <c r="J2201" t="s">
        <v>643</v>
      </c>
      <c r="K2201" t="s">
        <v>55</v>
      </c>
      <c r="L2201" s="4">
        <v>43637</v>
      </c>
      <c r="M2201" s="4">
        <v>45464</v>
      </c>
      <c r="N2201">
        <v>4</v>
      </c>
      <c r="O2201">
        <v>25</v>
      </c>
      <c r="Y2201">
        <v>10</v>
      </c>
      <c r="AE2201">
        <v>1</v>
      </c>
    </row>
    <row r="2202" spans="1:31" x14ac:dyDescent="0.2">
      <c r="A2202" s="27">
        <v>2009335</v>
      </c>
      <c r="C2202" t="s">
        <v>5420</v>
      </c>
      <c r="D2202" t="s">
        <v>5421</v>
      </c>
      <c r="E2202" t="s">
        <v>2777</v>
      </c>
      <c r="F2202" t="s">
        <v>2777</v>
      </c>
      <c r="G2202" t="s">
        <v>641</v>
      </c>
      <c r="H2202" t="s">
        <v>641</v>
      </c>
      <c r="I2202" t="s">
        <v>1284</v>
      </c>
      <c r="J2202" t="s">
        <v>643</v>
      </c>
      <c r="K2202" t="s">
        <v>55</v>
      </c>
      <c r="L2202" s="4">
        <v>43637</v>
      </c>
      <c r="M2202" s="4">
        <v>45464</v>
      </c>
      <c r="N2202">
        <v>3</v>
      </c>
      <c r="O2202">
        <v>17.5</v>
      </c>
      <c r="V2202">
        <v>5</v>
      </c>
      <c r="Y2202">
        <v>10</v>
      </c>
      <c r="AE2202">
        <v>1</v>
      </c>
    </row>
    <row r="2203" spans="1:31" x14ac:dyDescent="0.2">
      <c r="A2203" s="27">
        <v>2009305</v>
      </c>
      <c r="C2203" t="s">
        <v>5422</v>
      </c>
      <c r="D2203" t="s">
        <v>5423</v>
      </c>
      <c r="E2203" t="s">
        <v>2777</v>
      </c>
      <c r="F2203" t="s">
        <v>2777</v>
      </c>
      <c r="G2203" t="s">
        <v>641</v>
      </c>
      <c r="H2203" t="s">
        <v>641</v>
      </c>
      <c r="I2203" t="s">
        <v>1284</v>
      </c>
      <c r="J2203" t="s">
        <v>643</v>
      </c>
      <c r="K2203" t="s">
        <v>55</v>
      </c>
      <c r="L2203" s="4">
        <v>43637</v>
      </c>
      <c r="M2203" s="4">
        <v>45464</v>
      </c>
      <c r="N2203">
        <v>9</v>
      </c>
      <c r="O2203">
        <v>55</v>
      </c>
      <c r="W2203">
        <v>2</v>
      </c>
      <c r="AE2203">
        <v>1</v>
      </c>
    </row>
    <row r="2204" spans="1:31" x14ac:dyDescent="0.2">
      <c r="A2204" s="27">
        <v>2009336</v>
      </c>
      <c r="C2204" t="s">
        <v>5424</v>
      </c>
      <c r="D2204" t="s">
        <v>5425</v>
      </c>
      <c r="E2204" t="s">
        <v>2777</v>
      </c>
      <c r="F2204" t="s">
        <v>2777</v>
      </c>
      <c r="G2204" t="s">
        <v>641</v>
      </c>
      <c r="H2204" t="s">
        <v>641</v>
      </c>
      <c r="I2204" t="s">
        <v>1284</v>
      </c>
      <c r="J2204" t="s">
        <v>643</v>
      </c>
      <c r="K2204" t="s">
        <v>55</v>
      </c>
      <c r="L2204" s="4">
        <v>43637</v>
      </c>
      <c r="M2204" s="4">
        <v>45464</v>
      </c>
      <c r="N2204">
        <v>10</v>
      </c>
      <c r="O2204">
        <v>60</v>
      </c>
      <c r="AE2204">
        <v>1</v>
      </c>
    </row>
    <row r="2205" spans="1:31" x14ac:dyDescent="0.2">
      <c r="A2205" s="27">
        <v>2007873</v>
      </c>
      <c r="C2205" t="s">
        <v>5426</v>
      </c>
      <c r="D2205" t="s">
        <v>3850</v>
      </c>
      <c r="E2205" t="s">
        <v>1704</v>
      </c>
      <c r="F2205" t="s">
        <v>1704</v>
      </c>
      <c r="G2205" t="s">
        <v>641</v>
      </c>
      <c r="H2205" t="s">
        <v>641</v>
      </c>
      <c r="I2205" t="s">
        <v>1284</v>
      </c>
      <c r="J2205" t="s">
        <v>731</v>
      </c>
      <c r="K2205" t="s">
        <v>56</v>
      </c>
      <c r="L2205" s="4">
        <v>43626</v>
      </c>
      <c r="M2205" s="4">
        <v>45453</v>
      </c>
      <c r="AC2205">
        <v>70</v>
      </c>
      <c r="AE2205">
        <v>1.1000000000000001</v>
      </c>
    </row>
    <row r="2206" spans="1:31" x14ac:dyDescent="0.2">
      <c r="A2206" s="27">
        <v>2009664</v>
      </c>
      <c r="C2206" t="s">
        <v>5427</v>
      </c>
      <c r="D2206" t="s">
        <v>2811</v>
      </c>
      <c r="E2206" t="s">
        <v>4244</v>
      </c>
      <c r="F2206" t="s">
        <v>4244</v>
      </c>
      <c r="G2206" t="s">
        <v>641</v>
      </c>
      <c r="H2206" t="s">
        <v>686</v>
      </c>
      <c r="I2206" t="s">
        <v>1284</v>
      </c>
      <c r="J2206" t="s">
        <v>696</v>
      </c>
      <c r="K2206" t="s">
        <v>55</v>
      </c>
      <c r="L2206" s="4">
        <v>43619</v>
      </c>
      <c r="M2206" s="4">
        <v>45446</v>
      </c>
      <c r="N2206">
        <v>0.5</v>
      </c>
      <c r="AE2206">
        <v>1</v>
      </c>
    </row>
    <row r="2207" spans="1:31" x14ac:dyDescent="0.2">
      <c r="A2207" s="27">
        <v>2007816</v>
      </c>
      <c r="C2207" t="s">
        <v>5428</v>
      </c>
      <c r="D2207" t="s">
        <v>955</v>
      </c>
      <c r="E2207" t="s">
        <v>913</v>
      </c>
      <c r="F2207" t="s">
        <v>1973</v>
      </c>
      <c r="G2207" t="s">
        <v>641</v>
      </c>
      <c r="H2207" t="s">
        <v>641</v>
      </c>
      <c r="I2207" t="s">
        <v>1284</v>
      </c>
      <c r="J2207" t="s">
        <v>643</v>
      </c>
      <c r="K2207" t="s">
        <v>55</v>
      </c>
      <c r="L2207" s="4">
        <v>43616</v>
      </c>
      <c r="M2207" s="4">
        <v>45443</v>
      </c>
      <c r="N2207">
        <v>12</v>
      </c>
      <c r="O2207">
        <v>52</v>
      </c>
      <c r="AE2207">
        <v>1</v>
      </c>
    </row>
    <row r="2208" spans="1:31" x14ac:dyDescent="0.2">
      <c r="A2208" s="27">
        <v>2009656</v>
      </c>
      <c r="C2208" t="s">
        <v>5429</v>
      </c>
      <c r="D2208" t="s">
        <v>5430</v>
      </c>
      <c r="E2208" t="s">
        <v>913</v>
      </c>
      <c r="F2208" t="s">
        <v>5431</v>
      </c>
      <c r="G2208" t="s">
        <v>641</v>
      </c>
      <c r="H2208" t="s">
        <v>641</v>
      </c>
      <c r="I2208" t="s">
        <v>1284</v>
      </c>
      <c r="J2208" t="s">
        <v>649</v>
      </c>
      <c r="K2208" t="s">
        <v>55</v>
      </c>
      <c r="L2208" s="4">
        <v>43616</v>
      </c>
      <c r="M2208" s="4">
        <v>45443</v>
      </c>
      <c r="P2208">
        <v>59.5</v>
      </c>
      <c r="AE2208">
        <v>1</v>
      </c>
    </row>
    <row r="2209" spans="1:31" x14ac:dyDescent="0.2">
      <c r="A2209" s="27">
        <v>2009649</v>
      </c>
      <c r="C2209" t="s">
        <v>5432</v>
      </c>
      <c r="D2209" t="s">
        <v>646</v>
      </c>
      <c r="E2209" t="s">
        <v>913</v>
      </c>
      <c r="F2209" t="s">
        <v>1682</v>
      </c>
      <c r="G2209" t="s">
        <v>641</v>
      </c>
      <c r="H2209" t="s">
        <v>641</v>
      </c>
      <c r="I2209" t="s">
        <v>1284</v>
      </c>
      <c r="J2209" t="s">
        <v>643</v>
      </c>
      <c r="K2209" t="s">
        <v>55</v>
      </c>
      <c r="L2209" s="4">
        <v>43616</v>
      </c>
      <c r="M2209" s="4">
        <v>45443</v>
      </c>
      <c r="N2209">
        <v>30</v>
      </c>
      <c r="AE2209">
        <v>1.3</v>
      </c>
    </row>
    <row r="2210" spans="1:31" x14ac:dyDescent="0.2">
      <c r="A2210" s="27">
        <v>2009650</v>
      </c>
      <c r="C2210" t="s">
        <v>5433</v>
      </c>
      <c r="D2210" t="s">
        <v>1250</v>
      </c>
      <c r="E2210" t="s">
        <v>913</v>
      </c>
      <c r="F2210" t="s">
        <v>946</v>
      </c>
      <c r="G2210" t="s">
        <v>641</v>
      </c>
      <c r="H2210" t="s">
        <v>641</v>
      </c>
      <c r="I2210" t="s">
        <v>1284</v>
      </c>
      <c r="J2210" t="s">
        <v>643</v>
      </c>
      <c r="K2210" t="s">
        <v>55</v>
      </c>
      <c r="L2210" s="4">
        <v>43616</v>
      </c>
      <c r="M2210" s="4">
        <v>45443</v>
      </c>
      <c r="N2210">
        <v>18</v>
      </c>
      <c r="O2210">
        <v>46</v>
      </c>
      <c r="AE2210">
        <v>1</v>
      </c>
    </row>
    <row r="2211" spans="1:31" x14ac:dyDescent="0.2">
      <c r="A2211" s="27">
        <v>2010279</v>
      </c>
      <c r="B2211">
        <v>5154</v>
      </c>
      <c r="C2211" t="s">
        <v>5434</v>
      </c>
      <c r="D2211" t="s">
        <v>5435</v>
      </c>
      <c r="E2211" t="s">
        <v>5436</v>
      </c>
      <c r="F2211" t="s">
        <v>5436</v>
      </c>
      <c r="G2211" t="s">
        <v>641</v>
      </c>
      <c r="H2211" t="s">
        <v>686</v>
      </c>
      <c r="I2211" t="s">
        <v>2734</v>
      </c>
      <c r="J2211" t="s">
        <v>696</v>
      </c>
      <c r="K2211" t="s">
        <v>55</v>
      </c>
      <c r="L2211" s="4">
        <v>2</v>
      </c>
      <c r="M2211" s="4">
        <v>45443</v>
      </c>
      <c r="N2211">
        <v>0.30000001192092896</v>
      </c>
      <c r="AC2211">
        <v>13.8</v>
      </c>
      <c r="AE2211">
        <v>1</v>
      </c>
    </row>
    <row r="2212" spans="1:31" x14ac:dyDescent="0.2">
      <c r="A2212" s="27">
        <v>2009660</v>
      </c>
      <c r="C2212" t="s">
        <v>5437</v>
      </c>
      <c r="D2212" t="s">
        <v>1669</v>
      </c>
      <c r="E2212" t="s">
        <v>913</v>
      </c>
      <c r="F2212" t="s">
        <v>1675</v>
      </c>
      <c r="G2212" t="s">
        <v>641</v>
      </c>
      <c r="H2212" t="s">
        <v>641</v>
      </c>
      <c r="I2212" t="s">
        <v>1284</v>
      </c>
      <c r="J2212" t="s">
        <v>643</v>
      </c>
      <c r="K2212" t="s">
        <v>55</v>
      </c>
      <c r="L2212" s="4">
        <v>43616</v>
      </c>
      <c r="M2212" s="4">
        <v>45443</v>
      </c>
      <c r="N2212">
        <v>27</v>
      </c>
      <c r="AE2212">
        <v>1</v>
      </c>
    </row>
    <row r="2213" spans="1:31" x14ac:dyDescent="0.2">
      <c r="A2213" s="27">
        <v>2009659</v>
      </c>
      <c r="C2213" t="s">
        <v>5438</v>
      </c>
      <c r="D2213" t="s">
        <v>5439</v>
      </c>
      <c r="E2213" t="s">
        <v>913</v>
      </c>
      <c r="F2213" t="s">
        <v>1542</v>
      </c>
      <c r="G2213" t="s">
        <v>641</v>
      </c>
      <c r="H2213" t="s">
        <v>641</v>
      </c>
      <c r="I2213" t="s">
        <v>1284</v>
      </c>
      <c r="J2213" t="s">
        <v>643</v>
      </c>
      <c r="K2213" t="s">
        <v>55</v>
      </c>
      <c r="L2213" s="4">
        <v>43616</v>
      </c>
      <c r="M2213" s="4">
        <v>45443</v>
      </c>
      <c r="N2213">
        <v>15</v>
      </c>
      <c r="AE2213">
        <v>1</v>
      </c>
    </row>
    <row r="2214" spans="1:31" x14ac:dyDescent="0.2">
      <c r="A2214" s="27">
        <v>2007671</v>
      </c>
      <c r="C2214" t="s">
        <v>5440</v>
      </c>
      <c r="D2214" t="s">
        <v>5441</v>
      </c>
      <c r="E2214" t="s">
        <v>1542</v>
      </c>
      <c r="F2214" t="s">
        <v>1542</v>
      </c>
      <c r="G2214" t="s">
        <v>641</v>
      </c>
      <c r="H2214" t="s">
        <v>641</v>
      </c>
      <c r="I2214" t="s">
        <v>1284</v>
      </c>
      <c r="J2214" t="s">
        <v>643</v>
      </c>
      <c r="K2214" t="s">
        <v>56</v>
      </c>
      <c r="L2214" s="4">
        <v>43616</v>
      </c>
      <c r="M2214" s="4">
        <v>45443</v>
      </c>
      <c r="N2214">
        <v>20</v>
      </c>
      <c r="T2214">
        <v>4</v>
      </c>
      <c r="AE2214">
        <v>1.28</v>
      </c>
    </row>
    <row r="2215" spans="1:31" x14ac:dyDescent="0.2">
      <c r="A2215" s="27">
        <v>2009651</v>
      </c>
      <c r="C2215" t="s">
        <v>5442</v>
      </c>
      <c r="D2215" t="s">
        <v>5412</v>
      </c>
      <c r="E2215" t="s">
        <v>913</v>
      </c>
      <c r="F2215" t="s">
        <v>913</v>
      </c>
      <c r="G2215" t="s">
        <v>641</v>
      </c>
      <c r="H2215" t="s">
        <v>641</v>
      </c>
      <c r="I2215" t="s">
        <v>1284</v>
      </c>
      <c r="J2215" t="s">
        <v>643</v>
      </c>
      <c r="K2215" t="s">
        <v>55</v>
      </c>
      <c r="L2215" s="4">
        <v>43616</v>
      </c>
      <c r="M2215" s="4">
        <v>45443</v>
      </c>
      <c r="N2215">
        <v>46</v>
      </c>
      <c r="AE2215">
        <v>1</v>
      </c>
    </row>
    <row r="2216" spans="1:31" x14ac:dyDescent="0.2">
      <c r="A2216" s="27">
        <v>2009652</v>
      </c>
      <c r="C2216" t="s">
        <v>5443</v>
      </c>
      <c r="D2216" t="s">
        <v>1835</v>
      </c>
      <c r="E2216" t="s">
        <v>913</v>
      </c>
      <c r="F2216" t="s">
        <v>913</v>
      </c>
      <c r="G2216" t="s">
        <v>641</v>
      </c>
      <c r="H2216" t="s">
        <v>641</v>
      </c>
      <c r="I2216" t="s">
        <v>1284</v>
      </c>
      <c r="J2216" t="s">
        <v>643</v>
      </c>
      <c r="K2216" t="s">
        <v>55</v>
      </c>
      <c r="L2216" s="4">
        <v>43616</v>
      </c>
      <c r="M2216" s="4">
        <v>45443</v>
      </c>
      <c r="N2216">
        <v>46</v>
      </c>
      <c r="AE2216">
        <v>1</v>
      </c>
    </row>
    <row r="2217" spans="1:31" x14ac:dyDescent="0.2">
      <c r="A2217" s="27">
        <v>2009663</v>
      </c>
      <c r="C2217" t="s">
        <v>5444</v>
      </c>
      <c r="D2217" t="s">
        <v>5445</v>
      </c>
      <c r="E2217" t="s">
        <v>913</v>
      </c>
      <c r="F2217" t="s">
        <v>5431</v>
      </c>
      <c r="G2217" t="s">
        <v>641</v>
      </c>
      <c r="H2217" t="s">
        <v>641</v>
      </c>
      <c r="I2217" t="s">
        <v>1284</v>
      </c>
      <c r="J2217" t="s">
        <v>643</v>
      </c>
      <c r="K2217" t="s">
        <v>55</v>
      </c>
      <c r="L2217" s="4">
        <v>43616</v>
      </c>
      <c r="M2217" s="4">
        <v>45443</v>
      </c>
      <c r="N2217">
        <v>7</v>
      </c>
      <c r="O2217">
        <v>20</v>
      </c>
      <c r="P2217">
        <v>30</v>
      </c>
      <c r="AE2217">
        <v>1</v>
      </c>
    </row>
    <row r="2218" spans="1:31" x14ac:dyDescent="0.2">
      <c r="A2218" s="27">
        <v>2007815</v>
      </c>
      <c r="C2218" t="s">
        <v>5446</v>
      </c>
      <c r="D2218" t="s">
        <v>5447</v>
      </c>
      <c r="E2218" t="s">
        <v>913</v>
      </c>
      <c r="F2218" t="s">
        <v>5431</v>
      </c>
      <c r="G2218" t="s">
        <v>641</v>
      </c>
      <c r="H2218" t="s">
        <v>641</v>
      </c>
      <c r="I2218" t="s">
        <v>1284</v>
      </c>
      <c r="J2218" t="s">
        <v>643</v>
      </c>
      <c r="K2218" t="s">
        <v>55</v>
      </c>
      <c r="L2218" s="4">
        <v>43616</v>
      </c>
      <c r="M2218" s="4">
        <v>45443</v>
      </c>
      <c r="N2218">
        <v>15</v>
      </c>
      <c r="O2218">
        <v>15</v>
      </c>
      <c r="P2218">
        <v>15</v>
      </c>
      <c r="T2218">
        <v>3</v>
      </c>
      <c r="AE2218">
        <v>1</v>
      </c>
    </row>
    <row r="2219" spans="1:31" x14ac:dyDescent="0.2">
      <c r="A2219" s="27">
        <v>2009658</v>
      </c>
      <c r="C2219" t="s">
        <v>5448</v>
      </c>
      <c r="D2219" t="s">
        <v>5449</v>
      </c>
      <c r="E2219" t="s">
        <v>913</v>
      </c>
      <c r="F2219" t="s">
        <v>5450</v>
      </c>
      <c r="G2219" t="s">
        <v>641</v>
      </c>
      <c r="H2219" t="s">
        <v>641</v>
      </c>
      <c r="I2219" t="s">
        <v>1284</v>
      </c>
      <c r="J2219" t="s">
        <v>643</v>
      </c>
      <c r="K2219" t="s">
        <v>55</v>
      </c>
      <c r="L2219" s="4">
        <v>43616</v>
      </c>
      <c r="M2219" s="4">
        <v>45443</v>
      </c>
      <c r="N2219">
        <v>8</v>
      </c>
      <c r="O2219">
        <v>19</v>
      </c>
      <c r="P2219">
        <v>29</v>
      </c>
      <c r="T2219">
        <v>3.5</v>
      </c>
      <c r="AE2219">
        <v>1</v>
      </c>
    </row>
    <row r="2220" spans="1:31" x14ac:dyDescent="0.2">
      <c r="A2220" s="27">
        <v>2009662</v>
      </c>
      <c r="C2220" t="s">
        <v>5451</v>
      </c>
      <c r="D2220" t="s">
        <v>23</v>
      </c>
      <c r="E2220" t="s">
        <v>913</v>
      </c>
      <c r="F2220" t="s">
        <v>2223</v>
      </c>
      <c r="G2220" t="s">
        <v>641</v>
      </c>
      <c r="H2220" t="s">
        <v>641</v>
      </c>
      <c r="I2220" t="s">
        <v>1284</v>
      </c>
      <c r="J2220" t="s">
        <v>643</v>
      </c>
      <c r="K2220" t="s">
        <v>55</v>
      </c>
      <c r="L2220" s="4">
        <v>43616</v>
      </c>
      <c r="M2220" s="4">
        <v>45443</v>
      </c>
      <c r="N2220">
        <v>18.399999618530273</v>
      </c>
      <c r="AE2220">
        <v>1</v>
      </c>
    </row>
    <row r="2221" spans="1:31" x14ac:dyDescent="0.2">
      <c r="A2221" s="27">
        <v>2009654</v>
      </c>
      <c r="C2221" t="s">
        <v>5452</v>
      </c>
      <c r="D2221" t="s">
        <v>5453</v>
      </c>
      <c r="E2221" t="s">
        <v>913</v>
      </c>
      <c r="F2221" t="s">
        <v>913</v>
      </c>
      <c r="G2221" t="s">
        <v>641</v>
      </c>
      <c r="H2221" t="s">
        <v>641</v>
      </c>
      <c r="I2221" t="s">
        <v>1284</v>
      </c>
      <c r="J2221" t="s">
        <v>643</v>
      </c>
      <c r="K2221" t="s">
        <v>55</v>
      </c>
      <c r="L2221" s="4">
        <v>43616</v>
      </c>
      <c r="M2221" s="4">
        <v>45443</v>
      </c>
      <c r="N2221">
        <v>20.5</v>
      </c>
      <c r="T2221">
        <v>7.6999998092651367</v>
      </c>
      <c r="AE2221">
        <v>1</v>
      </c>
    </row>
    <row r="2222" spans="1:31" x14ac:dyDescent="0.2">
      <c r="A2222" s="27">
        <v>2009653</v>
      </c>
      <c r="C2222" t="s">
        <v>5454</v>
      </c>
      <c r="D2222" t="s">
        <v>681</v>
      </c>
      <c r="E2222" t="s">
        <v>913</v>
      </c>
      <c r="F2222" t="s">
        <v>913</v>
      </c>
      <c r="G2222" t="s">
        <v>641</v>
      </c>
      <c r="H2222" t="s">
        <v>641</v>
      </c>
      <c r="I2222" t="s">
        <v>1284</v>
      </c>
      <c r="J2222" t="s">
        <v>649</v>
      </c>
      <c r="K2222" t="s">
        <v>55</v>
      </c>
      <c r="L2222" s="4">
        <v>43616</v>
      </c>
      <c r="M2222" s="4">
        <v>45443</v>
      </c>
      <c r="P2222">
        <v>49</v>
      </c>
      <c r="AE2222">
        <v>1</v>
      </c>
    </row>
    <row r="2223" spans="1:31" x14ac:dyDescent="0.2">
      <c r="A2223" s="27">
        <v>2009657</v>
      </c>
      <c r="C2223" t="s">
        <v>5455</v>
      </c>
      <c r="D2223" t="s">
        <v>5456</v>
      </c>
      <c r="E2223" t="s">
        <v>913</v>
      </c>
      <c r="F2223" t="s">
        <v>1385</v>
      </c>
      <c r="G2223" t="s">
        <v>641</v>
      </c>
      <c r="H2223" t="s">
        <v>641</v>
      </c>
      <c r="I2223" t="s">
        <v>1284</v>
      </c>
      <c r="J2223" t="s">
        <v>649</v>
      </c>
      <c r="K2223" t="s">
        <v>55</v>
      </c>
      <c r="L2223" s="4">
        <v>43616</v>
      </c>
      <c r="M2223" s="4">
        <v>45443</v>
      </c>
      <c r="R2223">
        <v>21</v>
      </c>
      <c r="T2223">
        <v>12</v>
      </c>
      <c r="AE2223">
        <v>1</v>
      </c>
    </row>
    <row r="2224" spans="1:31" x14ac:dyDescent="0.2">
      <c r="A2224" s="27">
        <v>2009661</v>
      </c>
      <c r="C2224" t="s">
        <v>5457</v>
      </c>
      <c r="D2224" t="s">
        <v>5458</v>
      </c>
      <c r="E2224" t="s">
        <v>913</v>
      </c>
      <c r="F2224" t="s">
        <v>913</v>
      </c>
      <c r="G2224" t="s">
        <v>641</v>
      </c>
      <c r="H2224" t="s">
        <v>641</v>
      </c>
      <c r="I2224" t="s">
        <v>1284</v>
      </c>
      <c r="J2224" t="s">
        <v>649</v>
      </c>
      <c r="K2224" t="s">
        <v>55</v>
      </c>
      <c r="L2224" s="4">
        <v>43616</v>
      </c>
      <c r="M2224" s="4">
        <v>45443</v>
      </c>
      <c r="R2224">
        <v>27</v>
      </c>
      <c r="T2224">
        <v>16.799999237060547</v>
      </c>
      <c r="AE2224">
        <v>1</v>
      </c>
    </row>
    <row r="2225" spans="1:31" x14ac:dyDescent="0.2">
      <c r="A2225" s="27">
        <v>2009655</v>
      </c>
      <c r="C2225" t="s">
        <v>5459</v>
      </c>
      <c r="D2225" t="s">
        <v>2447</v>
      </c>
      <c r="E2225" t="s">
        <v>913</v>
      </c>
      <c r="F2225" t="s">
        <v>2086</v>
      </c>
      <c r="G2225" t="s">
        <v>641</v>
      </c>
      <c r="H2225" t="s">
        <v>641</v>
      </c>
      <c r="I2225" t="s">
        <v>1284</v>
      </c>
      <c r="J2225" t="s">
        <v>649</v>
      </c>
      <c r="K2225" t="s">
        <v>55</v>
      </c>
      <c r="L2225" s="4">
        <v>43616</v>
      </c>
      <c r="M2225" s="4">
        <v>45443</v>
      </c>
      <c r="O2225">
        <v>45</v>
      </c>
      <c r="AE2225">
        <v>1</v>
      </c>
    </row>
    <row r="2226" spans="1:31" x14ac:dyDescent="0.2">
      <c r="A2226" s="27">
        <v>2009639</v>
      </c>
      <c r="C2226" t="s">
        <v>5460</v>
      </c>
      <c r="D2226" t="s">
        <v>5461</v>
      </c>
      <c r="E2226" t="s">
        <v>4193</v>
      </c>
      <c r="F2226" t="s">
        <v>4193</v>
      </c>
      <c r="G2226" t="s">
        <v>641</v>
      </c>
      <c r="H2226" t="s">
        <v>686</v>
      </c>
      <c r="I2226" t="s">
        <v>1284</v>
      </c>
      <c r="J2226" t="s">
        <v>696</v>
      </c>
      <c r="K2226" t="s">
        <v>55</v>
      </c>
      <c r="L2226" s="4">
        <v>43614</v>
      </c>
      <c r="M2226" s="4">
        <v>45441</v>
      </c>
      <c r="N2226">
        <v>1</v>
      </c>
      <c r="O2226">
        <v>1</v>
      </c>
      <c r="P2226">
        <v>1</v>
      </c>
      <c r="AC2226">
        <v>35</v>
      </c>
      <c r="AE2226">
        <v>1</v>
      </c>
    </row>
    <row r="2227" spans="1:31" x14ac:dyDescent="0.2">
      <c r="A2227" s="27">
        <v>2009644</v>
      </c>
      <c r="C2227" t="s">
        <v>5462</v>
      </c>
      <c r="D2227" t="s">
        <v>1286</v>
      </c>
      <c r="E2227" t="s">
        <v>5463</v>
      </c>
      <c r="F2227" t="s">
        <v>5463</v>
      </c>
      <c r="G2227" t="s">
        <v>641</v>
      </c>
      <c r="H2227" t="s">
        <v>686</v>
      </c>
      <c r="I2227" t="s">
        <v>1284</v>
      </c>
      <c r="J2227" t="s">
        <v>688</v>
      </c>
      <c r="K2227" t="s">
        <v>55</v>
      </c>
      <c r="L2227" s="4">
        <v>43612</v>
      </c>
      <c r="M2227" s="4">
        <v>45439</v>
      </c>
      <c r="N2227">
        <v>0.30000001192092896</v>
      </c>
      <c r="P2227">
        <v>0.10000000149011612</v>
      </c>
      <c r="AC2227">
        <v>1</v>
      </c>
      <c r="AE2227">
        <v>1</v>
      </c>
    </row>
    <row r="2228" spans="1:31" x14ac:dyDescent="0.2">
      <c r="A2228" s="27">
        <v>2007718</v>
      </c>
      <c r="C2228" t="s">
        <v>5464</v>
      </c>
      <c r="D2228" t="s">
        <v>955</v>
      </c>
      <c r="E2228" t="s">
        <v>1542</v>
      </c>
      <c r="F2228" t="s">
        <v>962</v>
      </c>
      <c r="G2228" t="s">
        <v>641</v>
      </c>
      <c r="H2228" t="s">
        <v>641</v>
      </c>
      <c r="I2228" t="s">
        <v>1284</v>
      </c>
      <c r="J2228" t="s">
        <v>643</v>
      </c>
      <c r="K2228" t="s">
        <v>55</v>
      </c>
      <c r="L2228" s="4">
        <v>43608</v>
      </c>
      <c r="M2228" s="4">
        <v>45435</v>
      </c>
      <c r="N2228">
        <v>12</v>
      </c>
      <c r="O2228">
        <v>52</v>
      </c>
      <c r="AE2228">
        <v>1</v>
      </c>
    </row>
    <row r="2229" spans="1:31" x14ac:dyDescent="0.2">
      <c r="A2229" s="27">
        <v>2007715</v>
      </c>
      <c r="C2229" t="s">
        <v>5465</v>
      </c>
      <c r="D2229" t="s">
        <v>5466</v>
      </c>
      <c r="E2229" t="s">
        <v>1542</v>
      </c>
      <c r="F2229" t="s">
        <v>5431</v>
      </c>
      <c r="G2229" t="s">
        <v>641</v>
      </c>
      <c r="H2229" t="s">
        <v>641</v>
      </c>
      <c r="I2229" t="s">
        <v>1284</v>
      </c>
      <c r="J2229" t="s">
        <v>649</v>
      </c>
      <c r="K2229" t="s">
        <v>55</v>
      </c>
      <c r="L2229" s="4">
        <v>43608</v>
      </c>
      <c r="M2229" s="4">
        <v>45435</v>
      </c>
      <c r="P2229">
        <v>60</v>
      </c>
      <c r="AE2229">
        <v>1</v>
      </c>
    </row>
    <row r="2230" spans="1:31" x14ac:dyDescent="0.2">
      <c r="A2230" s="27">
        <v>2009641</v>
      </c>
      <c r="C2230" t="s">
        <v>5467</v>
      </c>
      <c r="D2230" t="s">
        <v>1286</v>
      </c>
      <c r="E2230" t="s">
        <v>4270</v>
      </c>
      <c r="F2230" t="s">
        <v>4270</v>
      </c>
      <c r="G2230" t="s">
        <v>641</v>
      </c>
      <c r="H2230" t="s">
        <v>686</v>
      </c>
      <c r="I2230" t="s">
        <v>1284</v>
      </c>
      <c r="J2230" t="s">
        <v>688</v>
      </c>
      <c r="K2230" t="s">
        <v>56</v>
      </c>
      <c r="L2230" s="4">
        <v>43608</v>
      </c>
      <c r="M2230" s="4">
        <v>45435</v>
      </c>
      <c r="N2230">
        <v>0.30000001192092896</v>
      </c>
      <c r="AE2230">
        <v>1.1000000000000001</v>
      </c>
    </row>
    <row r="2231" spans="1:31" x14ac:dyDescent="0.2">
      <c r="A2231" s="27">
        <v>2007719</v>
      </c>
      <c r="C2231" t="s">
        <v>5468</v>
      </c>
      <c r="D2231" t="s">
        <v>5469</v>
      </c>
      <c r="E2231" t="s">
        <v>1542</v>
      </c>
      <c r="F2231" t="s">
        <v>1178</v>
      </c>
      <c r="G2231" t="s">
        <v>641</v>
      </c>
      <c r="H2231" t="s">
        <v>641</v>
      </c>
      <c r="I2231" t="s">
        <v>1284</v>
      </c>
      <c r="J2231" t="s">
        <v>649</v>
      </c>
      <c r="K2231" t="s">
        <v>55</v>
      </c>
      <c r="L2231" s="4">
        <v>43608</v>
      </c>
      <c r="M2231" s="4">
        <v>45435</v>
      </c>
      <c r="R2231">
        <v>24</v>
      </c>
      <c r="T2231">
        <v>54</v>
      </c>
      <c r="AE2231">
        <v>1</v>
      </c>
    </row>
    <row r="2232" spans="1:31" x14ac:dyDescent="0.2">
      <c r="A2232" s="27">
        <v>2009621</v>
      </c>
      <c r="C2232" t="s">
        <v>5470</v>
      </c>
      <c r="D2232" t="s">
        <v>5471</v>
      </c>
      <c r="E2232" t="s">
        <v>1542</v>
      </c>
      <c r="F2232" t="s">
        <v>1542</v>
      </c>
      <c r="G2232" t="s">
        <v>641</v>
      </c>
      <c r="H2232" t="s">
        <v>641</v>
      </c>
      <c r="I2232" t="s">
        <v>1284</v>
      </c>
      <c r="J2232" t="s">
        <v>649</v>
      </c>
      <c r="K2232" t="s">
        <v>56</v>
      </c>
      <c r="L2232" s="4">
        <v>43608</v>
      </c>
      <c r="M2232" s="4">
        <v>45435</v>
      </c>
      <c r="T2232">
        <v>2.5</v>
      </c>
      <c r="W2232">
        <v>5</v>
      </c>
      <c r="AE2232">
        <v>1.1499999999999999</v>
      </c>
    </row>
    <row r="2233" spans="1:31" x14ac:dyDescent="0.2">
      <c r="A2233" s="27">
        <v>2007720</v>
      </c>
      <c r="C2233" t="s">
        <v>5472</v>
      </c>
      <c r="D2233" t="s">
        <v>679</v>
      </c>
      <c r="E2233" t="s">
        <v>1542</v>
      </c>
      <c r="F2233" t="s">
        <v>2243</v>
      </c>
      <c r="G2233" t="s">
        <v>641</v>
      </c>
      <c r="H2233" t="s">
        <v>641</v>
      </c>
      <c r="I2233" t="s">
        <v>1284</v>
      </c>
      <c r="J2233" t="s">
        <v>643</v>
      </c>
      <c r="K2233" t="s">
        <v>55</v>
      </c>
      <c r="L2233" s="4">
        <v>43608</v>
      </c>
      <c r="M2233" s="4">
        <v>45435</v>
      </c>
      <c r="N2233">
        <v>20.600000381469727</v>
      </c>
      <c r="AE2233">
        <v>1</v>
      </c>
    </row>
    <row r="2234" spans="1:31" x14ac:dyDescent="0.2">
      <c r="A2234" s="27">
        <v>2007717</v>
      </c>
      <c r="C2234" t="s">
        <v>5473</v>
      </c>
      <c r="D2234" t="s">
        <v>2253</v>
      </c>
      <c r="E2234" t="s">
        <v>1542</v>
      </c>
      <c r="F2234" t="s">
        <v>1178</v>
      </c>
      <c r="G2234" t="s">
        <v>641</v>
      </c>
      <c r="H2234" t="s">
        <v>641</v>
      </c>
      <c r="I2234" t="s">
        <v>1284</v>
      </c>
      <c r="J2234" t="s">
        <v>649</v>
      </c>
      <c r="K2234" t="s">
        <v>55</v>
      </c>
      <c r="L2234" s="4">
        <v>43608</v>
      </c>
      <c r="M2234" s="4">
        <v>45435</v>
      </c>
      <c r="P2234">
        <v>50</v>
      </c>
      <c r="AE2234">
        <v>1</v>
      </c>
    </row>
    <row r="2235" spans="1:31" x14ac:dyDescent="0.2">
      <c r="A2235" s="27">
        <v>2007050</v>
      </c>
      <c r="C2235" t="s">
        <v>5474</v>
      </c>
      <c r="D2235" t="s">
        <v>2716</v>
      </c>
      <c r="E2235" t="s">
        <v>5475</v>
      </c>
      <c r="F2235" t="s">
        <v>5475</v>
      </c>
      <c r="G2235" t="s">
        <v>641</v>
      </c>
      <c r="H2235" t="s">
        <v>686</v>
      </c>
      <c r="I2235" t="s">
        <v>1284</v>
      </c>
      <c r="J2235" t="s">
        <v>688</v>
      </c>
      <c r="K2235" t="s">
        <v>56</v>
      </c>
      <c r="L2235" s="4">
        <v>43605</v>
      </c>
      <c r="M2235" s="4">
        <v>45432</v>
      </c>
      <c r="N2235">
        <v>0.30000001192092896</v>
      </c>
      <c r="P2235">
        <v>0.20000000298023224</v>
      </c>
      <c r="AC2235">
        <v>1</v>
      </c>
      <c r="AE2235">
        <v>1.1000000000000001</v>
      </c>
    </row>
    <row r="2236" spans="1:31" x14ac:dyDescent="0.2">
      <c r="A2236" s="27">
        <v>2009876</v>
      </c>
      <c r="B2236">
        <v>5041</v>
      </c>
      <c r="C2236" t="s">
        <v>5476</v>
      </c>
      <c r="D2236" t="s">
        <v>5477</v>
      </c>
      <c r="E2236" t="s">
        <v>5478</v>
      </c>
      <c r="F2236" t="s">
        <v>5478</v>
      </c>
      <c r="G2236" t="s">
        <v>641</v>
      </c>
      <c r="H2236" t="s">
        <v>686</v>
      </c>
      <c r="I2236" t="s">
        <v>2734</v>
      </c>
      <c r="J2236" t="s">
        <v>696</v>
      </c>
      <c r="K2236" t="s">
        <v>55</v>
      </c>
      <c r="L2236" s="4">
        <v>2</v>
      </c>
      <c r="M2236" s="4">
        <v>45412</v>
      </c>
      <c r="N2236">
        <v>0.30000001192092896</v>
      </c>
      <c r="AC2236">
        <v>13.8</v>
      </c>
      <c r="AE2236">
        <v>1</v>
      </c>
    </row>
    <row r="2237" spans="1:31" x14ac:dyDescent="0.2">
      <c r="A2237" s="27">
        <v>2007714</v>
      </c>
      <c r="C2237" t="s">
        <v>5481</v>
      </c>
      <c r="D2237" t="s">
        <v>1286</v>
      </c>
      <c r="E2237" t="s">
        <v>5482</v>
      </c>
      <c r="F2237" t="s">
        <v>5482</v>
      </c>
      <c r="G2237" t="s">
        <v>641</v>
      </c>
      <c r="H2237" t="s">
        <v>686</v>
      </c>
      <c r="I2237" t="s">
        <v>1284</v>
      </c>
      <c r="J2237" t="s">
        <v>688</v>
      </c>
      <c r="K2237" t="s">
        <v>56</v>
      </c>
      <c r="L2237" s="4">
        <v>43563</v>
      </c>
      <c r="M2237" s="4">
        <v>45390</v>
      </c>
      <c r="N2237">
        <v>0.30000001192092896</v>
      </c>
      <c r="P2237">
        <v>0.20000000298023224</v>
      </c>
      <c r="AC2237">
        <v>3.5</v>
      </c>
      <c r="AE2237">
        <v>1.1000000000000001</v>
      </c>
    </row>
    <row r="2238" spans="1:31" x14ac:dyDescent="0.2">
      <c r="A2238" s="27">
        <v>2007375</v>
      </c>
      <c r="C2238" t="s">
        <v>5483</v>
      </c>
      <c r="D2238" t="s">
        <v>1286</v>
      </c>
      <c r="E2238" t="s">
        <v>5484</v>
      </c>
      <c r="F2238" t="s">
        <v>5484</v>
      </c>
      <c r="G2238" t="s">
        <v>641</v>
      </c>
      <c r="H2238" t="s">
        <v>686</v>
      </c>
      <c r="I2238" t="s">
        <v>1284</v>
      </c>
      <c r="J2238" t="s">
        <v>688</v>
      </c>
      <c r="K2238" t="s">
        <v>55</v>
      </c>
      <c r="L2238" s="4">
        <v>43563</v>
      </c>
      <c r="M2238" s="4">
        <v>45390</v>
      </c>
      <c r="N2238">
        <v>0.30000001192092896</v>
      </c>
      <c r="AC2238">
        <v>1.5</v>
      </c>
      <c r="AE2238">
        <v>1</v>
      </c>
    </row>
    <row r="2239" spans="1:31" x14ac:dyDescent="0.2">
      <c r="A2239" s="27">
        <v>2007334</v>
      </c>
      <c r="C2239" t="s">
        <v>5479</v>
      </c>
      <c r="D2239" t="s">
        <v>1286</v>
      </c>
      <c r="E2239" t="s">
        <v>5480</v>
      </c>
      <c r="F2239" t="s">
        <v>5480</v>
      </c>
      <c r="G2239" t="s">
        <v>641</v>
      </c>
      <c r="H2239" t="s">
        <v>686</v>
      </c>
      <c r="I2239" t="s">
        <v>1284</v>
      </c>
      <c r="J2239" t="s">
        <v>688</v>
      </c>
      <c r="K2239" t="s">
        <v>55</v>
      </c>
      <c r="L2239" s="4">
        <v>43563</v>
      </c>
      <c r="M2239" s="4">
        <v>45390</v>
      </c>
      <c r="N2239">
        <v>0.30000001192092896</v>
      </c>
      <c r="AC2239">
        <v>2.5</v>
      </c>
      <c r="AE2239">
        <v>1</v>
      </c>
    </row>
    <row r="2240" spans="1:31" x14ac:dyDescent="0.2">
      <c r="A2240" s="27">
        <v>2009889</v>
      </c>
      <c r="C2240" t="s">
        <v>5485</v>
      </c>
      <c r="D2240" t="s">
        <v>5486</v>
      </c>
      <c r="E2240" t="s">
        <v>2436</v>
      </c>
      <c r="F2240" t="s">
        <v>5487</v>
      </c>
      <c r="G2240" t="s">
        <v>641</v>
      </c>
      <c r="H2240" t="s">
        <v>641</v>
      </c>
      <c r="I2240" t="s">
        <v>774</v>
      </c>
      <c r="J2240" t="s">
        <v>731</v>
      </c>
      <c r="K2240" t="s">
        <v>56</v>
      </c>
      <c r="L2240" s="4">
        <v>2</v>
      </c>
      <c r="M2240" s="4">
        <v>45390</v>
      </c>
      <c r="P2240">
        <v>5.4000000953674316</v>
      </c>
      <c r="AE2240">
        <v>1.127</v>
      </c>
    </row>
    <row r="2241" spans="1:31" x14ac:dyDescent="0.2">
      <c r="A2241" s="27">
        <v>2009159</v>
      </c>
      <c r="C2241" t="s">
        <v>5488</v>
      </c>
      <c r="D2241" t="s">
        <v>5489</v>
      </c>
      <c r="E2241" t="s">
        <v>5490</v>
      </c>
      <c r="F2241" t="s">
        <v>5491</v>
      </c>
      <c r="G2241" t="s">
        <v>641</v>
      </c>
      <c r="H2241" t="s">
        <v>641</v>
      </c>
      <c r="I2241" t="s">
        <v>1284</v>
      </c>
      <c r="J2241" t="s">
        <v>649</v>
      </c>
      <c r="K2241" t="s">
        <v>55</v>
      </c>
      <c r="L2241" s="4">
        <v>43563</v>
      </c>
      <c r="M2241" s="4">
        <v>45390</v>
      </c>
      <c r="Q2241">
        <v>25</v>
      </c>
      <c r="T2241">
        <v>14</v>
      </c>
      <c r="AE2241">
        <v>1</v>
      </c>
    </row>
    <row r="2242" spans="1:31" x14ac:dyDescent="0.2">
      <c r="A2242" s="27">
        <v>2009825</v>
      </c>
      <c r="C2242" t="s">
        <v>5492</v>
      </c>
      <c r="D2242" t="s">
        <v>5493</v>
      </c>
      <c r="E2242" t="s">
        <v>5494</v>
      </c>
      <c r="F2242" t="s">
        <v>5494</v>
      </c>
      <c r="G2242" t="s">
        <v>641</v>
      </c>
      <c r="H2242" t="s">
        <v>641</v>
      </c>
      <c r="I2242" t="s">
        <v>774</v>
      </c>
      <c r="J2242" t="s">
        <v>731</v>
      </c>
      <c r="K2242" t="s">
        <v>56</v>
      </c>
      <c r="L2242" s="4">
        <v>2</v>
      </c>
      <c r="M2242" s="4">
        <v>45382</v>
      </c>
      <c r="AE2242">
        <v>1</v>
      </c>
    </row>
    <row r="2243" spans="1:31" x14ac:dyDescent="0.2">
      <c r="A2243" s="27">
        <v>2007799</v>
      </c>
      <c r="C2243" t="s">
        <v>5495</v>
      </c>
      <c r="D2243" t="s">
        <v>5496</v>
      </c>
      <c r="E2243" t="s">
        <v>2078</v>
      </c>
      <c r="F2243" t="s">
        <v>5497</v>
      </c>
      <c r="G2243" t="s">
        <v>641</v>
      </c>
      <c r="H2243" t="s">
        <v>641</v>
      </c>
      <c r="I2243" t="s">
        <v>774</v>
      </c>
      <c r="J2243" t="s">
        <v>731</v>
      </c>
      <c r="K2243" t="s">
        <v>55</v>
      </c>
      <c r="L2243" s="4">
        <v>2</v>
      </c>
      <c r="M2243" s="4">
        <v>45382</v>
      </c>
      <c r="P2243">
        <v>0.14000000059604645</v>
      </c>
      <c r="Q2243">
        <v>2.1099998950958252</v>
      </c>
      <c r="S2243">
        <v>4.2300000190734863</v>
      </c>
      <c r="V2243">
        <v>6.399999838322401E-3</v>
      </c>
      <c r="W2243">
        <v>1.9000000320374966E-3</v>
      </c>
      <c r="X2243">
        <v>1.7000000476837158</v>
      </c>
      <c r="Y2243">
        <v>7.6999999582767487E-3</v>
      </c>
      <c r="AE2243">
        <v>1</v>
      </c>
    </row>
    <row r="2244" spans="1:31" x14ac:dyDescent="0.2">
      <c r="A2244" s="27">
        <v>2008162</v>
      </c>
      <c r="B2244">
        <v>4281</v>
      </c>
      <c r="C2244" t="s">
        <v>5498</v>
      </c>
      <c r="D2244" t="s">
        <v>5499</v>
      </c>
      <c r="E2244" t="s">
        <v>5500</v>
      </c>
      <c r="F2244" t="s">
        <v>5500</v>
      </c>
      <c r="G2244" t="s">
        <v>641</v>
      </c>
      <c r="H2244" t="s">
        <v>686</v>
      </c>
      <c r="I2244" t="s">
        <v>2734</v>
      </c>
      <c r="J2244" t="s">
        <v>696</v>
      </c>
      <c r="K2244" t="s">
        <v>55</v>
      </c>
      <c r="L2244" s="4">
        <v>2</v>
      </c>
      <c r="M2244" s="4">
        <v>45382</v>
      </c>
      <c r="N2244">
        <v>1.2999999523162842</v>
      </c>
      <c r="AC2244">
        <v>23.1</v>
      </c>
      <c r="AE2244">
        <v>1</v>
      </c>
    </row>
    <row r="2245" spans="1:31" x14ac:dyDescent="0.2">
      <c r="A2245" s="27">
        <v>2008997</v>
      </c>
      <c r="C2245" t="s">
        <v>5501</v>
      </c>
      <c r="D2245" t="s">
        <v>5502</v>
      </c>
      <c r="E2245" t="s">
        <v>4146</v>
      </c>
      <c r="F2245" t="s">
        <v>2627</v>
      </c>
      <c r="G2245" t="s">
        <v>641</v>
      </c>
      <c r="H2245" t="s">
        <v>641</v>
      </c>
      <c r="I2245" t="s">
        <v>774</v>
      </c>
      <c r="J2245" t="s">
        <v>731</v>
      </c>
      <c r="K2245" t="s">
        <v>55</v>
      </c>
      <c r="L2245" s="4">
        <v>2</v>
      </c>
      <c r="M2245" s="4">
        <v>45382</v>
      </c>
      <c r="N2245">
        <v>9</v>
      </c>
      <c r="O2245">
        <v>40</v>
      </c>
      <c r="V2245">
        <v>0.80000001192092896</v>
      </c>
      <c r="AE2245">
        <v>1</v>
      </c>
    </row>
    <row r="2246" spans="1:31" x14ac:dyDescent="0.2">
      <c r="A2246" s="27">
        <v>2007934</v>
      </c>
      <c r="C2246" t="s">
        <v>5503</v>
      </c>
      <c r="D2246" t="s">
        <v>5504</v>
      </c>
      <c r="E2246" t="s">
        <v>3817</v>
      </c>
      <c r="F2246" t="s">
        <v>3817</v>
      </c>
      <c r="G2246" t="s">
        <v>641</v>
      </c>
      <c r="H2246" t="s">
        <v>641</v>
      </c>
      <c r="I2246" t="s">
        <v>774</v>
      </c>
      <c r="J2246" t="s">
        <v>649</v>
      </c>
      <c r="K2246" t="s">
        <v>56</v>
      </c>
      <c r="L2246" s="4">
        <v>2</v>
      </c>
      <c r="M2246" s="4">
        <v>45382</v>
      </c>
      <c r="Q2246">
        <v>8</v>
      </c>
      <c r="T2246">
        <v>19</v>
      </c>
      <c r="AE2246">
        <v>1.3</v>
      </c>
    </row>
    <row r="2247" spans="1:31" x14ac:dyDescent="0.2">
      <c r="A2247" s="27">
        <v>2009588</v>
      </c>
      <c r="C2247" t="s">
        <v>5505</v>
      </c>
      <c r="D2247" t="s">
        <v>5506</v>
      </c>
      <c r="E2247" t="s">
        <v>1333</v>
      </c>
      <c r="F2247" t="s">
        <v>1333</v>
      </c>
      <c r="G2247" t="s">
        <v>641</v>
      </c>
      <c r="H2247" t="s">
        <v>641</v>
      </c>
      <c r="I2247" t="s">
        <v>1284</v>
      </c>
      <c r="J2247" t="s">
        <v>649</v>
      </c>
      <c r="K2247" t="s">
        <v>55</v>
      </c>
      <c r="L2247" s="4">
        <v>43549</v>
      </c>
      <c r="M2247" s="4">
        <v>45376</v>
      </c>
      <c r="AC2247">
        <v>6</v>
      </c>
      <c r="AE2247">
        <v>1</v>
      </c>
    </row>
    <row r="2248" spans="1:31" x14ac:dyDescent="0.2">
      <c r="A2248" s="27">
        <v>2009566</v>
      </c>
      <c r="C2248" t="s">
        <v>5507</v>
      </c>
      <c r="D2248" t="s">
        <v>3015</v>
      </c>
      <c r="E2248" t="s">
        <v>1704</v>
      </c>
      <c r="F2248" t="s">
        <v>1704</v>
      </c>
      <c r="G2248" t="s">
        <v>641</v>
      </c>
      <c r="H2248" t="s">
        <v>641</v>
      </c>
      <c r="I2248" t="s">
        <v>1284</v>
      </c>
      <c r="J2248" t="s">
        <v>649</v>
      </c>
      <c r="K2248" t="s">
        <v>56</v>
      </c>
      <c r="L2248" s="4">
        <v>43537</v>
      </c>
      <c r="M2248" s="4">
        <v>45364</v>
      </c>
      <c r="AC2248">
        <v>45</v>
      </c>
      <c r="AE2248">
        <v>1</v>
      </c>
    </row>
    <row r="2249" spans="1:31" x14ac:dyDescent="0.2">
      <c r="A2249" s="27">
        <v>2009567</v>
      </c>
      <c r="C2249" t="s">
        <v>5508</v>
      </c>
      <c r="D2249" t="s">
        <v>5509</v>
      </c>
      <c r="E2249" t="s">
        <v>1704</v>
      </c>
      <c r="F2249" t="s">
        <v>1704</v>
      </c>
      <c r="G2249" t="s">
        <v>641</v>
      </c>
      <c r="H2249" t="s">
        <v>641</v>
      </c>
      <c r="I2249" t="s">
        <v>1284</v>
      </c>
      <c r="J2249" t="s">
        <v>649</v>
      </c>
      <c r="K2249" t="s">
        <v>56</v>
      </c>
      <c r="L2249" s="4">
        <v>43537</v>
      </c>
      <c r="M2249" s="4">
        <v>45364</v>
      </c>
      <c r="AC2249">
        <v>45</v>
      </c>
      <c r="AE2249">
        <v>1</v>
      </c>
    </row>
    <row r="2250" spans="1:31" x14ac:dyDescent="0.2">
      <c r="A2250" s="27">
        <v>2009568</v>
      </c>
      <c r="C2250" t="s">
        <v>5510</v>
      </c>
      <c r="D2250" t="s">
        <v>5511</v>
      </c>
      <c r="E2250" t="s">
        <v>1704</v>
      </c>
      <c r="F2250" t="s">
        <v>1704</v>
      </c>
      <c r="G2250" t="s">
        <v>641</v>
      </c>
      <c r="H2250" t="s">
        <v>641</v>
      </c>
      <c r="I2250" t="s">
        <v>1284</v>
      </c>
      <c r="J2250" t="s">
        <v>649</v>
      </c>
      <c r="K2250" t="s">
        <v>56</v>
      </c>
      <c r="L2250" s="4">
        <v>43537</v>
      </c>
      <c r="M2250" s="4">
        <v>45364</v>
      </c>
      <c r="AC2250">
        <v>45</v>
      </c>
      <c r="AE2250">
        <v>1</v>
      </c>
    </row>
    <row r="2251" spans="1:31" x14ac:dyDescent="0.2">
      <c r="A2251" s="27">
        <v>2009569</v>
      </c>
      <c r="C2251" t="s">
        <v>5512</v>
      </c>
      <c r="D2251" t="s">
        <v>2951</v>
      </c>
      <c r="E2251" t="s">
        <v>1704</v>
      </c>
      <c r="F2251" t="s">
        <v>1704</v>
      </c>
      <c r="G2251" t="s">
        <v>641</v>
      </c>
      <c r="H2251" t="s">
        <v>641</v>
      </c>
      <c r="I2251" t="s">
        <v>1284</v>
      </c>
      <c r="J2251" t="s">
        <v>649</v>
      </c>
      <c r="K2251" t="s">
        <v>56</v>
      </c>
      <c r="L2251" s="4">
        <v>43537</v>
      </c>
      <c r="M2251" s="4">
        <v>45364</v>
      </c>
      <c r="AC2251">
        <v>45</v>
      </c>
      <c r="AE2251">
        <v>1</v>
      </c>
    </row>
    <row r="2252" spans="1:31" x14ac:dyDescent="0.2">
      <c r="A2252" s="27">
        <v>2009557</v>
      </c>
      <c r="C2252" t="s">
        <v>5513</v>
      </c>
      <c r="D2252" t="s">
        <v>5514</v>
      </c>
      <c r="E2252" t="s">
        <v>5515</v>
      </c>
      <c r="F2252" t="s">
        <v>2938</v>
      </c>
      <c r="G2252" t="s">
        <v>641</v>
      </c>
      <c r="H2252" t="s">
        <v>641</v>
      </c>
      <c r="I2252" t="s">
        <v>1284</v>
      </c>
      <c r="J2252" t="s">
        <v>649</v>
      </c>
      <c r="K2252" t="s">
        <v>56</v>
      </c>
      <c r="L2252" s="4">
        <v>43536</v>
      </c>
      <c r="M2252" s="4">
        <v>45363</v>
      </c>
      <c r="AC2252">
        <v>50</v>
      </c>
      <c r="AE2252">
        <v>1</v>
      </c>
    </row>
    <row r="2253" spans="1:31" x14ac:dyDescent="0.2">
      <c r="A2253" s="27">
        <v>2009559</v>
      </c>
      <c r="C2253" t="s">
        <v>5516</v>
      </c>
      <c r="D2253" t="s">
        <v>5517</v>
      </c>
      <c r="E2253" t="s">
        <v>5515</v>
      </c>
      <c r="F2253" t="s">
        <v>2938</v>
      </c>
      <c r="G2253" t="s">
        <v>641</v>
      </c>
      <c r="H2253" t="s">
        <v>641</v>
      </c>
      <c r="I2253" t="s">
        <v>1284</v>
      </c>
      <c r="J2253" t="s">
        <v>649</v>
      </c>
      <c r="K2253" t="s">
        <v>56</v>
      </c>
      <c r="L2253" s="4">
        <v>43536</v>
      </c>
      <c r="M2253" s="4">
        <v>45363</v>
      </c>
      <c r="AC2253">
        <v>50</v>
      </c>
      <c r="AE2253">
        <v>1</v>
      </c>
    </row>
    <row r="2254" spans="1:31" x14ac:dyDescent="0.2">
      <c r="A2254" s="27">
        <v>2009558</v>
      </c>
      <c r="C2254" t="s">
        <v>5518</v>
      </c>
      <c r="D2254" t="s">
        <v>5519</v>
      </c>
      <c r="E2254" t="s">
        <v>5515</v>
      </c>
      <c r="F2254" t="s">
        <v>2938</v>
      </c>
      <c r="G2254" t="s">
        <v>641</v>
      </c>
      <c r="H2254" t="s">
        <v>641</v>
      </c>
      <c r="I2254" t="s">
        <v>1284</v>
      </c>
      <c r="J2254" t="s">
        <v>649</v>
      </c>
      <c r="K2254" t="s">
        <v>56</v>
      </c>
      <c r="L2254" s="4">
        <v>43536</v>
      </c>
      <c r="M2254" s="4">
        <v>45363</v>
      </c>
      <c r="AC2254">
        <v>50</v>
      </c>
      <c r="AE2254">
        <v>1</v>
      </c>
    </row>
    <row r="2255" spans="1:31" x14ac:dyDescent="0.2">
      <c r="A2255" s="27">
        <v>2009560</v>
      </c>
      <c r="C2255" t="s">
        <v>5520</v>
      </c>
      <c r="D2255" t="s">
        <v>5521</v>
      </c>
      <c r="E2255" t="s">
        <v>5515</v>
      </c>
      <c r="F2255" t="s">
        <v>2938</v>
      </c>
      <c r="G2255" t="s">
        <v>641</v>
      </c>
      <c r="H2255" t="s">
        <v>641</v>
      </c>
      <c r="I2255" t="s">
        <v>1284</v>
      </c>
      <c r="J2255" t="s">
        <v>649</v>
      </c>
      <c r="K2255" t="s">
        <v>56</v>
      </c>
      <c r="L2255" s="4">
        <v>43536</v>
      </c>
      <c r="M2255" s="4">
        <v>45363</v>
      </c>
      <c r="AC2255">
        <v>50</v>
      </c>
      <c r="AE2255">
        <v>1</v>
      </c>
    </row>
    <row r="2256" spans="1:31" x14ac:dyDescent="0.2">
      <c r="A2256" s="27">
        <v>2007321</v>
      </c>
      <c r="C2256" t="s">
        <v>5522</v>
      </c>
      <c r="D2256" t="s">
        <v>5523</v>
      </c>
      <c r="E2256" t="s">
        <v>5524</v>
      </c>
      <c r="F2256" t="s">
        <v>5524</v>
      </c>
      <c r="G2256" t="s">
        <v>641</v>
      </c>
      <c r="H2256" t="s">
        <v>686</v>
      </c>
      <c r="I2256" t="s">
        <v>1284</v>
      </c>
      <c r="J2256" t="s">
        <v>688</v>
      </c>
      <c r="K2256" t="s">
        <v>56</v>
      </c>
      <c r="L2256" s="4">
        <v>43531</v>
      </c>
      <c r="M2256" s="4">
        <v>45358</v>
      </c>
      <c r="N2256">
        <v>0.30000001192092896</v>
      </c>
      <c r="P2256">
        <v>0.10000000149011612</v>
      </c>
      <c r="AC2256">
        <v>1</v>
      </c>
      <c r="AE2256">
        <v>1.1000000000000001</v>
      </c>
    </row>
    <row r="2257" spans="1:31" x14ac:dyDescent="0.2">
      <c r="A2257" s="27">
        <v>2004997</v>
      </c>
      <c r="C2257" t="s">
        <v>5525</v>
      </c>
      <c r="D2257" t="s">
        <v>5526</v>
      </c>
      <c r="E2257" t="s">
        <v>2498</v>
      </c>
      <c r="F2257" t="s">
        <v>2498</v>
      </c>
      <c r="G2257" t="s">
        <v>641</v>
      </c>
      <c r="H2257" t="s">
        <v>641</v>
      </c>
      <c r="I2257" t="s">
        <v>1284</v>
      </c>
      <c r="J2257" t="s">
        <v>649</v>
      </c>
      <c r="K2257" t="s">
        <v>56</v>
      </c>
      <c r="L2257" s="4">
        <v>43531</v>
      </c>
      <c r="M2257" s="4">
        <v>45358</v>
      </c>
      <c r="X2257">
        <v>2</v>
      </c>
      <c r="AE2257">
        <v>1</v>
      </c>
    </row>
    <row r="2258" spans="1:31" x14ac:dyDescent="0.2">
      <c r="A2258" s="27">
        <v>2005095</v>
      </c>
      <c r="C2258" t="s">
        <v>5527</v>
      </c>
      <c r="D2258" t="s">
        <v>1669</v>
      </c>
      <c r="E2258" t="s">
        <v>2498</v>
      </c>
      <c r="F2258" t="s">
        <v>1675</v>
      </c>
      <c r="G2258" t="s">
        <v>641</v>
      </c>
      <c r="H2258" t="s">
        <v>641</v>
      </c>
      <c r="I2258" t="s">
        <v>1284</v>
      </c>
      <c r="J2258" t="s">
        <v>643</v>
      </c>
      <c r="K2258" t="s">
        <v>55</v>
      </c>
      <c r="L2258" s="4">
        <v>43531</v>
      </c>
      <c r="M2258" s="4">
        <v>45358</v>
      </c>
      <c r="N2258">
        <v>27</v>
      </c>
      <c r="AE2258">
        <v>1</v>
      </c>
    </row>
    <row r="2259" spans="1:31" x14ac:dyDescent="0.2">
      <c r="A2259" s="27">
        <v>2009595</v>
      </c>
      <c r="C2259" t="s">
        <v>5528</v>
      </c>
      <c r="D2259" t="s">
        <v>5529</v>
      </c>
      <c r="E2259" t="s">
        <v>879</v>
      </c>
      <c r="F2259" t="s">
        <v>879</v>
      </c>
      <c r="G2259" t="s">
        <v>641</v>
      </c>
      <c r="H2259" t="s">
        <v>641</v>
      </c>
      <c r="I2259" t="s">
        <v>774</v>
      </c>
      <c r="J2259" t="s">
        <v>731</v>
      </c>
      <c r="K2259" t="s">
        <v>56</v>
      </c>
      <c r="L2259" s="4">
        <v>2</v>
      </c>
      <c r="M2259" s="4">
        <v>45356</v>
      </c>
      <c r="N2259">
        <v>4.8000001907348633</v>
      </c>
      <c r="AC2259">
        <v>35</v>
      </c>
      <c r="AE2259">
        <v>1.25</v>
      </c>
    </row>
    <row r="2260" spans="1:31" x14ac:dyDescent="0.2">
      <c r="A2260" s="27">
        <v>2010055</v>
      </c>
      <c r="C2260" t="s">
        <v>5530</v>
      </c>
      <c r="D2260" t="s">
        <v>5531</v>
      </c>
      <c r="E2260" t="s">
        <v>792</v>
      </c>
      <c r="F2260" t="s">
        <v>784</v>
      </c>
      <c r="G2260" t="s">
        <v>641</v>
      </c>
      <c r="H2260" t="s">
        <v>686</v>
      </c>
      <c r="I2260" t="s">
        <v>774</v>
      </c>
      <c r="J2260" t="s">
        <v>643</v>
      </c>
      <c r="K2260" t="s">
        <v>56</v>
      </c>
      <c r="L2260" s="4">
        <v>2</v>
      </c>
      <c r="M2260" s="4">
        <v>45351</v>
      </c>
      <c r="N2260">
        <v>7.6999998092651367</v>
      </c>
      <c r="O2260">
        <v>4.6999998092651367</v>
      </c>
      <c r="P2260">
        <v>4.5999999046325684</v>
      </c>
      <c r="V2260">
        <v>2.3000000044703484E-2</v>
      </c>
      <c r="W2260">
        <v>1.2000000104308128E-2</v>
      </c>
      <c r="X2260">
        <v>2.500000037252903E-2</v>
      </c>
      <c r="Y2260">
        <v>4.1999999433755875E-2</v>
      </c>
      <c r="Z2260">
        <v>4.1999999433755875E-2</v>
      </c>
      <c r="AA2260">
        <v>4.0000001899898052E-3</v>
      </c>
      <c r="AE2260">
        <v>1</v>
      </c>
    </row>
    <row r="2261" spans="1:31" x14ac:dyDescent="0.2">
      <c r="A2261" s="27">
        <v>2009173</v>
      </c>
      <c r="C2261" t="s">
        <v>5532</v>
      </c>
      <c r="D2261" t="s">
        <v>5533</v>
      </c>
      <c r="E2261" t="s">
        <v>5534</v>
      </c>
      <c r="F2261" t="s">
        <v>5534</v>
      </c>
      <c r="G2261" t="s">
        <v>641</v>
      </c>
      <c r="H2261" t="s">
        <v>641</v>
      </c>
      <c r="I2261" t="s">
        <v>1284</v>
      </c>
      <c r="J2261" t="s">
        <v>649</v>
      </c>
      <c r="K2261" t="s">
        <v>55</v>
      </c>
      <c r="L2261" s="4">
        <v>43516</v>
      </c>
      <c r="M2261" s="4">
        <v>45342</v>
      </c>
      <c r="Q2261">
        <v>49</v>
      </c>
      <c r="R2261">
        <v>2.2000000476837158</v>
      </c>
      <c r="AE2261">
        <v>1</v>
      </c>
    </row>
    <row r="2262" spans="1:31" x14ac:dyDescent="0.2">
      <c r="A2262" s="27">
        <v>2009174</v>
      </c>
      <c r="C2262" t="s">
        <v>5535</v>
      </c>
      <c r="D2262" t="s">
        <v>684</v>
      </c>
      <c r="E2262" t="s">
        <v>5534</v>
      </c>
      <c r="F2262" t="s">
        <v>5534</v>
      </c>
      <c r="G2262" t="s">
        <v>641</v>
      </c>
      <c r="H2262" t="s">
        <v>641</v>
      </c>
      <c r="I2262" t="s">
        <v>1284</v>
      </c>
      <c r="J2262" t="s">
        <v>649</v>
      </c>
      <c r="K2262" t="s">
        <v>55</v>
      </c>
      <c r="L2262" s="4">
        <v>43516</v>
      </c>
      <c r="M2262" s="4">
        <v>45342</v>
      </c>
      <c r="Q2262">
        <v>86</v>
      </c>
      <c r="R2262">
        <v>4</v>
      </c>
      <c r="AE2262">
        <v>1</v>
      </c>
    </row>
    <row r="2263" spans="1:31" x14ac:dyDescent="0.2">
      <c r="A2263" s="27">
        <v>2007599</v>
      </c>
      <c r="C2263" t="s">
        <v>5536</v>
      </c>
      <c r="D2263" t="s">
        <v>5537</v>
      </c>
      <c r="E2263" t="s">
        <v>5538</v>
      </c>
      <c r="F2263" t="s">
        <v>5539</v>
      </c>
      <c r="G2263" t="s">
        <v>641</v>
      </c>
      <c r="H2263" t="s">
        <v>641</v>
      </c>
      <c r="I2263" t="s">
        <v>1284</v>
      </c>
      <c r="J2263" t="s">
        <v>649</v>
      </c>
      <c r="K2263" t="s">
        <v>55</v>
      </c>
      <c r="L2263" s="4">
        <v>43514</v>
      </c>
      <c r="M2263" s="4">
        <v>45340</v>
      </c>
      <c r="R2263">
        <v>35</v>
      </c>
      <c r="AE2263">
        <v>1</v>
      </c>
    </row>
    <row r="2264" spans="1:31" x14ac:dyDescent="0.2">
      <c r="A2264" s="27">
        <v>2007595</v>
      </c>
      <c r="C2264" t="s">
        <v>5540</v>
      </c>
      <c r="D2264" t="s">
        <v>5541</v>
      </c>
      <c r="E2264" t="s">
        <v>5538</v>
      </c>
      <c r="F2264" t="s">
        <v>1178</v>
      </c>
      <c r="G2264" t="s">
        <v>641</v>
      </c>
      <c r="H2264" t="s">
        <v>641</v>
      </c>
      <c r="I2264" t="s">
        <v>1284</v>
      </c>
      <c r="J2264" t="s">
        <v>649</v>
      </c>
      <c r="K2264" t="s">
        <v>55</v>
      </c>
      <c r="L2264" s="4">
        <v>43514</v>
      </c>
      <c r="M2264" s="4">
        <v>45340</v>
      </c>
      <c r="P2264">
        <v>40</v>
      </c>
      <c r="R2264">
        <v>5.5</v>
      </c>
      <c r="AE2264">
        <v>1</v>
      </c>
    </row>
    <row r="2265" spans="1:31" x14ac:dyDescent="0.2">
      <c r="A2265" s="27">
        <v>2007597</v>
      </c>
      <c r="C2265" t="s">
        <v>5542</v>
      </c>
      <c r="D2265" t="s">
        <v>1669</v>
      </c>
      <c r="E2265" t="s">
        <v>5538</v>
      </c>
      <c r="F2265" t="s">
        <v>1214</v>
      </c>
      <c r="G2265" t="s">
        <v>641</v>
      </c>
      <c r="H2265" t="s">
        <v>641</v>
      </c>
      <c r="I2265" t="s">
        <v>1284</v>
      </c>
      <c r="J2265" t="s">
        <v>643</v>
      </c>
      <c r="K2265" t="s">
        <v>55</v>
      </c>
      <c r="L2265" s="4">
        <v>43514</v>
      </c>
      <c r="M2265" s="4">
        <v>45340</v>
      </c>
      <c r="N2265">
        <v>27</v>
      </c>
      <c r="AE2265">
        <v>1</v>
      </c>
    </row>
    <row r="2266" spans="1:31" x14ac:dyDescent="0.2">
      <c r="A2266" s="27">
        <v>2009544</v>
      </c>
      <c r="C2266" t="s">
        <v>5543</v>
      </c>
      <c r="D2266" t="s">
        <v>5544</v>
      </c>
      <c r="E2266" t="s">
        <v>5538</v>
      </c>
      <c r="F2266" t="s">
        <v>5538</v>
      </c>
      <c r="G2266" t="s">
        <v>641</v>
      </c>
      <c r="H2266" t="s">
        <v>641</v>
      </c>
      <c r="I2266" t="s">
        <v>1284</v>
      </c>
      <c r="J2266" t="s">
        <v>643</v>
      </c>
      <c r="K2266" t="s">
        <v>55</v>
      </c>
      <c r="L2266" s="4">
        <v>43514</v>
      </c>
      <c r="M2266" s="4">
        <v>45340</v>
      </c>
      <c r="N2266">
        <v>15</v>
      </c>
      <c r="O2266">
        <v>15</v>
      </c>
      <c r="P2266">
        <v>15</v>
      </c>
      <c r="T2266">
        <v>11</v>
      </c>
      <c r="AE2266">
        <v>1</v>
      </c>
    </row>
    <row r="2267" spans="1:31" x14ac:dyDescent="0.2">
      <c r="A2267" s="27">
        <v>2007594</v>
      </c>
      <c r="C2267" t="s">
        <v>5545</v>
      </c>
      <c r="D2267" t="s">
        <v>679</v>
      </c>
      <c r="E2267" t="s">
        <v>5538</v>
      </c>
      <c r="F2267" t="s">
        <v>2243</v>
      </c>
      <c r="G2267" t="s">
        <v>641</v>
      </c>
      <c r="H2267" t="s">
        <v>641</v>
      </c>
      <c r="I2267" t="s">
        <v>1284</v>
      </c>
      <c r="J2267" t="s">
        <v>643</v>
      </c>
      <c r="K2267" t="s">
        <v>55</v>
      </c>
      <c r="L2267" s="4">
        <v>43514</v>
      </c>
      <c r="M2267" s="4">
        <v>45340</v>
      </c>
      <c r="N2267">
        <v>20.600000381469727</v>
      </c>
      <c r="AE2267">
        <v>1</v>
      </c>
    </row>
    <row r="2268" spans="1:31" x14ac:dyDescent="0.2">
      <c r="A2268" s="27">
        <v>2009554</v>
      </c>
      <c r="C2268" t="s">
        <v>5546</v>
      </c>
      <c r="D2268" t="s">
        <v>5547</v>
      </c>
      <c r="E2268" t="s">
        <v>4297</v>
      </c>
      <c r="F2268" t="s">
        <v>4297</v>
      </c>
      <c r="G2268" t="s">
        <v>641</v>
      </c>
      <c r="H2268" t="s">
        <v>641</v>
      </c>
      <c r="I2268" t="s">
        <v>774</v>
      </c>
      <c r="J2268" t="s">
        <v>731</v>
      </c>
      <c r="K2268" t="s">
        <v>56</v>
      </c>
      <c r="L2268" s="4">
        <v>2</v>
      </c>
      <c r="M2268" s="4">
        <v>45333</v>
      </c>
      <c r="AC2268">
        <v>0.8</v>
      </c>
      <c r="AE2268">
        <v>1</v>
      </c>
    </row>
    <row r="2269" spans="1:31" x14ac:dyDescent="0.2">
      <c r="A2269" s="27">
        <v>2009555</v>
      </c>
      <c r="C2269" t="s">
        <v>5548</v>
      </c>
      <c r="D2269" t="s">
        <v>5549</v>
      </c>
      <c r="E2269" t="s">
        <v>4297</v>
      </c>
      <c r="F2269" t="s">
        <v>4297</v>
      </c>
      <c r="G2269" t="s">
        <v>641</v>
      </c>
      <c r="H2269" t="s">
        <v>641</v>
      </c>
      <c r="I2269" t="s">
        <v>774</v>
      </c>
      <c r="J2269" t="s">
        <v>731</v>
      </c>
      <c r="K2269" t="s">
        <v>56</v>
      </c>
      <c r="L2269" s="4">
        <v>2</v>
      </c>
      <c r="M2269" s="4">
        <v>45333</v>
      </c>
      <c r="AC2269">
        <v>0.8</v>
      </c>
      <c r="AE2269">
        <v>1</v>
      </c>
    </row>
    <row r="2270" spans="1:31" x14ac:dyDescent="0.2">
      <c r="A2270" s="27">
        <v>2009553</v>
      </c>
      <c r="C2270" t="s">
        <v>5550</v>
      </c>
      <c r="D2270" t="s">
        <v>5551</v>
      </c>
      <c r="E2270" t="s">
        <v>4297</v>
      </c>
      <c r="F2270" t="s">
        <v>4297</v>
      </c>
      <c r="G2270" t="s">
        <v>641</v>
      </c>
      <c r="H2270" t="s">
        <v>641</v>
      </c>
      <c r="I2270" t="s">
        <v>774</v>
      </c>
      <c r="J2270" t="s">
        <v>731</v>
      </c>
      <c r="K2270" t="s">
        <v>56</v>
      </c>
      <c r="L2270" s="4">
        <v>2</v>
      </c>
      <c r="M2270" s="4">
        <v>45333</v>
      </c>
      <c r="AC2270">
        <v>0.8</v>
      </c>
      <c r="AE2270">
        <v>1</v>
      </c>
    </row>
    <row r="2271" spans="1:31" x14ac:dyDescent="0.2">
      <c r="A2271" s="27">
        <v>2010416</v>
      </c>
      <c r="B2271">
        <v>5203</v>
      </c>
      <c r="C2271" t="s">
        <v>5552</v>
      </c>
      <c r="D2271" t="s">
        <v>5553</v>
      </c>
      <c r="E2271" t="s">
        <v>5554</v>
      </c>
      <c r="F2271" t="s">
        <v>5554</v>
      </c>
      <c r="G2271" t="s">
        <v>641</v>
      </c>
      <c r="H2271" t="s">
        <v>686</v>
      </c>
      <c r="I2271" t="s">
        <v>2734</v>
      </c>
      <c r="J2271" t="s">
        <v>696</v>
      </c>
      <c r="K2271" t="s">
        <v>55</v>
      </c>
      <c r="L2271" s="4">
        <v>2</v>
      </c>
      <c r="M2271" s="4">
        <v>45322</v>
      </c>
      <c r="N2271">
        <v>0.30000001192092896</v>
      </c>
      <c r="AC2271">
        <v>13.1</v>
      </c>
      <c r="AE2271">
        <v>1</v>
      </c>
    </row>
    <row r="2272" spans="1:31" x14ac:dyDescent="0.2">
      <c r="A2272" s="27">
        <v>2010447</v>
      </c>
      <c r="B2272">
        <v>5231</v>
      </c>
      <c r="C2272" t="s">
        <v>5555</v>
      </c>
      <c r="D2272" t="s">
        <v>5556</v>
      </c>
      <c r="E2272" t="s">
        <v>5557</v>
      </c>
      <c r="F2272" t="s">
        <v>5557</v>
      </c>
      <c r="G2272" t="s">
        <v>641</v>
      </c>
      <c r="H2272" t="s">
        <v>686</v>
      </c>
      <c r="I2272" t="s">
        <v>2734</v>
      </c>
      <c r="J2272" t="s">
        <v>696</v>
      </c>
      <c r="K2272" t="s">
        <v>55</v>
      </c>
      <c r="L2272" s="4">
        <v>2</v>
      </c>
      <c r="M2272" s="4">
        <v>45322</v>
      </c>
      <c r="N2272">
        <v>0.30000001192092896</v>
      </c>
      <c r="AC2272">
        <v>13.1</v>
      </c>
      <c r="AE2272">
        <v>1</v>
      </c>
    </row>
    <row r="2273" spans="1:31" x14ac:dyDescent="0.2">
      <c r="A2273" s="27">
        <v>2009616</v>
      </c>
      <c r="C2273" t="s">
        <v>5558</v>
      </c>
      <c r="D2273" t="s">
        <v>5559</v>
      </c>
      <c r="E2273" t="s">
        <v>2078</v>
      </c>
      <c r="F2273" t="s">
        <v>2079</v>
      </c>
      <c r="G2273" t="s">
        <v>641</v>
      </c>
      <c r="H2273" t="s">
        <v>641</v>
      </c>
      <c r="I2273" t="s">
        <v>774</v>
      </c>
      <c r="J2273" t="s">
        <v>649</v>
      </c>
      <c r="K2273" t="s">
        <v>56</v>
      </c>
      <c r="L2273" s="4">
        <v>2</v>
      </c>
      <c r="M2273" s="4">
        <v>45321</v>
      </c>
      <c r="O2273">
        <v>0.69999998807907104</v>
      </c>
      <c r="P2273">
        <v>0.20000000298023224</v>
      </c>
      <c r="T2273">
        <v>0.11999999731779099</v>
      </c>
      <c r="V2273">
        <v>1.9999999552965164E-2</v>
      </c>
      <c r="X2273">
        <v>9.9999997764825821E-3</v>
      </c>
      <c r="Y2273">
        <v>7</v>
      </c>
      <c r="Z2273">
        <v>9.9999997764825821E-3</v>
      </c>
      <c r="AE2273">
        <v>1</v>
      </c>
    </row>
    <row r="2274" spans="1:31" x14ac:dyDescent="0.2">
      <c r="A2274" s="27">
        <v>2006988</v>
      </c>
      <c r="C2274" t="s">
        <v>5560</v>
      </c>
      <c r="D2274" t="s">
        <v>5561</v>
      </c>
      <c r="E2274" t="s">
        <v>5562</v>
      </c>
      <c r="F2274" t="s">
        <v>5562</v>
      </c>
      <c r="G2274" t="s">
        <v>641</v>
      </c>
      <c r="H2274" t="s">
        <v>686</v>
      </c>
      <c r="I2274" t="s">
        <v>1284</v>
      </c>
      <c r="J2274" t="s">
        <v>688</v>
      </c>
      <c r="K2274" t="s">
        <v>56</v>
      </c>
      <c r="L2274" s="4">
        <v>43487</v>
      </c>
      <c r="M2274" s="4">
        <v>45313</v>
      </c>
      <c r="N2274">
        <v>0.30000001192092896</v>
      </c>
      <c r="O2274">
        <v>0.10000000149011612</v>
      </c>
      <c r="P2274">
        <v>0.30000001192092896</v>
      </c>
      <c r="AC2274">
        <v>3</v>
      </c>
      <c r="AE2274">
        <v>1.1000000000000001</v>
      </c>
    </row>
    <row r="2275" spans="1:31" x14ac:dyDescent="0.2">
      <c r="A2275" s="27">
        <v>2009514</v>
      </c>
      <c r="C2275" t="s">
        <v>5563</v>
      </c>
      <c r="D2275" t="s">
        <v>5564</v>
      </c>
      <c r="E2275" t="s">
        <v>1542</v>
      </c>
      <c r="F2275" t="s">
        <v>1542</v>
      </c>
      <c r="G2275" t="s">
        <v>641</v>
      </c>
      <c r="H2275" t="s">
        <v>641</v>
      </c>
      <c r="I2275" t="s">
        <v>1284</v>
      </c>
      <c r="J2275" t="s">
        <v>643</v>
      </c>
      <c r="K2275" t="s">
        <v>55</v>
      </c>
      <c r="L2275" s="4">
        <v>43487</v>
      </c>
      <c r="M2275" s="4">
        <v>45313</v>
      </c>
      <c r="N2275">
        <v>8</v>
      </c>
      <c r="O2275">
        <v>10.5</v>
      </c>
      <c r="P2275">
        <v>10</v>
      </c>
      <c r="Q2275">
        <v>2.5</v>
      </c>
      <c r="T2275">
        <v>9</v>
      </c>
      <c r="AE2275">
        <v>1</v>
      </c>
    </row>
    <row r="2276" spans="1:31" x14ac:dyDescent="0.2">
      <c r="A2276" s="27">
        <v>2007539</v>
      </c>
      <c r="C2276" t="s">
        <v>5565</v>
      </c>
      <c r="D2276" t="s">
        <v>5566</v>
      </c>
      <c r="E2276" t="s">
        <v>5567</v>
      </c>
      <c r="F2276" t="s">
        <v>5567</v>
      </c>
      <c r="G2276" t="s">
        <v>641</v>
      </c>
      <c r="H2276" t="s">
        <v>686</v>
      </c>
      <c r="I2276" t="s">
        <v>1284</v>
      </c>
      <c r="J2276" t="s">
        <v>688</v>
      </c>
      <c r="K2276" t="s">
        <v>56</v>
      </c>
      <c r="L2276" s="4">
        <v>43483</v>
      </c>
      <c r="M2276" s="4">
        <v>45309</v>
      </c>
      <c r="N2276">
        <v>0.30000001192092896</v>
      </c>
      <c r="AC2276">
        <v>2</v>
      </c>
      <c r="AE2276">
        <v>1.1000000000000001</v>
      </c>
    </row>
    <row r="2277" spans="1:31" x14ac:dyDescent="0.2">
      <c r="A2277" s="27">
        <v>2009502</v>
      </c>
      <c r="C2277" t="s">
        <v>5568</v>
      </c>
      <c r="D2277" t="s">
        <v>2809</v>
      </c>
      <c r="E2277" t="s">
        <v>5569</v>
      </c>
      <c r="F2277" t="s">
        <v>5569</v>
      </c>
      <c r="G2277" t="s">
        <v>641</v>
      </c>
      <c r="H2277" t="s">
        <v>686</v>
      </c>
      <c r="I2277" t="s">
        <v>1284</v>
      </c>
      <c r="J2277" t="s">
        <v>688</v>
      </c>
      <c r="K2277" t="s">
        <v>55</v>
      </c>
      <c r="L2277" s="4">
        <v>43482</v>
      </c>
      <c r="M2277" s="4">
        <v>45308</v>
      </c>
      <c r="N2277">
        <v>0.10000000149011612</v>
      </c>
      <c r="AC2277">
        <v>1</v>
      </c>
      <c r="AE2277">
        <v>1</v>
      </c>
    </row>
    <row r="2278" spans="1:31" x14ac:dyDescent="0.2">
      <c r="A2278" s="27">
        <v>2005138</v>
      </c>
      <c r="C2278" t="s">
        <v>5570</v>
      </c>
      <c r="D2278" t="s">
        <v>5571</v>
      </c>
      <c r="E2278" t="s">
        <v>1891</v>
      </c>
      <c r="F2278" t="s">
        <v>5572</v>
      </c>
      <c r="G2278" t="s">
        <v>641</v>
      </c>
      <c r="H2278" t="s">
        <v>641</v>
      </c>
      <c r="I2278" t="s">
        <v>1284</v>
      </c>
      <c r="J2278" t="s">
        <v>643</v>
      </c>
      <c r="K2278" t="s">
        <v>56</v>
      </c>
      <c r="L2278" s="4">
        <v>43482</v>
      </c>
      <c r="M2278" s="4">
        <v>45308</v>
      </c>
      <c r="N2278">
        <v>8</v>
      </c>
      <c r="O2278">
        <v>0</v>
      </c>
      <c r="P2278">
        <v>0</v>
      </c>
      <c r="Q2278">
        <v>13</v>
      </c>
      <c r="R2278">
        <v>0</v>
      </c>
      <c r="S2278">
        <v>0</v>
      </c>
      <c r="T2278">
        <v>0</v>
      </c>
      <c r="U2278">
        <v>0</v>
      </c>
      <c r="V2278">
        <v>0.80000001192092896</v>
      </c>
      <c r="W2278">
        <v>0</v>
      </c>
      <c r="X2278">
        <v>0</v>
      </c>
      <c r="Y2278">
        <v>0</v>
      </c>
      <c r="Z2278">
        <v>0</v>
      </c>
      <c r="AA2278">
        <v>0</v>
      </c>
      <c r="AC2278">
        <v>0</v>
      </c>
      <c r="AE2278">
        <v>1.4</v>
      </c>
    </row>
    <row r="2279" spans="1:31" x14ac:dyDescent="0.2">
      <c r="A2279" s="27">
        <v>2009503</v>
      </c>
      <c r="C2279" t="s">
        <v>5573</v>
      </c>
      <c r="D2279" t="s">
        <v>2811</v>
      </c>
      <c r="E2279" t="s">
        <v>5569</v>
      </c>
      <c r="F2279" t="s">
        <v>5569</v>
      </c>
      <c r="G2279" t="s">
        <v>641</v>
      </c>
      <c r="H2279" t="s">
        <v>686</v>
      </c>
      <c r="I2279" t="s">
        <v>1284</v>
      </c>
      <c r="J2279" t="s">
        <v>696</v>
      </c>
      <c r="K2279" t="s">
        <v>55</v>
      </c>
      <c r="L2279" s="4">
        <v>43482</v>
      </c>
      <c r="M2279" s="4">
        <v>45308</v>
      </c>
      <c r="N2279">
        <v>0.5</v>
      </c>
      <c r="AC2279">
        <v>9</v>
      </c>
      <c r="AE2279">
        <v>1</v>
      </c>
    </row>
    <row r="2280" spans="1:31" x14ac:dyDescent="0.2">
      <c r="A2280" s="27">
        <v>2009495</v>
      </c>
      <c r="C2280" t="s">
        <v>5574</v>
      </c>
      <c r="D2280" t="s">
        <v>5575</v>
      </c>
      <c r="E2280" t="s">
        <v>3236</v>
      </c>
      <c r="F2280" t="s">
        <v>3236</v>
      </c>
      <c r="G2280" t="s">
        <v>641</v>
      </c>
      <c r="H2280" t="s">
        <v>641</v>
      </c>
      <c r="I2280" t="s">
        <v>1284</v>
      </c>
      <c r="J2280" t="s">
        <v>649</v>
      </c>
      <c r="K2280" t="s">
        <v>56</v>
      </c>
      <c r="L2280" s="4">
        <v>43480</v>
      </c>
      <c r="M2280" s="4">
        <v>45306</v>
      </c>
      <c r="AC2280">
        <v>45</v>
      </c>
      <c r="AE2280">
        <v>1</v>
      </c>
    </row>
    <row r="2281" spans="1:31" x14ac:dyDescent="0.2">
      <c r="A2281" s="27">
        <v>2009481</v>
      </c>
      <c r="C2281" t="s">
        <v>5576</v>
      </c>
      <c r="D2281" t="s">
        <v>5577</v>
      </c>
      <c r="E2281" t="s">
        <v>1542</v>
      </c>
      <c r="F2281" t="s">
        <v>1542</v>
      </c>
      <c r="G2281" t="s">
        <v>641</v>
      </c>
      <c r="H2281" t="s">
        <v>641</v>
      </c>
      <c r="I2281" t="s">
        <v>1284</v>
      </c>
      <c r="J2281" t="s">
        <v>643</v>
      </c>
      <c r="K2281" t="s">
        <v>56</v>
      </c>
      <c r="L2281" s="4">
        <v>43468</v>
      </c>
      <c r="M2281" s="4">
        <v>45294</v>
      </c>
      <c r="N2281">
        <v>15</v>
      </c>
      <c r="T2281">
        <v>22</v>
      </c>
      <c r="AE2281">
        <v>1.32</v>
      </c>
    </row>
    <row r="2282" spans="1:31" x14ac:dyDescent="0.2">
      <c r="A2282" s="27">
        <v>2006897</v>
      </c>
      <c r="C2282" t="s">
        <v>5578</v>
      </c>
      <c r="D2282" t="s">
        <v>2314</v>
      </c>
      <c r="E2282" t="s">
        <v>2243</v>
      </c>
      <c r="F2282" t="s">
        <v>2243</v>
      </c>
      <c r="G2282" t="s">
        <v>641</v>
      </c>
      <c r="H2282" t="s">
        <v>641</v>
      </c>
      <c r="I2282" t="s">
        <v>1284</v>
      </c>
      <c r="J2282" t="s">
        <v>643</v>
      </c>
      <c r="K2282" t="s">
        <v>55</v>
      </c>
      <c r="L2282" s="4">
        <v>43467</v>
      </c>
      <c r="M2282" s="4">
        <v>45293</v>
      </c>
      <c r="N2282">
        <v>20.600000381469727</v>
      </c>
      <c r="T2282">
        <v>23.5</v>
      </c>
      <c r="AE2282">
        <v>1</v>
      </c>
    </row>
    <row r="2283" spans="1:31" x14ac:dyDescent="0.2">
      <c r="A2283" s="27">
        <v>2008985</v>
      </c>
      <c r="C2283" t="s">
        <v>5579</v>
      </c>
      <c r="D2283" t="s">
        <v>2318</v>
      </c>
      <c r="E2283" t="s">
        <v>2243</v>
      </c>
      <c r="F2283" t="s">
        <v>2243</v>
      </c>
      <c r="G2283" t="s">
        <v>641</v>
      </c>
      <c r="H2283" t="s">
        <v>641</v>
      </c>
      <c r="I2283" t="s">
        <v>1284</v>
      </c>
      <c r="J2283" t="s">
        <v>643</v>
      </c>
      <c r="K2283" t="s">
        <v>55</v>
      </c>
      <c r="L2283" s="4">
        <v>43467</v>
      </c>
      <c r="M2283" s="4">
        <v>45293</v>
      </c>
      <c r="N2283">
        <v>20.600000381469727</v>
      </c>
      <c r="T2283">
        <v>23.600000381469727</v>
      </c>
      <c r="AE2283">
        <v>1</v>
      </c>
    </row>
    <row r="2284" spans="1:31" x14ac:dyDescent="0.2">
      <c r="A2284" s="27">
        <v>2006083</v>
      </c>
      <c r="C2284" t="s">
        <v>5580</v>
      </c>
      <c r="D2284" t="s">
        <v>5581</v>
      </c>
      <c r="E2284" t="s">
        <v>2243</v>
      </c>
      <c r="F2284" t="s">
        <v>2243</v>
      </c>
      <c r="G2284" t="s">
        <v>641</v>
      </c>
      <c r="H2284" t="s">
        <v>641</v>
      </c>
      <c r="I2284" t="s">
        <v>1284</v>
      </c>
      <c r="J2284" t="s">
        <v>643</v>
      </c>
      <c r="K2284" t="s">
        <v>56</v>
      </c>
      <c r="L2284" s="4">
        <v>43467</v>
      </c>
      <c r="M2284" s="4">
        <v>45293</v>
      </c>
      <c r="N2284">
        <v>19</v>
      </c>
      <c r="T2284">
        <v>5</v>
      </c>
      <c r="AE2284">
        <v>1.2</v>
      </c>
    </row>
    <row r="2285" spans="1:31" x14ac:dyDescent="0.2">
      <c r="A2285" s="27">
        <v>2006116</v>
      </c>
      <c r="C2285" t="s">
        <v>5582</v>
      </c>
      <c r="D2285" t="s">
        <v>2320</v>
      </c>
      <c r="E2285" t="s">
        <v>2243</v>
      </c>
      <c r="F2285" t="s">
        <v>2243</v>
      </c>
      <c r="G2285" t="s">
        <v>641</v>
      </c>
      <c r="H2285" t="s">
        <v>641</v>
      </c>
      <c r="I2285" t="s">
        <v>1284</v>
      </c>
      <c r="J2285" t="s">
        <v>643</v>
      </c>
      <c r="K2285" t="s">
        <v>55</v>
      </c>
      <c r="L2285" s="4">
        <v>43467</v>
      </c>
      <c r="M2285" s="4">
        <v>45293</v>
      </c>
      <c r="N2285">
        <v>20.600000381469727</v>
      </c>
      <c r="T2285">
        <v>23.600000381469727</v>
      </c>
      <c r="AE2285">
        <v>1</v>
      </c>
    </row>
    <row r="2286" spans="1:31" x14ac:dyDescent="0.2">
      <c r="A2286" s="27">
        <v>2009505</v>
      </c>
      <c r="B2286">
        <v>4903</v>
      </c>
      <c r="C2286" t="s">
        <v>5583</v>
      </c>
      <c r="D2286" t="s">
        <v>5584</v>
      </c>
      <c r="E2286" t="s">
        <v>1266</v>
      </c>
      <c r="F2286" t="s">
        <v>4652</v>
      </c>
      <c r="G2286" t="s">
        <v>641</v>
      </c>
      <c r="H2286" t="s">
        <v>641</v>
      </c>
      <c r="I2286" t="s">
        <v>2734</v>
      </c>
      <c r="J2286" t="s">
        <v>649</v>
      </c>
      <c r="K2286" t="s">
        <v>55</v>
      </c>
      <c r="L2286" s="4">
        <v>2</v>
      </c>
      <c r="M2286" s="4">
        <v>45291</v>
      </c>
      <c r="R2286">
        <v>21</v>
      </c>
      <c r="T2286">
        <v>15.199999809265137</v>
      </c>
      <c r="AE2286">
        <v>1</v>
      </c>
    </row>
    <row r="2287" spans="1:31" x14ac:dyDescent="0.2">
      <c r="A2287" s="27">
        <v>2006477</v>
      </c>
      <c r="B2287">
        <v>3564</v>
      </c>
      <c r="C2287" t="s">
        <v>5585</v>
      </c>
      <c r="D2287" t="s">
        <v>5586</v>
      </c>
      <c r="E2287" t="s">
        <v>5587</v>
      </c>
      <c r="F2287" t="s">
        <v>5587</v>
      </c>
      <c r="G2287" t="s">
        <v>641</v>
      </c>
      <c r="H2287" t="s">
        <v>686</v>
      </c>
      <c r="I2287" t="s">
        <v>2734</v>
      </c>
      <c r="J2287" t="s">
        <v>696</v>
      </c>
      <c r="K2287" t="s">
        <v>55</v>
      </c>
      <c r="L2287" s="4">
        <v>2</v>
      </c>
      <c r="M2287" s="4">
        <v>45291</v>
      </c>
      <c r="N2287">
        <v>0.30000001192092896</v>
      </c>
      <c r="AC2287">
        <v>11.9</v>
      </c>
      <c r="AE2287">
        <v>1</v>
      </c>
    </row>
    <row r="2288" spans="1:31" x14ac:dyDescent="0.2">
      <c r="A2288" s="27">
        <v>2009467</v>
      </c>
      <c r="B2288">
        <v>4791</v>
      </c>
      <c r="C2288" t="s">
        <v>5588</v>
      </c>
      <c r="D2288" t="s">
        <v>5589</v>
      </c>
      <c r="E2288" t="s">
        <v>3340</v>
      </c>
      <c r="F2288" t="s">
        <v>3340</v>
      </c>
      <c r="G2288" t="s">
        <v>641</v>
      </c>
      <c r="H2288" t="s">
        <v>686</v>
      </c>
      <c r="I2288" t="s">
        <v>2734</v>
      </c>
      <c r="J2288" t="s">
        <v>696</v>
      </c>
      <c r="K2288" t="s">
        <v>55</v>
      </c>
      <c r="L2288" s="4">
        <v>2</v>
      </c>
      <c r="M2288" s="4">
        <v>45291</v>
      </c>
      <c r="N2288">
        <v>0.30000001192092896</v>
      </c>
      <c r="AC2288">
        <v>13.1</v>
      </c>
      <c r="AE2288">
        <v>1</v>
      </c>
    </row>
    <row r="2289" spans="1:31" x14ac:dyDescent="0.2">
      <c r="A2289" s="27">
        <v>2009479</v>
      </c>
      <c r="B2289">
        <v>4797</v>
      </c>
      <c r="C2289" t="s">
        <v>5590</v>
      </c>
      <c r="D2289" t="s">
        <v>5591</v>
      </c>
      <c r="E2289" t="s">
        <v>3340</v>
      </c>
      <c r="F2289" t="s">
        <v>3340</v>
      </c>
      <c r="G2289" t="s">
        <v>641</v>
      </c>
      <c r="H2289" t="s">
        <v>686</v>
      </c>
      <c r="I2289" t="s">
        <v>2734</v>
      </c>
      <c r="J2289" t="s">
        <v>696</v>
      </c>
      <c r="K2289" t="s">
        <v>55</v>
      </c>
      <c r="L2289" s="4">
        <v>2</v>
      </c>
      <c r="M2289" s="4">
        <v>45291</v>
      </c>
      <c r="N2289">
        <v>0.30000001192092896</v>
      </c>
      <c r="AC2289">
        <v>11.3</v>
      </c>
      <c r="AE2289">
        <v>1</v>
      </c>
    </row>
    <row r="2290" spans="1:31" x14ac:dyDescent="0.2">
      <c r="A2290" s="27">
        <v>2009468</v>
      </c>
      <c r="B2290">
        <v>4792</v>
      </c>
      <c r="C2290" t="s">
        <v>5592</v>
      </c>
      <c r="D2290" t="s">
        <v>5593</v>
      </c>
      <c r="E2290" t="s">
        <v>3340</v>
      </c>
      <c r="F2290" t="s">
        <v>3340</v>
      </c>
      <c r="G2290" t="s">
        <v>641</v>
      </c>
      <c r="H2290" t="s">
        <v>686</v>
      </c>
      <c r="I2290" t="s">
        <v>2734</v>
      </c>
      <c r="J2290" t="s">
        <v>696</v>
      </c>
      <c r="K2290" t="s">
        <v>55</v>
      </c>
      <c r="L2290" s="4">
        <v>2</v>
      </c>
      <c r="M2290" s="4">
        <v>45291</v>
      </c>
      <c r="N2290">
        <v>0.30000001192092896</v>
      </c>
      <c r="AC2290">
        <v>11.9</v>
      </c>
      <c r="AE2290">
        <v>1</v>
      </c>
    </row>
    <row r="2291" spans="1:31" x14ac:dyDescent="0.2">
      <c r="A2291" s="27">
        <v>2009635</v>
      </c>
      <c r="B2291">
        <v>4878</v>
      </c>
      <c r="C2291" t="s">
        <v>5594</v>
      </c>
      <c r="D2291" t="s">
        <v>5595</v>
      </c>
      <c r="E2291" t="s">
        <v>5596</v>
      </c>
      <c r="F2291" t="s">
        <v>5596</v>
      </c>
      <c r="G2291" t="s">
        <v>641</v>
      </c>
      <c r="H2291" t="s">
        <v>686</v>
      </c>
      <c r="I2291" t="s">
        <v>2734</v>
      </c>
      <c r="J2291" t="s">
        <v>696</v>
      </c>
      <c r="K2291" t="s">
        <v>55</v>
      </c>
      <c r="L2291" s="4">
        <v>2</v>
      </c>
      <c r="M2291" s="4">
        <v>45291</v>
      </c>
      <c r="N2291">
        <v>0.69999998807907104</v>
      </c>
      <c r="O2291">
        <v>0.30000001192092896</v>
      </c>
      <c r="P2291">
        <v>1</v>
      </c>
      <c r="AC2291">
        <v>18</v>
      </c>
      <c r="AE2291">
        <v>1</v>
      </c>
    </row>
    <row r="2292" spans="1:31" x14ac:dyDescent="0.2">
      <c r="A2292" s="27">
        <v>2007229</v>
      </c>
      <c r="B2292">
        <v>3982</v>
      </c>
      <c r="C2292" t="s">
        <v>5597</v>
      </c>
      <c r="D2292" t="s">
        <v>5598</v>
      </c>
      <c r="E2292" t="s">
        <v>3965</v>
      </c>
      <c r="F2292" t="s">
        <v>3965</v>
      </c>
      <c r="G2292" t="s">
        <v>641</v>
      </c>
      <c r="H2292" t="s">
        <v>686</v>
      </c>
      <c r="I2292" t="s">
        <v>2734</v>
      </c>
      <c r="J2292" t="s">
        <v>696</v>
      </c>
      <c r="K2292" t="s">
        <v>55</v>
      </c>
      <c r="L2292" s="4">
        <v>2</v>
      </c>
      <c r="M2292" s="4">
        <v>45291</v>
      </c>
      <c r="N2292">
        <v>0.89999997615814209</v>
      </c>
      <c r="AC2292">
        <v>17</v>
      </c>
      <c r="AE2292">
        <v>1</v>
      </c>
    </row>
    <row r="2293" spans="1:31" x14ac:dyDescent="0.2">
      <c r="A2293" s="27">
        <v>2009750</v>
      </c>
      <c r="B2293">
        <v>4942</v>
      </c>
      <c r="C2293" t="s">
        <v>5599</v>
      </c>
      <c r="D2293" t="s">
        <v>5600</v>
      </c>
      <c r="E2293" t="s">
        <v>5601</v>
      </c>
      <c r="F2293" t="s">
        <v>5601</v>
      </c>
      <c r="G2293" t="s">
        <v>641</v>
      </c>
      <c r="H2293" t="s">
        <v>686</v>
      </c>
      <c r="I2293" t="s">
        <v>2734</v>
      </c>
      <c r="J2293" t="s">
        <v>696</v>
      </c>
      <c r="K2293" t="s">
        <v>55</v>
      </c>
      <c r="L2293" s="4">
        <v>2</v>
      </c>
      <c r="M2293" s="4">
        <v>45291</v>
      </c>
      <c r="N2293">
        <v>0.5</v>
      </c>
      <c r="O2293">
        <v>0.20000000298023224</v>
      </c>
      <c r="AE2293">
        <v>1</v>
      </c>
    </row>
    <row r="2294" spans="1:31" x14ac:dyDescent="0.2">
      <c r="A2294" s="27">
        <v>2008046</v>
      </c>
      <c r="B2294">
        <v>4219</v>
      </c>
      <c r="C2294" t="s">
        <v>5602</v>
      </c>
      <c r="D2294" t="s">
        <v>5603</v>
      </c>
      <c r="E2294" t="s">
        <v>5604</v>
      </c>
      <c r="F2294" t="s">
        <v>5604</v>
      </c>
      <c r="G2294" t="s">
        <v>641</v>
      </c>
      <c r="H2294" t="s">
        <v>641</v>
      </c>
      <c r="I2294" t="s">
        <v>2734</v>
      </c>
      <c r="J2294" t="s">
        <v>731</v>
      </c>
      <c r="K2294" t="s">
        <v>56</v>
      </c>
      <c r="L2294" s="4">
        <v>2</v>
      </c>
      <c r="M2294" s="4">
        <v>45291</v>
      </c>
      <c r="AE2294">
        <v>1.1000000000000001</v>
      </c>
    </row>
    <row r="2295" spans="1:31" x14ac:dyDescent="0.2">
      <c r="A2295" s="27">
        <v>2004344</v>
      </c>
      <c r="B2295">
        <v>3172</v>
      </c>
      <c r="C2295" t="s">
        <v>5605</v>
      </c>
      <c r="D2295" t="s">
        <v>5606</v>
      </c>
      <c r="E2295" t="s">
        <v>813</v>
      </c>
      <c r="F2295" t="s">
        <v>2640</v>
      </c>
      <c r="G2295" t="s">
        <v>641</v>
      </c>
      <c r="H2295" t="s">
        <v>641</v>
      </c>
      <c r="I2295" t="s">
        <v>2734</v>
      </c>
      <c r="J2295" t="s">
        <v>731</v>
      </c>
      <c r="K2295" t="s">
        <v>56</v>
      </c>
      <c r="L2295" s="4">
        <v>39854</v>
      </c>
      <c r="M2295" s="4">
        <v>45291</v>
      </c>
      <c r="P2295">
        <v>3.5</v>
      </c>
      <c r="R2295">
        <v>0.41999998688697815</v>
      </c>
      <c r="S2295">
        <v>1.3999999761581421</v>
      </c>
      <c r="W2295">
        <v>1.9999999552965164E-2</v>
      </c>
      <c r="AE2295">
        <v>1.1299999999999999</v>
      </c>
    </row>
    <row r="2296" spans="1:31" x14ac:dyDescent="0.2">
      <c r="A2296" s="27">
        <v>2008449</v>
      </c>
      <c r="B2296">
        <v>4445</v>
      </c>
      <c r="C2296" t="s">
        <v>5607</v>
      </c>
      <c r="D2296" t="s">
        <v>5608</v>
      </c>
      <c r="E2296" t="s">
        <v>3522</v>
      </c>
      <c r="F2296" t="s">
        <v>3522</v>
      </c>
      <c r="G2296" t="s">
        <v>641</v>
      </c>
      <c r="H2296" t="s">
        <v>641</v>
      </c>
      <c r="I2296" t="s">
        <v>2734</v>
      </c>
      <c r="J2296" t="s">
        <v>731</v>
      </c>
      <c r="K2296" t="s">
        <v>55</v>
      </c>
      <c r="L2296" s="4">
        <v>2</v>
      </c>
      <c r="M2296" s="4">
        <v>45291</v>
      </c>
      <c r="AC2296">
        <v>45</v>
      </c>
      <c r="AE2296">
        <v>1</v>
      </c>
    </row>
    <row r="2297" spans="1:31" x14ac:dyDescent="0.2">
      <c r="A2297" s="27">
        <v>2008859</v>
      </c>
      <c r="B2297">
        <v>4561</v>
      </c>
      <c r="C2297" t="s">
        <v>5609</v>
      </c>
      <c r="D2297" t="s">
        <v>5610</v>
      </c>
      <c r="E2297" t="s">
        <v>813</v>
      </c>
      <c r="F2297" t="s">
        <v>2640</v>
      </c>
      <c r="G2297" t="s">
        <v>641</v>
      </c>
      <c r="H2297" t="s">
        <v>641</v>
      </c>
      <c r="I2297" t="s">
        <v>2734</v>
      </c>
      <c r="J2297" t="s">
        <v>731</v>
      </c>
      <c r="K2297" t="s">
        <v>55</v>
      </c>
      <c r="L2297" s="4">
        <v>2</v>
      </c>
      <c r="M2297" s="4">
        <v>45291</v>
      </c>
      <c r="AE2297">
        <v>1</v>
      </c>
    </row>
    <row r="2298" spans="1:31" x14ac:dyDescent="0.2">
      <c r="A2298" s="27">
        <v>2008552</v>
      </c>
      <c r="B2298">
        <v>4519</v>
      </c>
      <c r="C2298" t="s">
        <v>5611</v>
      </c>
      <c r="D2298" t="s">
        <v>5612</v>
      </c>
      <c r="E2298" t="s">
        <v>1704</v>
      </c>
      <c r="F2298" t="s">
        <v>1704</v>
      </c>
      <c r="G2298" t="s">
        <v>641</v>
      </c>
      <c r="H2298" t="s">
        <v>641</v>
      </c>
      <c r="I2298" t="s">
        <v>2734</v>
      </c>
      <c r="J2298" t="s">
        <v>731</v>
      </c>
      <c r="K2298" t="s">
        <v>55</v>
      </c>
      <c r="L2298" s="4">
        <v>2</v>
      </c>
      <c r="M2298" s="4">
        <v>45291</v>
      </c>
      <c r="AE2298">
        <v>1</v>
      </c>
    </row>
    <row r="2299" spans="1:31" x14ac:dyDescent="0.2">
      <c r="A2299" s="27">
        <v>2009413</v>
      </c>
      <c r="B2299">
        <v>4775</v>
      </c>
      <c r="C2299" t="s">
        <v>5613</v>
      </c>
      <c r="D2299" t="s">
        <v>5614</v>
      </c>
      <c r="E2299" t="s">
        <v>5615</v>
      </c>
      <c r="F2299" t="s">
        <v>5615</v>
      </c>
      <c r="G2299" t="s">
        <v>641</v>
      </c>
      <c r="H2299" t="s">
        <v>641</v>
      </c>
      <c r="I2299" t="s">
        <v>2734</v>
      </c>
      <c r="J2299" t="s">
        <v>731</v>
      </c>
      <c r="K2299" t="s">
        <v>56</v>
      </c>
      <c r="L2299" s="4">
        <v>2</v>
      </c>
      <c r="M2299" s="4">
        <v>45291</v>
      </c>
      <c r="AE2299">
        <v>1.1000000000000001</v>
      </c>
    </row>
    <row r="2300" spans="1:31" x14ac:dyDescent="0.2">
      <c r="A2300" s="27">
        <v>2007908</v>
      </c>
      <c r="B2300">
        <v>4212</v>
      </c>
      <c r="C2300" t="s">
        <v>5616</v>
      </c>
      <c r="D2300" t="s">
        <v>5614</v>
      </c>
      <c r="E2300" t="s">
        <v>3229</v>
      </c>
      <c r="F2300" t="s">
        <v>5617</v>
      </c>
      <c r="G2300" t="s">
        <v>641</v>
      </c>
      <c r="H2300" t="s">
        <v>641</v>
      </c>
      <c r="I2300" t="s">
        <v>2734</v>
      </c>
      <c r="J2300" t="s">
        <v>731</v>
      </c>
      <c r="K2300" t="s">
        <v>56</v>
      </c>
      <c r="L2300" s="4">
        <v>2</v>
      </c>
      <c r="M2300" s="4">
        <v>45291</v>
      </c>
      <c r="N2300">
        <v>9</v>
      </c>
      <c r="O2300">
        <v>6</v>
      </c>
      <c r="P2300">
        <v>4.0999999046325684</v>
      </c>
      <c r="AE2300">
        <v>1.1000000000000001</v>
      </c>
    </row>
    <row r="2301" spans="1:31" x14ac:dyDescent="0.2">
      <c r="A2301" s="27">
        <v>2009681</v>
      </c>
      <c r="B2301">
        <v>4965</v>
      </c>
      <c r="C2301" t="s">
        <v>5618</v>
      </c>
      <c r="D2301" t="s">
        <v>5619</v>
      </c>
      <c r="E2301" t="s">
        <v>913</v>
      </c>
      <c r="F2301" t="s">
        <v>1092</v>
      </c>
      <c r="G2301" t="s">
        <v>641</v>
      </c>
      <c r="H2301" t="s">
        <v>641</v>
      </c>
      <c r="I2301" t="s">
        <v>2734</v>
      </c>
      <c r="J2301" t="s">
        <v>731</v>
      </c>
      <c r="K2301" t="s">
        <v>56</v>
      </c>
      <c r="L2301" s="4">
        <v>2</v>
      </c>
      <c r="M2301" s="4">
        <v>45291</v>
      </c>
      <c r="AE2301">
        <v>1.1000000000000001</v>
      </c>
    </row>
    <row r="2302" spans="1:31" x14ac:dyDescent="0.2">
      <c r="A2302" s="27">
        <v>2009379</v>
      </c>
      <c r="B2302">
        <v>4919</v>
      </c>
      <c r="C2302" t="s">
        <v>5620</v>
      </c>
      <c r="D2302" t="s">
        <v>5621</v>
      </c>
      <c r="E2302" t="s">
        <v>5622</v>
      </c>
      <c r="F2302" t="s">
        <v>5623</v>
      </c>
      <c r="G2302" t="s">
        <v>641</v>
      </c>
      <c r="H2302" t="s">
        <v>641</v>
      </c>
      <c r="I2302" t="s">
        <v>2734</v>
      </c>
      <c r="J2302" t="s">
        <v>649</v>
      </c>
      <c r="K2302" t="s">
        <v>56</v>
      </c>
      <c r="L2302" s="4">
        <v>2</v>
      </c>
      <c r="M2302" s="4">
        <v>45291</v>
      </c>
      <c r="R2302">
        <v>1.1000000238418579</v>
      </c>
      <c r="T2302">
        <v>5.6999998092651367</v>
      </c>
      <c r="W2302">
        <v>1.6000000238418579</v>
      </c>
      <c r="Z2302">
        <v>8</v>
      </c>
      <c r="AE2302">
        <v>1</v>
      </c>
    </row>
    <row r="2303" spans="1:31" x14ac:dyDescent="0.2">
      <c r="A2303" s="27">
        <v>2006072</v>
      </c>
      <c r="B2303">
        <v>3568</v>
      </c>
      <c r="C2303" t="s">
        <v>5624</v>
      </c>
      <c r="D2303" t="s">
        <v>5625</v>
      </c>
      <c r="E2303" t="s">
        <v>5626</v>
      </c>
      <c r="F2303" t="s">
        <v>5627</v>
      </c>
      <c r="G2303" t="s">
        <v>641</v>
      </c>
      <c r="H2303" t="s">
        <v>641</v>
      </c>
      <c r="I2303" t="s">
        <v>2734</v>
      </c>
      <c r="J2303" t="s">
        <v>731</v>
      </c>
      <c r="K2303" t="s">
        <v>55</v>
      </c>
      <c r="L2303" s="4">
        <v>2</v>
      </c>
      <c r="M2303" s="4">
        <v>45291</v>
      </c>
      <c r="AE2303">
        <v>1</v>
      </c>
    </row>
    <row r="2304" spans="1:31" x14ac:dyDescent="0.2">
      <c r="A2304" s="27">
        <v>2009606</v>
      </c>
      <c r="B2304">
        <v>4953</v>
      </c>
      <c r="C2304" t="s">
        <v>5628</v>
      </c>
      <c r="D2304" t="s">
        <v>5629</v>
      </c>
      <c r="E2304" t="s">
        <v>1266</v>
      </c>
      <c r="F2304" t="s">
        <v>5630</v>
      </c>
      <c r="G2304" t="s">
        <v>641</v>
      </c>
      <c r="H2304" t="s">
        <v>641</v>
      </c>
      <c r="I2304" t="s">
        <v>2734</v>
      </c>
      <c r="J2304" t="s">
        <v>643</v>
      </c>
      <c r="K2304" t="s">
        <v>55</v>
      </c>
      <c r="L2304" s="4">
        <v>2</v>
      </c>
      <c r="M2304" s="4">
        <v>45291</v>
      </c>
      <c r="N2304">
        <v>10</v>
      </c>
      <c r="O2304">
        <v>24</v>
      </c>
      <c r="T2304">
        <v>8</v>
      </c>
      <c r="V2304">
        <v>0.10000000149011612</v>
      </c>
      <c r="Y2304">
        <v>0.10000000149011612</v>
      </c>
      <c r="AE2304">
        <v>1</v>
      </c>
    </row>
    <row r="2305" spans="1:31" x14ac:dyDescent="0.2">
      <c r="A2305" s="27">
        <v>2009604</v>
      </c>
      <c r="B2305">
        <v>4925</v>
      </c>
      <c r="C2305" t="s">
        <v>5631</v>
      </c>
      <c r="D2305" t="s">
        <v>5632</v>
      </c>
      <c r="E2305" t="s">
        <v>1266</v>
      </c>
      <c r="F2305" t="s">
        <v>4405</v>
      </c>
      <c r="G2305" t="s">
        <v>641</v>
      </c>
      <c r="H2305" t="s">
        <v>641</v>
      </c>
      <c r="I2305" t="s">
        <v>2734</v>
      </c>
      <c r="J2305" t="s">
        <v>643</v>
      </c>
      <c r="K2305" t="s">
        <v>55</v>
      </c>
      <c r="L2305" s="4">
        <v>2</v>
      </c>
      <c r="M2305" s="4">
        <v>45291</v>
      </c>
      <c r="N2305">
        <v>22</v>
      </c>
      <c r="O2305">
        <v>7</v>
      </c>
      <c r="R2305">
        <v>3</v>
      </c>
      <c r="T2305">
        <v>10.800000190734863</v>
      </c>
      <c r="W2305">
        <v>2.9999999329447746E-2</v>
      </c>
      <c r="AE2305">
        <v>1</v>
      </c>
    </row>
    <row r="2306" spans="1:31" x14ac:dyDescent="0.2">
      <c r="A2306" s="27">
        <v>2009609</v>
      </c>
      <c r="B2306">
        <v>4928</v>
      </c>
      <c r="C2306" t="s">
        <v>5636</v>
      </c>
      <c r="D2306" t="s">
        <v>5634</v>
      </c>
      <c r="E2306" t="s">
        <v>1266</v>
      </c>
      <c r="F2306" t="s">
        <v>1267</v>
      </c>
      <c r="G2306" t="s">
        <v>641</v>
      </c>
      <c r="H2306" t="s">
        <v>641</v>
      </c>
      <c r="I2306" t="s">
        <v>2734</v>
      </c>
      <c r="J2306" t="s">
        <v>643</v>
      </c>
      <c r="K2306" t="s">
        <v>55</v>
      </c>
      <c r="L2306" s="4">
        <v>2</v>
      </c>
      <c r="M2306" s="4">
        <v>45291</v>
      </c>
      <c r="N2306">
        <v>7</v>
      </c>
      <c r="O2306">
        <v>28</v>
      </c>
      <c r="T2306">
        <v>6.8000001907348633</v>
      </c>
      <c r="AE2306">
        <v>1</v>
      </c>
    </row>
    <row r="2307" spans="1:31" x14ac:dyDescent="0.2">
      <c r="A2307" s="27">
        <v>2009608</v>
      </c>
      <c r="B2307">
        <v>4927</v>
      </c>
      <c r="C2307" t="s">
        <v>5633</v>
      </c>
      <c r="D2307" t="s">
        <v>5634</v>
      </c>
      <c r="E2307" t="s">
        <v>1266</v>
      </c>
      <c r="F2307" t="s">
        <v>2649</v>
      </c>
      <c r="G2307" t="s">
        <v>641</v>
      </c>
      <c r="H2307" t="s">
        <v>641</v>
      </c>
      <c r="I2307" t="s">
        <v>2734</v>
      </c>
      <c r="J2307" t="s">
        <v>643</v>
      </c>
      <c r="K2307" t="s">
        <v>55</v>
      </c>
      <c r="L2307" s="4">
        <v>2</v>
      </c>
      <c r="M2307" s="4">
        <v>45291</v>
      </c>
      <c r="N2307">
        <v>7</v>
      </c>
      <c r="O2307">
        <v>28</v>
      </c>
      <c r="T2307">
        <v>6.8000001907348633</v>
      </c>
      <c r="AE2307">
        <v>1</v>
      </c>
    </row>
    <row r="2308" spans="1:31" x14ac:dyDescent="0.2">
      <c r="A2308" s="27">
        <v>2009607</v>
      </c>
      <c r="B2308">
        <v>4926</v>
      </c>
      <c r="C2308" t="s">
        <v>5635</v>
      </c>
      <c r="D2308" t="s">
        <v>5634</v>
      </c>
      <c r="E2308" t="s">
        <v>1266</v>
      </c>
      <c r="F2308" t="s">
        <v>4405</v>
      </c>
      <c r="G2308" t="s">
        <v>641</v>
      </c>
      <c r="H2308" t="s">
        <v>641</v>
      </c>
      <c r="I2308" t="s">
        <v>2734</v>
      </c>
      <c r="J2308" t="s">
        <v>643</v>
      </c>
      <c r="K2308" t="s">
        <v>55</v>
      </c>
      <c r="L2308" s="4">
        <v>2</v>
      </c>
      <c r="M2308" s="4">
        <v>45291</v>
      </c>
      <c r="N2308">
        <v>7</v>
      </c>
      <c r="O2308">
        <v>28</v>
      </c>
      <c r="T2308">
        <v>6.8000001907348633</v>
      </c>
      <c r="AE2308">
        <v>1</v>
      </c>
    </row>
    <row r="2309" spans="1:31" x14ac:dyDescent="0.2">
      <c r="A2309" s="27">
        <v>2009603</v>
      </c>
      <c r="B2309">
        <v>4924</v>
      </c>
      <c r="C2309" t="s">
        <v>5637</v>
      </c>
      <c r="D2309" t="s">
        <v>5638</v>
      </c>
      <c r="E2309" t="s">
        <v>1266</v>
      </c>
      <c r="F2309" t="s">
        <v>1267</v>
      </c>
      <c r="G2309" t="s">
        <v>641</v>
      </c>
      <c r="H2309" t="s">
        <v>641</v>
      </c>
      <c r="I2309" t="s">
        <v>2734</v>
      </c>
      <c r="J2309" t="s">
        <v>643</v>
      </c>
      <c r="K2309" t="s">
        <v>55</v>
      </c>
      <c r="L2309" s="4">
        <v>2</v>
      </c>
      <c r="M2309" s="4">
        <v>45291</v>
      </c>
      <c r="N2309">
        <v>8</v>
      </c>
      <c r="O2309">
        <v>18</v>
      </c>
      <c r="R2309">
        <v>2</v>
      </c>
      <c r="T2309">
        <v>8</v>
      </c>
      <c r="V2309">
        <v>0.15000000596046448</v>
      </c>
      <c r="Y2309">
        <v>0.10000000149011612</v>
      </c>
      <c r="AE2309">
        <v>1</v>
      </c>
    </row>
    <row r="2310" spans="1:31" x14ac:dyDescent="0.2">
      <c r="A2310" s="27">
        <v>2009562</v>
      </c>
      <c r="B2310">
        <v>4904</v>
      </c>
      <c r="C2310" t="s">
        <v>5639</v>
      </c>
      <c r="D2310" t="s">
        <v>4403</v>
      </c>
      <c r="E2310" t="s">
        <v>1266</v>
      </c>
      <c r="F2310" t="s">
        <v>2649</v>
      </c>
      <c r="G2310" t="s">
        <v>641</v>
      </c>
      <c r="H2310" t="s">
        <v>641</v>
      </c>
      <c r="I2310" t="s">
        <v>2734</v>
      </c>
      <c r="J2310" t="s">
        <v>643</v>
      </c>
      <c r="K2310" t="s">
        <v>55</v>
      </c>
      <c r="L2310" s="4">
        <v>2</v>
      </c>
      <c r="M2310" s="4">
        <v>45291</v>
      </c>
      <c r="N2310">
        <v>24</v>
      </c>
      <c r="T2310">
        <v>7.1999998092651367</v>
      </c>
      <c r="AE2310">
        <v>1</v>
      </c>
    </row>
    <row r="2311" spans="1:31" x14ac:dyDescent="0.2">
      <c r="A2311" s="27">
        <v>2007456</v>
      </c>
      <c r="B2311">
        <v>4021</v>
      </c>
      <c r="C2311" t="s">
        <v>5640</v>
      </c>
      <c r="D2311" t="s">
        <v>5641</v>
      </c>
      <c r="E2311" t="s">
        <v>1542</v>
      </c>
      <c r="F2311" t="s">
        <v>1542</v>
      </c>
      <c r="G2311" t="s">
        <v>641</v>
      </c>
      <c r="H2311" t="s">
        <v>641</v>
      </c>
      <c r="I2311" t="s">
        <v>2734</v>
      </c>
      <c r="J2311" t="s">
        <v>696</v>
      </c>
      <c r="K2311" t="s">
        <v>55</v>
      </c>
      <c r="L2311" s="4">
        <v>2</v>
      </c>
      <c r="M2311" s="4">
        <v>45291</v>
      </c>
      <c r="N2311">
        <v>15</v>
      </c>
      <c r="T2311">
        <v>17</v>
      </c>
      <c r="X2311">
        <v>8</v>
      </c>
      <c r="AE2311">
        <v>1</v>
      </c>
    </row>
    <row r="2312" spans="1:31" x14ac:dyDescent="0.2">
      <c r="A2312" s="27">
        <v>2006909</v>
      </c>
      <c r="B2312">
        <v>3834</v>
      </c>
      <c r="C2312" t="s">
        <v>5642</v>
      </c>
      <c r="D2312" t="s">
        <v>5643</v>
      </c>
      <c r="E2312" t="s">
        <v>3484</v>
      </c>
      <c r="F2312" t="s">
        <v>3484</v>
      </c>
      <c r="G2312" t="s">
        <v>641</v>
      </c>
      <c r="H2312" t="s">
        <v>641</v>
      </c>
      <c r="I2312" t="s">
        <v>2734</v>
      </c>
      <c r="J2312" t="s">
        <v>731</v>
      </c>
      <c r="K2312" t="s">
        <v>56</v>
      </c>
      <c r="L2312" s="4">
        <v>2</v>
      </c>
      <c r="M2312" s="4">
        <v>45291</v>
      </c>
      <c r="N2312">
        <v>5</v>
      </c>
      <c r="P2312">
        <v>1.5</v>
      </c>
      <c r="R2312">
        <v>1.5</v>
      </c>
      <c r="V2312">
        <v>1.5</v>
      </c>
      <c r="AE2312">
        <v>1.1000000000000001</v>
      </c>
    </row>
    <row r="2313" spans="1:31" x14ac:dyDescent="0.2">
      <c r="A2313" s="27">
        <v>2008187</v>
      </c>
      <c r="B2313">
        <v>4292</v>
      </c>
      <c r="C2313" t="s">
        <v>5644</v>
      </c>
      <c r="D2313" t="s">
        <v>5645</v>
      </c>
      <c r="E2313" t="s">
        <v>3239</v>
      </c>
      <c r="F2313" t="s">
        <v>3239</v>
      </c>
      <c r="G2313" t="s">
        <v>641</v>
      </c>
      <c r="H2313" t="s">
        <v>641</v>
      </c>
      <c r="I2313" t="s">
        <v>2734</v>
      </c>
      <c r="J2313" t="s">
        <v>649</v>
      </c>
      <c r="K2313" t="s">
        <v>55</v>
      </c>
      <c r="L2313" s="4">
        <v>2</v>
      </c>
      <c r="M2313" s="4">
        <v>45291</v>
      </c>
      <c r="AE2313">
        <v>1</v>
      </c>
    </row>
    <row r="2314" spans="1:31" x14ac:dyDescent="0.2">
      <c r="A2314" s="27">
        <v>2007854</v>
      </c>
      <c r="B2314">
        <v>4174</v>
      </c>
      <c r="C2314" t="s">
        <v>5646</v>
      </c>
      <c r="D2314" t="s">
        <v>5647</v>
      </c>
      <c r="E2314" t="s">
        <v>5648</v>
      </c>
      <c r="F2314" t="s">
        <v>5648</v>
      </c>
      <c r="G2314" t="s">
        <v>641</v>
      </c>
      <c r="H2314" t="s">
        <v>641</v>
      </c>
      <c r="I2314" t="s">
        <v>2734</v>
      </c>
      <c r="J2314" t="s">
        <v>649</v>
      </c>
      <c r="K2314" t="s">
        <v>55</v>
      </c>
      <c r="L2314" s="4">
        <v>2</v>
      </c>
      <c r="M2314" s="4">
        <v>45291</v>
      </c>
      <c r="O2314">
        <v>1.5</v>
      </c>
      <c r="P2314">
        <v>3</v>
      </c>
      <c r="R2314">
        <v>1</v>
      </c>
      <c r="AE2314">
        <v>1</v>
      </c>
    </row>
    <row r="2315" spans="1:31" x14ac:dyDescent="0.2">
      <c r="A2315" s="27">
        <v>2009508</v>
      </c>
      <c r="B2315">
        <v>4836</v>
      </c>
      <c r="C2315" t="s">
        <v>5649</v>
      </c>
      <c r="D2315" t="s">
        <v>5650</v>
      </c>
      <c r="E2315" t="s">
        <v>1542</v>
      </c>
      <c r="F2315" t="s">
        <v>1542</v>
      </c>
      <c r="G2315" t="s">
        <v>641</v>
      </c>
      <c r="H2315" t="s">
        <v>641</v>
      </c>
      <c r="I2315" t="s">
        <v>2734</v>
      </c>
      <c r="J2315" t="s">
        <v>649</v>
      </c>
      <c r="K2315" t="s">
        <v>56</v>
      </c>
      <c r="L2315" s="4">
        <v>2</v>
      </c>
      <c r="M2315" s="4">
        <v>45291</v>
      </c>
      <c r="Y2315">
        <v>8</v>
      </c>
      <c r="AE2315">
        <v>1.25</v>
      </c>
    </row>
    <row r="2316" spans="1:31" x14ac:dyDescent="0.2">
      <c r="A2316" s="27">
        <v>2004855</v>
      </c>
      <c r="B2316">
        <v>3164</v>
      </c>
      <c r="C2316" t="s">
        <v>5651</v>
      </c>
      <c r="D2316" t="s">
        <v>5652</v>
      </c>
      <c r="E2316" t="s">
        <v>933</v>
      </c>
      <c r="F2316" t="s">
        <v>933</v>
      </c>
      <c r="G2316" t="s">
        <v>641</v>
      </c>
      <c r="H2316" t="s">
        <v>641</v>
      </c>
      <c r="I2316" t="s">
        <v>2734</v>
      </c>
      <c r="J2316" t="s">
        <v>643</v>
      </c>
      <c r="K2316" t="s">
        <v>56</v>
      </c>
      <c r="L2316" s="4">
        <v>39826</v>
      </c>
      <c r="M2316" s="4">
        <v>45291</v>
      </c>
      <c r="N2316">
        <v>15</v>
      </c>
      <c r="R2316">
        <v>2.5</v>
      </c>
      <c r="T2316">
        <v>2</v>
      </c>
      <c r="V2316">
        <v>1</v>
      </c>
      <c r="X2316">
        <v>5.000000074505806E-2</v>
      </c>
      <c r="AE2316">
        <v>1.2</v>
      </c>
    </row>
    <row r="2317" spans="1:31" x14ac:dyDescent="0.2">
      <c r="A2317" s="27">
        <v>2004852</v>
      </c>
      <c r="B2317">
        <v>3161</v>
      </c>
      <c r="C2317" t="s">
        <v>5653</v>
      </c>
      <c r="D2317" t="s">
        <v>5654</v>
      </c>
      <c r="E2317" t="s">
        <v>933</v>
      </c>
      <c r="F2317" t="s">
        <v>933</v>
      </c>
      <c r="G2317" t="s">
        <v>641</v>
      </c>
      <c r="H2317" t="s">
        <v>641</v>
      </c>
      <c r="I2317" t="s">
        <v>2734</v>
      </c>
      <c r="J2317" t="s">
        <v>643</v>
      </c>
      <c r="K2317" t="s">
        <v>56</v>
      </c>
      <c r="L2317" s="4">
        <v>39826</v>
      </c>
      <c r="M2317" s="4">
        <v>45291</v>
      </c>
      <c r="N2317">
        <v>15</v>
      </c>
      <c r="Q2317">
        <v>7.5</v>
      </c>
      <c r="AE2317">
        <v>1.3</v>
      </c>
    </row>
    <row r="2318" spans="1:31" x14ac:dyDescent="0.2">
      <c r="A2318" s="27">
        <v>2007866</v>
      </c>
      <c r="B2318">
        <v>4185</v>
      </c>
      <c r="C2318" t="s">
        <v>5655</v>
      </c>
      <c r="D2318" t="s">
        <v>5656</v>
      </c>
      <c r="E2318" t="s">
        <v>2777</v>
      </c>
      <c r="F2318" t="s">
        <v>2777</v>
      </c>
      <c r="G2318" t="s">
        <v>641</v>
      </c>
      <c r="H2318" t="s">
        <v>641</v>
      </c>
      <c r="I2318" t="s">
        <v>2734</v>
      </c>
      <c r="J2318" t="s">
        <v>731</v>
      </c>
      <c r="K2318" t="s">
        <v>56</v>
      </c>
      <c r="L2318" s="4">
        <v>2</v>
      </c>
      <c r="M2318" s="4">
        <v>45291</v>
      </c>
      <c r="AE2318">
        <v>1.1000000000000001</v>
      </c>
    </row>
    <row r="2319" spans="1:31" x14ac:dyDescent="0.2">
      <c r="A2319" s="27">
        <v>2007867</v>
      </c>
      <c r="B2319">
        <v>4186</v>
      </c>
      <c r="C2319" t="s">
        <v>5657</v>
      </c>
      <c r="D2319" t="s">
        <v>5658</v>
      </c>
      <c r="E2319" t="s">
        <v>2777</v>
      </c>
      <c r="F2319" t="s">
        <v>2777</v>
      </c>
      <c r="G2319" t="s">
        <v>641</v>
      </c>
      <c r="H2319" t="s">
        <v>641</v>
      </c>
      <c r="I2319" t="s">
        <v>2734</v>
      </c>
      <c r="J2319" t="s">
        <v>649</v>
      </c>
      <c r="K2319" t="s">
        <v>56</v>
      </c>
      <c r="L2319" s="4">
        <v>2</v>
      </c>
      <c r="M2319" s="4">
        <v>45291</v>
      </c>
      <c r="T2319">
        <v>2</v>
      </c>
      <c r="W2319">
        <v>4</v>
      </c>
      <c r="AE2319">
        <v>1.1000000000000001</v>
      </c>
    </row>
    <row r="2320" spans="1:31" x14ac:dyDescent="0.2">
      <c r="A2320" s="27">
        <v>2009618</v>
      </c>
      <c r="B2320">
        <v>4905</v>
      </c>
      <c r="C2320" t="s">
        <v>5659</v>
      </c>
      <c r="D2320" t="s">
        <v>5660</v>
      </c>
      <c r="E2320" t="s">
        <v>2777</v>
      </c>
      <c r="F2320" t="s">
        <v>2777</v>
      </c>
      <c r="G2320" t="s">
        <v>641</v>
      </c>
      <c r="H2320" t="s">
        <v>641</v>
      </c>
      <c r="I2320" t="s">
        <v>2734</v>
      </c>
      <c r="J2320" t="s">
        <v>643</v>
      </c>
      <c r="K2320" t="s">
        <v>56</v>
      </c>
      <c r="L2320" s="4">
        <v>2</v>
      </c>
      <c r="M2320" s="4">
        <v>45291</v>
      </c>
      <c r="N2320">
        <v>2</v>
      </c>
      <c r="T2320">
        <v>6</v>
      </c>
      <c r="X2320">
        <v>8</v>
      </c>
      <c r="AE2320">
        <v>1</v>
      </c>
    </row>
    <row r="2321" spans="1:31" x14ac:dyDescent="0.2">
      <c r="A2321" s="27">
        <v>2007956</v>
      </c>
      <c r="B2321">
        <v>4217</v>
      </c>
      <c r="C2321" t="s">
        <v>5661</v>
      </c>
      <c r="D2321" t="s">
        <v>5662</v>
      </c>
      <c r="E2321" t="s">
        <v>2777</v>
      </c>
      <c r="F2321" t="s">
        <v>2777</v>
      </c>
      <c r="G2321" t="s">
        <v>641</v>
      </c>
      <c r="H2321" t="s">
        <v>641</v>
      </c>
      <c r="I2321" t="s">
        <v>2734</v>
      </c>
      <c r="J2321" t="s">
        <v>649</v>
      </c>
      <c r="K2321" t="s">
        <v>56</v>
      </c>
      <c r="L2321" s="4">
        <v>2</v>
      </c>
      <c r="M2321" s="4">
        <v>45291</v>
      </c>
      <c r="Y2321">
        <v>9</v>
      </c>
      <c r="AA2321">
        <v>1</v>
      </c>
      <c r="AE2321">
        <v>1.1000000000000001</v>
      </c>
    </row>
    <row r="2322" spans="1:31" x14ac:dyDescent="0.2">
      <c r="A2322" s="27">
        <v>2007872</v>
      </c>
      <c r="B2322">
        <v>4198</v>
      </c>
      <c r="C2322" t="s">
        <v>5663</v>
      </c>
      <c r="D2322" t="s">
        <v>5664</v>
      </c>
      <c r="E2322" t="s">
        <v>2777</v>
      </c>
      <c r="F2322" t="s">
        <v>2777</v>
      </c>
      <c r="G2322" t="s">
        <v>641</v>
      </c>
      <c r="H2322" t="s">
        <v>641</v>
      </c>
      <c r="I2322" t="s">
        <v>2734</v>
      </c>
      <c r="J2322" t="s">
        <v>649</v>
      </c>
      <c r="K2322" t="s">
        <v>56</v>
      </c>
      <c r="L2322" s="4">
        <v>2</v>
      </c>
      <c r="M2322" s="4">
        <v>45291</v>
      </c>
      <c r="Y2322">
        <v>5</v>
      </c>
      <c r="AE2322">
        <v>1.1000000000000001</v>
      </c>
    </row>
    <row r="2323" spans="1:31" x14ac:dyDescent="0.2">
      <c r="A2323" s="27">
        <v>2007885</v>
      </c>
      <c r="B2323">
        <v>4176</v>
      </c>
      <c r="C2323" t="s">
        <v>5665</v>
      </c>
      <c r="D2323" t="s">
        <v>5666</v>
      </c>
      <c r="E2323" t="s">
        <v>2777</v>
      </c>
      <c r="F2323" t="s">
        <v>2777</v>
      </c>
      <c r="G2323" t="s">
        <v>641</v>
      </c>
      <c r="H2323" t="s">
        <v>641</v>
      </c>
      <c r="I2323" t="s">
        <v>2734</v>
      </c>
      <c r="J2323" t="s">
        <v>649</v>
      </c>
      <c r="K2323" t="s">
        <v>56</v>
      </c>
      <c r="L2323" s="4">
        <v>2</v>
      </c>
      <c r="M2323" s="4">
        <v>45291</v>
      </c>
      <c r="Y2323">
        <v>13</v>
      </c>
      <c r="AE2323">
        <v>1.1000000000000001</v>
      </c>
    </row>
    <row r="2324" spans="1:31" x14ac:dyDescent="0.2">
      <c r="A2324" s="27">
        <v>2001293</v>
      </c>
      <c r="B2324">
        <v>2743</v>
      </c>
      <c r="C2324" t="s">
        <v>5667</v>
      </c>
      <c r="D2324" t="s">
        <v>5668</v>
      </c>
      <c r="E2324" t="s">
        <v>2673</v>
      </c>
      <c r="F2324" t="s">
        <v>2673</v>
      </c>
      <c r="G2324" t="s">
        <v>641</v>
      </c>
      <c r="H2324" t="s">
        <v>686</v>
      </c>
      <c r="I2324" t="s">
        <v>2734</v>
      </c>
      <c r="J2324" t="s">
        <v>696</v>
      </c>
      <c r="K2324" t="s">
        <v>55</v>
      </c>
      <c r="L2324" s="4">
        <v>39168</v>
      </c>
      <c r="M2324" s="4">
        <v>45291</v>
      </c>
      <c r="N2324">
        <v>0.30000001192092896</v>
      </c>
      <c r="AC2324">
        <v>12.5</v>
      </c>
      <c r="AE2324">
        <v>1</v>
      </c>
    </row>
    <row r="2325" spans="1:31" x14ac:dyDescent="0.2">
      <c r="A2325" s="27">
        <v>2005334</v>
      </c>
      <c r="B2325">
        <v>3524</v>
      </c>
      <c r="C2325" t="s">
        <v>5669</v>
      </c>
      <c r="D2325" t="s">
        <v>5670</v>
      </c>
      <c r="E2325" t="s">
        <v>5671</v>
      </c>
      <c r="F2325" t="s">
        <v>5671</v>
      </c>
      <c r="G2325" t="s">
        <v>641</v>
      </c>
      <c r="H2325" t="s">
        <v>641</v>
      </c>
      <c r="I2325" t="s">
        <v>2734</v>
      </c>
      <c r="J2325" t="s">
        <v>731</v>
      </c>
      <c r="K2325" t="s">
        <v>55</v>
      </c>
      <c r="L2325" s="4">
        <v>2</v>
      </c>
      <c r="M2325" s="4">
        <v>45291</v>
      </c>
      <c r="AC2325">
        <v>85</v>
      </c>
      <c r="AE2325">
        <v>1</v>
      </c>
    </row>
    <row r="2326" spans="1:31" x14ac:dyDescent="0.2">
      <c r="A2326" s="27">
        <v>2007910</v>
      </c>
      <c r="B2326">
        <v>4215</v>
      </c>
      <c r="C2326" t="s">
        <v>5672</v>
      </c>
      <c r="D2326" t="s">
        <v>5673</v>
      </c>
      <c r="E2326" t="s">
        <v>1205</v>
      </c>
      <c r="F2326" t="s">
        <v>1205</v>
      </c>
      <c r="G2326" t="s">
        <v>641</v>
      </c>
      <c r="H2326" t="s">
        <v>641</v>
      </c>
      <c r="I2326" t="s">
        <v>2734</v>
      </c>
      <c r="J2326" t="s">
        <v>731</v>
      </c>
      <c r="K2326" t="s">
        <v>56</v>
      </c>
      <c r="L2326" s="4">
        <v>2</v>
      </c>
      <c r="M2326" s="4">
        <v>45291</v>
      </c>
      <c r="AE2326">
        <v>1.1000000000000001</v>
      </c>
    </row>
    <row r="2327" spans="1:31" x14ac:dyDescent="0.2">
      <c r="A2327" s="27">
        <v>2001191</v>
      </c>
      <c r="B2327">
        <v>2587</v>
      </c>
      <c r="C2327" t="s">
        <v>5674</v>
      </c>
      <c r="D2327" t="s">
        <v>5675</v>
      </c>
      <c r="E2327" t="s">
        <v>3294</v>
      </c>
      <c r="F2327" t="s">
        <v>3294</v>
      </c>
      <c r="G2327" t="s">
        <v>641</v>
      </c>
      <c r="H2327" t="s">
        <v>641</v>
      </c>
      <c r="I2327" t="s">
        <v>2734</v>
      </c>
      <c r="J2327" t="s">
        <v>731</v>
      </c>
      <c r="K2327" t="s">
        <v>55</v>
      </c>
      <c r="L2327" s="4">
        <v>38839</v>
      </c>
      <c r="M2327" s="4">
        <v>45291</v>
      </c>
      <c r="N2327">
        <v>0</v>
      </c>
      <c r="O2327">
        <v>0</v>
      </c>
      <c r="P2327">
        <v>0</v>
      </c>
      <c r="Q2327">
        <v>0</v>
      </c>
      <c r="R2327">
        <v>0</v>
      </c>
      <c r="T2327">
        <v>0</v>
      </c>
      <c r="AC2327">
        <v>90</v>
      </c>
      <c r="AE2327">
        <v>1</v>
      </c>
    </row>
    <row r="2328" spans="1:31" x14ac:dyDescent="0.2">
      <c r="A2328" s="27">
        <v>2000044</v>
      </c>
      <c r="B2328">
        <v>1893</v>
      </c>
      <c r="C2328" t="s">
        <v>5676</v>
      </c>
      <c r="D2328" t="s">
        <v>1228</v>
      </c>
      <c r="E2328" t="s">
        <v>4498</v>
      </c>
      <c r="F2328" t="s">
        <v>4498</v>
      </c>
      <c r="G2328" t="s">
        <v>641</v>
      </c>
      <c r="H2328" t="s">
        <v>641</v>
      </c>
      <c r="I2328" t="s">
        <v>2734</v>
      </c>
      <c r="J2328" t="s">
        <v>649</v>
      </c>
      <c r="K2328" t="s">
        <v>55</v>
      </c>
      <c r="L2328" s="4">
        <v>39406</v>
      </c>
      <c r="M2328" s="4">
        <v>45291</v>
      </c>
      <c r="Q2328">
        <v>35</v>
      </c>
      <c r="AE2328">
        <v>1</v>
      </c>
    </row>
    <row r="2329" spans="1:31" x14ac:dyDescent="0.2">
      <c r="A2329" s="27">
        <v>2008742</v>
      </c>
      <c r="B2329">
        <v>4494</v>
      </c>
      <c r="C2329" t="s">
        <v>5677</v>
      </c>
      <c r="D2329" t="s">
        <v>5678</v>
      </c>
      <c r="E2329" t="s">
        <v>5679</v>
      </c>
      <c r="F2329" t="s">
        <v>5679</v>
      </c>
      <c r="G2329" t="s">
        <v>641</v>
      </c>
      <c r="H2329" t="s">
        <v>641</v>
      </c>
      <c r="I2329" t="s">
        <v>2734</v>
      </c>
      <c r="J2329" t="s">
        <v>731</v>
      </c>
      <c r="K2329" t="s">
        <v>56</v>
      </c>
      <c r="L2329" s="4">
        <v>2</v>
      </c>
      <c r="M2329" s="4">
        <v>45291</v>
      </c>
      <c r="AE2329">
        <v>1.1000000000000001</v>
      </c>
    </row>
    <row r="2330" spans="1:31" x14ac:dyDescent="0.2">
      <c r="A2330" s="27">
        <v>2007590</v>
      </c>
      <c r="B2330">
        <v>4175</v>
      </c>
      <c r="C2330" t="s">
        <v>5680</v>
      </c>
      <c r="D2330" t="s">
        <v>5681</v>
      </c>
      <c r="E2330" t="s">
        <v>5682</v>
      </c>
      <c r="F2330" t="s">
        <v>5682</v>
      </c>
      <c r="G2330" t="s">
        <v>641</v>
      </c>
      <c r="H2330" t="s">
        <v>686</v>
      </c>
      <c r="I2330" t="s">
        <v>2734</v>
      </c>
      <c r="J2330" t="s">
        <v>696</v>
      </c>
      <c r="K2330" t="s">
        <v>55</v>
      </c>
      <c r="L2330" s="4">
        <v>2</v>
      </c>
      <c r="M2330" s="4">
        <v>45291</v>
      </c>
      <c r="N2330">
        <v>2.4000000953674316</v>
      </c>
      <c r="O2330">
        <v>3.2000000476837158</v>
      </c>
      <c r="P2330">
        <v>2</v>
      </c>
      <c r="AC2330">
        <v>64</v>
      </c>
      <c r="AE2330">
        <v>1</v>
      </c>
    </row>
    <row r="2331" spans="1:31" x14ac:dyDescent="0.2">
      <c r="A2331" s="27">
        <v>2009241</v>
      </c>
      <c r="B2331">
        <v>4793</v>
      </c>
      <c r="C2331" t="s">
        <v>5683</v>
      </c>
      <c r="D2331" t="s">
        <v>5684</v>
      </c>
      <c r="E2331" t="s">
        <v>1223</v>
      </c>
      <c r="F2331" t="s">
        <v>1270</v>
      </c>
      <c r="G2331" t="s">
        <v>641</v>
      </c>
      <c r="H2331" t="s">
        <v>641</v>
      </c>
      <c r="I2331" t="s">
        <v>2734</v>
      </c>
      <c r="J2331" t="s">
        <v>731</v>
      </c>
      <c r="K2331" t="s">
        <v>56</v>
      </c>
      <c r="L2331" s="4">
        <v>2</v>
      </c>
      <c r="M2331" s="4">
        <v>45291</v>
      </c>
      <c r="AE2331">
        <v>1.1000000000000001</v>
      </c>
    </row>
    <row r="2332" spans="1:31" x14ac:dyDescent="0.2">
      <c r="A2332" s="27">
        <v>2009242</v>
      </c>
      <c r="B2332">
        <v>4795</v>
      </c>
      <c r="C2332" t="s">
        <v>5685</v>
      </c>
      <c r="D2332" t="s">
        <v>5686</v>
      </c>
      <c r="E2332" t="s">
        <v>1223</v>
      </c>
      <c r="F2332" t="s">
        <v>1270</v>
      </c>
      <c r="G2332" t="s">
        <v>641</v>
      </c>
      <c r="H2332" t="s">
        <v>641</v>
      </c>
      <c r="I2332" t="s">
        <v>2734</v>
      </c>
      <c r="J2332" t="s">
        <v>731</v>
      </c>
      <c r="K2332" t="s">
        <v>56</v>
      </c>
      <c r="L2332" s="4">
        <v>2</v>
      </c>
      <c r="M2332" s="4">
        <v>45291</v>
      </c>
      <c r="AE2332">
        <v>1.1000000000000001</v>
      </c>
    </row>
    <row r="2333" spans="1:31" x14ac:dyDescent="0.2">
      <c r="A2333" s="27">
        <v>2002829</v>
      </c>
      <c r="B2333">
        <v>3241</v>
      </c>
      <c r="C2333" t="s">
        <v>5687</v>
      </c>
      <c r="D2333" t="s">
        <v>5262</v>
      </c>
      <c r="E2333" t="s">
        <v>1704</v>
      </c>
      <c r="F2333" t="s">
        <v>1704</v>
      </c>
      <c r="G2333" t="s">
        <v>641</v>
      </c>
      <c r="H2333" t="s">
        <v>686</v>
      </c>
      <c r="I2333" t="s">
        <v>2734</v>
      </c>
      <c r="J2333" t="s">
        <v>688</v>
      </c>
      <c r="K2333" t="s">
        <v>56</v>
      </c>
      <c r="L2333" s="4">
        <v>39938</v>
      </c>
      <c r="M2333" s="4">
        <v>45291</v>
      </c>
      <c r="N2333">
        <v>0.10000000149011612</v>
      </c>
      <c r="AC2333">
        <v>1</v>
      </c>
      <c r="AE2333">
        <v>1</v>
      </c>
    </row>
    <row r="2334" spans="1:31" x14ac:dyDescent="0.2">
      <c r="A2334" s="27">
        <v>2002828</v>
      </c>
      <c r="B2334">
        <v>3240</v>
      </c>
      <c r="C2334" t="s">
        <v>5688</v>
      </c>
      <c r="D2334" t="s">
        <v>3310</v>
      </c>
      <c r="E2334" t="s">
        <v>1704</v>
      </c>
      <c r="F2334" t="s">
        <v>1704</v>
      </c>
      <c r="G2334" t="s">
        <v>641</v>
      </c>
      <c r="H2334" t="s">
        <v>686</v>
      </c>
      <c r="I2334" t="s">
        <v>2734</v>
      </c>
      <c r="J2334" t="s">
        <v>696</v>
      </c>
      <c r="K2334" t="s">
        <v>55</v>
      </c>
      <c r="L2334" s="4">
        <v>39938</v>
      </c>
      <c r="M2334" s="4">
        <v>45291</v>
      </c>
      <c r="N2334">
        <v>1</v>
      </c>
      <c r="AC2334">
        <v>45</v>
      </c>
      <c r="AE2334">
        <v>1</v>
      </c>
    </row>
    <row r="2335" spans="1:31" x14ac:dyDescent="0.2">
      <c r="A2335" s="27">
        <v>2007926</v>
      </c>
      <c r="B2335">
        <v>4221</v>
      </c>
      <c r="C2335" t="s">
        <v>5689</v>
      </c>
      <c r="D2335" t="s">
        <v>5690</v>
      </c>
      <c r="E2335" t="s">
        <v>5691</v>
      </c>
      <c r="F2335" t="s">
        <v>5691</v>
      </c>
      <c r="G2335" t="s">
        <v>641</v>
      </c>
      <c r="H2335" t="s">
        <v>686</v>
      </c>
      <c r="I2335" t="s">
        <v>2734</v>
      </c>
      <c r="J2335" t="s">
        <v>688</v>
      </c>
      <c r="K2335" t="s">
        <v>55</v>
      </c>
      <c r="L2335" s="4">
        <v>2</v>
      </c>
      <c r="M2335" s="4">
        <v>45291</v>
      </c>
      <c r="N2335">
        <v>0.25</v>
      </c>
      <c r="AC2335">
        <v>3</v>
      </c>
      <c r="AE2335">
        <v>1</v>
      </c>
    </row>
    <row r="2336" spans="1:31" x14ac:dyDescent="0.2">
      <c r="A2336" s="27">
        <v>2009346</v>
      </c>
      <c r="B2336">
        <v>4776</v>
      </c>
      <c r="C2336" t="s">
        <v>5692</v>
      </c>
      <c r="D2336" t="s">
        <v>5693</v>
      </c>
      <c r="E2336" t="s">
        <v>5694</v>
      </c>
      <c r="F2336" t="s">
        <v>5694</v>
      </c>
      <c r="G2336" t="s">
        <v>641</v>
      </c>
      <c r="H2336" t="s">
        <v>686</v>
      </c>
      <c r="I2336" t="s">
        <v>2734</v>
      </c>
      <c r="J2336" t="s">
        <v>688</v>
      </c>
      <c r="K2336" t="s">
        <v>56</v>
      </c>
      <c r="L2336" s="4">
        <v>2</v>
      </c>
      <c r="M2336" s="4">
        <v>45291</v>
      </c>
      <c r="N2336">
        <v>0.25</v>
      </c>
      <c r="O2336">
        <v>5.000000074505806E-2</v>
      </c>
      <c r="P2336">
        <v>0.25</v>
      </c>
      <c r="AC2336">
        <v>3</v>
      </c>
      <c r="AE2336">
        <v>1</v>
      </c>
    </row>
    <row r="2337" spans="1:31" x14ac:dyDescent="0.2">
      <c r="A2337" s="27">
        <v>2002827</v>
      </c>
      <c r="B2337">
        <v>3239</v>
      </c>
      <c r="C2337" t="s">
        <v>5695</v>
      </c>
      <c r="D2337" t="s">
        <v>1286</v>
      </c>
      <c r="E2337" t="s">
        <v>1704</v>
      </c>
      <c r="F2337" t="s">
        <v>1704</v>
      </c>
      <c r="G2337" t="s">
        <v>641</v>
      </c>
      <c r="H2337" t="s">
        <v>686</v>
      </c>
      <c r="I2337" t="s">
        <v>2734</v>
      </c>
      <c r="J2337" t="s">
        <v>688</v>
      </c>
      <c r="K2337" t="s">
        <v>56</v>
      </c>
      <c r="L2337" s="4">
        <v>39938</v>
      </c>
      <c r="M2337" s="4">
        <v>45291</v>
      </c>
      <c r="N2337">
        <v>0.20000000298023224</v>
      </c>
      <c r="AC2337">
        <v>2</v>
      </c>
      <c r="AE2337">
        <v>1</v>
      </c>
    </row>
    <row r="2338" spans="1:31" x14ac:dyDescent="0.2">
      <c r="A2338" s="27">
        <v>2009486</v>
      </c>
      <c r="B2338">
        <v>4802</v>
      </c>
      <c r="C2338" t="s">
        <v>5696</v>
      </c>
      <c r="D2338" t="s">
        <v>1286</v>
      </c>
      <c r="E2338" t="s">
        <v>5697</v>
      </c>
      <c r="F2338" t="s">
        <v>5697</v>
      </c>
      <c r="G2338" t="s">
        <v>641</v>
      </c>
      <c r="H2338" t="s">
        <v>686</v>
      </c>
      <c r="I2338" t="s">
        <v>2734</v>
      </c>
      <c r="J2338" t="s">
        <v>688</v>
      </c>
      <c r="K2338" t="s">
        <v>56</v>
      </c>
      <c r="L2338" s="4">
        <v>2</v>
      </c>
      <c r="M2338" s="4">
        <v>45291</v>
      </c>
      <c r="N2338">
        <v>0.69999998807907104</v>
      </c>
      <c r="P2338">
        <v>0.5</v>
      </c>
      <c r="AE2338">
        <v>1</v>
      </c>
    </row>
    <row r="2339" spans="1:31" x14ac:dyDescent="0.2">
      <c r="A2339" s="27">
        <v>2006837</v>
      </c>
      <c r="B2339">
        <v>3774</v>
      </c>
      <c r="C2339" t="s">
        <v>5698</v>
      </c>
      <c r="D2339" t="s">
        <v>5699</v>
      </c>
      <c r="E2339" t="s">
        <v>5587</v>
      </c>
      <c r="F2339" t="s">
        <v>5587</v>
      </c>
      <c r="G2339" t="s">
        <v>641</v>
      </c>
      <c r="H2339" t="s">
        <v>686</v>
      </c>
      <c r="I2339" t="s">
        <v>2734</v>
      </c>
      <c r="J2339" t="s">
        <v>688</v>
      </c>
      <c r="K2339" t="s">
        <v>56</v>
      </c>
      <c r="L2339" s="4">
        <v>2</v>
      </c>
      <c r="M2339" s="4">
        <v>45291</v>
      </c>
      <c r="N2339">
        <v>0.30000001192092896</v>
      </c>
      <c r="O2339">
        <v>5.000000074505806E-2</v>
      </c>
      <c r="P2339">
        <v>0.20000000298023224</v>
      </c>
      <c r="AC2339">
        <v>2</v>
      </c>
      <c r="AE2339">
        <v>1</v>
      </c>
    </row>
    <row r="2340" spans="1:31" x14ac:dyDescent="0.2">
      <c r="A2340" s="27">
        <v>2009528</v>
      </c>
      <c r="B2340">
        <v>4922</v>
      </c>
      <c r="C2340" t="s">
        <v>5700</v>
      </c>
      <c r="D2340" t="s">
        <v>5701</v>
      </c>
      <c r="E2340" t="s">
        <v>3340</v>
      </c>
      <c r="F2340" t="s">
        <v>3340</v>
      </c>
      <c r="G2340" t="s">
        <v>641</v>
      </c>
      <c r="H2340" t="s">
        <v>686</v>
      </c>
      <c r="I2340" t="s">
        <v>2734</v>
      </c>
      <c r="J2340" t="s">
        <v>696</v>
      </c>
      <c r="K2340" t="s">
        <v>55</v>
      </c>
      <c r="L2340" s="4">
        <v>2</v>
      </c>
      <c r="M2340" s="4">
        <v>45291</v>
      </c>
      <c r="N2340">
        <v>0.30000001192092896</v>
      </c>
      <c r="AC2340">
        <v>11.9</v>
      </c>
      <c r="AE2340">
        <v>1</v>
      </c>
    </row>
    <row r="2341" spans="1:31" x14ac:dyDescent="0.2">
      <c r="A2341" s="27">
        <v>2009317</v>
      </c>
      <c r="B2341">
        <v>4785</v>
      </c>
      <c r="C2341" t="s">
        <v>5702</v>
      </c>
      <c r="D2341" t="s">
        <v>5703</v>
      </c>
      <c r="E2341" t="s">
        <v>1603</v>
      </c>
      <c r="F2341" t="s">
        <v>1603</v>
      </c>
      <c r="G2341" t="s">
        <v>641</v>
      </c>
      <c r="H2341" t="s">
        <v>641</v>
      </c>
      <c r="I2341" t="s">
        <v>2734</v>
      </c>
      <c r="J2341" t="s">
        <v>649</v>
      </c>
      <c r="K2341" t="s">
        <v>55</v>
      </c>
      <c r="L2341" s="4">
        <v>2</v>
      </c>
      <c r="M2341" s="4">
        <v>45291</v>
      </c>
      <c r="Q2341">
        <v>30</v>
      </c>
      <c r="R2341">
        <v>13</v>
      </c>
      <c r="T2341">
        <v>3</v>
      </c>
      <c r="AE2341">
        <v>1</v>
      </c>
    </row>
    <row r="2342" spans="1:31" x14ac:dyDescent="0.2">
      <c r="A2342" s="27">
        <v>2008050</v>
      </c>
      <c r="B2342">
        <v>4252</v>
      </c>
      <c r="C2342" t="s">
        <v>5704</v>
      </c>
      <c r="D2342" t="s">
        <v>5705</v>
      </c>
      <c r="E2342" t="s">
        <v>5706</v>
      </c>
      <c r="F2342" t="s">
        <v>5706</v>
      </c>
      <c r="G2342" t="s">
        <v>641</v>
      </c>
      <c r="H2342" t="s">
        <v>686</v>
      </c>
      <c r="I2342" t="s">
        <v>2734</v>
      </c>
      <c r="J2342" t="s">
        <v>696</v>
      </c>
      <c r="K2342" t="s">
        <v>55</v>
      </c>
      <c r="L2342" s="4">
        <v>2</v>
      </c>
      <c r="M2342" s="4">
        <v>45291</v>
      </c>
      <c r="N2342">
        <v>0.30000001192092896</v>
      </c>
      <c r="AC2342">
        <v>13.1</v>
      </c>
      <c r="AE2342">
        <v>1</v>
      </c>
    </row>
    <row r="2343" spans="1:31" x14ac:dyDescent="0.2">
      <c r="A2343" s="27">
        <v>2009521</v>
      </c>
      <c r="B2343">
        <v>4833</v>
      </c>
      <c r="C2343" t="s">
        <v>5707</v>
      </c>
      <c r="D2343" t="s">
        <v>5708</v>
      </c>
      <c r="E2343" t="s">
        <v>5709</v>
      </c>
      <c r="F2343" t="s">
        <v>5709</v>
      </c>
      <c r="G2343" t="s">
        <v>641</v>
      </c>
      <c r="H2343" t="s">
        <v>686</v>
      </c>
      <c r="I2343" t="s">
        <v>2734</v>
      </c>
      <c r="J2343" t="s">
        <v>696</v>
      </c>
      <c r="K2343" t="s">
        <v>55</v>
      </c>
      <c r="L2343" s="4">
        <v>2</v>
      </c>
      <c r="M2343" s="4">
        <v>45291</v>
      </c>
      <c r="N2343">
        <v>0.30000001192092896</v>
      </c>
      <c r="AC2343">
        <v>13.1</v>
      </c>
      <c r="AE2343">
        <v>1</v>
      </c>
    </row>
    <row r="2344" spans="1:31" x14ac:dyDescent="0.2">
      <c r="A2344" s="27">
        <v>2006493</v>
      </c>
      <c r="B2344">
        <v>3533</v>
      </c>
      <c r="C2344" t="s">
        <v>5710</v>
      </c>
      <c r="D2344" t="s">
        <v>5711</v>
      </c>
      <c r="E2344" t="s">
        <v>3239</v>
      </c>
      <c r="F2344" t="s">
        <v>3239</v>
      </c>
      <c r="G2344" t="s">
        <v>641</v>
      </c>
      <c r="H2344" t="s">
        <v>641</v>
      </c>
      <c r="I2344" t="s">
        <v>2734</v>
      </c>
      <c r="J2344" t="s">
        <v>731</v>
      </c>
      <c r="K2344" t="s">
        <v>55</v>
      </c>
      <c r="L2344" s="4">
        <v>2</v>
      </c>
      <c r="M2344" s="4">
        <v>45291</v>
      </c>
      <c r="AE2344">
        <v>1</v>
      </c>
    </row>
    <row r="2345" spans="1:31" x14ac:dyDescent="0.2">
      <c r="A2345" s="27">
        <v>2009447</v>
      </c>
      <c r="B2345">
        <v>4783</v>
      </c>
      <c r="C2345" t="s">
        <v>5712</v>
      </c>
      <c r="D2345" t="s">
        <v>5713</v>
      </c>
      <c r="E2345" t="s">
        <v>3229</v>
      </c>
      <c r="F2345" t="s">
        <v>3229</v>
      </c>
      <c r="G2345" t="s">
        <v>641</v>
      </c>
      <c r="H2345" t="s">
        <v>641</v>
      </c>
      <c r="I2345" t="s">
        <v>2734</v>
      </c>
      <c r="J2345" t="s">
        <v>731</v>
      </c>
      <c r="K2345" t="s">
        <v>56</v>
      </c>
      <c r="L2345" s="4">
        <v>2</v>
      </c>
      <c r="M2345" s="4">
        <v>45291</v>
      </c>
      <c r="AE2345">
        <v>1.1000000000000001</v>
      </c>
    </row>
    <row r="2346" spans="1:31" x14ac:dyDescent="0.2">
      <c r="A2346" s="27">
        <v>2009446</v>
      </c>
      <c r="B2346">
        <v>4786</v>
      </c>
      <c r="C2346" t="s">
        <v>5714</v>
      </c>
      <c r="D2346" t="s">
        <v>5715</v>
      </c>
      <c r="E2346" t="s">
        <v>3229</v>
      </c>
      <c r="F2346" t="s">
        <v>3229</v>
      </c>
      <c r="G2346" t="s">
        <v>641</v>
      </c>
      <c r="H2346" t="s">
        <v>641</v>
      </c>
      <c r="I2346" t="s">
        <v>2734</v>
      </c>
      <c r="J2346" t="s">
        <v>731</v>
      </c>
      <c r="K2346" t="s">
        <v>56</v>
      </c>
      <c r="L2346" s="4">
        <v>2</v>
      </c>
      <c r="M2346" s="4">
        <v>45291</v>
      </c>
      <c r="AE2346">
        <v>1.1000000000000001</v>
      </c>
    </row>
    <row r="2347" spans="1:31" x14ac:dyDescent="0.2">
      <c r="A2347" s="27">
        <v>2007933</v>
      </c>
      <c r="B2347">
        <v>4191</v>
      </c>
      <c r="C2347" t="s">
        <v>5716</v>
      </c>
      <c r="D2347" t="s">
        <v>5717</v>
      </c>
      <c r="E2347" t="s">
        <v>1333</v>
      </c>
      <c r="F2347" t="s">
        <v>1542</v>
      </c>
      <c r="G2347" t="s">
        <v>641</v>
      </c>
      <c r="H2347" t="s">
        <v>641</v>
      </c>
      <c r="I2347" t="s">
        <v>2734</v>
      </c>
      <c r="J2347" t="s">
        <v>643</v>
      </c>
      <c r="K2347" t="s">
        <v>55</v>
      </c>
      <c r="L2347" s="4">
        <v>2</v>
      </c>
      <c r="M2347" s="4">
        <v>45291</v>
      </c>
      <c r="N2347">
        <v>15</v>
      </c>
      <c r="T2347">
        <v>17</v>
      </c>
      <c r="X2347">
        <v>8</v>
      </c>
      <c r="AE2347">
        <v>1</v>
      </c>
    </row>
    <row r="2348" spans="1:31" x14ac:dyDescent="0.2">
      <c r="A2348" s="27">
        <v>2007899</v>
      </c>
      <c r="B2348">
        <v>4203</v>
      </c>
      <c r="C2348" t="s">
        <v>5718</v>
      </c>
      <c r="D2348" t="s">
        <v>5719</v>
      </c>
      <c r="E2348" t="s">
        <v>813</v>
      </c>
      <c r="F2348" t="s">
        <v>2640</v>
      </c>
      <c r="G2348" t="s">
        <v>641</v>
      </c>
      <c r="H2348" t="s">
        <v>641</v>
      </c>
      <c r="I2348" t="s">
        <v>2734</v>
      </c>
      <c r="J2348" t="s">
        <v>731</v>
      </c>
      <c r="K2348" t="s">
        <v>55</v>
      </c>
      <c r="L2348" s="4">
        <v>2</v>
      </c>
      <c r="M2348" s="4">
        <v>45291</v>
      </c>
      <c r="N2348">
        <v>1.5</v>
      </c>
      <c r="O2348">
        <v>0.60000002384185791</v>
      </c>
      <c r="P2348">
        <v>1.7000000476837158</v>
      </c>
      <c r="Q2348">
        <v>20</v>
      </c>
      <c r="R2348">
        <v>11</v>
      </c>
      <c r="X2348">
        <v>0.25999999046325684</v>
      </c>
      <c r="AE2348">
        <v>1</v>
      </c>
    </row>
    <row r="2349" spans="1:31" x14ac:dyDescent="0.2">
      <c r="A2349" s="27">
        <v>2009626</v>
      </c>
      <c r="B2349">
        <v>4961</v>
      </c>
      <c r="C2349" t="s">
        <v>5720</v>
      </c>
      <c r="D2349" t="s">
        <v>5721</v>
      </c>
      <c r="E2349" t="s">
        <v>3916</v>
      </c>
      <c r="F2349" t="s">
        <v>3917</v>
      </c>
      <c r="G2349" t="s">
        <v>641</v>
      </c>
      <c r="H2349" t="s">
        <v>641</v>
      </c>
      <c r="I2349" t="s">
        <v>2734</v>
      </c>
      <c r="J2349" t="s">
        <v>731</v>
      </c>
      <c r="K2349" t="s">
        <v>56</v>
      </c>
      <c r="L2349" s="4">
        <v>2</v>
      </c>
      <c r="M2349" s="4">
        <v>45291</v>
      </c>
      <c r="Q2349">
        <v>7.0000000298023224E-2</v>
      </c>
      <c r="T2349">
        <v>0.14000000059604645</v>
      </c>
      <c r="AE2349">
        <v>1.1000000000000001</v>
      </c>
    </row>
    <row r="2350" spans="1:31" x14ac:dyDescent="0.2">
      <c r="A2350" s="27">
        <v>2007883</v>
      </c>
      <c r="B2350">
        <v>4178</v>
      </c>
      <c r="C2350" t="s">
        <v>5722</v>
      </c>
      <c r="D2350" t="s">
        <v>5723</v>
      </c>
      <c r="E2350" t="s">
        <v>913</v>
      </c>
      <c r="F2350" t="s">
        <v>913</v>
      </c>
      <c r="G2350" t="s">
        <v>641</v>
      </c>
      <c r="H2350" t="s">
        <v>641</v>
      </c>
      <c r="I2350" t="s">
        <v>2734</v>
      </c>
      <c r="J2350" t="s">
        <v>643</v>
      </c>
      <c r="K2350" t="s">
        <v>55</v>
      </c>
      <c r="L2350" s="4">
        <v>2</v>
      </c>
      <c r="M2350" s="4">
        <v>45291</v>
      </c>
      <c r="N2350">
        <v>23</v>
      </c>
      <c r="T2350">
        <v>13.800000190734863</v>
      </c>
      <c r="AE2350">
        <v>1</v>
      </c>
    </row>
    <row r="2351" spans="1:31" x14ac:dyDescent="0.2">
      <c r="A2351" s="27">
        <v>2006074</v>
      </c>
      <c r="B2351">
        <v>3569</v>
      </c>
      <c r="C2351" t="s">
        <v>5724</v>
      </c>
      <c r="D2351" t="s">
        <v>5725</v>
      </c>
      <c r="E2351" t="s">
        <v>5626</v>
      </c>
      <c r="F2351" t="s">
        <v>5627</v>
      </c>
      <c r="G2351" t="s">
        <v>641</v>
      </c>
      <c r="H2351" t="s">
        <v>641</v>
      </c>
      <c r="I2351" t="s">
        <v>2734</v>
      </c>
      <c r="J2351" t="s">
        <v>731</v>
      </c>
      <c r="K2351" t="s">
        <v>56</v>
      </c>
      <c r="L2351" s="4">
        <v>2</v>
      </c>
      <c r="M2351" s="4">
        <v>45291</v>
      </c>
      <c r="AE2351">
        <v>1</v>
      </c>
    </row>
    <row r="2352" spans="1:31" x14ac:dyDescent="0.2">
      <c r="A2352" s="27">
        <v>2006075</v>
      </c>
      <c r="B2352">
        <v>3570</v>
      </c>
      <c r="C2352" t="s">
        <v>5726</v>
      </c>
      <c r="D2352" t="s">
        <v>5727</v>
      </c>
      <c r="E2352" t="s">
        <v>5626</v>
      </c>
      <c r="F2352" t="s">
        <v>5627</v>
      </c>
      <c r="G2352" t="s">
        <v>641</v>
      </c>
      <c r="H2352" t="s">
        <v>641</v>
      </c>
      <c r="I2352" t="s">
        <v>2734</v>
      </c>
      <c r="J2352" t="s">
        <v>731</v>
      </c>
      <c r="K2352" t="s">
        <v>56</v>
      </c>
      <c r="L2352" s="4">
        <v>2</v>
      </c>
      <c r="M2352" s="4">
        <v>45291</v>
      </c>
      <c r="AE2352">
        <v>1</v>
      </c>
    </row>
    <row r="2353" spans="1:31" x14ac:dyDescent="0.2">
      <c r="A2353" s="27">
        <v>2005255</v>
      </c>
      <c r="B2353">
        <v>3512</v>
      </c>
      <c r="C2353" t="s">
        <v>5728</v>
      </c>
      <c r="D2353" t="s">
        <v>5729</v>
      </c>
      <c r="E2353" t="s">
        <v>2729</v>
      </c>
      <c r="F2353" t="s">
        <v>2729</v>
      </c>
      <c r="G2353" t="s">
        <v>641</v>
      </c>
      <c r="H2353" t="s">
        <v>641</v>
      </c>
      <c r="I2353" t="s">
        <v>2734</v>
      </c>
      <c r="J2353" t="s">
        <v>731</v>
      </c>
      <c r="K2353" t="s">
        <v>56</v>
      </c>
      <c r="L2353" s="4">
        <v>2</v>
      </c>
      <c r="M2353" s="4">
        <v>45291</v>
      </c>
      <c r="AC2353">
        <v>3</v>
      </c>
      <c r="AE2353">
        <v>1</v>
      </c>
    </row>
    <row r="2354" spans="1:31" x14ac:dyDescent="0.2">
      <c r="A2354" s="27">
        <v>2005254</v>
      </c>
      <c r="B2354">
        <v>3511</v>
      </c>
      <c r="C2354" t="s">
        <v>5730</v>
      </c>
      <c r="D2354" t="s">
        <v>5731</v>
      </c>
      <c r="E2354" t="s">
        <v>2729</v>
      </c>
      <c r="F2354" t="s">
        <v>2729</v>
      </c>
      <c r="G2354" t="s">
        <v>641</v>
      </c>
      <c r="H2354" t="s">
        <v>641</v>
      </c>
      <c r="I2354" t="s">
        <v>2734</v>
      </c>
      <c r="J2354" t="s">
        <v>731</v>
      </c>
      <c r="K2354" t="s">
        <v>56</v>
      </c>
      <c r="L2354" s="4">
        <v>2</v>
      </c>
      <c r="M2354" s="4">
        <v>45291</v>
      </c>
      <c r="AC2354">
        <v>13</v>
      </c>
      <c r="AE2354">
        <v>1</v>
      </c>
    </row>
    <row r="2355" spans="1:31" x14ac:dyDescent="0.2">
      <c r="A2355" s="27">
        <v>2009397</v>
      </c>
      <c r="B2355">
        <v>4780</v>
      </c>
      <c r="C2355" t="s">
        <v>5732</v>
      </c>
      <c r="D2355" t="s">
        <v>4558</v>
      </c>
      <c r="E2355" t="s">
        <v>933</v>
      </c>
      <c r="F2355" t="s">
        <v>933</v>
      </c>
      <c r="G2355" t="s">
        <v>641</v>
      </c>
      <c r="H2355" t="s">
        <v>641</v>
      </c>
      <c r="I2355" t="s">
        <v>2734</v>
      </c>
      <c r="J2355" t="s">
        <v>643</v>
      </c>
      <c r="K2355" t="s">
        <v>56</v>
      </c>
      <c r="L2355" s="4">
        <v>2</v>
      </c>
      <c r="M2355" s="4">
        <v>45291</v>
      </c>
      <c r="N2355">
        <v>19</v>
      </c>
      <c r="R2355">
        <v>4.3000001907348633</v>
      </c>
      <c r="V2355">
        <v>0.37999999523162842</v>
      </c>
      <c r="W2355">
        <v>0.18999999761581421</v>
      </c>
      <c r="Y2355">
        <v>0.18999999761581421</v>
      </c>
      <c r="Z2355">
        <v>0.37999999523162842</v>
      </c>
      <c r="AE2355">
        <v>1.35</v>
      </c>
    </row>
    <row r="2356" spans="1:31" x14ac:dyDescent="0.2">
      <c r="A2356" s="27">
        <v>2009396</v>
      </c>
      <c r="B2356">
        <v>4781</v>
      </c>
      <c r="C2356" t="s">
        <v>5733</v>
      </c>
      <c r="D2356" t="s">
        <v>4560</v>
      </c>
      <c r="E2356" t="s">
        <v>933</v>
      </c>
      <c r="F2356" t="s">
        <v>933</v>
      </c>
      <c r="G2356" t="s">
        <v>641</v>
      </c>
      <c r="H2356" t="s">
        <v>641</v>
      </c>
      <c r="I2356" t="s">
        <v>2734</v>
      </c>
      <c r="J2356" t="s">
        <v>643</v>
      </c>
      <c r="K2356" t="s">
        <v>56</v>
      </c>
      <c r="L2356" s="4">
        <v>2</v>
      </c>
      <c r="M2356" s="4">
        <v>45291</v>
      </c>
      <c r="N2356">
        <v>18.100000381469727</v>
      </c>
      <c r="R2356">
        <v>4.3000001907348633</v>
      </c>
      <c r="V2356">
        <v>0.37999999523162842</v>
      </c>
      <c r="Z2356">
        <v>0.37999999523162842</v>
      </c>
      <c r="AA2356">
        <v>0.37999999523162842</v>
      </c>
      <c r="AE2356">
        <v>1.35</v>
      </c>
    </row>
    <row r="2357" spans="1:31" x14ac:dyDescent="0.2">
      <c r="A2357" s="27">
        <v>2009395</v>
      </c>
      <c r="B2357">
        <v>4832</v>
      </c>
      <c r="C2357" t="s">
        <v>5734</v>
      </c>
      <c r="D2357" t="s">
        <v>5735</v>
      </c>
      <c r="E2357" t="s">
        <v>933</v>
      </c>
      <c r="F2357" t="s">
        <v>933</v>
      </c>
      <c r="G2357" t="s">
        <v>641</v>
      </c>
      <c r="H2357" t="s">
        <v>641</v>
      </c>
      <c r="I2357" t="s">
        <v>2734</v>
      </c>
      <c r="J2357" t="s">
        <v>643</v>
      </c>
      <c r="K2357" t="s">
        <v>56</v>
      </c>
      <c r="L2357" s="4">
        <v>2</v>
      </c>
      <c r="M2357" s="4">
        <v>45291</v>
      </c>
      <c r="N2357">
        <v>7.6999998092651367</v>
      </c>
      <c r="O2357">
        <v>11.600000381469727</v>
      </c>
      <c r="P2357">
        <v>5.8000001907348633</v>
      </c>
      <c r="Y2357">
        <v>0.5</v>
      </c>
      <c r="AE2357">
        <v>1.25</v>
      </c>
    </row>
    <row r="2358" spans="1:31" x14ac:dyDescent="0.2">
      <c r="A2358" s="27">
        <v>2006104</v>
      </c>
      <c r="B2358">
        <v>3575</v>
      </c>
      <c r="C2358" t="s">
        <v>5736</v>
      </c>
      <c r="D2358" t="s">
        <v>5737</v>
      </c>
      <c r="E2358" t="s">
        <v>1542</v>
      </c>
      <c r="F2358" t="s">
        <v>1542</v>
      </c>
      <c r="G2358" t="s">
        <v>641</v>
      </c>
      <c r="H2358" t="s">
        <v>641</v>
      </c>
      <c r="I2358" t="s">
        <v>2734</v>
      </c>
      <c r="J2358" t="s">
        <v>649</v>
      </c>
      <c r="K2358" t="s">
        <v>55</v>
      </c>
      <c r="L2358" s="4">
        <v>2</v>
      </c>
      <c r="M2358" s="4">
        <v>45291</v>
      </c>
      <c r="O2358">
        <v>25</v>
      </c>
      <c r="T2358">
        <v>7</v>
      </c>
      <c r="AE2358">
        <v>1</v>
      </c>
    </row>
    <row r="2359" spans="1:31" x14ac:dyDescent="0.2">
      <c r="A2359" s="27">
        <v>2001469</v>
      </c>
      <c r="B2359">
        <v>2765</v>
      </c>
      <c r="C2359" t="s">
        <v>5738</v>
      </c>
      <c r="D2359" t="s">
        <v>5739</v>
      </c>
      <c r="E2359" t="s">
        <v>2777</v>
      </c>
      <c r="F2359" t="s">
        <v>2777</v>
      </c>
      <c r="G2359" t="s">
        <v>641</v>
      </c>
      <c r="H2359" t="s">
        <v>641</v>
      </c>
      <c r="I2359" t="s">
        <v>2734</v>
      </c>
      <c r="J2359" t="s">
        <v>643</v>
      </c>
      <c r="K2359" t="s">
        <v>56</v>
      </c>
      <c r="L2359" s="4">
        <v>39196</v>
      </c>
      <c r="M2359" s="4">
        <v>45291</v>
      </c>
      <c r="N2359">
        <v>6</v>
      </c>
      <c r="P2359">
        <v>6</v>
      </c>
      <c r="R2359">
        <v>12</v>
      </c>
      <c r="W2359">
        <v>1</v>
      </c>
      <c r="AE2359">
        <v>1</v>
      </c>
    </row>
    <row r="2360" spans="1:31" x14ac:dyDescent="0.2">
      <c r="A2360" s="27">
        <v>2001468</v>
      </c>
      <c r="B2360">
        <v>2728</v>
      </c>
      <c r="C2360" t="s">
        <v>5740</v>
      </c>
      <c r="D2360" t="s">
        <v>5741</v>
      </c>
      <c r="E2360" t="s">
        <v>2777</v>
      </c>
      <c r="F2360" t="s">
        <v>2777</v>
      </c>
      <c r="G2360" t="s">
        <v>641</v>
      </c>
      <c r="H2360" t="s">
        <v>641</v>
      </c>
      <c r="I2360" t="s">
        <v>2734</v>
      </c>
      <c r="J2360" t="s">
        <v>643</v>
      </c>
      <c r="K2360" t="s">
        <v>56</v>
      </c>
      <c r="L2360" s="4">
        <v>39154</v>
      </c>
      <c r="M2360" s="4">
        <v>45291</v>
      </c>
      <c r="N2360">
        <v>6</v>
      </c>
      <c r="P2360">
        <v>6</v>
      </c>
      <c r="R2360">
        <v>12</v>
      </c>
      <c r="V2360">
        <v>10</v>
      </c>
      <c r="AE2360">
        <v>1</v>
      </c>
    </row>
    <row r="2361" spans="1:31" x14ac:dyDescent="0.2">
      <c r="A2361" s="27">
        <v>2009538</v>
      </c>
      <c r="B2361">
        <v>4901</v>
      </c>
      <c r="C2361" t="s">
        <v>5742</v>
      </c>
      <c r="D2361" t="s">
        <v>5743</v>
      </c>
      <c r="E2361" t="s">
        <v>5744</v>
      </c>
      <c r="F2361" t="s">
        <v>5744</v>
      </c>
      <c r="G2361" t="s">
        <v>641</v>
      </c>
      <c r="H2361" t="s">
        <v>641</v>
      </c>
      <c r="I2361" t="s">
        <v>2734</v>
      </c>
      <c r="J2361" t="s">
        <v>731</v>
      </c>
      <c r="K2361" t="s">
        <v>56</v>
      </c>
      <c r="L2361" s="4">
        <v>2</v>
      </c>
      <c r="M2361" s="4">
        <v>45291</v>
      </c>
      <c r="N2361">
        <v>2</v>
      </c>
      <c r="P2361">
        <v>1</v>
      </c>
      <c r="R2361">
        <v>0.20000000298023224</v>
      </c>
      <c r="T2361">
        <v>0.5</v>
      </c>
      <c r="W2361">
        <v>0.30000001192092896</v>
      </c>
      <c r="Y2361">
        <v>0.10000000149011612</v>
      </c>
      <c r="AA2361">
        <v>0.20000000298023224</v>
      </c>
      <c r="AE2361">
        <v>1.1000000000000001</v>
      </c>
    </row>
    <row r="2362" spans="1:31" x14ac:dyDescent="0.2">
      <c r="A2362" s="27">
        <v>2009539</v>
      </c>
      <c r="B2362">
        <v>4931</v>
      </c>
      <c r="C2362" t="s">
        <v>5745</v>
      </c>
      <c r="D2362" t="s">
        <v>5746</v>
      </c>
      <c r="E2362" t="s">
        <v>5744</v>
      </c>
      <c r="F2362" t="s">
        <v>5744</v>
      </c>
      <c r="G2362" t="s">
        <v>641</v>
      </c>
      <c r="H2362" t="s">
        <v>641</v>
      </c>
      <c r="I2362" t="s">
        <v>2734</v>
      </c>
      <c r="J2362" t="s">
        <v>731</v>
      </c>
      <c r="K2362" t="s">
        <v>56</v>
      </c>
      <c r="L2362" s="4">
        <v>2</v>
      </c>
      <c r="M2362" s="4">
        <v>45291</v>
      </c>
      <c r="N2362">
        <v>1.5</v>
      </c>
      <c r="O2362">
        <v>1</v>
      </c>
      <c r="P2362">
        <v>1</v>
      </c>
      <c r="Y2362">
        <v>0.10000000149011612</v>
      </c>
      <c r="AE2362">
        <v>1.1000000000000001</v>
      </c>
    </row>
    <row r="2363" spans="1:31" x14ac:dyDescent="0.2">
      <c r="A2363" s="27">
        <v>2009540</v>
      </c>
      <c r="B2363">
        <v>4918</v>
      </c>
      <c r="C2363" t="s">
        <v>5747</v>
      </c>
      <c r="D2363" t="s">
        <v>5748</v>
      </c>
      <c r="E2363" t="s">
        <v>5744</v>
      </c>
      <c r="F2363" t="s">
        <v>5744</v>
      </c>
      <c r="G2363" t="s">
        <v>641</v>
      </c>
      <c r="H2363" t="s">
        <v>641</v>
      </c>
      <c r="I2363" t="s">
        <v>2734</v>
      </c>
      <c r="J2363" t="s">
        <v>731</v>
      </c>
      <c r="K2363" t="s">
        <v>56</v>
      </c>
      <c r="L2363" s="4">
        <v>2</v>
      </c>
      <c r="M2363" s="4">
        <v>45291</v>
      </c>
      <c r="N2363">
        <v>2</v>
      </c>
      <c r="Y2363">
        <v>0.14000000059604645</v>
      </c>
      <c r="AE2363">
        <v>1.1000000000000001</v>
      </c>
    </row>
    <row r="2364" spans="1:31" x14ac:dyDescent="0.2">
      <c r="A2364" s="27">
        <v>2009541</v>
      </c>
      <c r="B2364">
        <v>4899</v>
      </c>
      <c r="C2364" t="s">
        <v>5749</v>
      </c>
      <c r="D2364" t="s">
        <v>5750</v>
      </c>
      <c r="E2364" t="s">
        <v>5744</v>
      </c>
      <c r="F2364" t="s">
        <v>5744</v>
      </c>
      <c r="G2364" t="s">
        <v>641</v>
      </c>
      <c r="H2364" t="s">
        <v>641</v>
      </c>
      <c r="I2364" t="s">
        <v>2734</v>
      </c>
      <c r="J2364" t="s">
        <v>731</v>
      </c>
      <c r="K2364" t="s">
        <v>56</v>
      </c>
      <c r="L2364" s="4">
        <v>2</v>
      </c>
      <c r="M2364" s="4">
        <v>45291</v>
      </c>
      <c r="N2364">
        <v>3</v>
      </c>
      <c r="P2364">
        <v>2</v>
      </c>
      <c r="Y2364">
        <v>0.10000000149011612</v>
      </c>
      <c r="AE2364">
        <v>1.1000000000000001</v>
      </c>
    </row>
    <row r="2365" spans="1:31" x14ac:dyDescent="0.2">
      <c r="A2365" s="27">
        <v>2009543</v>
      </c>
      <c r="B2365">
        <v>4898</v>
      </c>
      <c r="C2365" t="s">
        <v>5751</v>
      </c>
      <c r="D2365" t="s">
        <v>5752</v>
      </c>
      <c r="E2365" t="s">
        <v>5744</v>
      </c>
      <c r="F2365" t="s">
        <v>5744</v>
      </c>
      <c r="G2365" t="s">
        <v>641</v>
      </c>
      <c r="H2365" t="s">
        <v>641</v>
      </c>
      <c r="I2365" t="s">
        <v>2734</v>
      </c>
      <c r="J2365" t="s">
        <v>731</v>
      </c>
      <c r="K2365" t="s">
        <v>56</v>
      </c>
      <c r="L2365" s="4">
        <v>2</v>
      </c>
      <c r="M2365" s="4">
        <v>45291</v>
      </c>
      <c r="N2365">
        <v>1.2999999523162842</v>
      </c>
      <c r="O2365">
        <v>0.5</v>
      </c>
      <c r="P2365">
        <v>1.5</v>
      </c>
      <c r="R2365">
        <v>5.000000074505806E-2</v>
      </c>
      <c r="T2365">
        <v>0.30000001192092896</v>
      </c>
      <c r="X2365">
        <v>5.000000074505806E-2</v>
      </c>
      <c r="Y2365">
        <v>0.10000000149011612</v>
      </c>
      <c r="AA2365">
        <v>5.000000074505806E-2</v>
      </c>
      <c r="AE2365">
        <v>1.1000000000000001</v>
      </c>
    </row>
    <row r="2366" spans="1:31" x14ac:dyDescent="0.2">
      <c r="A2366" s="27">
        <v>2009542</v>
      </c>
      <c r="B2366">
        <v>4897</v>
      </c>
      <c r="C2366" t="s">
        <v>5753</v>
      </c>
      <c r="D2366" t="s">
        <v>5754</v>
      </c>
      <c r="E2366" t="s">
        <v>5744</v>
      </c>
      <c r="F2366" t="s">
        <v>5744</v>
      </c>
      <c r="G2366" t="s">
        <v>641</v>
      </c>
      <c r="H2366" t="s">
        <v>641</v>
      </c>
      <c r="I2366" t="s">
        <v>2734</v>
      </c>
      <c r="J2366" t="s">
        <v>731</v>
      </c>
      <c r="K2366" t="s">
        <v>56</v>
      </c>
      <c r="L2366" s="4">
        <v>2</v>
      </c>
      <c r="M2366" s="4">
        <v>45291</v>
      </c>
      <c r="N2366">
        <v>1</v>
      </c>
      <c r="R2366">
        <v>0.15000000596046448</v>
      </c>
      <c r="T2366">
        <v>1</v>
      </c>
      <c r="V2366">
        <v>0.10000000149011612</v>
      </c>
      <c r="W2366">
        <v>0.10000000149011612</v>
      </c>
      <c r="X2366">
        <v>0.20000000298023224</v>
      </c>
      <c r="Y2366">
        <v>0.10000000149011612</v>
      </c>
      <c r="Z2366">
        <v>0.10000000149011612</v>
      </c>
      <c r="AA2366">
        <v>0.10000000149011612</v>
      </c>
      <c r="AE2366">
        <v>1.1000000000000001</v>
      </c>
    </row>
    <row r="2367" spans="1:31" x14ac:dyDescent="0.2">
      <c r="A2367" s="27">
        <v>2009630</v>
      </c>
      <c r="B2367">
        <v>4957</v>
      </c>
      <c r="C2367" t="s">
        <v>5755</v>
      </c>
      <c r="D2367" t="s">
        <v>5756</v>
      </c>
      <c r="E2367" t="s">
        <v>1266</v>
      </c>
      <c r="F2367" t="s">
        <v>2649</v>
      </c>
      <c r="G2367" t="s">
        <v>641</v>
      </c>
      <c r="H2367" t="s">
        <v>686</v>
      </c>
      <c r="I2367" t="s">
        <v>2734</v>
      </c>
      <c r="J2367" t="s">
        <v>649</v>
      </c>
      <c r="K2367" t="s">
        <v>56</v>
      </c>
      <c r="L2367" s="4">
        <v>2</v>
      </c>
      <c r="M2367" s="4">
        <v>45291</v>
      </c>
      <c r="P2367">
        <v>1.0000000474974513E-3</v>
      </c>
      <c r="R2367">
        <v>4.5</v>
      </c>
      <c r="T2367">
        <v>4</v>
      </c>
      <c r="AE2367">
        <v>1.2</v>
      </c>
    </row>
    <row r="2368" spans="1:31" x14ac:dyDescent="0.2">
      <c r="A2368" s="27">
        <v>2004262</v>
      </c>
      <c r="B2368">
        <v>2827</v>
      </c>
      <c r="C2368" t="s">
        <v>5757</v>
      </c>
      <c r="D2368" t="s">
        <v>5758</v>
      </c>
      <c r="E2368" t="s">
        <v>1512</v>
      </c>
      <c r="F2368" t="s">
        <v>1512</v>
      </c>
      <c r="G2368" t="s">
        <v>641</v>
      </c>
      <c r="H2368" t="s">
        <v>641</v>
      </c>
      <c r="I2368" t="s">
        <v>2734</v>
      </c>
      <c r="J2368" t="s">
        <v>731</v>
      </c>
      <c r="K2368" t="s">
        <v>56</v>
      </c>
      <c r="L2368" s="4">
        <v>2</v>
      </c>
      <c r="M2368" s="4">
        <v>45291</v>
      </c>
      <c r="AC2368">
        <v>60</v>
      </c>
      <c r="AE2368">
        <v>1</v>
      </c>
    </row>
    <row r="2369" spans="1:31" x14ac:dyDescent="0.2">
      <c r="A2369" s="27">
        <v>2004263</v>
      </c>
      <c r="B2369">
        <v>2828</v>
      </c>
      <c r="C2369" t="s">
        <v>5759</v>
      </c>
      <c r="D2369" t="s">
        <v>5760</v>
      </c>
      <c r="E2369" t="s">
        <v>1512</v>
      </c>
      <c r="F2369" t="s">
        <v>1512</v>
      </c>
      <c r="G2369" t="s">
        <v>641</v>
      </c>
      <c r="H2369" t="s">
        <v>641</v>
      </c>
      <c r="I2369" t="s">
        <v>2734</v>
      </c>
      <c r="J2369" t="s">
        <v>731</v>
      </c>
      <c r="K2369" t="s">
        <v>56</v>
      </c>
      <c r="L2369" s="4">
        <v>2</v>
      </c>
      <c r="M2369" s="4">
        <v>45291</v>
      </c>
      <c r="AC2369">
        <v>40</v>
      </c>
      <c r="AE2369">
        <v>1</v>
      </c>
    </row>
    <row r="2370" spans="1:31" x14ac:dyDescent="0.2">
      <c r="A2370" s="27">
        <v>2004260</v>
      </c>
      <c r="B2370">
        <v>2825</v>
      </c>
      <c r="C2370" t="s">
        <v>5761</v>
      </c>
      <c r="D2370" t="s">
        <v>5762</v>
      </c>
      <c r="E2370" t="s">
        <v>1512</v>
      </c>
      <c r="F2370" t="s">
        <v>1512</v>
      </c>
      <c r="G2370" t="s">
        <v>641</v>
      </c>
      <c r="H2370" t="s">
        <v>641</v>
      </c>
      <c r="I2370" t="s">
        <v>2734</v>
      </c>
      <c r="J2370" t="s">
        <v>731</v>
      </c>
      <c r="K2370" t="s">
        <v>56</v>
      </c>
      <c r="L2370" s="4">
        <v>2</v>
      </c>
      <c r="M2370" s="4">
        <v>45291</v>
      </c>
      <c r="AC2370">
        <v>60</v>
      </c>
      <c r="AE2370">
        <v>1</v>
      </c>
    </row>
    <row r="2371" spans="1:31" x14ac:dyDescent="0.2">
      <c r="A2371" s="27">
        <v>2004261</v>
      </c>
      <c r="B2371">
        <v>2826</v>
      </c>
      <c r="C2371" t="s">
        <v>5763</v>
      </c>
      <c r="D2371" t="s">
        <v>5764</v>
      </c>
      <c r="E2371" t="s">
        <v>1512</v>
      </c>
      <c r="F2371" t="s">
        <v>1512</v>
      </c>
      <c r="G2371" t="s">
        <v>641</v>
      </c>
      <c r="H2371" t="s">
        <v>641</v>
      </c>
      <c r="I2371" t="s">
        <v>2734</v>
      </c>
      <c r="J2371" t="s">
        <v>731</v>
      </c>
      <c r="K2371" t="s">
        <v>56</v>
      </c>
      <c r="L2371" s="4">
        <v>2</v>
      </c>
      <c r="M2371" s="4">
        <v>45291</v>
      </c>
      <c r="AC2371">
        <v>40</v>
      </c>
      <c r="AE2371">
        <v>1</v>
      </c>
    </row>
    <row r="2372" spans="1:31" x14ac:dyDescent="0.2">
      <c r="A2372" s="27">
        <v>2004264</v>
      </c>
      <c r="B2372">
        <v>2829</v>
      </c>
      <c r="C2372" t="s">
        <v>5765</v>
      </c>
      <c r="D2372" t="s">
        <v>5766</v>
      </c>
      <c r="E2372" t="s">
        <v>1512</v>
      </c>
      <c r="F2372" t="s">
        <v>1512</v>
      </c>
      <c r="G2372" t="s">
        <v>641</v>
      </c>
      <c r="H2372" t="s">
        <v>641</v>
      </c>
      <c r="I2372" t="s">
        <v>2734</v>
      </c>
      <c r="J2372" t="s">
        <v>731</v>
      </c>
      <c r="K2372" t="s">
        <v>56</v>
      </c>
      <c r="L2372" s="4">
        <v>39343</v>
      </c>
      <c r="M2372" s="4">
        <v>45291</v>
      </c>
      <c r="AC2372">
        <v>60</v>
      </c>
      <c r="AE2372">
        <v>1</v>
      </c>
    </row>
    <row r="2373" spans="1:31" x14ac:dyDescent="0.2">
      <c r="A2373" s="27">
        <v>2007849</v>
      </c>
      <c r="B2373">
        <v>4166</v>
      </c>
      <c r="C2373" t="s">
        <v>5767</v>
      </c>
      <c r="D2373" t="s">
        <v>5768</v>
      </c>
      <c r="E2373" t="s">
        <v>5436</v>
      </c>
      <c r="F2373" t="s">
        <v>5436</v>
      </c>
      <c r="G2373" t="s">
        <v>641</v>
      </c>
      <c r="H2373" t="s">
        <v>686</v>
      </c>
      <c r="I2373" t="s">
        <v>2734</v>
      </c>
      <c r="J2373" t="s">
        <v>696</v>
      </c>
      <c r="K2373" t="s">
        <v>55</v>
      </c>
      <c r="L2373" s="4">
        <v>2</v>
      </c>
      <c r="M2373" s="4">
        <v>45291</v>
      </c>
      <c r="N2373">
        <v>0.30000001192092896</v>
      </c>
      <c r="AC2373">
        <v>13.8</v>
      </c>
      <c r="AE2373">
        <v>1</v>
      </c>
    </row>
    <row r="2374" spans="1:31" x14ac:dyDescent="0.2">
      <c r="A2374" s="27">
        <v>2009530</v>
      </c>
      <c r="B2374">
        <v>4949</v>
      </c>
      <c r="C2374" t="s">
        <v>5769</v>
      </c>
      <c r="D2374" t="s">
        <v>5770</v>
      </c>
      <c r="E2374" t="s">
        <v>5771</v>
      </c>
      <c r="F2374" t="s">
        <v>5771</v>
      </c>
      <c r="G2374" t="s">
        <v>641</v>
      </c>
      <c r="H2374" t="s">
        <v>641</v>
      </c>
      <c r="I2374" t="s">
        <v>2734</v>
      </c>
      <c r="J2374" t="s">
        <v>649</v>
      </c>
      <c r="K2374" t="s">
        <v>56</v>
      </c>
      <c r="L2374" s="4">
        <v>2</v>
      </c>
      <c r="M2374" s="4">
        <v>45291</v>
      </c>
      <c r="AC2374">
        <v>45</v>
      </c>
      <c r="AE2374">
        <v>1</v>
      </c>
    </row>
    <row r="2375" spans="1:31" x14ac:dyDescent="0.2">
      <c r="A2375" s="27">
        <v>2007639</v>
      </c>
      <c r="B2375">
        <v>4173</v>
      </c>
      <c r="C2375" t="s">
        <v>7882</v>
      </c>
      <c r="D2375" t="s">
        <v>5772</v>
      </c>
      <c r="E2375" t="s">
        <v>5773</v>
      </c>
      <c r="F2375" t="s">
        <v>5773</v>
      </c>
      <c r="G2375" t="s">
        <v>641</v>
      </c>
      <c r="H2375" t="s">
        <v>641</v>
      </c>
      <c r="I2375" t="s">
        <v>2734</v>
      </c>
      <c r="J2375" t="s">
        <v>649</v>
      </c>
      <c r="K2375" t="s">
        <v>55</v>
      </c>
      <c r="L2375" s="4">
        <v>2</v>
      </c>
      <c r="M2375" s="4">
        <v>45291</v>
      </c>
      <c r="P2375">
        <v>20</v>
      </c>
      <c r="Q2375">
        <v>10</v>
      </c>
      <c r="AC2375">
        <v>10</v>
      </c>
      <c r="AE2375">
        <v>1</v>
      </c>
    </row>
    <row r="2376" spans="1:31" x14ac:dyDescent="0.2">
      <c r="A2376" s="27">
        <v>2007907</v>
      </c>
      <c r="B2376">
        <v>4172</v>
      </c>
      <c r="C2376" t="s">
        <v>5774</v>
      </c>
      <c r="D2376" t="s">
        <v>5775</v>
      </c>
      <c r="E2376" t="s">
        <v>3236</v>
      </c>
      <c r="F2376" t="s">
        <v>3236</v>
      </c>
      <c r="G2376" t="s">
        <v>641</v>
      </c>
      <c r="H2376" t="s">
        <v>641</v>
      </c>
      <c r="I2376" t="s">
        <v>2734</v>
      </c>
      <c r="J2376" t="s">
        <v>643</v>
      </c>
      <c r="K2376" t="s">
        <v>55</v>
      </c>
      <c r="L2376" s="4">
        <v>2</v>
      </c>
      <c r="M2376" s="4">
        <v>45291</v>
      </c>
      <c r="N2376">
        <v>9</v>
      </c>
      <c r="O2376">
        <v>3</v>
      </c>
      <c r="P2376">
        <v>3</v>
      </c>
      <c r="R2376">
        <v>2</v>
      </c>
      <c r="T2376">
        <v>10</v>
      </c>
      <c r="X2376">
        <v>4</v>
      </c>
      <c r="AE2376">
        <v>1</v>
      </c>
    </row>
    <row r="2377" spans="1:31" x14ac:dyDescent="0.2">
      <c r="A2377" s="27">
        <v>2002321</v>
      </c>
      <c r="B2377">
        <v>3072</v>
      </c>
      <c r="C2377" t="s">
        <v>5776</v>
      </c>
      <c r="D2377" t="s">
        <v>5409</v>
      </c>
      <c r="E2377" t="s">
        <v>3236</v>
      </c>
      <c r="F2377" t="s">
        <v>1333</v>
      </c>
      <c r="G2377" t="s">
        <v>641</v>
      </c>
      <c r="H2377" t="s">
        <v>641</v>
      </c>
      <c r="I2377" t="s">
        <v>2734</v>
      </c>
      <c r="J2377" t="s">
        <v>649</v>
      </c>
      <c r="K2377" t="s">
        <v>55</v>
      </c>
      <c r="L2377" s="4">
        <v>2</v>
      </c>
      <c r="M2377" s="4">
        <v>45291</v>
      </c>
      <c r="R2377">
        <v>15</v>
      </c>
      <c r="T2377">
        <v>11</v>
      </c>
      <c r="AE2377">
        <v>1</v>
      </c>
    </row>
    <row r="2378" spans="1:31" x14ac:dyDescent="0.2">
      <c r="A2378" s="27">
        <v>2009774</v>
      </c>
      <c r="B2378">
        <v>4936</v>
      </c>
      <c r="C2378" t="s">
        <v>5777</v>
      </c>
      <c r="D2378" t="s">
        <v>5778</v>
      </c>
      <c r="E2378" t="s">
        <v>1333</v>
      </c>
      <c r="F2378" t="s">
        <v>1333</v>
      </c>
      <c r="G2378" t="s">
        <v>641</v>
      </c>
      <c r="H2378" t="s">
        <v>641</v>
      </c>
      <c r="I2378" t="s">
        <v>2734</v>
      </c>
      <c r="J2378" t="s">
        <v>649</v>
      </c>
      <c r="K2378" t="s">
        <v>56</v>
      </c>
      <c r="L2378" s="4">
        <v>2</v>
      </c>
      <c r="M2378" s="4">
        <v>45291</v>
      </c>
      <c r="AC2378">
        <v>40</v>
      </c>
      <c r="AE2378">
        <v>1</v>
      </c>
    </row>
    <row r="2379" spans="1:31" x14ac:dyDescent="0.2">
      <c r="A2379" s="27">
        <v>2000310</v>
      </c>
      <c r="B2379">
        <v>369</v>
      </c>
      <c r="C2379" t="s">
        <v>5779</v>
      </c>
      <c r="D2379" t="s">
        <v>5780</v>
      </c>
      <c r="E2379" t="s">
        <v>3348</v>
      </c>
      <c r="F2379" t="s">
        <v>3348</v>
      </c>
      <c r="G2379" t="s">
        <v>641</v>
      </c>
      <c r="H2379" t="s">
        <v>641</v>
      </c>
      <c r="I2379" t="s">
        <v>2734</v>
      </c>
      <c r="J2379" t="s">
        <v>731</v>
      </c>
      <c r="K2379" t="s">
        <v>55</v>
      </c>
      <c r="L2379" s="4">
        <v>39350</v>
      </c>
      <c r="M2379" s="4">
        <v>45291</v>
      </c>
      <c r="AC2379">
        <v>50</v>
      </c>
      <c r="AE2379">
        <v>1</v>
      </c>
    </row>
    <row r="2380" spans="1:31" x14ac:dyDescent="0.2">
      <c r="A2380" s="27">
        <v>2008145</v>
      </c>
      <c r="B2380">
        <v>4263</v>
      </c>
      <c r="C2380" t="s">
        <v>5781</v>
      </c>
      <c r="D2380" t="s">
        <v>5782</v>
      </c>
      <c r="E2380" t="s">
        <v>4988</v>
      </c>
      <c r="F2380" t="s">
        <v>4988</v>
      </c>
      <c r="G2380" t="s">
        <v>641</v>
      </c>
      <c r="H2380" t="s">
        <v>641</v>
      </c>
      <c r="I2380" t="s">
        <v>2734</v>
      </c>
      <c r="J2380" t="s">
        <v>731</v>
      </c>
      <c r="K2380" t="s">
        <v>56</v>
      </c>
      <c r="L2380" s="4">
        <v>2</v>
      </c>
      <c r="M2380" s="4">
        <v>45291</v>
      </c>
      <c r="AC2380">
        <v>13</v>
      </c>
      <c r="AE2380">
        <v>1</v>
      </c>
    </row>
    <row r="2381" spans="1:31" x14ac:dyDescent="0.2">
      <c r="A2381" s="27">
        <v>2009767</v>
      </c>
      <c r="B2381">
        <v>4964</v>
      </c>
      <c r="C2381" t="s">
        <v>5783</v>
      </c>
      <c r="D2381" t="s">
        <v>5784</v>
      </c>
      <c r="E2381" t="s">
        <v>3475</v>
      </c>
      <c r="F2381" t="s">
        <v>3475</v>
      </c>
      <c r="G2381" t="s">
        <v>641</v>
      </c>
      <c r="H2381" t="s">
        <v>641</v>
      </c>
      <c r="I2381" t="s">
        <v>2734</v>
      </c>
      <c r="J2381" t="s">
        <v>731</v>
      </c>
      <c r="K2381" t="s">
        <v>56</v>
      </c>
      <c r="L2381" s="4">
        <v>2</v>
      </c>
      <c r="M2381" s="4">
        <v>45291</v>
      </c>
      <c r="AE2381">
        <v>1.1000000000000001</v>
      </c>
    </row>
    <row r="2382" spans="1:31" x14ac:dyDescent="0.2">
      <c r="A2382" s="27">
        <v>2007868</v>
      </c>
      <c r="B2382">
        <v>4187</v>
      </c>
      <c r="C2382" t="s">
        <v>5785</v>
      </c>
      <c r="D2382" t="s">
        <v>5786</v>
      </c>
      <c r="E2382" t="s">
        <v>3484</v>
      </c>
      <c r="F2382" t="s">
        <v>3484</v>
      </c>
      <c r="G2382" t="s">
        <v>641</v>
      </c>
      <c r="H2382" t="s">
        <v>641</v>
      </c>
      <c r="I2382" t="s">
        <v>2734</v>
      </c>
      <c r="J2382" t="s">
        <v>731</v>
      </c>
      <c r="K2382" t="s">
        <v>56</v>
      </c>
      <c r="L2382" s="4">
        <v>2</v>
      </c>
      <c r="M2382" s="4">
        <v>45291</v>
      </c>
      <c r="N2382">
        <v>0.80000001192092896</v>
      </c>
      <c r="R2382">
        <v>0.40000000596046448</v>
      </c>
      <c r="T2382">
        <v>1.2000000476837158</v>
      </c>
      <c r="W2382">
        <v>3.2000000476837158</v>
      </c>
      <c r="AE2382">
        <v>1.1000000000000001</v>
      </c>
    </row>
    <row r="2383" spans="1:31" x14ac:dyDescent="0.2">
      <c r="A2383" s="27">
        <v>2007870</v>
      </c>
      <c r="B2383">
        <v>4188</v>
      </c>
      <c r="C2383" t="s">
        <v>5787</v>
      </c>
      <c r="D2383" t="s">
        <v>5788</v>
      </c>
      <c r="E2383" t="s">
        <v>3484</v>
      </c>
      <c r="F2383" t="s">
        <v>3484</v>
      </c>
      <c r="G2383" t="s">
        <v>641</v>
      </c>
      <c r="H2383" t="s">
        <v>641</v>
      </c>
      <c r="I2383" t="s">
        <v>2734</v>
      </c>
      <c r="J2383" t="s">
        <v>731</v>
      </c>
      <c r="K2383" t="s">
        <v>56</v>
      </c>
      <c r="L2383" s="4">
        <v>2</v>
      </c>
      <c r="M2383" s="4">
        <v>45291</v>
      </c>
      <c r="N2383">
        <v>3.5</v>
      </c>
      <c r="Q2383">
        <v>2.5999999046325684</v>
      </c>
      <c r="AE2383">
        <v>1.1000000000000001</v>
      </c>
    </row>
    <row r="2384" spans="1:31" x14ac:dyDescent="0.2">
      <c r="A2384" s="27">
        <v>2007869</v>
      </c>
      <c r="B2384">
        <v>4177</v>
      </c>
      <c r="C2384" t="s">
        <v>5789</v>
      </c>
      <c r="D2384" t="s">
        <v>5790</v>
      </c>
      <c r="E2384" t="s">
        <v>3484</v>
      </c>
      <c r="F2384" t="s">
        <v>3484</v>
      </c>
      <c r="G2384" t="s">
        <v>641</v>
      </c>
      <c r="H2384" t="s">
        <v>641</v>
      </c>
      <c r="I2384" t="s">
        <v>2734</v>
      </c>
      <c r="J2384" t="s">
        <v>731</v>
      </c>
      <c r="K2384" t="s">
        <v>56</v>
      </c>
      <c r="L2384" s="4">
        <v>2</v>
      </c>
      <c r="M2384" s="4">
        <v>45291</v>
      </c>
      <c r="N2384">
        <v>9</v>
      </c>
      <c r="R2384">
        <v>7</v>
      </c>
      <c r="AE2384">
        <v>1.1000000000000001</v>
      </c>
    </row>
    <row r="2385" spans="1:31" x14ac:dyDescent="0.2">
      <c r="A2385" s="27">
        <v>2007871</v>
      </c>
      <c r="B2385">
        <v>4189</v>
      </c>
      <c r="C2385" t="s">
        <v>5791</v>
      </c>
      <c r="D2385" t="s">
        <v>5792</v>
      </c>
      <c r="E2385" t="s">
        <v>3484</v>
      </c>
      <c r="F2385" t="s">
        <v>3484</v>
      </c>
      <c r="G2385" t="s">
        <v>641</v>
      </c>
      <c r="H2385" t="s">
        <v>641</v>
      </c>
      <c r="I2385" t="s">
        <v>2734</v>
      </c>
      <c r="J2385" t="s">
        <v>731</v>
      </c>
      <c r="K2385" t="s">
        <v>56</v>
      </c>
      <c r="L2385" s="4">
        <v>2</v>
      </c>
      <c r="M2385" s="4">
        <v>45291</v>
      </c>
      <c r="N2385">
        <v>0.80000001192092896</v>
      </c>
      <c r="R2385">
        <v>0.40000000596046448</v>
      </c>
      <c r="T2385">
        <v>1.6000000238418579</v>
      </c>
      <c r="V2385">
        <v>6.5</v>
      </c>
      <c r="AE2385">
        <v>1.1000000000000001</v>
      </c>
    </row>
    <row r="2386" spans="1:31" x14ac:dyDescent="0.2">
      <c r="A2386" s="27">
        <v>2004779</v>
      </c>
      <c r="B2386">
        <v>2795</v>
      </c>
      <c r="C2386" t="s">
        <v>5793</v>
      </c>
      <c r="D2386" t="s">
        <v>5794</v>
      </c>
      <c r="E2386" t="s">
        <v>1542</v>
      </c>
      <c r="F2386" t="s">
        <v>1542</v>
      </c>
      <c r="G2386" t="s">
        <v>641</v>
      </c>
      <c r="H2386" t="s">
        <v>641</v>
      </c>
      <c r="I2386" t="s">
        <v>2734</v>
      </c>
      <c r="J2386" t="s">
        <v>643</v>
      </c>
      <c r="K2386" t="s">
        <v>56</v>
      </c>
      <c r="L2386" s="4">
        <v>39245</v>
      </c>
      <c r="M2386" s="4">
        <v>45291</v>
      </c>
      <c r="N2386">
        <v>3</v>
      </c>
      <c r="O2386">
        <v>2</v>
      </c>
      <c r="P2386">
        <v>4</v>
      </c>
      <c r="Q2386">
        <v>2</v>
      </c>
      <c r="R2386">
        <v>0.60000002384185791</v>
      </c>
      <c r="V2386">
        <v>3.0000000260770321E-3</v>
      </c>
      <c r="W2386">
        <v>2.0000000949949026E-3</v>
      </c>
      <c r="X2386">
        <v>2.9999999329447746E-2</v>
      </c>
      <c r="Z2386">
        <v>9.9999997764825821E-3</v>
      </c>
      <c r="AE2386">
        <v>1.18</v>
      </c>
    </row>
    <row r="2387" spans="1:31" x14ac:dyDescent="0.2">
      <c r="A2387" s="27">
        <v>2006153</v>
      </c>
      <c r="B2387">
        <v>3649</v>
      </c>
      <c r="C2387" t="s">
        <v>5795</v>
      </c>
      <c r="D2387" t="s">
        <v>5796</v>
      </c>
      <c r="E2387" t="s">
        <v>3236</v>
      </c>
      <c r="F2387" t="s">
        <v>3236</v>
      </c>
      <c r="G2387" t="s">
        <v>641</v>
      </c>
      <c r="H2387" t="s">
        <v>641</v>
      </c>
      <c r="I2387" t="s">
        <v>2734</v>
      </c>
      <c r="J2387" t="s">
        <v>731</v>
      </c>
      <c r="K2387" t="s">
        <v>55</v>
      </c>
      <c r="L2387" s="4">
        <v>2</v>
      </c>
      <c r="M2387" s="4">
        <v>45291</v>
      </c>
      <c r="AC2387">
        <v>19.399999999999999</v>
      </c>
      <c r="AE2387">
        <v>1</v>
      </c>
    </row>
    <row r="2388" spans="1:31" x14ac:dyDescent="0.2">
      <c r="A2388" s="27">
        <v>2009026</v>
      </c>
      <c r="B2388">
        <v>4848</v>
      </c>
      <c r="C2388" t="s">
        <v>5797</v>
      </c>
      <c r="D2388" t="s">
        <v>5798</v>
      </c>
      <c r="E2388" t="s">
        <v>5799</v>
      </c>
      <c r="F2388" t="s">
        <v>5799</v>
      </c>
      <c r="G2388" t="s">
        <v>641</v>
      </c>
      <c r="H2388" t="s">
        <v>641</v>
      </c>
      <c r="I2388" t="s">
        <v>2734</v>
      </c>
      <c r="J2388" t="s">
        <v>731</v>
      </c>
      <c r="K2388" t="s">
        <v>56</v>
      </c>
      <c r="L2388" s="4">
        <v>2</v>
      </c>
      <c r="M2388" s="4">
        <v>45291</v>
      </c>
      <c r="AE2388">
        <v>1.1000000000000001</v>
      </c>
    </row>
    <row r="2389" spans="1:31" x14ac:dyDescent="0.2">
      <c r="A2389" s="27">
        <v>2009524</v>
      </c>
      <c r="B2389">
        <v>4873</v>
      </c>
      <c r="C2389" t="s">
        <v>5800</v>
      </c>
      <c r="D2389" t="s">
        <v>5801</v>
      </c>
      <c r="E2389" t="s">
        <v>3307</v>
      </c>
      <c r="F2389" t="s">
        <v>3308</v>
      </c>
      <c r="G2389" t="s">
        <v>641</v>
      </c>
      <c r="H2389" t="s">
        <v>641</v>
      </c>
      <c r="I2389" t="s">
        <v>2734</v>
      </c>
      <c r="J2389" t="s">
        <v>731</v>
      </c>
      <c r="K2389" t="s">
        <v>55</v>
      </c>
      <c r="L2389" s="4">
        <v>2</v>
      </c>
      <c r="M2389" s="4">
        <v>45291</v>
      </c>
      <c r="AE2389">
        <v>1</v>
      </c>
    </row>
    <row r="2390" spans="1:31" x14ac:dyDescent="0.2">
      <c r="A2390" s="27">
        <v>2009523</v>
      </c>
      <c r="B2390">
        <v>4872</v>
      </c>
      <c r="C2390" t="s">
        <v>5802</v>
      </c>
      <c r="D2390" t="s">
        <v>5803</v>
      </c>
      <c r="E2390" t="s">
        <v>3307</v>
      </c>
      <c r="F2390" t="s">
        <v>3308</v>
      </c>
      <c r="G2390" t="s">
        <v>641</v>
      </c>
      <c r="H2390" t="s">
        <v>641</v>
      </c>
      <c r="I2390" t="s">
        <v>2734</v>
      </c>
      <c r="J2390" t="s">
        <v>731</v>
      </c>
      <c r="K2390" t="s">
        <v>55</v>
      </c>
      <c r="L2390" s="4">
        <v>2</v>
      </c>
      <c r="M2390" s="4">
        <v>45291</v>
      </c>
      <c r="AE2390">
        <v>1</v>
      </c>
    </row>
    <row r="2391" spans="1:31" x14ac:dyDescent="0.2">
      <c r="A2391" s="27">
        <v>2006073</v>
      </c>
      <c r="B2391">
        <v>3616</v>
      </c>
      <c r="C2391" t="s">
        <v>5804</v>
      </c>
      <c r="D2391" t="s">
        <v>5805</v>
      </c>
      <c r="E2391" t="s">
        <v>5626</v>
      </c>
      <c r="F2391" t="s">
        <v>5627</v>
      </c>
      <c r="G2391" t="s">
        <v>641</v>
      </c>
      <c r="H2391" t="s">
        <v>641</v>
      </c>
      <c r="I2391" t="s">
        <v>2734</v>
      </c>
      <c r="J2391" t="s">
        <v>731</v>
      </c>
      <c r="K2391" t="s">
        <v>56</v>
      </c>
      <c r="L2391" s="4">
        <v>2</v>
      </c>
      <c r="M2391" s="4">
        <v>45291</v>
      </c>
      <c r="AE2391">
        <v>1</v>
      </c>
    </row>
    <row r="2392" spans="1:31" x14ac:dyDescent="0.2">
      <c r="A2392" s="27">
        <v>2008066</v>
      </c>
      <c r="B2392">
        <v>4229</v>
      </c>
      <c r="C2392" t="s">
        <v>5806</v>
      </c>
      <c r="D2392" t="s">
        <v>5807</v>
      </c>
      <c r="E2392" t="s">
        <v>4691</v>
      </c>
      <c r="F2392" t="s">
        <v>4691</v>
      </c>
      <c r="G2392" t="s">
        <v>641</v>
      </c>
      <c r="H2392" t="s">
        <v>641</v>
      </c>
      <c r="I2392" t="s">
        <v>2734</v>
      </c>
      <c r="J2392" t="s">
        <v>649</v>
      </c>
      <c r="K2392" t="s">
        <v>55</v>
      </c>
      <c r="L2392" s="4">
        <v>2</v>
      </c>
      <c r="M2392" s="4">
        <v>45291</v>
      </c>
      <c r="Q2392">
        <v>45</v>
      </c>
      <c r="R2392">
        <v>4.8000001907348633</v>
      </c>
      <c r="AE2392">
        <v>1</v>
      </c>
    </row>
    <row r="2393" spans="1:31" x14ac:dyDescent="0.2">
      <c r="A2393" s="27">
        <v>2008065</v>
      </c>
      <c r="B2393">
        <v>4228</v>
      </c>
      <c r="C2393" t="s">
        <v>5808</v>
      </c>
      <c r="D2393" t="s">
        <v>5809</v>
      </c>
      <c r="E2393" t="s">
        <v>4691</v>
      </c>
      <c r="F2393" t="s">
        <v>4691</v>
      </c>
      <c r="G2393" t="s">
        <v>641</v>
      </c>
      <c r="H2393" t="s">
        <v>641</v>
      </c>
      <c r="I2393" t="s">
        <v>2734</v>
      </c>
      <c r="J2393" t="s">
        <v>649</v>
      </c>
      <c r="K2393" t="s">
        <v>55</v>
      </c>
      <c r="L2393" s="4">
        <v>2</v>
      </c>
      <c r="M2393" s="4">
        <v>45291</v>
      </c>
      <c r="Q2393">
        <v>50</v>
      </c>
      <c r="R2393">
        <v>0.5</v>
      </c>
      <c r="AE2393">
        <v>1</v>
      </c>
    </row>
    <row r="2394" spans="1:31" x14ac:dyDescent="0.2">
      <c r="A2394" s="27">
        <v>2008784</v>
      </c>
      <c r="B2394">
        <v>4513</v>
      </c>
      <c r="C2394" t="s">
        <v>5810</v>
      </c>
      <c r="D2394" t="s">
        <v>5811</v>
      </c>
      <c r="E2394" t="s">
        <v>4691</v>
      </c>
      <c r="F2394" t="s">
        <v>4691</v>
      </c>
      <c r="G2394" t="s">
        <v>641</v>
      </c>
      <c r="H2394" t="s">
        <v>641</v>
      </c>
      <c r="I2394" t="s">
        <v>2734</v>
      </c>
      <c r="J2394" t="s">
        <v>649</v>
      </c>
      <c r="K2394" t="s">
        <v>55</v>
      </c>
      <c r="L2394" s="4">
        <v>2</v>
      </c>
      <c r="M2394" s="4">
        <v>45291</v>
      </c>
      <c r="Q2394">
        <v>24.5</v>
      </c>
      <c r="R2394">
        <v>11.5</v>
      </c>
      <c r="AE2394">
        <v>1</v>
      </c>
    </row>
    <row r="2395" spans="1:31" x14ac:dyDescent="0.2">
      <c r="A2395" s="27">
        <v>2008064</v>
      </c>
      <c r="B2395">
        <v>4227</v>
      </c>
      <c r="C2395" t="s">
        <v>5812</v>
      </c>
      <c r="D2395" t="s">
        <v>5813</v>
      </c>
      <c r="E2395" t="s">
        <v>4691</v>
      </c>
      <c r="F2395" t="s">
        <v>4691</v>
      </c>
      <c r="G2395" t="s">
        <v>641</v>
      </c>
      <c r="H2395" t="s">
        <v>641</v>
      </c>
      <c r="I2395" t="s">
        <v>2734</v>
      </c>
      <c r="J2395" t="s">
        <v>649</v>
      </c>
      <c r="K2395" t="s">
        <v>55</v>
      </c>
      <c r="L2395" s="4">
        <v>2</v>
      </c>
      <c r="M2395" s="4">
        <v>45291</v>
      </c>
      <c r="Q2395">
        <v>48</v>
      </c>
      <c r="R2395">
        <v>2</v>
      </c>
      <c r="AE2395">
        <v>1</v>
      </c>
    </row>
    <row r="2396" spans="1:31" x14ac:dyDescent="0.2">
      <c r="A2396" s="27">
        <v>2008254</v>
      </c>
      <c r="B2396">
        <v>4318</v>
      </c>
      <c r="C2396" t="s">
        <v>5814</v>
      </c>
      <c r="D2396" t="s">
        <v>5815</v>
      </c>
      <c r="E2396" t="s">
        <v>4691</v>
      </c>
      <c r="F2396" t="s">
        <v>4691</v>
      </c>
      <c r="G2396" t="s">
        <v>641</v>
      </c>
      <c r="H2396" t="s">
        <v>641</v>
      </c>
      <c r="I2396" t="s">
        <v>2734</v>
      </c>
      <c r="J2396" t="s">
        <v>649</v>
      </c>
      <c r="K2396" t="s">
        <v>55</v>
      </c>
      <c r="L2396" s="4">
        <v>2</v>
      </c>
      <c r="M2396" s="4">
        <v>45291</v>
      </c>
      <c r="Q2396">
        <v>40</v>
      </c>
      <c r="T2396">
        <v>10.5</v>
      </c>
      <c r="AE2396">
        <v>1</v>
      </c>
    </row>
    <row r="2397" spans="1:31" x14ac:dyDescent="0.2">
      <c r="A2397" s="27">
        <v>2009631</v>
      </c>
      <c r="B2397">
        <v>4958</v>
      </c>
      <c r="C2397" t="s">
        <v>5816</v>
      </c>
      <c r="D2397" t="s">
        <v>5817</v>
      </c>
      <c r="E2397" t="s">
        <v>1266</v>
      </c>
      <c r="F2397" t="s">
        <v>2649</v>
      </c>
      <c r="G2397" t="s">
        <v>641</v>
      </c>
      <c r="H2397" t="s">
        <v>641</v>
      </c>
      <c r="I2397" t="s">
        <v>2734</v>
      </c>
      <c r="J2397" t="s">
        <v>643</v>
      </c>
      <c r="K2397" t="s">
        <v>56</v>
      </c>
      <c r="L2397" s="4">
        <v>2</v>
      </c>
      <c r="M2397" s="4">
        <v>45291</v>
      </c>
      <c r="N2397">
        <v>3</v>
      </c>
      <c r="O2397">
        <v>3</v>
      </c>
      <c r="P2397">
        <v>9</v>
      </c>
      <c r="W2397">
        <v>2.0000000949949026E-3</v>
      </c>
      <c r="Y2397">
        <v>9.9999997764825821E-3</v>
      </c>
      <c r="AA2397">
        <v>1.0000000474974513E-3</v>
      </c>
      <c r="AE2397">
        <v>1.2</v>
      </c>
    </row>
    <row r="2398" spans="1:31" x14ac:dyDescent="0.2">
      <c r="A2398" s="27">
        <v>2009632</v>
      </c>
      <c r="B2398">
        <v>4960</v>
      </c>
      <c r="C2398" t="s">
        <v>5818</v>
      </c>
      <c r="D2398" t="s">
        <v>5819</v>
      </c>
      <c r="E2398" t="s">
        <v>1266</v>
      </c>
      <c r="F2398" t="s">
        <v>2649</v>
      </c>
      <c r="G2398" t="s">
        <v>641</v>
      </c>
      <c r="H2398" t="s">
        <v>641</v>
      </c>
      <c r="I2398" t="s">
        <v>2734</v>
      </c>
      <c r="J2398" t="s">
        <v>643</v>
      </c>
      <c r="K2398" t="s">
        <v>56</v>
      </c>
      <c r="L2398" s="4">
        <v>2</v>
      </c>
      <c r="M2398" s="4">
        <v>45291</v>
      </c>
      <c r="N2398">
        <v>7</v>
      </c>
      <c r="O2398">
        <v>3</v>
      </c>
      <c r="P2398">
        <v>5</v>
      </c>
      <c r="W2398">
        <v>2.0000000949949026E-3</v>
      </c>
      <c r="Y2398">
        <v>9.9999997764825821E-3</v>
      </c>
      <c r="AA2398">
        <v>1.0000000474974513E-3</v>
      </c>
      <c r="AE2398">
        <v>1.19</v>
      </c>
    </row>
    <row r="2399" spans="1:31" x14ac:dyDescent="0.2">
      <c r="A2399" s="27">
        <v>2009633</v>
      </c>
      <c r="B2399">
        <v>4959</v>
      </c>
      <c r="C2399" t="s">
        <v>5820</v>
      </c>
      <c r="D2399" t="s">
        <v>5821</v>
      </c>
      <c r="E2399" t="s">
        <v>1266</v>
      </c>
      <c r="F2399" t="s">
        <v>2649</v>
      </c>
      <c r="G2399" t="s">
        <v>641</v>
      </c>
      <c r="H2399" t="s">
        <v>641</v>
      </c>
      <c r="I2399" t="s">
        <v>2734</v>
      </c>
      <c r="J2399" t="s">
        <v>643</v>
      </c>
      <c r="K2399" t="s">
        <v>56</v>
      </c>
      <c r="L2399" s="4">
        <v>2</v>
      </c>
      <c r="M2399" s="4">
        <v>45291</v>
      </c>
      <c r="N2399">
        <v>15</v>
      </c>
      <c r="R2399">
        <v>2</v>
      </c>
      <c r="T2399">
        <v>1.6000000238418579</v>
      </c>
      <c r="AE2399">
        <v>1.22</v>
      </c>
    </row>
    <row r="2400" spans="1:31" x14ac:dyDescent="0.2">
      <c r="A2400" s="27">
        <v>2006487</v>
      </c>
      <c r="B2400">
        <v>3562</v>
      </c>
      <c r="C2400" t="s">
        <v>5822</v>
      </c>
      <c r="D2400" t="s">
        <v>5823</v>
      </c>
      <c r="E2400" t="s">
        <v>5824</v>
      </c>
      <c r="F2400" t="s">
        <v>5824</v>
      </c>
      <c r="G2400" t="s">
        <v>641</v>
      </c>
      <c r="H2400" t="s">
        <v>686</v>
      </c>
      <c r="I2400" t="s">
        <v>2734</v>
      </c>
      <c r="J2400" t="s">
        <v>696</v>
      </c>
      <c r="K2400" t="s">
        <v>56</v>
      </c>
      <c r="L2400" s="4">
        <v>2</v>
      </c>
      <c r="M2400" s="4">
        <v>45291</v>
      </c>
      <c r="N2400">
        <v>0.20000000298023224</v>
      </c>
      <c r="O2400">
        <v>9.9999997764825821E-3</v>
      </c>
      <c r="P2400">
        <v>0.40000000596046448</v>
      </c>
      <c r="AC2400">
        <v>2.5</v>
      </c>
      <c r="AE2400">
        <v>1</v>
      </c>
    </row>
    <row r="2401" spans="1:31" x14ac:dyDescent="0.2">
      <c r="A2401" s="27">
        <v>2009803</v>
      </c>
      <c r="B2401">
        <v>4947</v>
      </c>
      <c r="C2401" t="s">
        <v>5825</v>
      </c>
      <c r="D2401" t="s">
        <v>5826</v>
      </c>
      <c r="E2401" t="s">
        <v>2660</v>
      </c>
      <c r="F2401" t="s">
        <v>2660</v>
      </c>
      <c r="G2401" t="s">
        <v>641</v>
      </c>
      <c r="H2401" t="s">
        <v>686</v>
      </c>
      <c r="I2401" t="s">
        <v>2734</v>
      </c>
      <c r="J2401" t="s">
        <v>688</v>
      </c>
      <c r="K2401" t="s">
        <v>56</v>
      </c>
      <c r="L2401" s="4">
        <v>2</v>
      </c>
      <c r="M2401" s="4">
        <v>45291</v>
      </c>
      <c r="N2401">
        <v>6.1999998092651367</v>
      </c>
      <c r="O2401">
        <v>1.5</v>
      </c>
      <c r="P2401">
        <v>9</v>
      </c>
      <c r="AC2401">
        <v>55</v>
      </c>
      <c r="AE2401">
        <v>1.1000000000000001</v>
      </c>
    </row>
    <row r="2402" spans="1:31" x14ac:dyDescent="0.2">
      <c r="A2402" s="27">
        <v>2009403</v>
      </c>
      <c r="B2402">
        <v>4777</v>
      </c>
      <c r="C2402" t="s">
        <v>5827</v>
      </c>
      <c r="D2402" t="s">
        <v>5828</v>
      </c>
      <c r="E2402" t="s">
        <v>933</v>
      </c>
      <c r="F2402" t="s">
        <v>933</v>
      </c>
      <c r="G2402" t="s">
        <v>641</v>
      </c>
      <c r="H2402" t="s">
        <v>641</v>
      </c>
      <c r="I2402" t="s">
        <v>2734</v>
      </c>
      <c r="J2402" t="s">
        <v>731</v>
      </c>
      <c r="K2402" t="s">
        <v>56</v>
      </c>
      <c r="L2402" s="4">
        <v>2</v>
      </c>
      <c r="M2402" s="4">
        <v>45291</v>
      </c>
      <c r="AE2402">
        <v>1.1000000000000001</v>
      </c>
    </row>
    <row r="2403" spans="1:31" x14ac:dyDescent="0.2">
      <c r="A2403" s="27">
        <v>2009313</v>
      </c>
      <c r="B2403">
        <v>4773</v>
      </c>
      <c r="C2403" t="s">
        <v>5829</v>
      </c>
      <c r="D2403" t="s">
        <v>5830</v>
      </c>
      <c r="E2403" t="s">
        <v>3451</v>
      </c>
      <c r="F2403" t="s">
        <v>5831</v>
      </c>
      <c r="G2403" t="s">
        <v>641</v>
      </c>
      <c r="H2403" t="s">
        <v>641</v>
      </c>
      <c r="I2403" t="s">
        <v>2734</v>
      </c>
      <c r="J2403" t="s">
        <v>731</v>
      </c>
      <c r="K2403" t="s">
        <v>56</v>
      </c>
      <c r="L2403" s="4">
        <v>2</v>
      </c>
      <c r="M2403" s="4">
        <v>45291</v>
      </c>
      <c r="AE2403">
        <v>1.1000000000000001</v>
      </c>
    </row>
    <row r="2404" spans="1:31" x14ac:dyDescent="0.2">
      <c r="A2404" s="27">
        <v>2007077</v>
      </c>
      <c r="B2404">
        <v>3876</v>
      </c>
      <c r="C2404" t="s">
        <v>5832</v>
      </c>
      <c r="D2404" t="s">
        <v>5833</v>
      </c>
      <c r="E2404" t="s">
        <v>3952</v>
      </c>
      <c r="F2404" t="s">
        <v>3952</v>
      </c>
      <c r="G2404" t="s">
        <v>641</v>
      </c>
      <c r="H2404" t="s">
        <v>686</v>
      </c>
      <c r="I2404" t="s">
        <v>2734</v>
      </c>
      <c r="J2404" t="s">
        <v>696</v>
      </c>
      <c r="K2404" t="s">
        <v>55</v>
      </c>
      <c r="L2404" s="4">
        <v>2</v>
      </c>
      <c r="M2404" s="4">
        <v>45291</v>
      </c>
      <c r="N2404">
        <v>0.89999997615814209</v>
      </c>
      <c r="O2404">
        <v>0.69999998807907104</v>
      </c>
      <c r="P2404">
        <v>1</v>
      </c>
      <c r="AC2404">
        <v>18.8</v>
      </c>
      <c r="AE2404">
        <v>1</v>
      </c>
    </row>
    <row r="2405" spans="1:31" x14ac:dyDescent="0.2">
      <c r="A2405" s="27">
        <v>2009394</v>
      </c>
      <c r="B2405">
        <v>4782</v>
      </c>
      <c r="C2405" t="s">
        <v>5834</v>
      </c>
      <c r="D2405" t="s">
        <v>5835</v>
      </c>
      <c r="E2405" t="s">
        <v>5836</v>
      </c>
      <c r="F2405" t="s">
        <v>5836</v>
      </c>
      <c r="G2405" t="s">
        <v>641</v>
      </c>
      <c r="H2405" t="s">
        <v>686</v>
      </c>
      <c r="I2405" t="s">
        <v>2734</v>
      </c>
      <c r="J2405" t="s">
        <v>696</v>
      </c>
      <c r="K2405" t="s">
        <v>55</v>
      </c>
      <c r="L2405" s="4">
        <v>2</v>
      </c>
      <c r="M2405" s="4">
        <v>45291</v>
      </c>
      <c r="N2405">
        <v>0.30000001192092896</v>
      </c>
      <c r="AC2405">
        <v>11.9</v>
      </c>
      <c r="AE2405">
        <v>1</v>
      </c>
    </row>
    <row r="2406" spans="1:31" x14ac:dyDescent="0.2">
      <c r="A2406" s="27">
        <v>2008967</v>
      </c>
      <c r="B2406">
        <v>4599</v>
      </c>
      <c r="C2406" t="s">
        <v>5837</v>
      </c>
      <c r="D2406" t="s">
        <v>5838</v>
      </c>
      <c r="E2406" t="s">
        <v>5839</v>
      </c>
      <c r="F2406" t="s">
        <v>5839</v>
      </c>
      <c r="G2406" t="s">
        <v>641</v>
      </c>
      <c r="H2406" t="s">
        <v>686</v>
      </c>
      <c r="I2406" t="s">
        <v>2734</v>
      </c>
      <c r="J2406" t="s">
        <v>696</v>
      </c>
      <c r="K2406" t="s">
        <v>55</v>
      </c>
      <c r="L2406" s="4">
        <v>2</v>
      </c>
      <c r="M2406" s="4">
        <v>45291</v>
      </c>
      <c r="N2406">
        <v>0.30000001192092896</v>
      </c>
      <c r="AC2406">
        <v>11.6</v>
      </c>
      <c r="AE2406">
        <v>1</v>
      </c>
    </row>
    <row r="2407" spans="1:31" x14ac:dyDescent="0.2">
      <c r="A2407" s="27">
        <v>2009527</v>
      </c>
      <c r="B2407">
        <v>4860</v>
      </c>
      <c r="C2407" t="s">
        <v>5840</v>
      </c>
      <c r="D2407" t="s">
        <v>5841</v>
      </c>
      <c r="E2407" t="s">
        <v>5842</v>
      </c>
      <c r="F2407" t="s">
        <v>5842</v>
      </c>
      <c r="G2407" t="s">
        <v>641</v>
      </c>
      <c r="H2407" t="s">
        <v>686</v>
      </c>
      <c r="I2407" t="s">
        <v>2734</v>
      </c>
      <c r="J2407" t="s">
        <v>696</v>
      </c>
      <c r="K2407" t="s">
        <v>55</v>
      </c>
      <c r="L2407" s="4">
        <v>2</v>
      </c>
      <c r="M2407" s="4">
        <v>45291</v>
      </c>
      <c r="N2407">
        <v>0.30000001192092896</v>
      </c>
      <c r="AC2407">
        <v>13.1</v>
      </c>
      <c r="AE2407">
        <v>1</v>
      </c>
    </row>
    <row r="2408" spans="1:31" x14ac:dyDescent="0.2">
      <c r="A2408" s="27">
        <v>2008056</v>
      </c>
      <c r="B2408">
        <v>4250</v>
      </c>
      <c r="C2408" t="s">
        <v>5843</v>
      </c>
      <c r="D2408" t="s">
        <v>5844</v>
      </c>
      <c r="E2408" t="s">
        <v>5845</v>
      </c>
      <c r="F2408" t="s">
        <v>5845</v>
      </c>
      <c r="G2408" t="s">
        <v>641</v>
      </c>
      <c r="H2408" t="s">
        <v>686</v>
      </c>
      <c r="I2408" t="s">
        <v>2734</v>
      </c>
      <c r="J2408" t="s">
        <v>696</v>
      </c>
      <c r="K2408" t="s">
        <v>55</v>
      </c>
      <c r="L2408" s="4">
        <v>2</v>
      </c>
      <c r="M2408" s="4">
        <v>45291</v>
      </c>
      <c r="N2408">
        <v>1</v>
      </c>
      <c r="AC2408">
        <v>20.7</v>
      </c>
      <c r="AE2408">
        <v>1</v>
      </c>
    </row>
    <row r="2409" spans="1:31" x14ac:dyDescent="0.2">
      <c r="A2409" s="27">
        <v>2009642</v>
      </c>
      <c r="B2409">
        <v>4934</v>
      </c>
      <c r="C2409" t="s">
        <v>5848</v>
      </c>
      <c r="D2409" t="s">
        <v>3536</v>
      </c>
      <c r="E2409" t="s">
        <v>5849</v>
      </c>
      <c r="F2409" t="s">
        <v>5849</v>
      </c>
      <c r="G2409" t="s">
        <v>641</v>
      </c>
      <c r="H2409" t="s">
        <v>686</v>
      </c>
      <c r="I2409" t="s">
        <v>2734</v>
      </c>
      <c r="J2409" t="s">
        <v>696</v>
      </c>
      <c r="K2409" t="s">
        <v>55</v>
      </c>
      <c r="L2409" s="4">
        <v>2</v>
      </c>
      <c r="M2409" s="4">
        <v>45291</v>
      </c>
      <c r="N2409">
        <v>0.30000001192092896</v>
      </c>
      <c r="AC2409">
        <v>13.1</v>
      </c>
      <c r="AE2409">
        <v>1</v>
      </c>
    </row>
    <row r="2410" spans="1:31" x14ac:dyDescent="0.2">
      <c r="A2410" s="27">
        <v>2009488</v>
      </c>
      <c r="B2410">
        <v>4895</v>
      </c>
      <c r="C2410" t="s">
        <v>5850</v>
      </c>
      <c r="D2410" t="s">
        <v>3536</v>
      </c>
      <c r="E2410" t="s">
        <v>5851</v>
      </c>
      <c r="F2410" t="s">
        <v>5851</v>
      </c>
      <c r="G2410" t="s">
        <v>641</v>
      </c>
      <c r="H2410" t="s">
        <v>686</v>
      </c>
      <c r="I2410" t="s">
        <v>2734</v>
      </c>
      <c r="J2410" t="s">
        <v>696</v>
      </c>
      <c r="K2410" t="s">
        <v>55</v>
      </c>
      <c r="L2410" s="4">
        <v>2</v>
      </c>
      <c r="M2410" s="4">
        <v>45291</v>
      </c>
      <c r="N2410">
        <v>0.30000001192092896</v>
      </c>
      <c r="AC2410">
        <v>12.5</v>
      </c>
      <c r="AE2410">
        <v>1</v>
      </c>
    </row>
    <row r="2411" spans="1:31" x14ac:dyDescent="0.2">
      <c r="A2411" s="27">
        <v>2009444</v>
      </c>
      <c r="B2411">
        <v>4851</v>
      </c>
      <c r="C2411" t="s">
        <v>5852</v>
      </c>
      <c r="D2411" t="s">
        <v>3536</v>
      </c>
      <c r="E2411" t="s">
        <v>5853</v>
      </c>
      <c r="F2411" t="s">
        <v>5853</v>
      </c>
      <c r="G2411" t="s">
        <v>641</v>
      </c>
      <c r="H2411" t="s">
        <v>686</v>
      </c>
      <c r="I2411" t="s">
        <v>2734</v>
      </c>
      <c r="J2411" t="s">
        <v>696</v>
      </c>
      <c r="K2411" t="s">
        <v>55</v>
      </c>
      <c r="L2411" s="4">
        <v>2</v>
      </c>
      <c r="M2411" s="4">
        <v>45291</v>
      </c>
      <c r="N2411">
        <v>0.30000001192092896</v>
      </c>
      <c r="AC2411">
        <v>13.1</v>
      </c>
      <c r="AE2411">
        <v>1</v>
      </c>
    </row>
    <row r="2412" spans="1:31" x14ac:dyDescent="0.2">
      <c r="A2412" s="27">
        <v>2009699</v>
      </c>
      <c r="B2412">
        <v>4962</v>
      </c>
      <c r="C2412" t="s">
        <v>5846</v>
      </c>
      <c r="D2412" t="s">
        <v>3536</v>
      </c>
      <c r="E2412" t="s">
        <v>5847</v>
      </c>
      <c r="F2412" t="s">
        <v>5847</v>
      </c>
      <c r="G2412" t="s">
        <v>641</v>
      </c>
      <c r="H2412" t="s">
        <v>686</v>
      </c>
      <c r="I2412" t="s">
        <v>2734</v>
      </c>
      <c r="J2412" t="s">
        <v>696</v>
      </c>
      <c r="K2412" t="s">
        <v>55</v>
      </c>
      <c r="L2412" s="4">
        <v>2</v>
      </c>
      <c r="M2412" s="4">
        <v>45291</v>
      </c>
      <c r="N2412">
        <v>0.30000001192092896</v>
      </c>
      <c r="AC2412">
        <v>13.1</v>
      </c>
      <c r="AE2412">
        <v>1</v>
      </c>
    </row>
    <row r="2413" spans="1:31" x14ac:dyDescent="0.2">
      <c r="A2413" s="27">
        <v>2007748</v>
      </c>
      <c r="B2413">
        <v>4138</v>
      </c>
      <c r="C2413" t="s">
        <v>5854</v>
      </c>
      <c r="D2413" t="s">
        <v>5855</v>
      </c>
      <c r="E2413" t="s">
        <v>5856</v>
      </c>
      <c r="F2413" t="s">
        <v>5856</v>
      </c>
      <c r="G2413" t="s">
        <v>641</v>
      </c>
      <c r="H2413" t="s">
        <v>686</v>
      </c>
      <c r="I2413" t="s">
        <v>2734</v>
      </c>
      <c r="J2413" t="s">
        <v>696</v>
      </c>
      <c r="K2413" t="s">
        <v>55</v>
      </c>
      <c r="L2413" s="4">
        <v>2</v>
      </c>
      <c r="M2413" s="4">
        <v>45291</v>
      </c>
      <c r="N2413">
        <v>1.2000000476837158</v>
      </c>
      <c r="AC2413">
        <v>25.8</v>
      </c>
      <c r="AE2413">
        <v>1</v>
      </c>
    </row>
    <row r="2414" spans="1:31" x14ac:dyDescent="0.2">
      <c r="A2414" s="27">
        <v>2009597</v>
      </c>
      <c r="B2414">
        <v>4950</v>
      </c>
      <c r="C2414" t="s">
        <v>5857</v>
      </c>
      <c r="D2414" t="s">
        <v>5858</v>
      </c>
      <c r="E2414" t="s">
        <v>5859</v>
      </c>
      <c r="F2414" t="s">
        <v>5859</v>
      </c>
      <c r="G2414" t="s">
        <v>641</v>
      </c>
      <c r="H2414" t="s">
        <v>686</v>
      </c>
      <c r="I2414" t="s">
        <v>2734</v>
      </c>
      <c r="J2414" t="s">
        <v>696</v>
      </c>
      <c r="K2414" t="s">
        <v>55</v>
      </c>
      <c r="L2414" s="4">
        <v>2</v>
      </c>
      <c r="M2414" s="4">
        <v>45291</v>
      </c>
      <c r="N2414">
        <v>0.30000001192092896</v>
      </c>
      <c r="AC2414">
        <v>12.5</v>
      </c>
      <c r="AE2414">
        <v>1</v>
      </c>
    </row>
    <row r="2415" spans="1:31" x14ac:dyDescent="0.2">
      <c r="A2415" s="27">
        <v>2009808</v>
      </c>
      <c r="B2415">
        <v>4972</v>
      </c>
      <c r="C2415" t="s">
        <v>5860</v>
      </c>
      <c r="D2415" t="s">
        <v>5861</v>
      </c>
      <c r="E2415" t="s">
        <v>5862</v>
      </c>
      <c r="F2415" t="s">
        <v>5862</v>
      </c>
      <c r="G2415" t="s">
        <v>641</v>
      </c>
      <c r="H2415" t="s">
        <v>686</v>
      </c>
      <c r="I2415" t="s">
        <v>2734</v>
      </c>
      <c r="J2415" t="s">
        <v>696</v>
      </c>
      <c r="K2415" t="s">
        <v>55</v>
      </c>
      <c r="L2415" s="4">
        <v>2</v>
      </c>
      <c r="M2415" s="4">
        <v>45291</v>
      </c>
      <c r="N2415">
        <v>0.30000001192092896</v>
      </c>
      <c r="AC2415">
        <v>12.5</v>
      </c>
      <c r="AE2415">
        <v>1</v>
      </c>
    </row>
    <row r="2416" spans="1:31" x14ac:dyDescent="0.2">
      <c r="A2416" s="27">
        <v>2007931</v>
      </c>
      <c r="B2416">
        <v>4190</v>
      </c>
      <c r="C2416" t="s">
        <v>5863</v>
      </c>
      <c r="D2416" t="s">
        <v>5864</v>
      </c>
      <c r="E2416" t="s">
        <v>5865</v>
      </c>
      <c r="F2416" t="s">
        <v>5865</v>
      </c>
      <c r="G2416" t="s">
        <v>641</v>
      </c>
      <c r="H2416" t="s">
        <v>686</v>
      </c>
      <c r="I2416" t="s">
        <v>2734</v>
      </c>
      <c r="J2416" t="s">
        <v>696</v>
      </c>
      <c r="K2416" t="s">
        <v>55</v>
      </c>
      <c r="L2416" s="4">
        <v>2</v>
      </c>
      <c r="M2416" s="4">
        <v>45291</v>
      </c>
      <c r="N2416">
        <v>0.5</v>
      </c>
      <c r="AC2416">
        <v>16.2</v>
      </c>
      <c r="AE2416">
        <v>1</v>
      </c>
    </row>
    <row r="2417" spans="1:31" x14ac:dyDescent="0.2">
      <c r="A2417" s="27">
        <v>2006915</v>
      </c>
      <c r="B2417">
        <v>3799</v>
      </c>
      <c r="C2417" t="s">
        <v>5866</v>
      </c>
      <c r="D2417" t="s">
        <v>5867</v>
      </c>
      <c r="E2417" t="s">
        <v>5868</v>
      </c>
      <c r="F2417" t="s">
        <v>5868</v>
      </c>
      <c r="G2417" t="s">
        <v>641</v>
      </c>
      <c r="H2417" t="s">
        <v>686</v>
      </c>
      <c r="I2417" t="s">
        <v>2734</v>
      </c>
      <c r="J2417" t="s">
        <v>696</v>
      </c>
      <c r="K2417" t="s">
        <v>55</v>
      </c>
      <c r="L2417" s="4">
        <v>2</v>
      </c>
      <c r="M2417" s="4">
        <v>45291</v>
      </c>
      <c r="N2417">
        <v>1.2999999523162842</v>
      </c>
      <c r="AC2417">
        <v>33.6</v>
      </c>
      <c r="AE2417">
        <v>1</v>
      </c>
    </row>
    <row r="2418" spans="1:31" x14ac:dyDescent="0.2">
      <c r="A2418" s="27">
        <v>2009695</v>
      </c>
      <c r="B2418">
        <v>4935</v>
      </c>
      <c r="C2418" t="s">
        <v>5869</v>
      </c>
      <c r="D2418" t="s">
        <v>5870</v>
      </c>
      <c r="E2418" t="s">
        <v>5871</v>
      </c>
      <c r="F2418" t="s">
        <v>5871</v>
      </c>
      <c r="G2418" t="s">
        <v>641</v>
      </c>
      <c r="H2418" t="s">
        <v>686</v>
      </c>
      <c r="I2418" t="s">
        <v>2734</v>
      </c>
      <c r="J2418" t="s">
        <v>696</v>
      </c>
      <c r="K2418" t="s">
        <v>55</v>
      </c>
      <c r="L2418" s="4">
        <v>2</v>
      </c>
      <c r="M2418" s="4">
        <v>45291</v>
      </c>
      <c r="N2418">
        <v>0.60000002384185791</v>
      </c>
      <c r="AC2418">
        <v>25.2</v>
      </c>
      <c r="AE2418">
        <v>1</v>
      </c>
    </row>
    <row r="2419" spans="1:31" x14ac:dyDescent="0.2">
      <c r="A2419" s="27">
        <v>2009678</v>
      </c>
      <c r="B2419">
        <v>4941</v>
      </c>
      <c r="C2419" t="s">
        <v>5872</v>
      </c>
      <c r="D2419" t="s">
        <v>5873</v>
      </c>
      <c r="E2419" t="s">
        <v>5874</v>
      </c>
      <c r="F2419" t="s">
        <v>5874</v>
      </c>
      <c r="G2419" t="s">
        <v>641</v>
      </c>
      <c r="H2419" t="s">
        <v>686</v>
      </c>
      <c r="I2419" t="s">
        <v>2734</v>
      </c>
      <c r="J2419" t="s">
        <v>696</v>
      </c>
      <c r="K2419" t="s">
        <v>55</v>
      </c>
      <c r="L2419" s="4">
        <v>2</v>
      </c>
      <c r="M2419" s="4">
        <v>45291</v>
      </c>
      <c r="N2419">
        <v>0.30000001192092896</v>
      </c>
      <c r="AC2419">
        <v>10.9</v>
      </c>
      <c r="AE2419">
        <v>1</v>
      </c>
    </row>
    <row r="2420" spans="1:31" x14ac:dyDescent="0.2">
      <c r="A2420" s="27">
        <v>2007940</v>
      </c>
      <c r="B2420">
        <v>4216</v>
      </c>
      <c r="C2420" t="s">
        <v>5875</v>
      </c>
      <c r="D2420" t="s">
        <v>5876</v>
      </c>
      <c r="E2420" t="s">
        <v>5877</v>
      </c>
      <c r="F2420" t="s">
        <v>5877</v>
      </c>
      <c r="G2420" t="s">
        <v>641</v>
      </c>
      <c r="H2420" t="s">
        <v>686</v>
      </c>
      <c r="I2420" t="s">
        <v>2734</v>
      </c>
      <c r="J2420" t="s">
        <v>696</v>
      </c>
      <c r="K2420" t="s">
        <v>55</v>
      </c>
      <c r="L2420" s="4">
        <v>2</v>
      </c>
      <c r="M2420" s="4">
        <v>45291</v>
      </c>
      <c r="N2420">
        <v>0.30000001192092896</v>
      </c>
      <c r="AC2420">
        <v>12.5</v>
      </c>
      <c r="AE2420">
        <v>1</v>
      </c>
    </row>
    <row r="2421" spans="1:31" x14ac:dyDescent="0.2">
      <c r="A2421" s="27">
        <v>2006554</v>
      </c>
      <c r="B2421">
        <v>3704</v>
      </c>
      <c r="C2421" t="s">
        <v>5878</v>
      </c>
      <c r="D2421" t="s">
        <v>5879</v>
      </c>
      <c r="E2421" t="s">
        <v>5880</v>
      </c>
      <c r="F2421" t="s">
        <v>5880</v>
      </c>
      <c r="G2421" t="s">
        <v>641</v>
      </c>
      <c r="H2421" t="s">
        <v>686</v>
      </c>
      <c r="I2421" t="s">
        <v>2734</v>
      </c>
      <c r="J2421" t="s">
        <v>696</v>
      </c>
      <c r="K2421" t="s">
        <v>55</v>
      </c>
      <c r="L2421" s="4">
        <v>2</v>
      </c>
      <c r="M2421" s="4">
        <v>45291</v>
      </c>
      <c r="N2421">
        <v>0.89999997615814209</v>
      </c>
      <c r="AC2421">
        <v>18.5</v>
      </c>
      <c r="AE2421">
        <v>1</v>
      </c>
    </row>
    <row r="2422" spans="1:31" x14ac:dyDescent="0.2">
      <c r="A2422" s="27">
        <v>2009184</v>
      </c>
      <c r="B2422">
        <v>4688</v>
      </c>
      <c r="C2422" t="s">
        <v>5881</v>
      </c>
      <c r="D2422" t="s">
        <v>5882</v>
      </c>
      <c r="E2422" t="s">
        <v>3418</v>
      </c>
      <c r="F2422" t="s">
        <v>3418</v>
      </c>
      <c r="G2422" t="s">
        <v>641</v>
      </c>
      <c r="H2422" t="s">
        <v>686</v>
      </c>
      <c r="I2422" t="s">
        <v>2734</v>
      </c>
      <c r="J2422" t="s">
        <v>688</v>
      </c>
      <c r="K2422" t="s">
        <v>55</v>
      </c>
      <c r="L2422" s="4">
        <v>2</v>
      </c>
      <c r="M2422" s="4">
        <v>45291</v>
      </c>
      <c r="N2422">
        <v>1</v>
      </c>
      <c r="O2422">
        <v>0.60000002384185791</v>
      </c>
      <c r="P2422">
        <v>5</v>
      </c>
      <c r="R2422">
        <v>0.30000001192092896</v>
      </c>
      <c r="T2422">
        <v>0.5</v>
      </c>
      <c r="AC2422">
        <v>15</v>
      </c>
      <c r="AE2422">
        <v>1</v>
      </c>
    </row>
    <row r="2423" spans="1:31" x14ac:dyDescent="0.2">
      <c r="A2423" s="27">
        <v>2009458</v>
      </c>
      <c r="B2423">
        <v>4804</v>
      </c>
      <c r="C2423" t="s">
        <v>5883</v>
      </c>
      <c r="D2423" t="s">
        <v>5884</v>
      </c>
      <c r="E2423" t="s">
        <v>3340</v>
      </c>
      <c r="F2423" t="s">
        <v>3340</v>
      </c>
      <c r="G2423" t="s">
        <v>641</v>
      </c>
      <c r="H2423" t="s">
        <v>686</v>
      </c>
      <c r="I2423" t="s">
        <v>2734</v>
      </c>
      <c r="J2423" t="s">
        <v>696</v>
      </c>
      <c r="K2423" t="s">
        <v>55</v>
      </c>
      <c r="L2423" s="4">
        <v>2</v>
      </c>
      <c r="M2423" s="4">
        <v>45291</v>
      </c>
      <c r="N2423">
        <v>0.30000001192092896</v>
      </c>
      <c r="AC2423">
        <v>11.9</v>
      </c>
      <c r="AE2423">
        <v>1</v>
      </c>
    </row>
    <row r="2424" spans="1:31" x14ac:dyDescent="0.2">
      <c r="A2424" s="27">
        <v>2009677</v>
      </c>
      <c r="B2424">
        <v>4874</v>
      </c>
      <c r="C2424" t="s">
        <v>5885</v>
      </c>
      <c r="D2424" t="s">
        <v>5886</v>
      </c>
      <c r="E2424" t="s">
        <v>1704</v>
      </c>
      <c r="F2424" t="s">
        <v>1704</v>
      </c>
      <c r="G2424" t="s">
        <v>641</v>
      </c>
      <c r="H2424" t="s">
        <v>686</v>
      </c>
      <c r="I2424" t="s">
        <v>2734</v>
      </c>
      <c r="J2424" t="s">
        <v>696</v>
      </c>
      <c r="K2424" t="s">
        <v>55</v>
      </c>
      <c r="L2424" s="4">
        <v>2</v>
      </c>
      <c r="M2424" s="4">
        <v>45291</v>
      </c>
      <c r="N2424">
        <v>1.7000000476837158</v>
      </c>
      <c r="O2424">
        <v>0.80000001192092896</v>
      </c>
      <c r="P2424">
        <v>1.2000000476837158</v>
      </c>
      <c r="AC2424">
        <v>50</v>
      </c>
      <c r="AE2424">
        <v>1</v>
      </c>
    </row>
    <row r="2425" spans="1:31" x14ac:dyDescent="0.2">
      <c r="A2425" s="27">
        <v>2000195</v>
      </c>
      <c r="B2425">
        <v>832</v>
      </c>
      <c r="C2425" t="s">
        <v>5887</v>
      </c>
      <c r="D2425" t="s">
        <v>5888</v>
      </c>
      <c r="E2425" t="s">
        <v>5889</v>
      </c>
      <c r="F2425" t="s">
        <v>5889</v>
      </c>
      <c r="G2425" t="s">
        <v>641</v>
      </c>
      <c r="H2425" t="s">
        <v>641</v>
      </c>
      <c r="I2425" t="s">
        <v>2734</v>
      </c>
      <c r="J2425" t="s">
        <v>731</v>
      </c>
      <c r="K2425" t="s">
        <v>55</v>
      </c>
      <c r="L2425" s="4">
        <v>39427</v>
      </c>
      <c r="M2425" s="4">
        <v>45291</v>
      </c>
      <c r="AC2425">
        <v>25</v>
      </c>
      <c r="AE2425">
        <v>1</v>
      </c>
    </row>
    <row r="2426" spans="1:31" x14ac:dyDescent="0.2">
      <c r="A2426" s="27">
        <v>2000314</v>
      </c>
      <c r="B2426">
        <v>372</v>
      </c>
      <c r="C2426" t="s">
        <v>5890</v>
      </c>
      <c r="D2426" t="s">
        <v>5891</v>
      </c>
      <c r="E2426" t="s">
        <v>3348</v>
      </c>
      <c r="F2426" t="s">
        <v>3348</v>
      </c>
      <c r="G2426" t="s">
        <v>641</v>
      </c>
      <c r="H2426" t="s">
        <v>641</v>
      </c>
      <c r="I2426" t="s">
        <v>2734</v>
      </c>
      <c r="J2426" t="s">
        <v>731</v>
      </c>
      <c r="K2426" t="s">
        <v>55</v>
      </c>
      <c r="L2426" s="4">
        <v>39350</v>
      </c>
      <c r="M2426" s="4">
        <v>45291</v>
      </c>
      <c r="AC2426">
        <v>65</v>
      </c>
      <c r="AE2426">
        <v>1</v>
      </c>
    </row>
    <row r="2427" spans="1:31" x14ac:dyDescent="0.2">
      <c r="A2427" s="27">
        <v>2000347</v>
      </c>
      <c r="B2427">
        <v>355</v>
      </c>
      <c r="C2427" t="s">
        <v>5892</v>
      </c>
      <c r="D2427" t="s">
        <v>3564</v>
      </c>
      <c r="E2427" t="s">
        <v>1704</v>
      </c>
      <c r="F2427" t="s">
        <v>1704</v>
      </c>
      <c r="G2427" t="s">
        <v>641</v>
      </c>
      <c r="H2427" t="s">
        <v>641</v>
      </c>
      <c r="I2427" t="s">
        <v>2734</v>
      </c>
      <c r="J2427" t="s">
        <v>731</v>
      </c>
      <c r="K2427" t="s">
        <v>56</v>
      </c>
      <c r="L2427" s="4">
        <v>2</v>
      </c>
      <c r="M2427" s="4">
        <v>45291</v>
      </c>
      <c r="AC2427">
        <v>50</v>
      </c>
      <c r="AE2427">
        <v>1</v>
      </c>
    </row>
    <row r="2428" spans="1:31" x14ac:dyDescent="0.2">
      <c r="A2428" s="27">
        <v>2009842</v>
      </c>
      <c r="B2428">
        <v>4992</v>
      </c>
      <c r="C2428" t="s">
        <v>5893</v>
      </c>
      <c r="D2428" t="s">
        <v>5894</v>
      </c>
      <c r="E2428" t="s">
        <v>5895</v>
      </c>
      <c r="F2428" t="s">
        <v>5895</v>
      </c>
      <c r="G2428" t="s">
        <v>641</v>
      </c>
      <c r="H2428" t="s">
        <v>686</v>
      </c>
      <c r="I2428" t="s">
        <v>2734</v>
      </c>
      <c r="J2428" t="s">
        <v>696</v>
      </c>
      <c r="K2428" t="s">
        <v>55</v>
      </c>
      <c r="L2428" s="4">
        <v>2</v>
      </c>
      <c r="M2428" s="4">
        <v>45291</v>
      </c>
      <c r="N2428">
        <v>0.30000001192092896</v>
      </c>
      <c r="AC2428">
        <v>13.1</v>
      </c>
      <c r="AE2428">
        <v>1</v>
      </c>
    </row>
    <row r="2429" spans="1:31" x14ac:dyDescent="0.2">
      <c r="A2429" s="27">
        <v>2009841</v>
      </c>
      <c r="B2429">
        <v>4991</v>
      </c>
      <c r="C2429" t="s">
        <v>5896</v>
      </c>
      <c r="D2429" t="s">
        <v>5897</v>
      </c>
      <c r="E2429" t="s">
        <v>5895</v>
      </c>
      <c r="F2429" t="s">
        <v>5895</v>
      </c>
      <c r="G2429" t="s">
        <v>641</v>
      </c>
      <c r="H2429" t="s">
        <v>686</v>
      </c>
      <c r="I2429" t="s">
        <v>2734</v>
      </c>
      <c r="J2429" t="s">
        <v>696</v>
      </c>
      <c r="K2429" t="s">
        <v>55</v>
      </c>
      <c r="L2429" s="4">
        <v>2</v>
      </c>
      <c r="M2429" s="4">
        <v>45291</v>
      </c>
      <c r="N2429">
        <v>0.30000001192092896</v>
      </c>
      <c r="AC2429">
        <v>13.1</v>
      </c>
      <c r="AE2429">
        <v>1</v>
      </c>
    </row>
    <row r="2430" spans="1:31" x14ac:dyDescent="0.2">
      <c r="A2430" s="27">
        <v>2009731</v>
      </c>
      <c r="B2430">
        <v>4970</v>
      </c>
      <c r="C2430" t="s">
        <v>5898</v>
      </c>
      <c r="D2430" t="s">
        <v>5899</v>
      </c>
      <c r="E2430" t="s">
        <v>5900</v>
      </c>
      <c r="F2430" t="s">
        <v>5900</v>
      </c>
      <c r="G2430" t="s">
        <v>641</v>
      </c>
      <c r="H2430" t="s">
        <v>686</v>
      </c>
      <c r="I2430" t="s">
        <v>2734</v>
      </c>
      <c r="J2430" t="s">
        <v>696</v>
      </c>
      <c r="K2430" t="s">
        <v>55</v>
      </c>
      <c r="L2430" s="4">
        <v>2</v>
      </c>
      <c r="M2430" s="4">
        <v>45291</v>
      </c>
      <c r="N2430">
        <v>0.30000001192092896</v>
      </c>
      <c r="AC2430">
        <v>13.1</v>
      </c>
      <c r="AE2430">
        <v>1</v>
      </c>
    </row>
    <row r="2431" spans="1:31" x14ac:dyDescent="0.2">
      <c r="A2431" s="27">
        <v>2001271</v>
      </c>
      <c r="B2431">
        <v>635</v>
      </c>
      <c r="C2431" t="s">
        <v>5901</v>
      </c>
      <c r="D2431" t="s">
        <v>5902</v>
      </c>
      <c r="E2431" t="s">
        <v>2777</v>
      </c>
      <c r="F2431" t="s">
        <v>2777</v>
      </c>
      <c r="G2431" t="s">
        <v>641</v>
      </c>
      <c r="H2431" t="s">
        <v>641</v>
      </c>
      <c r="I2431" t="s">
        <v>2734</v>
      </c>
      <c r="J2431" t="s">
        <v>649</v>
      </c>
      <c r="K2431" t="s">
        <v>56</v>
      </c>
      <c r="L2431" s="4">
        <v>38825</v>
      </c>
      <c r="M2431" s="4">
        <v>45291</v>
      </c>
      <c r="Q2431">
        <v>5</v>
      </c>
      <c r="R2431">
        <v>16</v>
      </c>
      <c r="AE2431">
        <v>1.4</v>
      </c>
    </row>
    <row r="2432" spans="1:31" x14ac:dyDescent="0.2">
      <c r="A2432" s="27">
        <v>2009628</v>
      </c>
      <c r="B2432">
        <v>4875</v>
      </c>
      <c r="C2432" t="s">
        <v>5903</v>
      </c>
      <c r="D2432" t="s">
        <v>5904</v>
      </c>
      <c r="E2432" t="s">
        <v>5905</v>
      </c>
      <c r="F2432" t="s">
        <v>5905</v>
      </c>
      <c r="G2432" t="s">
        <v>641</v>
      </c>
      <c r="H2432" t="s">
        <v>686</v>
      </c>
      <c r="I2432" t="s">
        <v>2734</v>
      </c>
      <c r="J2432" t="s">
        <v>696</v>
      </c>
      <c r="K2432" t="s">
        <v>55</v>
      </c>
      <c r="L2432" s="4">
        <v>2</v>
      </c>
      <c r="M2432" s="4">
        <v>45291</v>
      </c>
      <c r="N2432">
        <v>0.30000001192092896</v>
      </c>
      <c r="AC2432">
        <v>13.1</v>
      </c>
      <c r="AE2432">
        <v>1</v>
      </c>
    </row>
    <row r="2433" spans="1:31" x14ac:dyDescent="0.2">
      <c r="A2433" s="27">
        <v>2001518</v>
      </c>
      <c r="B2433">
        <v>1922</v>
      </c>
      <c r="C2433" t="s">
        <v>5906</v>
      </c>
      <c r="D2433" t="s">
        <v>5907</v>
      </c>
      <c r="E2433" t="s">
        <v>1542</v>
      </c>
      <c r="F2433" t="s">
        <v>1542</v>
      </c>
      <c r="G2433" t="s">
        <v>641</v>
      </c>
      <c r="H2433" t="s">
        <v>641</v>
      </c>
      <c r="I2433" t="s">
        <v>2734</v>
      </c>
      <c r="J2433" t="s">
        <v>643</v>
      </c>
      <c r="K2433" t="s">
        <v>55</v>
      </c>
      <c r="L2433" s="4">
        <v>39161</v>
      </c>
      <c r="M2433" s="4">
        <v>45291</v>
      </c>
      <c r="N2433">
        <v>24</v>
      </c>
      <c r="AE2433">
        <v>1</v>
      </c>
    </row>
    <row r="2434" spans="1:31" x14ac:dyDescent="0.2">
      <c r="A2434" s="27">
        <v>2000335</v>
      </c>
      <c r="B2434">
        <v>1433</v>
      </c>
      <c r="C2434" t="s">
        <v>5908</v>
      </c>
      <c r="D2434" t="s">
        <v>5909</v>
      </c>
      <c r="E2434" t="s">
        <v>1542</v>
      </c>
      <c r="F2434" t="s">
        <v>1542</v>
      </c>
      <c r="G2434" t="s">
        <v>641</v>
      </c>
      <c r="H2434" t="s">
        <v>686</v>
      </c>
      <c r="I2434" t="s">
        <v>2734</v>
      </c>
      <c r="J2434" t="s">
        <v>696</v>
      </c>
      <c r="K2434" t="s">
        <v>55</v>
      </c>
      <c r="L2434" s="4">
        <v>39378</v>
      </c>
      <c r="M2434" s="4">
        <v>45291</v>
      </c>
      <c r="N2434">
        <v>6</v>
      </c>
      <c r="O2434">
        <v>3</v>
      </c>
      <c r="P2434">
        <v>5</v>
      </c>
      <c r="R2434">
        <v>1.5</v>
      </c>
      <c r="AC2434">
        <v>6</v>
      </c>
      <c r="AE2434">
        <v>1</v>
      </c>
    </row>
    <row r="2435" spans="1:31" x14ac:dyDescent="0.2">
      <c r="A2435" s="27">
        <v>2001296</v>
      </c>
      <c r="B2435">
        <v>2719</v>
      </c>
      <c r="C2435" t="s">
        <v>5910</v>
      </c>
      <c r="D2435" t="s">
        <v>5911</v>
      </c>
      <c r="E2435" t="s">
        <v>5912</v>
      </c>
      <c r="F2435" t="s">
        <v>5912</v>
      </c>
      <c r="G2435" t="s">
        <v>641</v>
      </c>
      <c r="H2435" t="s">
        <v>641</v>
      </c>
      <c r="I2435" t="s">
        <v>2734</v>
      </c>
      <c r="J2435" t="s">
        <v>731</v>
      </c>
      <c r="K2435" t="s">
        <v>56</v>
      </c>
      <c r="L2435" s="4">
        <v>39987</v>
      </c>
      <c r="M2435" s="4">
        <v>45291</v>
      </c>
      <c r="AE2435">
        <v>1</v>
      </c>
    </row>
    <row r="2436" spans="1:31" x14ac:dyDescent="0.2">
      <c r="A2436" s="27">
        <v>2006534</v>
      </c>
      <c r="B2436">
        <v>3684</v>
      </c>
      <c r="C2436" t="s">
        <v>5913</v>
      </c>
      <c r="D2436" t="s">
        <v>5914</v>
      </c>
      <c r="E2436" t="s">
        <v>3582</v>
      </c>
      <c r="F2436" t="s">
        <v>3582</v>
      </c>
      <c r="G2436" t="s">
        <v>641</v>
      </c>
      <c r="H2436" t="s">
        <v>641</v>
      </c>
      <c r="I2436" t="s">
        <v>2734</v>
      </c>
      <c r="J2436" t="s">
        <v>731</v>
      </c>
      <c r="K2436" t="s">
        <v>55</v>
      </c>
      <c r="L2436" s="4">
        <v>2</v>
      </c>
      <c r="M2436" s="4">
        <v>45291</v>
      </c>
      <c r="AE2436">
        <v>1</v>
      </c>
    </row>
    <row r="2437" spans="1:31" x14ac:dyDescent="0.2">
      <c r="A2437" s="27">
        <v>2001297</v>
      </c>
      <c r="B2437">
        <v>2721</v>
      </c>
      <c r="C2437" t="s">
        <v>5915</v>
      </c>
      <c r="D2437" t="s">
        <v>5916</v>
      </c>
      <c r="E2437" t="s">
        <v>3582</v>
      </c>
      <c r="F2437" t="s">
        <v>3582</v>
      </c>
      <c r="G2437" t="s">
        <v>641</v>
      </c>
      <c r="H2437" t="s">
        <v>641</v>
      </c>
      <c r="I2437" t="s">
        <v>2734</v>
      </c>
      <c r="J2437" t="s">
        <v>731</v>
      </c>
      <c r="K2437" t="s">
        <v>55</v>
      </c>
      <c r="L2437" s="4">
        <v>39147</v>
      </c>
      <c r="M2437" s="4">
        <v>45291</v>
      </c>
      <c r="P2437">
        <v>8</v>
      </c>
      <c r="AC2437">
        <v>55</v>
      </c>
      <c r="AE2437">
        <v>1</v>
      </c>
    </row>
    <row r="2438" spans="1:31" x14ac:dyDescent="0.2">
      <c r="A2438" s="27">
        <v>2006476</v>
      </c>
      <c r="B2438">
        <v>3541</v>
      </c>
      <c r="C2438" t="s">
        <v>5917</v>
      </c>
      <c r="D2438" t="s">
        <v>5918</v>
      </c>
      <c r="E2438" t="s">
        <v>5919</v>
      </c>
      <c r="F2438" t="s">
        <v>5919</v>
      </c>
      <c r="G2438" t="s">
        <v>641</v>
      </c>
      <c r="H2438" t="s">
        <v>686</v>
      </c>
      <c r="I2438" t="s">
        <v>2734</v>
      </c>
      <c r="J2438" t="s">
        <v>696</v>
      </c>
      <c r="K2438" t="s">
        <v>55</v>
      </c>
      <c r="L2438" s="4">
        <v>2</v>
      </c>
      <c r="M2438" s="4">
        <v>45291</v>
      </c>
      <c r="N2438">
        <v>0.10000000149011612</v>
      </c>
      <c r="O2438">
        <v>1.9999999552965164E-2</v>
      </c>
      <c r="P2438">
        <v>1.9999999552965164E-2</v>
      </c>
      <c r="AC2438">
        <v>3.5</v>
      </c>
      <c r="AE2438">
        <v>1</v>
      </c>
    </row>
    <row r="2439" spans="1:31" x14ac:dyDescent="0.2">
      <c r="A2439" s="27">
        <v>2006479</v>
      </c>
      <c r="B2439">
        <v>3542</v>
      </c>
      <c r="C2439" t="s">
        <v>5920</v>
      </c>
      <c r="D2439" t="s">
        <v>2852</v>
      </c>
      <c r="E2439" t="s">
        <v>5921</v>
      </c>
      <c r="F2439" t="s">
        <v>5921</v>
      </c>
      <c r="G2439" t="s">
        <v>641</v>
      </c>
      <c r="H2439" t="s">
        <v>686</v>
      </c>
      <c r="I2439" t="s">
        <v>2734</v>
      </c>
      <c r="J2439" t="s">
        <v>696</v>
      </c>
      <c r="K2439" t="s">
        <v>56</v>
      </c>
      <c r="L2439" s="4">
        <v>2</v>
      </c>
      <c r="M2439" s="4">
        <v>45291</v>
      </c>
      <c r="N2439">
        <v>0.23999999463558197</v>
      </c>
      <c r="P2439">
        <v>0.5</v>
      </c>
      <c r="AC2439">
        <v>6.4</v>
      </c>
      <c r="AE2439">
        <v>1</v>
      </c>
    </row>
    <row r="2440" spans="1:31" x14ac:dyDescent="0.2">
      <c r="A2440" s="27">
        <v>2006172</v>
      </c>
      <c r="B2440">
        <v>3629</v>
      </c>
      <c r="C2440" t="s">
        <v>5922</v>
      </c>
      <c r="D2440" t="s">
        <v>5923</v>
      </c>
      <c r="E2440" t="s">
        <v>5924</v>
      </c>
      <c r="F2440" t="s">
        <v>5924</v>
      </c>
      <c r="G2440" t="s">
        <v>641</v>
      </c>
      <c r="H2440" t="s">
        <v>686</v>
      </c>
      <c r="I2440" t="s">
        <v>2734</v>
      </c>
      <c r="J2440" t="s">
        <v>696</v>
      </c>
      <c r="K2440" t="s">
        <v>56</v>
      </c>
      <c r="L2440" s="4">
        <v>2</v>
      </c>
      <c r="M2440" s="4">
        <v>45291</v>
      </c>
      <c r="N2440">
        <v>0.12999999523162842</v>
      </c>
      <c r="P2440">
        <v>0.20000000298023224</v>
      </c>
      <c r="AC2440">
        <v>4.3</v>
      </c>
      <c r="AE2440">
        <v>1.05</v>
      </c>
    </row>
    <row r="2441" spans="1:31" x14ac:dyDescent="0.2">
      <c r="A2441" s="27">
        <v>2006486</v>
      </c>
      <c r="B2441">
        <v>3560</v>
      </c>
      <c r="C2441" t="s">
        <v>5925</v>
      </c>
      <c r="D2441" t="s">
        <v>3598</v>
      </c>
      <c r="E2441" t="s">
        <v>5824</v>
      </c>
      <c r="F2441" t="s">
        <v>5824</v>
      </c>
      <c r="G2441" t="s">
        <v>641</v>
      </c>
      <c r="H2441" t="s">
        <v>686</v>
      </c>
      <c r="I2441" t="s">
        <v>2734</v>
      </c>
      <c r="J2441" t="s">
        <v>696</v>
      </c>
      <c r="K2441" t="s">
        <v>56</v>
      </c>
      <c r="L2441" s="4">
        <v>2</v>
      </c>
      <c r="M2441" s="4">
        <v>45291</v>
      </c>
      <c r="N2441">
        <v>7.9999998211860657E-2</v>
      </c>
      <c r="O2441">
        <v>2.9999999329447746E-2</v>
      </c>
      <c r="P2441">
        <v>9.9999997764825821E-3</v>
      </c>
      <c r="AC2441">
        <v>2.4</v>
      </c>
      <c r="AE2441">
        <v>1</v>
      </c>
    </row>
    <row r="2442" spans="1:31" x14ac:dyDescent="0.2">
      <c r="A2442" s="27">
        <v>2001516</v>
      </c>
      <c r="B2442">
        <v>2759</v>
      </c>
      <c r="C2442" t="s">
        <v>5926</v>
      </c>
      <c r="D2442" t="s">
        <v>5927</v>
      </c>
      <c r="E2442" t="s">
        <v>1542</v>
      </c>
      <c r="F2442" t="s">
        <v>1542</v>
      </c>
      <c r="G2442" t="s">
        <v>641</v>
      </c>
      <c r="H2442" t="s">
        <v>641</v>
      </c>
      <c r="I2442" t="s">
        <v>2734</v>
      </c>
      <c r="J2442" t="s">
        <v>643</v>
      </c>
      <c r="K2442" t="s">
        <v>56</v>
      </c>
      <c r="L2442" s="4">
        <v>39189</v>
      </c>
      <c r="M2442" s="4">
        <v>45291</v>
      </c>
      <c r="N2442">
        <v>7</v>
      </c>
      <c r="Q2442">
        <v>13</v>
      </c>
      <c r="AE2442">
        <v>1.34</v>
      </c>
    </row>
    <row r="2443" spans="1:31" x14ac:dyDescent="0.2">
      <c r="A2443" s="27">
        <v>2004786</v>
      </c>
      <c r="B2443">
        <v>2803</v>
      </c>
      <c r="C2443" t="s">
        <v>5928</v>
      </c>
      <c r="D2443" t="s">
        <v>5929</v>
      </c>
      <c r="E2443" t="s">
        <v>1542</v>
      </c>
      <c r="F2443" t="s">
        <v>1542</v>
      </c>
      <c r="G2443" t="s">
        <v>641</v>
      </c>
      <c r="H2443" t="s">
        <v>641</v>
      </c>
      <c r="I2443" t="s">
        <v>2734</v>
      </c>
      <c r="J2443" t="s">
        <v>643</v>
      </c>
      <c r="K2443" t="s">
        <v>56</v>
      </c>
      <c r="L2443" s="4">
        <v>39245</v>
      </c>
      <c r="M2443" s="4">
        <v>45291</v>
      </c>
      <c r="N2443">
        <v>4</v>
      </c>
      <c r="O2443">
        <v>2.5</v>
      </c>
      <c r="P2443">
        <v>3</v>
      </c>
      <c r="AE2443">
        <v>1.1499999999999999</v>
      </c>
    </row>
    <row r="2444" spans="1:31" x14ac:dyDescent="0.2">
      <c r="A2444" s="27">
        <v>2009324</v>
      </c>
      <c r="B2444">
        <v>4850</v>
      </c>
      <c r="C2444" t="s">
        <v>5930</v>
      </c>
      <c r="D2444" t="s">
        <v>5931</v>
      </c>
      <c r="E2444" t="s">
        <v>1542</v>
      </c>
      <c r="F2444" t="s">
        <v>1542</v>
      </c>
      <c r="G2444" t="s">
        <v>641</v>
      </c>
      <c r="H2444" t="s">
        <v>641</v>
      </c>
      <c r="I2444" t="s">
        <v>2734</v>
      </c>
      <c r="J2444" t="s">
        <v>643</v>
      </c>
      <c r="K2444" t="s">
        <v>55</v>
      </c>
      <c r="L2444" s="4">
        <v>2</v>
      </c>
      <c r="M2444" s="4">
        <v>45291</v>
      </c>
      <c r="N2444">
        <v>6</v>
      </c>
      <c r="O2444">
        <v>28</v>
      </c>
      <c r="Q2444">
        <v>11</v>
      </c>
      <c r="R2444">
        <v>2</v>
      </c>
      <c r="T2444">
        <v>7</v>
      </c>
      <c r="V2444">
        <v>0.20000000298023224</v>
      </c>
      <c r="Y2444">
        <v>5.000000074505806E-2</v>
      </c>
      <c r="Z2444">
        <v>0.10000000149011612</v>
      </c>
      <c r="AA2444">
        <v>1.9999999552965164E-2</v>
      </c>
      <c r="AE2444">
        <v>1</v>
      </c>
    </row>
    <row r="2445" spans="1:31" x14ac:dyDescent="0.2">
      <c r="A2445" s="27">
        <v>2009358</v>
      </c>
      <c r="B2445">
        <v>4892</v>
      </c>
      <c r="C2445" t="s">
        <v>5932</v>
      </c>
      <c r="D2445" t="s">
        <v>5933</v>
      </c>
      <c r="E2445" t="s">
        <v>5151</v>
      </c>
      <c r="F2445" t="s">
        <v>5934</v>
      </c>
      <c r="G2445" t="s">
        <v>641</v>
      </c>
      <c r="H2445" t="s">
        <v>686</v>
      </c>
      <c r="I2445" t="s">
        <v>2734</v>
      </c>
      <c r="J2445" t="s">
        <v>688</v>
      </c>
      <c r="K2445" t="s">
        <v>56</v>
      </c>
      <c r="L2445" s="4">
        <v>2</v>
      </c>
      <c r="M2445" s="4">
        <v>45291</v>
      </c>
      <c r="N2445">
        <v>3.4000000953674316</v>
      </c>
      <c r="Y2445">
        <v>10.300000190734863</v>
      </c>
      <c r="AE2445">
        <v>1</v>
      </c>
    </row>
    <row r="2446" spans="1:31" x14ac:dyDescent="0.2">
      <c r="A2446" s="27">
        <v>2009370</v>
      </c>
      <c r="B2446">
        <v>4886</v>
      </c>
      <c r="C2446" t="s">
        <v>5935</v>
      </c>
      <c r="D2446" t="s">
        <v>5936</v>
      </c>
      <c r="E2446" t="s">
        <v>5151</v>
      </c>
      <c r="F2446" t="s">
        <v>5934</v>
      </c>
      <c r="G2446" t="s">
        <v>641</v>
      </c>
      <c r="H2446" t="s">
        <v>641</v>
      </c>
      <c r="I2446" t="s">
        <v>2734</v>
      </c>
      <c r="J2446" t="s">
        <v>649</v>
      </c>
      <c r="K2446" t="s">
        <v>56</v>
      </c>
      <c r="L2446" s="4">
        <v>2</v>
      </c>
      <c r="M2446" s="4">
        <v>45291</v>
      </c>
      <c r="P2446">
        <v>23.299999237060547</v>
      </c>
      <c r="AE2446">
        <v>1</v>
      </c>
    </row>
    <row r="2447" spans="1:31" x14ac:dyDescent="0.2">
      <c r="A2447" s="27">
        <v>2009369</v>
      </c>
      <c r="B2447">
        <v>4890</v>
      </c>
      <c r="C2447" t="s">
        <v>5937</v>
      </c>
      <c r="D2447" t="s">
        <v>5938</v>
      </c>
      <c r="E2447" t="s">
        <v>5151</v>
      </c>
      <c r="F2447" t="s">
        <v>5934</v>
      </c>
      <c r="G2447" t="s">
        <v>641</v>
      </c>
      <c r="H2447" t="s">
        <v>686</v>
      </c>
      <c r="I2447" t="s">
        <v>2734</v>
      </c>
      <c r="J2447" t="s">
        <v>688</v>
      </c>
      <c r="K2447" t="s">
        <v>56</v>
      </c>
      <c r="L2447" s="4">
        <v>2</v>
      </c>
      <c r="M2447" s="4">
        <v>45291</v>
      </c>
      <c r="N2447">
        <v>6.0999999046325684</v>
      </c>
      <c r="O2447">
        <v>30.200000762939453</v>
      </c>
      <c r="AE2447">
        <v>1</v>
      </c>
    </row>
    <row r="2448" spans="1:31" x14ac:dyDescent="0.2">
      <c r="A2448" s="27">
        <v>2009366</v>
      </c>
      <c r="B2448">
        <v>4885</v>
      </c>
      <c r="C2448" t="s">
        <v>5939</v>
      </c>
      <c r="D2448" t="s">
        <v>5940</v>
      </c>
      <c r="E2448" t="s">
        <v>5151</v>
      </c>
      <c r="F2448" t="s">
        <v>5934</v>
      </c>
      <c r="G2448" t="s">
        <v>641</v>
      </c>
      <c r="H2448" t="s">
        <v>641</v>
      </c>
      <c r="I2448" t="s">
        <v>2734</v>
      </c>
      <c r="J2448" t="s">
        <v>643</v>
      </c>
      <c r="K2448" t="s">
        <v>56</v>
      </c>
      <c r="L2448" s="4">
        <v>2</v>
      </c>
      <c r="M2448" s="4">
        <v>45291</v>
      </c>
      <c r="N2448">
        <v>5</v>
      </c>
      <c r="R2448">
        <v>6.4000000953674316</v>
      </c>
      <c r="AE2448">
        <v>1</v>
      </c>
    </row>
    <row r="2449" spans="1:31" x14ac:dyDescent="0.2">
      <c r="A2449" s="27">
        <v>2009364</v>
      </c>
      <c r="B2449">
        <v>4883</v>
      </c>
      <c r="C2449" t="s">
        <v>5941</v>
      </c>
      <c r="D2449" t="s">
        <v>5942</v>
      </c>
      <c r="E2449" t="s">
        <v>5151</v>
      </c>
      <c r="F2449" t="s">
        <v>5934</v>
      </c>
      <c r="G2449" t="s">
        <v>641</v>
      </c>
      <c r="H2449" t="s">
        <v>641</v>
      </c>
      <c r="I2449" t="s">
        <v>2734</v>
      </c>
      <c r="J2449" t="s">
        <v>643</v>
      </c>
      <c r="K2449" t="s">
        <v>56</v>
      </c>
      <c r="L2449" s="4">
        <v>2</v>
      </c>
      <c r="M2449" s="4">
        <v>45291</v>
      </c>
      <c r="N2449">
        <v>7.3000001907348633</v>
      </c>
      <c r="T2449">
        <v>3.5999999046325684</v>
      </c>
      <c r="AE2449">
        <v>1</v>
      </c>
    </row>
    <row r="2450" spans="1:31" x14ac:dyDescent="0.2">
      <c r="A2450" s="27">
        <v>2009360</v>
      </c>
      <c r="B2450">
        <v>4889</v>
      </c>
      <c r="C2450" t="s">
        <v>5943</v>
      </c>
      <c r="D2450" t="s">
        <v>5944</v>
      </c>
      <c r="E2450" t="s">
        <v>5151</v>
      </c>
      <c r="F2450" t="s">
        <v>5934</v>
      </c>
      <c r="G2450" t="s">
        <v>641</v>
      </c>
      <c r="H2450" t="s">
        <v>641</v>
      </c>
      <c r="I2450" t="s">
        <v>2734</v>
      </c>
      <c r="J2450" t="s">
        <v>643</v>
      </c>
      <c r="K2450" t="s">
        <v>56</v>
      </c>
      <c r="L2450" s="4">
        <v>2</v>
      </c>
      <c r="M2450" s="4">
        <v>45291</v>
      </c>
      <c r="N2450">
        <v>7.0999999046325684</v>
      </c>
      <c r="T2450">
        <v>3.5</v>
      </c>
      <c r="Z2450">
        <v>6</v>
      </c>
      <c r="AE2450">
        <v>1</v>
      </c>
    </row>
    <row r="2451" spans="1:31" x14ac:dyDescent="0.2">
      <c r="A2451" s="27">
        <v>2009361</v>
      </c>
      <c r="B2451">
        <v>4891</v>
      </c>
      <c r="C2451" t="s">
        <v>5945</v>
      </c>
      <c r="D2451" t="s">
        <v>5946</v>
      </c>
      <c r="E2451" t="s">
        <v>5151</v>
      </c>
      <c r="F2451" t="s">
        <v>5934</v>
      </c>
      <c r="G2451" t="s">
        <v>641</v>
      </c>
      <c r="H2451" t="s">
        <v>686</v>
      </c>
      <c r="I2451" t="s">
        <v>2734</v>
      </c>
      <c r="J2451" t="s">
        <v>688</v>
      </c>
      <c r="K2451" t="s">
        <v>56</v>
      </c>
      <c r="L2451" s="4">
        <v>2</v>
      </c>
      <c r="M2451" s="4">
        <v>45291</v>
      </c>
      <c r="N2451">
        <v>6.6999998092651367</v>
      </c>
      <c r="T2451">
        <v>3.7000000476837158</v>
      </c>
      <c r="W2451">
        <v>7.4000000953674316</v>
      </c>
      <c r="AE2451">
        <v>1</v>
      </c>
    </row>
    <row r="2452" spans="1:31" x14ac:dyDescent="0.2">
      <c r="A2452" s="27">
        <v>2009365</v>
      </c>
      <c r="B2452">
        <v>4893</v>
      </c>
      <c r="C2452" t="s">
        <v>5947</v>
      </c>
      <c r="D2452" t="s">
        <v>5948</v>
      </c>
      <c r="E2452" t="s">
        <v>5151</v>
      </c>
      <c r="F2452" t="s">
        <v>5934</v>
      </c>
      <c r="G2452" t="s">
        <v>641</v>
      </c>
      <c r="H2452" t="s">
        <v>686</v>
      </c>
      <c r="I2452" t="s">
        <v>2734</v>
      </c>
      <c r="J2452" t="s">
        <v>688</v>
      </c>
      <c r="K2452" t="s">
        <v>56</v>
      </c>
      <c r="L2452" s="4">
        <v>2</v>
      </c>
      <c r="M2452" s="4">
        <v>45291</v>
      </c>
      <c r="N2452">
        <v>3.5</v>
      </c>
      <c r="AA2452">
        <v>11</v>
      </c>
      <c r="AE2452">
        <v>1</v>
      </c>
    </row>
    <row r="2453" spans="1:31" x14ac:dyDescent="0.2">
      <c r="A2453" s="27">
        <v>2009368</v>
      </c>
      <c r="B2453">
        <v>4884</v>
      </c>
      <c r="C2453" t="s">
        <v>5949</v>
      </c>
      <c r="D2453" t="s">
        <v>5950</v>
      </c>
      <c r="E2453" t="s">
        <v>5151</v>
      </c>
      <c r="F2453" t="s">
        <v>5934</v>
      </c>
      <c r="G2453" t="s">
        <v>641</v>
      </c>
      <c r="H2453" t="s">
        <v>641</v>
      </c>
      <c r="I2453" t="s">
        <v>2734</v>
      </c>
      <c r="J2453" t="s">
        <v>643</v>
      </c>
      <c r="K2453" t="s">
        <v>56</v>
      </c>
      <c r="L2453" s="4">
        <v>2</v>
      </c>
      <c r="M2453" s="4">
        <v>45291</v>
      </c>
      <c r="N2453">
        <v>7.3000001907348633</v>
      </c>
      <c r="Q2453">
        <v>14</v>
      </c>
      <c r="AE2453">
        <v>1</v>
      </c>
    </row>
    <row r="2454" spans="1:31" x14ac:dyDescent="0.2">
      <c r="A2454" s="27">
        <v>2009363</v>
      </c>
      <c r="B2454">
        <v>4881</v>
      </c>
      <c r="C2454" t="s">
        <v>5951</v>
      </c>
      <c r="D2454" t="s">
        <v>5952</v>
      </c>
      <c r="E2454" t="s">
        <v>5151</v>
      </c>
      <c r="F2454" t="s">
        <v>5934</v>
      </c>
      <c r="G2454" t="s">
        <v>641</v>
      </c>
      <c r="H2454" t="s">
        <v>641</v>
      </c>
      <c r="I2454" t="s">
        <v>2734</v>
      </c>
      <c r="J2454" t="s">
        <v>643</v>
      </c>
      <c r="K2454" t="s">
        <v>56</v>
      </c>
      <c r="L2454" s="4">
        <v>2</v>
      </c>
      <c r="M2454" s="4">
        <v>45291</v>
      </c>
      <c r="N2454">
        <v>7</v>
      </c>
      <c r="T2454">
        <v>4.0999999046325684</v>
      </c>
      <c r="V2454">
        <v>8.1999998092651367</v>
      </c>
      <c r="AE2454">
        <v>1</v>
      </c>
    </row>
    <row r="2455" spans="1:31" x14ac:dyDescent="0.2">
      <c r="A2455" s="27">
        <v>2009359</v>
      </c>
      <c r="B2455">
        <v>4887</v>
      </c>
      <c r="C2455" t="s">
        <v>5953</v>
      </c>
      <c r="D2455" t="s">
        <v>5954</v>
      </c>
      <c r="E2455" t="s">
        <v>5151</v>
      </c>
      <c r="F2455" t="s">
        <v>5934</v>
      </c>
      <c r="G2455" t="s">
        <v>641</v>
      </c>
      <c r="H2455" t="s">
        <v>641</v>
      </c>
      <c r="I2455" t="s">
        <v>2734</v>
      </c>
      <c r="J2455" t="s">
        <v>643</v>
      </c>
      <c r="K2455" t="s">
        <v>56</v>
      </c>
      <c r="L2455" s="4">
        <v>2</v>
      </c>
      <c r="M2455" s="4">
        <v>45291</v>
      </c>
      <c r="N2455">
        <v>2.5</v>
      </c>
      <c r="T2455">
        <v>3.0999999046325684</v>
      </c>
      <c r="X2455">
        <v>5.1999998092651367</v>
      </c>
      <c r="AE2455">
        <v>1</v>
      </c>
    </row>
    <row r="2456" spans="1:31" x14ac:dyDescent="0.2">
      <c r="A2456" s="27">
        <v>2009362</v>
      </c>
      <c r="B2456">
        <v>4888</v>
      </c>
      <c r="C2456" t="s">
        <v>5955</v>
      </c>
      <c r="D2456" t="s">
        <v>5956</v>
      </c>
      <c r="E2456" t="s">
        <v>5151</v>
      </c>
      <c r="F2456" t="s">
        <v>5934</v>
      </c>
      <c r="G2456" t="s">
        <v>641</v>
      </c>
      <c r="H2456" t="s">
        <v>641</v>
      </c>
      <c r="I2456" t="s">
        <v>2734</v>
      </c>
      <c r="J2456" t="s">
        <v>643</v>
      </c>
      <c r="K2456" t="s">
        <v>56</v>
      </c>
      <c r="L2456" s="4">
        <v>2</v>
      </c>
      <c r="M2456" s="4">
        <v>45291</v>
      </c>
      <c r="N2456">
        <v>2</v>
      </c>
      <c r="O2456">
        <v>3.4000000953674316</v>
      </c>
      <c r="P2456">
        <v>5</v>
      </c>
      <c r="T2456">
        <v>1.7999999523162842</v>
      </c>
      <c r="V2456">
        <v>0.41999998688697815</v>
      </c>
      <c r="W2456">
        <v>0.43000000715255737</v>
      </c>
      <c r="X2456">
        <v>1.1599999666213989</v>
      </c>
      <c r="Y2456">
        <v>0.14000000059604645</v>
      </c>
      <c r="Z2456">
        <v>1.2000000476837158</v>
      </c>
      <c r="AA2456">
        <v>3.2000001519918442E-2</v>
      </c>
      <c r="AE2456">
        <v>1</v>
      </c>
    </row>
    <row r="2457" spans="1:31" x14ac:dyDescent="0.2">
      <c r="A2457" s="27">
        <v>2009367</v>
      </c>
      <c r="B2457">
        <v>4882</v>
      </c>
      <c r="C2457" t="s">
        <v>5957</v>
      </c>
      <c r="D2457" t="s">
        <v>5958</v>
      </c>
      <c r="E2457" t="s">
        <v>5151</v>
      </c>
      <c r="F2457" t="s">
        <v>5934</v>
      </c>
      <c r="G2457" t="s">
        <v>641</v>
      </c>
      <c r="H2457" t="s">
        <v>641</v>
      </c>
      <c r="I2457" t="s">
        <v>2734</v>
      </c>
      <c r="J2457" t="s">
        <v>643</v>
      </c>
      <c r="K2457" t="s">
        <v>56</v>
      </c>
      <c r="L2457" s="4">
        <v>2</v>
      </c>
      <c r="M2457" s="4">
        <v>45291</v>
      </c>
      <c r="N2457">
        <v>2.2000000476837158</v>
      </c>
      <c r="S2457">
        <v>14.600000381469727</v>
      </c>
      <c r="T2457">
        <v>2.2999999523162842</v>
      </c>
      <c r="AE2457">
        <v>1</v>
      </c>
    </row>
    <row r="2458" spans="1:31" x14ac:dyDescent="0.2">
      <c r="A2458" s="27">
        <v>2006146</v>
      </c>
      <c r="B2458">
        <v>3732</v>
      </c>
      <c r="C2458" t="s">
        <v>5959</v>
      </c>
      <c r="D2458" t="s">
        <v>5960</v>
      </c>
      <c r="E2458" t="s">
        <v>4840</v>
      </c>
      <c r="F2458" t="s">
        <v>4840</v>
      </c>
      <c r="G2458" t="s">
        <v>641</v>
      </c>
      <c r="H2458" t="s">
        <v>641</v>
      </c>
      <c r="I2458" t="s">
        <v>2734</v>
      </c>
      <c r="J2458" t="s">
        <v>649</v>
      </c>
      <c r="K2458" t="s">
        <v>55</v>
      </c>
      <c r="L2458" s="4">
        <v>2</v>
      </c>
      <c r="M2458" s="4">
        <v>45291</v>
      </c>
      <c r="P2458">
        <v>5</v>
      </c>
      <c r="R2458">
        <v>25</v>
      </c>
      <c r="U2458">
        <v>30</v>
      </c>
      <c r="AE2458">
        <v>1</v>
      </c>
    </row>
    <row r="2459" spans="1:31" x14ac:dyDescent="0.2">
      <c r="A2459" s="27">
        <v>2001534</v>
      </c>
      <c r="B2459">
        <v>1888</v>
      </c>
      <c r="C2459" t="s">
        <v>5961</v>
      </c>
      <c r="D2459" t="s">
        <v>5962</v>
      </c>
      <c r="E2459" t="s">
        <v>2498</v>
      </c>
      <c r="F2459" t="s">
        <v>2498</v>
      </c>
      <c r="G2459" t="s">
        <v>641</v>
      </c>
      <c r="H2459" t="s">
        <v>641</v>
      </c>
      <c r="I2459" t="s">
        <v>2734</v>
      </c>
      <c r="J2459" t="s">
        <v>649</v>
      </c>
      <c r="K2459" t="s">
        <v>56</v>
      </c>
      <c r="L2459" s="4">
        <v>39196</v>
      </c>
      <c r="M2459" s="4">
        <v>45291</v>
      </c>
      <c r="W2459">
        <v>3</v>
      </c>
      <c r="AE2459">
        <v>1.3</v>
      </c>
    </row>
    <row r="2460" spans="1:31" x14ac:dyDescent="0.2">
      <c r="A2460" s="27">
        <v>2001531</v>
      </c>
      <c r="B2460">
        <v>1886</v>
      </c>
      <c r="C2460" t="s">
        <v>5963</v>
      </c>
      <c r="D2460" t="s">
        <v>5964</v>
      </c>
      <c r="E2460" t="s">
        <v>2498</v>
      </c>
      <c r="F2460" t="s">
        <v>2498</v>
      </c>
      <c r="G2460" t="s">
        <v>641</v>
      </c>
      <c r="H2460" t="s">
        <v>641</v>
      </c>
      <c r="I2460" t="s">
        <v>2734</v>
      </c>
      <c r="J2460" t="s">
        <v>649</v>
      </c>
      <c r="K2460" t="s">
        <v>56</v>
      </c>
      <c r="L2460" s="4">
        <v>39196</v>
      </c>
      <c r="M2460" s="4">
        <v>45291</v>
      </c>
      <c r="Z2460">
        <v>3</v>
      </c>
      <c r="AE2460">
        <v>1.3</v>
      </c>
    </row>
    <row r="2461" spans="1:31" x14ac:dyDescent="0.2">
      <c r="A2461" s="27">
        <v>2001532</v>
      </c>
      <c r="B2461">
        <v>1887</v>
      </c>
      <c r="C2461" t="s">
        <v>5965</v>
      </c>
      <c r="D2461" t="s">
        <v>5966</v>
      </c>
      <c r="E2461" t="s">
        <v>2498</v>
      </c>
      <c r="F2461" t="s">
        <v>2498</v>
      </c>
      <c r="G2461" t="s">
        <v>641</v>
      </c>
      <c r="H2461" t="s">
        <v>641</v>
      </c>
      <c r="I2461" t="s">
        <v>2734</v>
      </c>
      <c r="J2461" t="s">
        <v>649</v>
      </c>
      <c r="K2461" t="s">
        <v>56</v>
      </c>
      <c r="L2461" s="4">
        <v>39196</v>
      </c>
      <c r="M2461" s="4">
        <v>45291</v>
      </c>
      <c r="V2461">
        <v>3</v>
      </c>
      <c r="AE2461">
        <v>1.3</v>
      </c>
    </row>
    <row r="2462" spans="1:31" x14ac:dyDescent="0.2">
      <c r="A2462" s="27">
        <v>2004777</v>
      </c>
      <c r="B2462">
        <v>2793</v>
      </c>
      <c r="C2462" t="s">
        <v>5967</v>
      </c>
      <c r="D2462" t="s">
        <v>5968</v>
      </c>
      <c r="E2462" t="s">
        <v>1542</v>
      </c>
      <c r="F2462" t="s">
        <v>1542</v>
      </c>
      <c r="G2462" t="s">
        <v>641</v>
      </c>
      <c r="H2462" t="s">
        <v>641</v>
      </c>
      <c r="I2462" t="s">
        <v>2734</v>
      </c>
      <c r="J2462" t="s">
        <v>649</v>
      </c>
      <c r="K2462" t="s">
        <v>56</v>
      </c>
      <c r="L2462" s="4">
        <v>39245</v>
      </c>
      <c r="M2462" s="4">
        <v>45291</v>
      </c>
      <c r="V2462">
        <v>4.8000001907348633</v>
      </c>
      <c r="W2462">
        <v>1.2000000476837158</v>
      </c>
      <c r="Z2462">
        <v>6.5</v>
      </c>
      <c r="AE2462">
        <v>1.42</v>
      </c>
    </row>
    <row r="2463" spans="1:31" x14ac:dyDescent="0.2">
      <c r="A2463" s="27">
        <v>2007001</v>
      </c>
      <c r="B2463">
        <v>3869</v>
      </c>
      <c r="C2463" t="s">
        <v>5969</v>
      </c>
      <c r="D2463" t="s">
        <v>5970</v>
      </c>
      <c r="E2463" t="s">
        <v>5971</v>
      </c>
      <c r="F2463" t="s">
        <v>5971</v>
      </c>
      <c r="G2463" t="s">
        <v>641</v>
      </c>
      <c r="H2463" t="s">
        <v>686</v>
      </c>
      <c r="I2463" t="s">
        <v>2734</v>
      </c>
      <c r="J2463" t="s">
        <v>696</v>
      </c>
      <c r="K2463" t="s">
        <v>55</v>
      </c>
      <c r="L2463" s="4">
        <v>2</v>
      </c>
      <c r="M2463" s="4">
        <v>45291</v>
      </c>
      <c r="N2463">
        <v>0.80000001192092896</v>
      </c>
      <c r="AC2463">
        <v>18.7</v>
      </c>
      <c r="AE2463">
        <v>1</v>
      </c>
    </row>
    <row r="2464" spans="1:31" x14ac:dyDescent="0.2">
      <c r="A2464" s="27">
        <v>2007002</v>
      </c>
      <c r="B2464">
        <v>3870</v>
      </c>
      <c r="C2464" t="s">
        <v>5972</v>
      </c>
      <c r="D2464" t="s">
        <v>5970</v>
      </c>
      <c r="E2464" t="s">
        <v>5971</v>
      </c>
      <c r="F2464" t="s">
        <v>5971</v>
      </c>
      <c r="G2464" t="s">
        <v>641</v>
      </c>
      <c r="H2464" t="s">
        <v>686</v>
      </c>
      <c r="I2464" t="s">
        <v>2734</v>
      </c>
      <c r="J2464" t="s">
        <v>696</v>
      </c>
      <c r="K2464" t="s">
        <v>55</v>
      </c>
      <c r="L2464" s="4">
        <v>2</v>
      </c>
      <c r="M2464" s="4">
        <v>45291</v>
      </c>
      <c r="N2464">
        <v>0.80000001192092896</v>
      </c>
      <c r="AC2464">
        <v>18.7</v>
      </c>
      <c r="AE2464">
        <v>1</v>
      </c>
    </row>
    <row r="2465" spans="1:31" x14ac:dyDescent="0.2">
      <c r="A2465" s="27">
        <v>2008139</v>
      </c>
      <c r="B2465">
        <v>4254</v>
      </c>
      <c r="C2465" t="s">
        <v>5973</v>
      </c>
      <c r="D2465" t="s">
        <v>5974</v>
      </c>
      <c r="E2465" t="s">
        <v>3239</v>
      </c>
      <c r="F2465" t="s">
        <v>3239</v>
      </c>
      <c r="G2465" t="s">
        <v>641</v>
      </c>
      <c r="H2465" t="s">
        <v>641</v>
      </c>
      <c r="I2465" t="s">
        <v>2734</v>
      </c>
      <c r="J2465" t="s">
        <v>731</v>
      </c>
      <c r="K2465" t="s">
        <v>55</v>
      </c>
      <c r="L2465" s="4">
        <v>2</v>
      </c>
      <c r="M2465" s="4">
        <v>45291</v>
      </c>
      <c r="AE2465">
        <v>1</v>
      </c>
    </row>
    <row r="2466" spans="1:31" x14ac:dyDescent="0.2">
      <c r="A2466" s="27">
        <v>2006154</v>
      </c>
      <c r="B2466">
        <v>3654</v>
      </c>
      <c r="C2466" t="s">
        <v>5975</v>
      </c>
      <c r="D2466" t="s">
        <v>5976</v>
      </c>
      <c r="E2466" t="s">
        <v>3236</v>
      </c>
      <c r="F2466" t="s">
        <v>3236</v>
      </c>
      <c r="G2466" t="s">
        <v>641</v>
      </c>
      <c r="H2466" t="s">
        <v>641</v>
      </c>
      <c r="I2466" t="s">
        <v>2734</v>
      </c>
      <c r="J2466" t="s">
        <v>731</v>
      </c>
      <c r="K2466" t="s">
        <v>55</v>
      </c>
      <c r="L2466" s="4">
        <v>2</v>
      </c>
      <c r="M2466" s="4">
        <v>45291</v>
      </c>
      <c r="AE2466">
        <v>1</v>
      </c>
    </row>
    <row r="2467" spans="1:31" x14ac:dyDescent="0.2">
      <c r="A2467" s="27">
        <v>2006155</v>
      </c>
      <c r="B2467">
        <v>3655</v>
      </c>
      <c r="C2467" t="s">
        <v>5977</v>
      </c>
      <c r="D2467" t="s">
        <v>5978</v>
      </c>
      <c r="E2467" t="s">
        <v>3236</v>
      </c>
      <c r="F2467" t="s">
        <v>3236</v>
      </c>
      <c r="G2467" t="s">
        <v>641</v>
      </c>
      <c r="H2467" t="s">
        <v>641</v>
      </c>
      <c r="I2467" t="s">
        <v>2734</v>
      </c>
      <c r="J2467" t="s">
        <v>731</v>
      </c>
      <c r="K2467" t="s">
        <v>55</v>
      </c>
      <c r="L2467" s="4">
        <v>2</v>
      </c>
      <c r="M2467" s="4">
        <v>45291</v>
      </c>
      <c r="AE2467">
        <v>1</v>
      </c>
    </row>
    <row r="2468" spans="1:31" x14ac:dyDescent="0.2">
      <c r="A2468" s="27">
        <v>2006944</v>
      </c>
      <c r="B2468">
        <v>3835</v>
      </c>
      <c r="C2468" t="s">
        <v>5979</v>
      </c>
      <c r="D2468" t="s">
        <v>5980</v>
      </c>
      <c r="E2468" t="s">
        <v>933</v>
      </c>
      <c r="F2468" t="s">
        <v>933</v>
      </c>
      <c r="G2468" t="s">
        <v>641</v>
      </c>
      <c r="H2468" t="s">
        <v>641</v>
      </c>
      <c r="I2468" t="s">
        <v>2734</v>
      </c>
      <c r="J2468" t="s">
        <v>731</v>
      </c>
      <c r="K2468" t="s">
        <v>56</v>
      </c>
      <c r="L2468" s="4">
        <v>2</v>
      </c>
      <c r="M2468" s="4">
        <v>45291</v>
      </c>
      <c r="AE2468">
        <v>1.1000000000000001</v>
      </c>
    </row>
    <row r="2469" spans="1:31" x14ac:dyDescent="0.2">
      <c r="A2469" s="27">
        <v>2009590</v>
      </c>
      <c r="B2469">
        <v>4955</v>
      </c>
      <c r="C2469" t="s">
        <v>5981</v>
      </c>
      <c r="D2469" t="s">
        <v>5982</v>
      </c>
      <c r="E2469" t="s">
        <v>5983</v>
      </c>
      <c r="F2469" t="s">
        <v>5984</v>
      </c>
      <c r="G2469" t="s">
        <v>641</v>
      </c>
      <c r="H2469" t="s">
        <v>641</v>
      </c>
      <c r="I2469" t="s">
        <v>2734</v>
      </c>
      <c r="J2469" t="s">
        <v>731</v>
      </c>
      <c r="K2469" t="s">
        <v>56</v>
      </c>
      <c r="L2469" s="4">
        <v>2</v>
      </c>
      <c r="M2469" s="4">
        <v>45291</v>
      </c>
      <c r="AE2469">
        <v>1.1000000000000001</v>
      </c>
    </row>
    <row r="2470" spans="1:31" x14ac:dyDescent="0.2">
      <c r="A2470" s="27">
        <v>2009591</v>
      </c>
      <c r="B2470">
        <v>4954</v>
      </c>
      <c r="C2470" t="s">
        <v>5985</v>
      </c>
      <c r="D2470" t="s">
        <v>5986</v>
      </c>
      <c r="E2470" t="s">
        <v>5983</v>
      </c>
      <c r="F2470" t="s">
        <v>5984</v>
      </c>
      <c r="G2470" t="s">
        <v>641</v>
      </c>
      <c r="H2470" t="s">
        <v>641</v>
      </c>
      <c r="I2470" t="s">
        <v>2734</v>
      </c>
      <c r="J2470" t="s">
        <v>731</v>
      </c>
      <c r="K2470" t="s">
        <v>56</v>
      </c>
      <c r="L2470" s="4">
        <v>2</v>
      </c>
      <c r="M2470" s="4">
        <v>45291</v>
      </c>
      <c r="AE2470">
        <v>1.1000000000000001</v>
      </c>
    </row>
    <row r="2471" spans="1:31" x14ac:dyDescent="0.2">
      <c r="A2471" s="27">
        <v>2009485</v>
      </c>
      <c r="B2471">
        <v>4853</v>
      </c>
      <c r="C2471" t="s">
        <v>5987</v>
      </c>
      <c r="D2471" t="s">
        <v>5988</v>
      </c>
      <c r="E2471" t="s">
        <v>5989</v>
      </c>
      <c r="F2471" t="s">
        <v>5984</v>
      </c>
      <c r="G2471" t="s">
        <v>641</v>
      </c>
      <c r="H2471" t="s">
        <v>641</v>
      </c>
      <c r="I2471" t="s">
        <v>2734</v>
      </c>
      <c r="J2471" t="s">
        <v>731</v>
      </c>
      <c r="K2471" t="s">
        <v>56</v>
      </c>
      <c r="L2471" s="4">
        <v>2</v>
      </c>
      <c r="M2471" s="4">
        <v>45291</v>
      </c>
      <c r="AE2471">
        <v>1.1000000000000001</v>
      </c>
    </row>
    <row r="2472" spans="1:31" x14ac:dyDescent="0.2">
      <c r="A2472" s="27">
        <v>2009484</v>
      </c>
      <c r="B2472">
        <v>4852</v>
      </c>
      <c r="C2472" t="s">
        <v>5990</v>
      </c>
      <c r="D2472" t="s">
        <v>5991</v>
      </c>
      <c r="E2472" t="s">
        <v>5989</v>
      </c>
      <c r="F2472" t="s">
        <v>5984</v>
      </c>
      <c r="G2472" t="s">
        <v>641</v>
      </c>
      <c r="H2472" t="s">
        <v>641</v>
      </c>
      <c r="I2472" t="s">
        <v>2734</v>
      </c>
      <c r="J2472" t="s">
        <v>731</v>
      </c>
      <c r="K2472" t="s">
        <v>56</v>
      </c>
      <c r="L2472" s="4">
        <v>2</v>
      </c>
      <c r="M2472" s="4">
        <v>45291</v>
      </c>
      <c r="AE2472">
        <v>1.1000000000000001</v>
      </c>
    </row>
    <row r="2473" spans="1:31" x14ac:dyDescent="0.2">
      <c r="A2473" s="27">
        <v>2009522</v>
      </c>
      <c r="B2473">
        <v>4867</v>
      </c>
      <c r="C2473" t="s">
        <v>5992</v>
      </c>
      <c r="D2473" t="s">
        <v>5993</v>
      </c>
      <c r="E2473" t="s">
        <v>5994</v>
      </c>
      <c r="F2473" t="s">
        <v>5994</v>
      </c>
      <c r="G2473" t="s">
        <v>641</v>
      </c>
      <c r="H2473" t="s">
        <v>641</v>
      </c>
      <c r="I2473" t="s">
        <v>2734</v>
      </c>
      <c r="J2473" t="s">
        <v>731</v>
      </c>
      <c r="K2473" t="s">
        <v>55</v>
      </c>
      <c r="L2473" s="4">
        <v>2</v>
      </c>
      <c r="M2473" s="4">
        <v>45291</v>
      </c>
      <c r="AE2473">
        <v>1</v>
      </c>
    </row>
    <row r="2474" spans="1:31" x14ac:dyDescent="0.2">
      <c r="A2474" s="27">
        <v>2008399</v>
      </c>
      <c r="B2474">
        <v>4443</v>
      </c>
      <c r="C2474" t="s">
        <v>5995</v>
      </c>
      <c r="D2474" t="s">
        <v>5996</v>
      </c>
      <c r="E2474" t="s">
        <v>813</v>
      </c>
      <c r="F2474" t="s">
        <v>2640</v>
      </c>
      <c r="G2474" t="s">
        <v>641</v>
      </c>
      <c r="H2474" t="s">
        <v>641</v>
      </c>
      <c r="I2474" t="s">
        <v>2734</v>
      </c>
      <c r="J2474" t="s">
        <v>731</v>
      </c>
      <c r="K2474" t="s">
        <v>55</v>
      </c>
      <c r="L2474" s="4">
        <v>2</v>
      </c>
      <c r="M2474" s="4">
        <v>45291</v>
      </c>
      <c r="Q2474">
        <v>28</v>
      </c>
      <c r="R2474">
        <v>15.899999618530273</v>
      </c>
      <c r="AE2474">
        <v>1</v>
      </c>
    </row>
    <row r="2475" spans="1:31" x14ac:dyDescent="0.2">
      <c r="A2475" s="27">
        <v>2008599</v>
      </c>
      <c r="B2475">
        <v>4411</v>
      </c>
      <c r="C2475" t="s">
        <v>5997</v>
      </c>
      <c r="D2475" t="s">
        <v>5998</v>
      </c>
      <c r="E2475" t="s">
        <v>5679</v>
      </c>
      <c r="F2475" t="s">
        <v>5679</v>
      </c>
      <c r="G2475" t="s">
        <v>641</v>
      </c>
      <c r="H2475" t="s">
        <v>641</v>
      </c>
      <c r="I2475" t="s">
        <v>2734</v>
      </c>
      <c r="J2475" t="s">
        <v>731</v>
      </c>
      <c r="K2475" t="s">
        <v>56</v>
      </c>
      <c r="L2475" s="4">
        <v>2</v>
      </c>
      <c r="M2475" s="4">
        <v>45291</v>
      </c>
      <c r="N2475">
        <v>4</v>
      </c>
      <c r="AE2475">
        <v>1</v>
      </c>
    </row>
    <row r="2476" spans="1:31" x14ac:dyDescent="0.2">
      <c r="A2476" s="27">
        <v>2003369</v>
      </c>
      <c r="B2476">
        <v>3405</v>
      </c>
      <c r="C2476" t="s">
        <v>5999</v>
      </c>
      <c r="D2476" t="s">
        <v>6000</v>
      </c>
      <c r="E2476" t="s">
        <v>6001</v>
      </c>
      <c r="F2476" t="s">
        <v>6001</v>
      </c>
      <c r="G2476" t="s">
        <v>641</v>
      </c>
      <c r="H2476" t="s">
        <v>686</v>
      </c>
      <c r="I2476" t="s">
        <v>2734</v>
      </c>
      <c r="J2476" t="s">
        <v>696</v>
      </c>
      <c r="K2476" t="s">
        <v>56</v>
      </c>
      <c r="L2476" s="4">
        <v>40260</v>
      </c>
      <c r="M2476" s="4">
        <v>45291</v>
      </c>
      <c r="N2476">
        <v>0.20000000298023224</v>
      </c>
      <c r="O2476">
        <v>0.10000000149011612</v>
      </c>
      <c r="P2476">
        <v>3.9999999105930328E-2</v>
      </c>
      <c r="AC2476">
        <v>6.45</v>
      </c>
      <c r="AE2476">
        <v>1</v>
      </c>
    </row>
    <row r="2477" spans="1:31" x14ac:dyDescent="0.2">
      <c r="A2477" s="27">
        <v>2009043</v>
      </c>
      <c r="B2477">
        <v>4846</v>
      </c>
      <c r="C2477" t="s">
        <v>6002</v>
      </c>
      <c r="D2477" t="s">
        <v>6003</v>
      </c>
      <c r="E2477" t="s">
        <v>6004</v>
      </c>
      <c r="F2477" t="s">
        <v>6005</v>
      </c>
      <c r="G2477" t="s">
        <v>641</v>
      </c>
      <c r="H2477" t="s">
        <v>641</v>
      </c>
      <c r="I2477" t="s">
        <v>2734</v>
      </c>
      <c r="J2477" t="s">
        <v>731</v>
      </c>
      <c r="K2477" t="s">
        <v>55</v>
      </c>
      <c r="L2477" s="4">
        <v>2</v>
      </c>
      <c r="M2477" s="4">
        <v>45291</v>
      </c>
      <c r="AE2477">
        <v>1</v>
      </c>
    </row>
    <row r="2478" spans="1:31" x14ac:dyDescent="0.2">
      <c r="A2478" s="27">
        <v>2009804</v>
      </c>
      <c r="B2478">
        <v>4948</v>
      </c>
      <c r="C2478" t="s">
        <v>6006</v>
      </c>
      <c r="D2478" t="s">
        <v>6007</v>
      </c>
      <c r="E2478" t="s">
        <v>2660</v>
      </c>
      <c r="F2478" t="s">
        <v>2660</v>
      </c>
      <c r="G2478" t="s">
        <v>641</v>
      </c>
      <c r="H2478" t="s">
        <v>686</v>
      </c>
      <c r="I2478" t="s">
        <v>2734</v>
      </c>
      <c r="J2478" t="s">
        <v>696</v>
      </c>
      <c r="K2478" t="s">
        <v>55</v>
      </c>
      <c r="L2478" s="4">
        <v>2</v>
      </c>
      <c r="M2478" s="4">
        <v>45291</v>
      </c>
      <c r="N2478">
        <v>7.3000001907348633</v>
      </c>
      <c r="O2478">
        <v>0.40000000596046448</v>
      </c>
      <c r="P2478">
        <v>2.4000000953674316</v>
      </c>
      <c r="AC2478">
        <v>55</v>
      </c>
      <c r="AE2478">
        <v>1</v>
      </c>
    </row>
    <row r="2479" spans="1:31" x14ac:dyDescent="0.2">
      <c r="A2479" s="27">
        <v>2009586</v>
      </c>
      <c r="B2479">
        <v>4847</v>
      </c>
      <c r="C2479" t="s">
        <v>6008</v>
      </c>
      <c r="D2479" t="s">
        <v>6009</v>
      </c>
      <c r="E2479" t="s">
        <v>1704</v>
      </c>
      <c r="F2479" t="s">
        <v>1704</v>
      </c>
      <c r="G2479" t="s">
        <v>641</v>
      </c>
      <c r="H2479" t="s">
        <v>686</v>
      </c>
      <c r="I2479" t="s">
        <v>2734</v>
      </c>
      <c r="J2479" t="s">
        <v>696</v>
      </c>
      <c r="K2479" t="s">
        <v>55</v>
      </c>
      <c r="L2479" s="4">
        <v>2</v>
      </c>
      <c r="M2479" s="4">
        <v>45291</v>
      </c>
      <c r="N2479">
        <v>1.7000000476837158</v>
      </c>
      <c r="O2479">
        <v>0.80000001192092896</v>
      </c>
      <c r="P2479">
        <v>1.2000000476837158</v>
      </c>
      <c r="AE2479">
        <v>1</v>
      </c>
    </row>
    <row r="2480" spans="1:31" x14ac:dyDescent="0.2">
      <c r="A2480" s="27">
        <v>2005775</v>
      </c>
      <c r="B2480">
        <v>1693</v>
      </c>
      <c r="C2480" t="s">
        <v>6010</v>
      </c>
      <c r="D2480" t="s">
        <v>6011</v>
      </c>
      <c r="E2480" t="s">
        <v>1704</v>
      </c>
      <c r="F2480" t="s">
        <v>1704</v>
      </c>
      <c r="G2480" t="s">
        <v>641</v>
      </c>
      <c r="H2480" t="s">
        <v>686</v>
      </c>
      <c r="I2480" t="s">
        <v>2734</v>
      </c>
      <c r="J2480" t="s">
        <v>696</v>
      </c>
      <c r="K2480" t="s">
        <v>55</v>
      </c>
      <c r="L2480" s="4">
        <v>39301</v>
      </c>
      <c r="M2480" s="4">
        <v>45291</v>
      </c>
      <c r="N2480">
        <v>4.8000001907348633</v>
      </c>
      <c r="O2480">
        <v>3.2000000476837158</v>
      </c>
      <c r="P2480">
        <v>8</v>
      </c>
      <c r="R2480">
        <v>0.69999998807907104</v>
      </c>
      <c r="AE2480">
        <v>1</v>
      </c>
    </row>
    <row r="2481" spans="1:31" x14ac:dyDescent="0.2">
      <c r="A2481" s="27">
        <v>2005774</v>
      </c>
      <c r="B2481">
        <v>1694</v>
      </c>
      <c r="C2481" t="s">
        <v>6012</v>
      </c>
      <c r="D2481" t="s">
        <v>6013</v>
      </c>
      <c r="E2481" t="s">
        <v>1704</v>
      </c>
      <c r="F2481" t="s">
        <v>1704</v>
      </c>
      <c r="G2481" t="s">
        <v>641</v>
      </c>
      <c r="H2481" t="s">
        <v>686</v>
      </c>
      <c r="I2481" t="s">
        <v>2734</v>
      </c>
      <c r="J2481" t="s">
        <v>696</v>
      </c>
      <c r="K2481" t="s">
        <v>55</v>
      </c>
      <c r="L2481" s="4">
        <v>39301</v>
      </c>
      <c r="M2481" s="4">
        <v>45291</v>
      </c>
      <c r="N2481">
        <v>3.5</v>
      </c>
      <c r="O2481">
        <v>2.7000000476837158</v>
      </c>
      <c r="P2481">
        <v>7</v>
      </c>
      <c r="R2481">
        <v>0.60000002384185791</v>
      </c>
      <c r="AE2481">
        <v>1</v>
      </c>
    </row>
    <row r="2482" spans="1:31" x14ac:dyDescent="0.2">
      <c r="A2482" s="27">
        <v>2005757</v>
      </c>
      <c r="B2482">
        <v>1780</v>
      </c>
      <c r="C2482" t="s">
        <v>6014</v>
      </c>
      <c r="D2482" t="s">
        <v>6015</v>
      </c>
      <c r="E2482" t="s">
        <v>1704</v>
      </c>
      <c r="F2482" t="s">
        <v>1704</v>
      </c>
      <c r="G2482" t="s">
        <v>641</v>
      </c>
      <c r="H2482" t="s">
        <v>686</v>
      </c>
      <c r="I2482" t="s">
        <v>2734</v>
      </c>
      <c r="J2482" t="s">
        <v>696</v>
      </c>
      <c r="K2482" t="s">
        <v>55</v>
      </c>
      <c r="L2482" s="4">
        <v>39301</v>
      </c>
      <c r="M2482" s="4">
        <v>45291</v>
      </c>
      <c r="N2482">
        <v>6</v>
      </c>
      <c r="O2482">
        <v>8</v>
      </c>
      <c r="P2482">
        <v>10</v>
      </c>
      <c r="R2482">
        <v>2</v>
      </c>
      <c r="AE2482">
        <v>1</v>
      </c>
    </row>
    <row r="2483" spans="1:31" x14ac:dyDescent="0.2">
      <c r="A2483" s="27">
        <v>2009578</v>
      </c>
      <c r="B2483">
        <v>4841</v>
      </c>
      <c r="C2483" t="s">
        <v>6016</v>
      </c>
      <c r="D2483" t="s">
        <v>6017</v>
      </c>
      <c r="E2483" t="s">
        <v>1704</v>
      </c>
      <c r="F2483" t="s">
        <v>1704</v>
      </c>
      <c r="G2483" t="s">
        <v>641</v>
      </c>
      <c r="H2483" t="s">
        <v>641</v>
      </c>
      <c r="I2483" t="s">
        <v>2734</v>
      </c>
      <c r="J2483" t="s">
        <v>643</v>
      </c>
      <c r="K2483" t="s">
        <v>55</v>
      </c>
      <c r="L2483" s="4">
        <v>2</v>
      </c>
      <c r="M2483" s="4">
        <v>45291</v>
      </c>
      <c r="N2483">
        <v>7</v>
      </c>
      <c r="O2483">
        <v>5</v>
      </c>
      <c r="P2483">
        <v>8</v>
      </c>
      <c r="AE2483">
        <v>1</v>
      </c>
    </row>
    <row r="2484" spans="1:31" x14ac:dyDescent="0.2">
      <c r="A2484" s="27">
        <v>2009579</v>
      </c>
      <c r="B2484">
        <v>4842</v>
      </c>
      <c r="C2484" t="s">
        <v>6018</v>
      </c>
      <c r="D2484" t="s">
        <v>6019</v>
      </c>
      <c r="E2484" t="s">
        <v>1704</v>
      </c>
      <c r="F2484" t="s">
        <v>1704</v>
      </c>
      <c r="G2484" t="s">
        <v>641</v>
      </c>
      <c r="H2484" t="s">
        <v>641</v>
      </c>
      <c r="I2484" t="s">
        <v>2734</v>
      </c>
      <c r="J2484" t="s">
        <v>643</v>
      </c>
      <c r="K2484" t="s">
        <v>55</v>
      </c>
      <c r="L2484" s="4">
        <v>2</v>
      </c>
      <c r="M2484" s="4">
        <v>45291</v>
      </c>
      <c r="N2484">
        <v>8</v>
      </c>
      <c r="O2484">
        <v>4</v>
      </c>
      <c r="P2484">
        <v>8</v>
      </c>
      <c r="AE2484">
        <v>1</v>
      </c>
    </row>
    <row r="2485" spans="1:31" x14ac:dyDescent="0.2">
      <c r="A2485" s="27">
        <v>2009580</v>
      </c>
      <c r="B2485">
        <v>4843</v>
      </c>
      <c r="C2485" t="s">
        <v>6020</v>
      </c>
      <c r="D2485" t="s">
        <v>6021</v>
      </c>
      <c r="E2485" t="s">
        <v>1704</v>
      </c>
      <c r="F2485" t="s">
        <v>1704</v>
      </c>
      <c r="G2485" t="s">
        <v>641</v>
      </c>
      <c r="H2485" t="s">
        <v>641</v>
      </c>
      <c r="I2485" t="s">
        <v>2734</v>
      </c>
      <c r="J2485" t="s">
        <v>643</v>
      </c>
      <c r="K2485" t="s">
        <v>55</v>
      </c>
      <c r="L2485" s="4">
        <v>2</v>
      </c>
      <c r="M2485" s="4">
        <v>45291</v>
      </c>
      <c r="N2485">
        <v>7</v>
      </c>
      <c r="O2485">
        <v>4</v>
      </c>
      <c r="P2485">
        <v>9</v>
      </c>
      <c r="AE2485">
        <v>1</v>
      </c>
    </row>
    <row r="2486" spans="1:31" x14ac:dyDescent="0.2">
      <c r="A2486" s="27">
        <v>2009581</v>
      </c>
      <c r="B2486">
        <v>4844</v>
      </c>
      <c r="C2486" t="s">
        <v>6022</v>
      </c>
      <c r="D2486" t="s">
        <v>6023</v>
      </c>
      <c r="E2486" t="s">
        <v>1704</v>
      </c>
      <c r="F2486" t="s">
        <v>1704</v>
      </c>
      <c r="G2486" t="s">
        <v>641</v>
      </c>
      <c r="H2486" t="s">
        <v>641</v>
      </c>
      <c r="I2486" t="s">
        <v>2734</v>
      </c>
      <c r="J2486" t="s">
        <v>643</v>
      </c>
      <c r="K2486" t="s">
        <v>55</v>
      </c>
      <c r="L2486" s="4">
        <v>2</v>
      </c>
      <c r="M2486" s="4">
        <v>45291</v>
      </c>
      <c r="N2486">
        <v>10</v>
      </c>
      <c r="O2486">
        <v>5</v>
      </c>
      <c r="P2486">
        <v>6</v>
      </c>
      <c r="AE2486">
        <v>1</v>
      </c>
    </row>
    <row r="2487" spans="1:31" x14ac:dyDescent="0.2">
      <c r="A2487" s="27">
        <v>2009582</v>
      </c>
      <c r="B2487">
        <v>4845</v>
      </c>
      <c r="C2487" t="s">
        <v>6024</v>
      </c>
      <c r="D2487" t="s">
        <v>6025</v>
      </c>
      <c r="E2487" t="s">
        <v>1704</v>
      </c>
      <c r="F2487" t="s">
        <v>1704</v>
      </c>
      <c r="G2487" t="s">
        <v>641</v>
      </c>
      <c r="H2487" t="s">
        <v>641</v>
      </c>
      <c r="I2487" t="s">
        <v>2734</v>
      </c>
      <c r="J2487" t="s">
        <v>643</v>
      </c>
      <c r="K2487" t="s">
        <v>55</v>
      </c>
      <c r="L2487" s="4">
        <v>2</v>
      </c>
      <c r="M2487" s="4">
        <v>45291</v>
      </c>
      <c r="N2487">
        <v>10</v>
      </c>
      <c r="O2487">
        <v>4</v>
      </c>
      <c r="P2487">
        <v>6</v>
      </c>
      <c r="AE2487">
        <v>1</v>
      </c>
    </row>
    <row r="2488" spans="1:31" x14ac:dyDescent="0.2">
      <c r="A2488" s="27">
        <v>2000315</v>
      </c>
      <c r="B2488">
        <v>373</v>
      </c>
      <c r="C2488" t="s">
        <v>6026</v>
      </c>
      <c r="D2488" t="s">
        <v>6027</v>
      </c>
      <c r="E2488" t="s">
        <v>3348</v>
      </c>
      <c r="F2488" t="s">
        <v>3348</v>
      </c>
      <c r="G2488" t="s">
        <v>641</v>
      </c>
      <c r="H2488" t="s">
        <v>641</v>
      </c>
      <c r="I2488" t="s">
        <v>2734</v>
      </c>
      <c r="J2488" t="s">
        <v>731</v>
      </c>
      <c r="K2488" t="s">
        <v>55</v>
      </c>
      <c r="L2488" s="4">
        <v>39350</v>
      </c>
      <c r="M2488" s="4">
        <v>45291</v>
      </c>
      <c r="AC2488">
        <v>60</v>
      </c>
      <c r="AE2488">
        <v>1</v>
      </c>
    </row>
    <row r="2489" spans="1:31" x14ac:dyDescent="0.2">
      <c r="A2489" s="27">
        <v>2009378</v>
      </c>
      <c r="B2489">
        <v>4920</v>
      </c>
      <c r="C2489" t="s">
        <v>6028</v>
      </c>
      <c r="D2489" t="s">
        <v>6029</v>
      </c>
      <c r="E2489" t="s">
        <v>5622</v>
      </c>
      <c r="F2489" t="s">
        <v>5623</v>
      </c>
      <c r="G2489" t="s">
        <v>641</v>
      </c>
      <c r="H2489" t="s">
        <v>686</v>
      </c>
      <c r="I2489" t="s">
        <v>2734</v>
      </c>
      <c r="J2489" t="s">
        <v>643</v>
      </c>
      <c r="K2489" t="s">
        <v>56</v>
      </c>
      <c r="L2489" s="4">
        <v>2</v>
      </c>
      <c r="M2489" s="4">
        <v>45291</v>
      </c>
      <c r="N2489">
        <v>8.8000001907348633</v>
      </c>
      <c r="V2489">
        <v>6</v>
      </c>
      <c r="AE2489">
        <v>1</v>
      </c>
    </row>
    <row r="2490" spans="1:31" x14ac:dyDescent="0.2">
      <c r="A2490" s="27">
        <v>2004927</v>
      </c>
      <c r="B2490">
        <v>3487</v>
      </c>
      <c r="C2490" t="s">
        <v>6030</v>
      </c>
      <c r="D2490" t="s">
        <v>3701</v>
      </c>
      <c r="E2490" t="s">
        <v>1333</v>
      </c>
      <c r="F2490" t="s">
        <v>1333</v>
      </c>
      <c r="G2490" t="s">
        <v>641</v>
      </c>
      <c r="H2490" t="s">
        <v>641</v>
      </c>
      <c r="I2490" t="s">
        <v>2734</v>
      </c>
      <c r="J2490" t="s">
        <v>731</v>
      </c>
      <c r="K2490" t="s">
        <v>55</v>
      </c>
      <c r="L2490" s="4">
        <v>40494</v>
      </c>
      <c r="M2490" s="4">
        <v>45291</v>
      </c>
      <c r="AE2490">
        <v>1</v>
      </c>
    </row>
    <row r="2491" spans="1:31" x14ac:dyDescent="0.2">
      <c r="A2491" s="27">
        <v>2001504</v>
      </c>
      <c r="B2491">
        <v>2777</v>
      </c>
      <c r="C2491" t="s">
        <v>6031</v>
      </c>
      <c r="D2491" t="s">
        <v>6032</v>
      </c>
      <c r="E2491" t="s">
        <v>3503</v>
      </c>
      <c r="F2491" t="s">
        <v>4919</v>
      </c>
      <c r="G2491" t="s">
        <v>641</v>
      </c>
      <c r="H2491" t="s">
        <v>641</v>
      </c>
      <c r="I2491" t="s">
        <v>2734</v>
      </c>
      <c r="J2491" t="s">
        <v>731</v>
      </c>
      <c r="K2491" t="s">
        <v>55</v>
      </c>
      <c r="L2491" s="4">
        <v>39211</v>
      </c>
      <c r="M2491" s="4">
        <v>45291</v>
      </c>
      <c r="AC2491">
        <v>55</v>
      </c>
      <c r="AE2491">
        <v>1</v>
      </c>
    </row>
    <row r="2492" spans="1:31" x14ac:dyDescent="0.2">
      <c r="A2492" s="27">
        <v>2009472</v>
      </c>
      <c r="B2492">
        <v>4808</v>
      </c>
      <c r="C2492" t="s">
        <v>6033</v>
      </c>
      <c r="D2492" t="s">
        <v>6034</v>
      </c>
      <c r="E2492" t="s">
        <v>1266</v>
      </c>
      <c r="F2492" t="s">
        <v>2649</v>
      </c>
      <c r="G2492" t="s">
        <v>641</v>
      </c>
      <c r="H2492" t="s">
        <v>641</v>
      </c>
      <c r="I2492" t="s">
        <v>2734</v>
      </c>
      <c r="J2492" t="s">
        <v>649</v>
      </c>
      <c r="K2492" t="s">
        <v>55</v>
      </c>
      <c r="L2492" s="4">
        <v>2</v>
      </c>
      <c r="M2492" s="4">
        <v>45291</v>
      </c>
      <c r="Q2492">
        <v>36</v>
      </c>
      <c r="R2492">
        <v>1</v>
      </c>
      <c r="AE2492">
        <v>1</v>
      </c>
    </row>
    <row r="2493" spans="1:31" x14ac:dyDescent="0.2">
      <c r="A2493" s="27">
        <v>2009470</v>
      </c>
      <c r="B2493">
        <v>4809</v>
      </c>
      <c r="C2493" t="s">
        <v>6035</v>
      </c>
      <c r="D2493" t="s">
        <v>6036</v>
      </c>
      <c r="E2493" t="s">
        <v>1266</v>
      </c>
      <c r="F2493" t="s">
        <v>2649</v>
      </c>
      <c r="G2493" t="s">
        <v>641</v>
      </c>
      <c r="H2493" t="s">
        <v>641</v>
      </c>
      <c r="I2493" t="s">
        <v>2734</v>
      </c>
      <c r="J2493" t="s">
        <v>649</v>
      </c>
      <c r="K2493" t="s">
        <v>55</v>
      </c>
      <c r="L2493" s="4">
        <v>2</v>
      </c>
      <c r="M2493" s="4">
        <v>45291</v>
      </c>
      <c r="Q2493">
        <v>36</v>
      </c>
      <c r="R2493">
        <v>1</v>
      </c>
      <c r="AE2493">
        <v>1</v>
      </c>
    </row>
    <row r="2494" spans="1:31" x14ac:dyDescent="0.2">
      <c r="A2494" s="27">
        <v>2004817</v>
      </c>
      <c r="B2494">
        <v>2875</v>
      </c>
      <c r="C2494" t="s">
        <v>6037</v>
      </c>
      <c r="D2494" t="s">
        <v>6038</v>
      </c>
      <c r="E2494" t="s">
        <v>1266</v>
      </c>
      <c r="F2494" t="s">
        <v>1267</v>
      </c>
      <c r="G2494" t="s">
        <v>641</v>
      </c>
      <c r="H2494" t="s">
        <v>641</v>
      </c>
      <c r="I2494" t="s">
        <v>2734</v>
      </c>
      <c r="J2494" t="s">
        <v>649</v>
      </c>
      <c r="K2494" t="s">
        <v>55</v>
      </c>
      <c r="L2494" s="4">
        <v>39399</v>
      </c>
      <c r="M2494" s="4">
        <v>45291</v>
      </c>
      <c r="Q2494">
        <v>42.599998474121094</v>
      </c>
      <c r="R2494">
        <v>2.9000000953674316</v>
      </c>
      <c r="AE2494">
        <v>1</v>
      </c>
    </row>
    <row r="2495" spans="1:31" x14ac:dyDescent="0.2">
      <c r="A2495" s="27">
        <v>2009469</v>
      </c>
      <c r="B2495">
        <v>4807</v>
      </c>
      <c r="C2495" t="s">
        <v>6039</v>
      </c>
      <c r="D2495" t="s">
        <v>6040</v>
      </c>
      <c r="E2495" t="s">
        <v>1266</v>
      </c>
      <c r="F2495" t="s">
        <v>2649</v>
      </c>
      <c r="G2495" t="s">
        <v>641</v>
      </c>
      <c r="H2495" t="s">
        <v>641</v>
      </c>
      <c r="I2495" t="s">
        <v>2734</v>
      </c>
      <c r="J2495" t="s">
        <v>649</v>
      </c>
      <c r="K2495" t="s">
        <v>55</v>
      </c>
      <c r="L2495" s="4">
        <v>2</v>
      </c>
      <c r="M2495" s="4">
        <v>45291</v>
      </c>
      <c r="Q2495">
        <v>40</v>
      </c>
      <c r="R2495">
        <v>1</v>
      </c>
      <c r="AE2495">
        <v>1</v>
      </c>
    </row>
    <row r="2496" spans="1:31" x14ac:dyDescent="0.2">
      <c r="A2496" s="27">
        <v>2008016</v>
      </c>
      <c r="B2496">
        <v>4226</v>
      </c>
      <c r="C2496" t="s">
        <v>6041</v>
      </c>
      <c r="D2496" t="s">
        <v>6042</v>
      </c>
      <c r="E2496" t="s">
        <v>6043</v>
      </c>
      <c r="F2496" t="s">
        <v>6043</v>
      </c>
      <c r="G2496" t="s">
        <v>641</v>
      </c>
      <c r="H2496" t="s">
        <v>686</v>
      </c>
      <c r="I2496" t="s">
        <v>2734</v>
      </c>
      <c r="J2496" t="s">
        <v>696</v>
      </c>
      <c r="K2496" t="s">
        <v>55</v>
      </c>
      <c r="L2496" s="4">
        <v>2</v>
      </c>
      <c r="M2496" s="4">
        <v>45291</v>
      </c>
      <c r="N2496">
        <v>0.30000001192092896</v>
      </c>
      <c r="AC2496">
        <v>13.1</v>
      </c>
      <c r="AE2496">
        <v>1</v>
      </c>
    </row>
    <row r="2497" spans="1:31" x14ac:dyDescent="0.2">
      <c r="A2497" s="27">
        <v>2007925</v>
      </c>
      <c r="B2497">
        <v>4205</v>
      </c>
      <c r="C2497" t="s">
        <v>6044</v>
      </c>
      <c r="D2497" t="s">
        <v>6045</v>
      </c>
      <c r="E2497" t="s">
        <v>3517</v>
      </c>
      <c r="F2497" t="s">
        <v>3517</v>
      </c>
      <c r="G2497" t="s">
        <v>641</v>
      </c>
      <c r="H2497" t="s">
        <v>641</v>
      </c>
      <c r="I2497" t="s">
        <v>2734</v>
      </c>
      <c r="J2497" t="s">
        <v>731</v>
      </c>
      <c r="K2497" t="s">
        <v>55</v>
      </c>
      <c r="L2497" s="4">
        <v>2</v>
      </c>
      <c r="M2497" s="4">
        <v>45291</v>
      </c>
      <c r="AE2497">
        <v>1</v>
      </c>
    </row>
    <row r="2498" spans="1:31" x14ac:dyDescent="0.2">
      <c r="A2498" s="27">
        <v>2006822</v>
      </c>
      <c r="B2498">
        <v>3771</v>
      </c>
      <c r="C2498" t="s">
        <v>6046</v>
      </c>
      <c r="D2498" t="s">
        <v>6047</v>
      </c>
      <c r="E2498" t="s">
        <v>6048</v>
      </c>
      <c r="F2498" t="s">
        <v>6048</v>
      </c>
      <c r="G2498" t="s">
        <v>641</v>
      </c>
      <c r="H2498" t="s">
        <v>641</v>
      </c>
      <c r="I2498" t="s">
        <v>2734</v>
      </c>
      <c r="J2498" t="s">
        <v>649</v>
      </c>
      <c r="K2498" t="s">
        <v>55</v>
      </c>
      <c r="L2498" s="4">
        <v>2</v>
      </c>
      <c r="M2498" s="4">
        <v>45291</v>
      </c>
      <c r="P2498">
        <v>4</v>
      </c>
      <c r="Q2498">
        <v>4</v>
      </c>
      <c r="AE2498">
        <v>1</v>
      </c>
    </row>
    <row r="2499" spans="1:31" x14ac:dyDescent="0.2">
      <c r="A2499" s="27">
        <v>2009598</v>
      </c>
      <c r="B2499">
        <v>4929</v>
      </c>
      <c r="C2499" t="s">
        <v>6049</v>
      </c>
      <c r="D2499" t="s">
        <v>6050</v>
      </c>
      <c r="E2499" t="s">
        <v>6051</v>
      </c>
      <c r="F2499" t="s">
        <v>6051</v>
      </c>
      <c r="G2499" t="s">
        <v>641</v>
      </c>
      <c r="H2499" t="s">
        <v>641</v>
      </c>
      <c r="I2499" t="s">
        <v>2734</v>
      </c>
      <c r="J2499" t="s">
        <v>649</v>
      </c>
      <c r="K2499" t="s">
        <v>55</v>
      </c>
      <c r="L2499" s="4">
        <v>2</v>
      </c>
      <c r="M2499" s="4">
        <v>45291</v>
      </c>
      <c r="P2499">
        <v>10</v>
      </c>
      <c r="Q2499">
        <v>2</v>
      </c>
      <c r="AC2499">
        <v>15</v>
      </c>
      <c r="AE2499">
        <v>1</v>
      </c>
    </row>
    <row r="2500" spans="1:31" x14ac:dyDescent="0.2">
      <c r="A2500" s="27">
        <v>2006467</v>
      </c>
      <c r="B2500">
        <v>3647</v>
      </c>
      <c r="C2500" t="s">
        <v>6052</v>
      </c>
      <c r="D2500" t="s">
        <v>6053</v>
      </c>
      <c r="E2500" t="s">
        <v>6054</v>
      </c>
      <c r="F2500" t="s">
        <v>6054</v>
      </c>
      <c r="G2500" t="s">
        <v>641</v>
      </c>
      <c r="H2500" t="s">
        <v>641</v>
      </c>
      <c r="I2500" t="s">
        <v>2734</v>
      </c>
      <c r="J2500" t="s">
        <v>649</v>
      </c>
      <c r="K2500" t="s">
        <v>55</v>
      </c>
      <c r="L2500" s="4">
        <v>2</v>
      </c>
      <c r="M2500" s="4">
        <v>45291</v>
      </c>
      <c r="P2500">
        <v>3</v>
      </c>
      <c r="Q2500">
        <v>2</v>
      </c>
      <c r="AC2500">
        <v>15</v>
      </c>
      <c r="AE2500">
        <v>1</v>
      </c>
    </row>
    <row r="2501" spans="1:31" x14ac:dyDescent="0.2">
      <c r="A2501" s="27">
        <v>2009218</v>
      </c>
      <c r="B2501">
        <v>4720</v>
      </c>
      <c r="C2501" t="s">
        <v>6055</v>
      </c>
      <c r="D2501" t="s">
        <v>6056</v>
      </c>
      <c r="E2501" t="s">
        <v>6057</v>
      </c>
      <c r="F2501" t="s">
        <v>6057</v>
      </c>
      <c r="G2501" t="s">
        <v>641</v>
      </c>
      <c r="H2501" t="s">
        <v>641</v>
      </c>
      <c r="I2501" t="s">
        <v>2734</v>
      </c>
      <c r="J2501" t="s">
        <v>731</v>
      </c>
      <c r="K2501" t="s">
        <v>56</v>
      </c>
      <c r="L2501" s="4">
        <v>2</v>
      </c>
      <c r="M2501" s="4">
        <v>45291</v>
      </c>
      <c r="AE2501">
        <v>1</v>
      </c>
    </row>
    <row r="2502" spans="1:31" x14ac:dyDescent="0.2">
      <c r="A2502" s="27">
        <v>2009400</v>
      </c>
      <c r="B2502">
        <v>4794</v>
      </c>
      <c r="C2502" t="s">
        <v>6058</v>
      </c>
      <c r="D2502" t="s">
        <v>6059</v>
      </c>
      <c r="E2502" t="s">
        <v>5679</v>
      </c>
      <c r="F2502" t="s">
        <v>5679</v>
      </c>
      <c r="G2502" t="s">
        <v>641</v>
      </c>
      <c r="H2502" t="s">
        <v>641</v>
      </c>
      <c r="I2502" t="s">
        <v>2734</v>
      </c>
      <c r="J2502" t="s">
        <v>731</v>
      </c>
      <c r="K2502" t="s">
        <v>55</v>
      </c>
      <c r="L2502" s="4">
        <v>2</v>
      </c>
      <c r="M2502" s="4">
        <v>45291</v>
      </c>
      <c r="N2502">
        <v>12</v>
      </c>
      <c r="AE2502">
        <v>1</v>
      </c>
    </row>
    <row r="2503" spans="1:31" x14ac:dyDescent="0.2">
      <c r="A2503" s="27">
        <v>2000353</v>
      </c>
      <c r="B2503">
        <v>358</v>
      </c>
      <c r="C2503" t="s">
        <v>6060</v>
      </c>
      <c r="D2503" t="s">
        <v>6061</v>
      </c>
      <c r="E2503" t="s">
        <v>1704</v>
      </c>
      <c r="F2503" t="s">
        <v>1704</v>
      </c>
      <c r="G2503" t="s">
        <v>641</v>
      </c>
      <c r="H2503" t="s">
        <v>641</v>
      </c>
      <c r="I2503" t="s">
        <v>2734</v>
      </c>
      <c r="J2503" t="s">
        <v>731</v>
      </c>
      <c r="K2503" t="s">
        <v>56</v>
      </c>
      <c r="L2503" s="4">
        <v>2</v>
      </c>
      <c r="M2503" s="4">
        <v>45291</v>
      </c>
      <c r="AC2503">
        <v>50</v>
      </c>
      <c r="AE2503">
        <v>1</v>
      </c>
    </row>
    <row r="2504" spans="1:31" x14ac:dyDescent="0.2">
      <c r="A2504" s="27">
        <v>2000351</v>
      </c>
      <c r="B2504">
        <v>356</v>
      </c>
      <c r="C2504" t="s">
        <v>6062</v>
      </c>
      <c r="D2504" t="s">
        <v>6063</v>
      </c>
      <c r="E2504" t="s">
        <v>1704</v>
      </c>
      <c r="F2504" t="s">
        <v>1704</v>
      </c>
      <c r="G2504" t="s">
        <v>641</v>
      </c>
      <c r="H2504" t="s">
        <v>641</v>
      </c>
      <c r="I2504" t="s">
        <v>2734</v>
      </c>
      <c r="J2504" t="s">
        <v>731</v>
      </c>
      <c r="K2504" t="s">
        <v>56</v>
      </c>
      <c r="L2504" s="4">
        <v>2</v>
      </c>
      <c r="M2504" s="4">
        <v>45291</v>
      </c>
      <c r="AC2504">
        <v>40</v>
      </c>
      <c r="AE2504">
        <v>1</v>
      </c>
    </row>
    <row r="2505" spans="1:31" x14ac:dyDescent="0.2">
      <c r="A2505" s="27">
        <v>2000352</v>
      </c>
      <c r="B2505">
        <v>357</v>
      </c>
      <c r="C2505" t="s">
        <v>6064</v>
      </c>
      <c r="D2505" t="s">
        <v>6065</v>
      </c>
      <c r="E2505" t="s">
        <v>1704</v>
      </c>
      <c r="F2505" t="s">
        <v>1704</v>
      </c>
      <c r="G2505" t="s">
        <v>641</v>
      </c>
      <c r="H2505" t="s">
        <v>641</v>
      </c>
      <c r="I2505" t="s">
        <v>2734</v>
      </c>
      <c r="J2505" t="s">
        <v>731</v>
      </c>
      <c r="K2505" t="s">
        <v>56</v>
      </c>
      <c r="L2505" s="4">
        <v>2</v>
      </c>
      <c r="M2505" s="4">
        <v>45291</v>
      </c>
      <c r="AC2505">
        <v>35</v>
      </c>
      <c r="AE2505">
        <v>1</v>
      </c>
    </row>
    <row r="2506" spans="1:31" x14ac:dyDescent="0.2">
      <c r="A2506" s="27">
        <v>2004277</v>
      </c>
      <c r="B2506">
        <v>2890</v>
      </c>
      <c r="C2506" t="s">
        <v>6066</v>
      </c>
      <c r="D2506" t="s">
        <v>6067</v>
      </c>
      <c r="E2506" t="s">
        <v>3236</v>
      </c>
      <c r="F2506" t="s">
        <v>3236</v>
      </c>
      <c r="G2506" t="s">
        <v>641</v>
      </c>
      <c r="H2506" t="s">
        <v>641</v>
      </c>
      <c r="I2506" t="s">
        <v>2734</v>
      </c>
      <c r="J2506" t="s">
        <v>731</v>
      </c>
      <c r="K2506" t="s">
        <v>56</v>
      </c>
      <c r="L2506" s="4">
        <v>39420</v>
      </c>
      <c r="M2506" s="4">
        <v>45291</v>
      </c>
      <c r="AC2506">
        <v>80</v>
      </c>
      <c r="AE2506">
        <v>1</v>
      </c>
    </row>
    <row r="2507" spans="1:31" x14ac:dyDescent="0.2">
      <c r="A2507" s="27">
        <v>2004276</v>
      </c>
      <c r="B2507">
        <v>2889</v>
      </c>
      <c r="C2507" t="s">
        <v>6068</v>
      </c>
      <c r="D2507" t="s">
        <v>6069</v>
      </c>
      <c r="E2507" t="s">
        <v>3236</v>
      </c>
      <c r="F2507" t="s">
        <v>3236</v>
      </c>
      <c r="G2507" t="s">
        <v>641</v>
      </c>
      <c r="H2507" t="s">
        <v>641</v>
      </c>
      <c r="I2507" t="s">
        <v>2734</v>
      </c>
      <c r="J2507" t="s">
        <v>731</v>
      </c>
      <c r="K2507" t="s">
        <v>55</v>
      </c>
      <c r="L2507" s="4">
        <v>39420</v>
      </c>
      <c r="M2507" s="4">
        <v>45291</v>
      </c>
      <c r="AC2507">
        <v>80</v>
      </c>
      <c r="AE2507">
        <v>1</v>
      </c>
    </row>
    <row r="2508" spans="1:31" x14ac:dyDescent="0.2">
      <c r="A2508" s="27">
        <v>2004278</v>
      </c>
      <c r="B2508">
        <v>2891</v>
      </c>
      <c r="C2508" t="s">
        <v>6070</v>
      </c>
      <c r="D2508" t="s">
        <v>6071</v>
      </c>
      <c r="E2508" t="s">
        <v>3236</v>
      </c>
      <c r="F2508" t="s">
        <v>3236</v>
      </c>
      <c r="G2508" t="s">
        <v>641</v>
      </c>
      <c r="H2508" t="s">
        <v>641</v>
      </c>
      <c r="I2508" t="s">
        <v>2734</v>
      </c>
      <c r="J2508" t="s">
        <v>731</v>
      </c>
      <c r="K2508" t="s">
        <v>55</v>
      </c>
      <c r="L2508" s="4">
        <v>39420</v>
      </c>
      <c r="M2508" s="4">
        <v>45291</v>
      </c>
      <c r="AC2508">
        <v>80</v>
      </c>
      <c r="AE2508">
        <v>1</v>
      </c>
    </row>
    <row r="2509" spans="1:31" x14ac:dyDescent="0.2">
      <c r="A2509" s="27">
        <v>2009594</v>
      </c>
      <c r="B2509">
        <v>4854</v>
      </c>
      <c r="C2509" t="s">
        <v>6072</v>
      </c>
      <c r="D2509" t="s">
        <v>6073</v>
      </c>
      <c r="E2509" t="s">
        <v>6074</v>
      </c>
      <c r="F2509" t="s">
        <v>6074</v>
      </c>
      <c r="G2509" t="s">
        <v>641</v>
      </c>
      <c r="H2509" t="s">
        <v>641</v>
      </c>
      <c r="I2509" t="s">
        <v>2734</v>
      </c>
      <c r="J2509" t="s">
        <v>649</v>
      </c>
      <c r="K2509" t="s">
        <v>56</v>
      </c>
      <c r="L2509" s="4">
        <v>2</v>
      </c>
      <c r="M2509" s="4">
        <v>45291</v>
      </c>
      <c r="AC2509">
        <v>10</v>
      </c>
      <c r="AE2509">
        <v>1</v>
      </c>
    </row>
    <row r="2510" spans="1:31" x14ac:dyDescent="0.2">
      <c r="A2510" s="27">
        <v>2004368</v>
      </c>
      <c r="B2510">
        <v>3307</v>
      </c>
      <c r="C2510" t="s">
        <v>6075</v>
      </c>
      <c r="D2510" t="s">
        <v>6076</v>
      </c>
      <c r="E2510" t="s">
        <v>1333</v>
      </c>
      <c r="F2510" t="s">
        <v>1333</v>
      </c>
      <c r="G2510" t="s">
        <v>641</v>
      </c>
      <c r="H2510" t="s">
        <v>641</v>
      </c>
      <c r="I2510" t="s">
        <v>2734</v>
      </c>
      <c r="J2510" t="s">
        <v>731</v>
      </c>
      <c r="K2510" t="s">
        <v>55</v>
      </c>
      <c r="L2510" s="4">
        <v>40183</v>
      </c>
      <c r="M2510" s="4">
        <v>45291</v>
      </c>
      <c r="N2510">
        <v>0.5</v>
      </c>
      <c r="P2510">
        <v>1.2000000476837158</v>
      </c>
      <c r="R2510">
        <v>1.2000000476837158</v>
      </c>
      <c r="X2510">
        <v>3</v>
      </c>
      <c r="AE2510">
        <v>1</v>
      </c>
    </row>
    <row r="2511" spans="1:31" x14ac:dyDescent="0.2">
      <c r="A2511" s="27">
        <v>2000162</v>
      </c>
      <c r="B2511">
        <v>501</v>
      </c>
      <c r="C2511" t="s">
        <v>6083</v>
      </c>
      <c r="D2511" t="s">
        <v>3740</v>
      </c>
      <c r="E2511" t="s">
        <v>6084</v>
      </c>
      <c r="F2511" t="s">
        <v>6084</v>
      </c>
      <c r="G2511" t="s">
        <v>641</v>
      </c>
      <c r="H2511" t="s">
        <v>686</v>
      </c>
      <c r="I2511" t="s">
        <v>2734</v>
      </c>
      <c r="J2511" t="s">
        <v>696</v>
      </c>
      <c r="K2511" t="s">
        <v>55</v>
      </c>
      <c r="L2511" s="4">
        <v>40071</v>
      </c>
      <c r="M2511" s="4">
        <v>45291</v>
      </c>
      <c r="N2511">
        <v>0.69999998807907104</v>
      </c>
      <c r="AC2511">
        <v>22.6</v>
      </c>
      <c r="AE2511">
        <v>1</v>
      </c>
    </row>
    <row r="2512" spans="1:31" x14ac:dyDescent="0.2">
      <c r="A2512" s="27">
        <v>2000594</v>
      </c>
      <c r="B2512">
        <v>504</v>
      </c>
      <c r="C2512" t="s">
        <v>6079</v>
      </c>
      <c r="D2512" t="s">
        <v>3740</v>
      </c>
      <c r="E2512" t="s">
        <v>3236</v>
      </c>
      <c r="F2512" t="s">
        <v>3236</v>
      </c>
      <c r="G2512" t="s">
        <v>641</v>
      </c>
      <c r="H2512" t="s">
        <v>686</v>
      </c>
      <c r="I2512" t="s">
        <v>2734</v>
      </c>
      <c r="J2512" t="s">
        <v>696</v>
      </c>
      <c r="K2512" t="s">
        <v>55</v>
      </c>
      <c r="L2512" s="4">
        <v>39714</v>
      </c>
      <c r="M2512" s="4">
        <v>45291</v>
      </c>
      <c r="N2512">
        <v>0.40000000596046448</v>
      </c>
      <c r="AC2512">
        <v>19.399999999999999</v>
      </c>
      <c r="AE2512">
        <v>1</v>
      </c>
    </row>
    <row r="2513" spans="1:31" x14ac:dyDescent="0.2">
      <c r="A2513" s="27">
        <v>2007875</v>
      </c>
      <c r="B2513">
        <v>4260</v>
      </c>
      <c r="C2513" t="s">
        <v>6085</v>
      </c>
      <c r="D2513" t="s">
        <v>3740</v>
      </c>
      <c r="E2513" t="s">
        <v>6086</v>
      </c>
      <c r="F2513" t="s">
        <v>6086</v>
      </c>
      <c r="G2513" t="s">
        <v>641</v>
      </c>
      <c r="H2513" t="s">
        <v>686</v>
      </c>
      <c r="I2513" t="s">
        <v>2734</v>
      </c>
      <c r="J2513" t="s">
        <v>696</v>
      </c>
      <c r="K2513" t="s">
        <v>55</v>
      </c>
      <c r="L2513" s="4">
        <v>2</v>
      </c>
      <c r="M2513" s="4">
        <v>45291</v>
      </c>
      <c r="N2513">
        <v>0.89999997615814209</v>
      </c>
      <c r="AC2513">
        <v>16</v>
      </c>
      <c r="AE2513">
        <v>1</v>
      </c>
    </row>
    <row r="2514" spans="1:31" x14ac:dyDescent="0.2">
      <c r="A2514" s="27">
        <v>2007429</v>
      </c>
      <c r="B2514">
        <v>4008</v>
      </c>
      <c r="C2514" t="s">
        <v>6082</v>
      </c>
      <c r="D2514" t="s">
        <v>3740</v>
      </c>
      <c r="E2514" t="s">
        <v>1704</v>
      </c>
      <c r="F2514" t="s">
        <v>1704</v>
      </c>
      <c r="G2514" t="s">
        <v>641</v>
      </c>
      <c r="H2514" t="s">
        <v>686</v>
      </c>
      <c r="I2514" t="s">
        <v>2734</v>
      </c>
      <c r="J2514" t="s">
        <v>696</v>
      </c>
      <c r="K2514" t="s">
        <v>55</v>
      </c>
      <c r="L2514" s="4">
        <v>2</v>
      </c>
      <c r="M2514" s="4">
        <v>45291</v>
      </c>
      <c r="N2514">
        <v>0.5</v>
      </c>
      <c r="AC2514">
        <v>12.3</v>
      </c>
      <c r="AE2514">
        <v>1</v>
      </c>
    </row>
    <row r="2515" spans="1:31" x14ac:dyDescent="0.2">
      <c r="A2515" s="27">
        <v>2006464</v>
      </c>
      <c r="B2515">
        <v>3537</v>
      </c>
      <c r="C2515" t="s">
        <v>6080</v>
      </c>
      <c r="D2515" t="s">
        <v>3740</v>
      </c>
      <c r="E2515" t="s">
        <v>6081</v>
      </c>
      <c r="F2515" t="s">
        <v>6081</v>
      </c>
      <c r="G2515" t="s">
        <v>641</v>
      </c>
      <c r="H2515" t="s">
        <v>686</v>
      </c>
      <c r="I2515" t="s">
        <v>2734</v>
      </c>
      <c r="J2515" t="s">
        <v>696</v>
      </c>
      <c r="K2515" t="s">
        <v>55</v>
      </c>
      <c r="L2515" s="4">
        <v>2</v>
      </c>
      <c r="M2515" s="4">
        <v>45291</v>
      </c>
      <c r="N2515">
        <v>0.89999997615814209</v>
      </c>
      <c r="AC2515">
        <v>18.7</v>
      </c>
      <c r="AE2515">
        <v>1</v>
      </c>
    </row>
    <row r="2516" spans="1:31" x14ac:dyDescent="0.2">
      <c r="A2516" s="27">
        <v>2009386</v>
      </c>
      <c r="B2516">
        <v>4774</v>
      </c>
      <c r="C2516" t="s">
        <v>6077</v>
      </c>
      <c r="D2516" t="s">
        <v>3740</v>
      </c>
      <c r="E2516" t="s">
        <v>6078</v>
      </c>
      <c r="F2516" t="s">
        <v>6078</v>
      </c>
      <c r="G2516" t="s">
        <v>641</v>
      </c>
      <c r="H2516" t="s">
        <v>686</v>
      </c>
      <c r="I2516" t="s">
        <v>2734</v>
      </c>
      <c r="J2516" t="s">
        <v>696</v>
      </c>
      <c r="K2516" t="s">
        <v>55</v>
      </c>
      <c r="L2516" s="4">
        <v>2</v>
      </c>
      <c r="M2516" s="4">
        <v>45291</v>
      </c>
      <c r="N2516">
        <v>0.60000002384185791</v>
      </c>
      <c r="AC2516">
        <v>11.9</v>
      </c>
      <c r="AE2516">
        <v>1</v>
      </c>
    </row>
    <row r="2517" spans="1:31" x14ac:dyDescent="0.2">
      <c r="A2517" s="27">
        <v>2007557</v>
      </c>
      <c r="B2517">
        <v>4054</v>
      </c>
      <c r="C2517" t="s">
        <v>6087</v>
      </c>
      <c r="D2517" t="s">
        <v>6088</v>
      </c>
      <c r="E2517" t="s">
        <v>6089</v>
      </c>
      <c r="F2517" t="s">
        <v>6089</v>
      </c>
      <c r="G2517" t="s">
        <v>641</v>
      </c>
      <c r="H2517" t="s">
        <v>686</v>
      </c>
      <c r="I2517" t="s">
        <v>2734</v>
      </c>
      <c r="J2517" t="s">
        <v>696</v>
      </c>
      <c r="K2517" t="s">
        <v>55</v>
      </c>
      <c r="L2517" s="4">
        <v>2</v>
      </c>
      <c r="M2517" s="4">
        <v>45291</v>
      </c>
      <c r="N2517">
        <v>0.30000001192092896</v>
      </c>
      <c r="AC2517">
        <v>11.9</v>
      </c>
      <c r="AE2517">
        <v>1</v>
      </c>
    </row>
    <row r="2518" spans="1:31" x14ac:dyDescent="0.2">
      <c r="A2518" s="27">
        <v>2009573</v>
      </c>
      <c r="B2518">
        <v>4837</v>
      </c>
      <c r="C2518" t="s">
        <v>6090</v>
      </c>
      <c r="D2518" t="s">
        <v>6091</v>
      </c>
      <c r="E2518" t="s">
        <v>1704</v>
      </c>
      <c r="F2518" t="s">
        <v>1704</v>
      </c>
      <c r="G2518" t="s">
        <v>641</v>
      </c>
      <c r="H2518" t="s">
        <v>641</v>
      </c>
      <c r="I2518" t="s">
        <v>2734</v>
      </c>
      <c r="J2518" t="s">
        <v>643</v>
      </c>
      <c r="K2518" t="s">
        <v>55</v>
      </c>
      <c r="L2518" s="4">
        <v>2</v>
      </c>
      <c r="M2518" s="4">
        <v>45291</v>
      </c>
      <c r="N2518">
        <v>3.5</v>
      </c>
      <c r="O2518">
        <v>0.5</v>
      </c>
      <c r="P2518">
        <v>3.5</v>
      </c>
      <c r="AC2518">
        <v>55</v>
      </c>
      <c r="AE2518">
        <v>1</v>
      </c>
    </row>
    <row r="2519" spans="1:31" x14ac:dyDescent="0.2">
      <c r="A2519" s="27">
        <v>2009575</v>
      </c>
      <c r="B2519">
        <v>4838</v>
      </c>
      <c r="C2519" t="s">
        <v>6092</v>
      </c>
      <c r="D2519" t="s">
        <v>6093</v>
      </c>
      <c r="E2519" t="s">
        <v>1704</v>
      </c>
      <c r="F2519" t="s">
        <v>1704</v>
      </c>
      <c r="G2519" t="s">
        <v>641</v>
      </c>
      <c r="H2519" t="s">
        <v>641</v>
      </c>
      <c r="I2519" t="s">
        <v>2734</v>
      </c>
      <c r="J2519" t="s">
        <v>643</v>
      </c>
      <c r="K2519" t="s">
        <v>55</v>
      </c>
      <c r="L2519" s="4">
        <v>2</v>
      </c>
      <c r="M2519" s="4">
        <v>45291</v>
      </c>
      <c r="N2519">
        <v>7.5</v>
      </c>
      <c r="O2519">
        <v>0.40000000596046448</v>
      </c>
      <c r="P2519">
        <v>2.5</v>
      </c>
      <c r="AC2519">
        <v>55</v>
      </c>
      <c r="AE2519">
        <v>1</v>
      </c>
    </row>
    <row r="2520" spans="1:31" x14ac:dyDescent="0.2">
      <c r="A2520" s="27">
        <v>2009576</v>
      </c>
      <c r="B2520">
        <v>4839</v>
      </c>
      <c r="C2520" t="s">
        <v>6094</v>
      </c>
      <c r="D2520" t="s">
        <v>6095</v>
      </c>
      <c r="E2520" t="s">
        <v>1704</v>
      </c>
      <c r="F2520" t="s">
        <v>1704</v>
      </c>
      <c r="G2520" t="s">
        <v>641</v>
      </c>
      <c r="H2520" t="s">
        <v>641</v>
      </c>
      <c r="I2520" t="s">
        <v>2734</v>
      </c>
      <c r="J2520" t="s">
        <v>643</v>
      </c>
      <c r="K2520" t="s">
        <v>55</v>
      </c>
      <c r="L2520" s="4">
        <v>2</v>
      </c>
      <c r="M2520" s="4">
        <v>45291</v>
      </c>
      <c r="N2520">
        <v>6.4000000953674316</v>
      </c>
      <c r="O2520">
        <v>1.7000000476837158</v>
      </c>
      <c r="P2520">
        <v>9</v>
      </c>
      <c r="AC2520">
        <v>55</v>
      </c>
      <c r="AE2520">
        <v>1</v>
      </c>
    </row>
    <row r="2521" spans="1:31" x14ac:dyDescent="0.2">
      <c r="A2521" s="27">
        <v>2009577</v>
      </c>
      <c r="B2521">
        <v>4840</v>
      </c>
      <c r="C2521" t="s">
        <v>6096</v>
      </c>
      <c r="D2521" t="s">
        <v>6097</v>
      </c>
      <c r="E2521" t="s">
        <v>1704</v>
      </c>
      <c r="F2521" t="s">
        <v>1704</v>
      </c>
      <c r="G2521" t="s">
        <v>641</v>
      </c>
      <c r="H2521" t="s">
        <v>641</v>
      </c>
      <c r="I2521" t="s">
        <v>2734</v>
      </c>
      <c r="J2521" t="s">
        <v>643</v>
      </c>
      <c r="K2521" t="s">
        <v>55</v>
      </c>
      <c r="L2521" s="4">
        <v>2</v>
      </c>
      <c r="M2521" s="4">
        <v>45291</v>
      </c>
      <c r="N2521">
        <v>7.5</v>
      </c>
      <c r="O2521">
        <v>0.40000000596046448</v>
      </c>
      <c r="P2521">
        <v>2.5</v>
      </c>
      <c r="AC2521">
        <v>55</v>
      </c>
      <c r="AE2521">
        <v>1</v>
      </c>
    </row>
    <row r="2522" spans="1:31" x14ac:dyDescent="0.2">
      <c r="A2522" s="27">
        <v>2009610</v>
      </c>
      <c r="B2522">
        <v>4862</v>
      </c>
      <c r="C2522" t="s">
        <v>6098</v>
      </c>
      <c r="D2522" t="s">
        <v>6099</v>
      </c>
      <c r="E2522" t="s">
        <v>6100</v>
      </c>
      <c r="F2522" t="s">
        <v>6100</v>
      </c>
      <c r="G2522" t="s">
        <v>641</v>
      </c>
      <c r="H2522" t="s">
        <v>686</v>
      </c>
      <c r="I2522" t="s">
        <v>2734</v>
      </c>
      <c r="J2522" t="s">
        <v>696</v>
      </c>
      <c r="K2522" t="s">
        <v>55</v>
      </c>
      <c r="L2522" s="4">
        <v>2</v>
      </c>
      <c r="M2522" s="4">
        <v>45291</v>
      </c>
      <c r="N2522">
        <v>1.559999942779541</v>
      </c>
      <c r="O2522">
        <v>7.9999998211860657E-2</v>
      </c>
      <c r="P2522">
        <v>1.559999942779541</v>
      </c>
      <c r="Q2522">
        <v>0.80000001192092896</v>
      </c>
      <c r="R2522">
        <v>0.30000001192092896</v>
      </c>
      <c r="AC2522">
        <v>62.4</v>
      </c>
      <c r="AE2522">
        <v>1</v>
      </c>
    </row>
    <row r="2523" spans="1:31" x14ac:dyDescent="0.2">
      <c r="A2523" s="27">
        <v>2000324</v>
      </c>
      <c r="B2523">
        <v>194</v>
      </c>
      <c r="C2523" t="s">
        <v>6101</v>
      </c>
      <c r="D2523" t="s">
        <v>6102</v>
      </c>
      <c r="E2523" t="s">
        <v>3236</v>
      </c>
      <c r="F2523" t="s">
        <v>3236</v>
      </c>
      <c r="G2523" t="s">
        <v>641</v>
      </c>
      <c r="H2523" t="s">
        <v>641</v>
      </c>
      <c r="I2523" t="s">
        <v>2734</v>
      </c>
      <c r="J2523" t="s">
        <v>731</v>
      </c>
      <c r="K2523" t="s">
        <v>55</v>
      </c>
      <c r="L2523" s="4">
        <v>39378</v>
      </c>
      <c r="M2523" s="4">
        <v>45291</v>
      </c>
      <c r="AC2523">
        <v>80</v>
      </c>
      <c r="AE2523">
        <v>1</v>
      </c>
    </row>
    <row r="2524" spans="1:31" x14ac:dyDescent="0.2">
      <c r="A2524" s="27">
        <v>2006501</v>
      </c>
      <c r="B2524">
        <v>3530</v>
      </c>
      <c r="C2524" t="s">
        <v>6103</v>
      </c>
      <c r="D2524" t="s">
        <v>6104</v>
      </c>
      <c r="E2524" t="s">
        <v>2964</v>
      </c>
      <c r="F2524" t="s">
        <v>2964</v>
      </c>
      <c r="G2524" t="s">
        <v>641</v>
      </c>
      <c r="H2524" t="s">
        <v>641</v>
      </c>
      <c r="I2524" t="s">
        <v>2734</v>
      </c>
      <c r="J2524" t="s">
        <v>731</v>
      </c>
      <c r="K2524" t="s">
        <v>55</v>
      </c>
      <c r="L2524" s="4">
        <v>2</v>
      </c>
      <c r="M2524" s="4">
        <v>45291</v>
      </c>
      <c r="AC2524">
        <v>90</v>
      </c>
      <c r="AE2524">
        <v>1</v>
      </c>
    </row>
    <row r="2525" spans="1:31" x14ac:dyDescent="0.2">
      <c r="A2525" s="27">
        <v>2000320</v>
      </c>
      <c r="B2525">
        <v>246</v>
      </c>
      <c r="C2525" t="s">
        <v>6105</v>
      </c>
      <c r="D2525" t="s">
        <v>6106</v>
      </c>
      <c r="E2525" t="s">
        <v>3236</v>
      </c>
      <c r="F2525" t="s">
        <v>3236</v>
      </c>
      <c r="G2525" t="s">
        <v>641</v>
      </c>
      <c r="H2525" t="s">
        <v>641</v>
      </c>
      <c r="I2525" t="s">
        <v>2734</v>
      </c>
      <c r="J2525" t="s">
        <v>731</v>
      </c>
      <c r="K2525" t="s">
        <v>55</v>
      </c>
      <c r="L2525" s="4">
        <v>39378</v>
      </c>
      <c r="M2525" s="4">
        <v>45291</v>
      </c>
      <c r="AC2525">
        <v>80</v>
      </c>
      <c r="AE2525">
        <v>1</v>
      </c>
    </row>
    <row r="2526" spans="1:31" x14ac:dyDescent="0.2">
      <c r="A2526" s="27">
        <v>2000326</v>
      </c>
      <c r="B2526">
        <v>195</v>
      </c>
      <c r="C2526" t="s">
        <v>6108</v>
      </c>
      <c r="D2526" t="s">
        <v>3756</v>
      </c>
      <c r="E2526" t="s">
        <v>3236</v>
      </c>
      <c r="F2526" t="s">
        <v>3236</v>
      </c>
      <c r="G2526" t="s">
        <v>641</v>
      </c>
      <c r="H2526" t="s">
        <v>641</v>
      </c>
      <c r="I2526" t="s">
        <v>2734</v>
      </c>
      <c r="J2526" t="s">
        <v>731</v>
      </c>
      <c r="K2526" t="s">
        <v>55</v>
      </c>
      <c r="L2526" s="4">
        <v>39378</v>
      </c>
      <c r="M2526" s="4">
        <v>45291</v>
      </c>
      <c r="AC2526">
        <v>60</v>
      </c>
      <c r="AE2526">
        <v>1</v>
      </c>
    </row>
    <row r="2527" spans="1:31" x14ac:dyDescent="0.2">
      <c r="A2527" s="27">
        <v>2004375</v>
      </c>
      <c r="B2527">
        <v>3383</v>
      </c>
      <c r="C2527" t="s">
        <v>6107</v>
      </c>
      <c r="D2527" t="s">
        <v>3756</v>
      </c>
      <c r="E2527" t="s">
        <v>1333</v>
      </c>
      <c r="F2527" t="s">
        <v>1333</v>
      </c>
      <c r="G2527" t="s">
        <v>641</v>
      </c>
      <c r="H2527" t="s">
        <v>641</v>
      </c>
      <c r="I2527" t="s">
        <v>2734</v>
      </c>
      <c r="J2527" t="s">
        <v>731</v>
      </c>
      <c r="K2527" t="s">
        <v>55</v>
      </c>
      <c r="L2527" s="4">
        <v>40232</v>
      </c>
      <c r="M2527" s="4">
        <v>45291</v>
      </c>
      <c r="AC2527">
        <v>70</v>
      </c>
      <c r="AE2527">
        <v>1</v>
      </c>
    </row>
    <row r="2528" spans="1:31" x14ac:dyDescent="0.2">
      <c r="A2528" s="27">
        <v>2000321</v>
      </c>
      <c r="B2528">
        <v>247</v>
      </c>
      <c r="C2528" t="s">
        <v>6109</v>
      </c>
      <c r="D2528" t="s">
        <v>6110</v>
      </c>
      <c r="E2528" t="s">
        <v>3236</v>
      </c>
      <c r="F2528" t="s">
        <v>3236</v>
      </c>
      <c r="G2528" t="s">
        <v>641</v>
      </c>
      <c r="H2528" t="s">
        <v>641</v>
      </c>
      <c r="I2528" t="s">
        <v>2734</v>
      </c>
      <c r="J2528" t="s">
        <v>731</v>
      </c>
      <c r="K2528" t="s">
        <v>55</v>
      </c>
      <c r="L2528" s="4">
        <v>39378</v>
      </c>
      <c r="M2528" s="4">
        <v>45291</v>
      </c>
      <c r="AC2528">
        <v>70</v>
      </c>
      <c r="AE2528">
        <v>1</v>
      </c>
    </row>
    <row r="2529" spans="1:31" x14ac:dyDescent="0.2">
      <c r="A2529" s="27">
        <v>2000322</v>
      </c>
      <c r="B2529">
        <v>248</v>
      </c>
      <c r="C2529" t="s">
        <v>6111</v>
      </c>
      <c r="D2529" t="s">
        <v>6112</v>
      </c>
      <c r="E2529" t="s">
        <v>3236</v>
      </c>
      <c r="F2529" t="s">
        <v>3236</v>
      </c>
      <c r="G2529" t="s">
        <v>641</v>
      </c>
      <c r="H2529" t="s">
        <v>641</v>
      </c>
      <c r="I2529" t="s">
        <v>2734</v>
      </c>
      <c r="J2529" t="s">
        <v>731</v>
      </c>
      <c r="K2529" t="s">
        <v>55</v>
      </c>
      <c r="L2529" s="4">
        <v>39378</v>
      </c>
      <c r="M2529" s="4">
        <v>45291</v>
      </c>
      <c r="AC2529">
        <v>50</v>
      </c>
      <c r="AE2529">
        <v>1</v>
      </c>
    </row>
    <row r="2530" spans="1:31" x14ac:dyDescent="0.2">
      <c r="A2530" s="27">
        <v>2000323</v>
      </c>
      <c r="B2530">
        <v>249</v>
      </c>
      <c r="C2530" t="s">
        <v>6113</v>
      </c>
      <c r="D2530" t="s">
        <v>6114</v>
      </c>
      <c r="E2530" t="s">
        <v>3236</v>
      </c>
      <c r="F2530" t="s">
        <v>3236</v>
      </c>
      <c r="G2530" t="s">
        <v>641</v>
      </c>
      <c r="H2530" t="s">
        <v>641</v>
      </c>
      <c r="I2530" t="s">
        <v>2734</v>
      </c>
      <c r="J2530" t="s">
        <v>731</v>
      </c>
      <c r="K2530" t="s">
        <v>55</v>
      </c>
      <c r="L2530" s="4">
        <v>39378</v>
      </c>
      <c r="M2530" s="4">
        <v>45291</v>
      </c>
      <c r="AC2530">
        <v>30</v>
      </c>
      <c r="AE2530">
        <v>1</v>
      </c>
    </row>
    <row r="2531" spans="1:31" x14ac:dyDescent="0.2">
      <c r="A2531" s="27">
        <v>2000337</v>
      </c>
      <c r="B2531">
        <v>197</v>
      </c>
      <c r="C2531" t="s">
        <v>6115</v>
      </c>
      <c r="D2531" t="s">
        <v>6116</v>
      </c>
      <c r="E2531" t="s">
        <v>1704</v>
      </c>
      <c r="F2531" t="s">
        <v>1704</v>
      </c>
      <c r="G2531" t="s">
        <v>641</v>
      </c>
      <c r="H2531" t="s">
        <v>641</v>
      </c>
      <c r="I2531" t="s">
        <v>2734</v>
      </c>
      <c r="J2531" t="s">
        <v>731</v>
      </c>
      <c r="K2531" t="s">
        <v>56</v>
      </c>
      <c r="L2531" s="4">
        <v>2</v>
      </c>
      <c r="M2531" s="4">
        <v>45291</v>
      </c>
      <c r="AC2531">
        <v>85</v>
      </c>
      <c r="AE2531">
        <v>1</v>
      </c>
    </row>
    <row r="2532" spans="1:31" x14ac:dyDescent="0.2">
      <c r="A2532" s="27">
        <v>2004745</v>
      </c>
      <c r="B2532">
        <v>3427</v>
      </c>
      <c r="C2532" t="s">
        <v>6117</v>
      </c>
      <c r="D2532" t="s">
        <v>6118</v>
      </c>
      <c r="E2532" t="s">
        <v>6119</v>
      </c>
      <c r="F2532" t="s">
        <v>6120</v>
      </c>
      <c r="G2532" t="s">
        <v>641</v>
      </c>
      <c r="H2532" t="s">
        <v>641</v>
      </c>
      <c r="I2532" t="s">
        <v>2734</v>
      </c>
      <c r="J2532" t="s">
        <v>731</v>
      </c>
      <c r="K2532" t="s">
        <v>56</v>
      </c>
      <c r="L2532" s="4">
        <v>40316</v>
      </c>
      <c r="M2532" s="4">
        <v>45291</v>
      </c>
      <c r="AC2532">
        <v>75</v>
      </c>
      <c r="AE2532">
        <v>1</v>
      </c>
    </row>
    <row r="2533" spans="1:31" x14ac:dyDescent="0.2">
      <c r="A2533" s="27">
        <v>2004746</v>
      </c>
      <c r="B2533">
        <v>3428</v>
      </c>
      <c r="C2533" t="s">
        <v>6121</v>
      </c>
      <c r="D2533" t="s">
        <v>6122</v>
      </c>
      <c r="E2533" t="s">
        <v>6119</v>
      </c>
      <c r="F2533" t="s">
        <v>6120</v>
      </c>
      <c r="G2533" t="s">
        <v>641</v>
      </c>
      <c r="H2533" t="s">
        <v>641</v>
      </c>
      <c r="I2533" t="s">
        <v>2734</v>
      </c>
      <c r="J2533" t="s">
        <v>731</v>
      </c>
      <c r="K2533" t="s">
        <v>55</v>
      </c>
      <c r="L2533" s="4">
        <v>40316</v>
      </c>
      <c r="M2533" s="4">
        <v>45291</v>
      </c>
      <c r="AC2533">
        <v>50</v>
      </c>
      <c r="AE2533">
        <v>1</v>
      </c>
    </row>
    <row r="2534" spans="1:31" x14ac:dyDescent="0.2">
      <c r="A2534" s="27">
        <v>2004747</v>
      </c>
      <c r="B2534">
        <v>3429</v>
      </c>
      <c r="C2534" t="s">
        <v>6123</v>
      </c>
      <c r="D2534" t="s">
        <v>6124</v>
      </c>
      <c r="E2534" t="s">
        <v>6119</v>
      </c>
      <c r="F2534" t="s">
        <v>6120</v>
      </c>
      <c r="G2534" t="s">
        <v>641</v>
      </c>
      <c r="H2534" t="s">
        <v>641</v>
      </c>
      <c r="I2534" t="s">
        <v>2734</v>
      </c>
      <c r="J2534" t="s">
        <v>731</v>
      </c>
      <c r="K2534" t="s">
        <v>55</v>
      </c>
      <c r="L2534" s="4">
        <v>40316</v>
      </c>
      <c r="M2534" s="4">
        <v>45291</v>
      </c>
      <c r="AC2534">
        <v>75</v>
      </c>
      <c r="AE2534">
        <v>1</v>
      </c>
    </row>
    <row r="2535" spans="1:31" x14ac:dyDescent="0.2">
      <c r="A2535" s="27">
        <v>2009263</v>
      </c>
      <c r="B2535">
        <v>4866</v>
      </c>
      <c r="C2535" t="s">
        <v>6125</v>
      </c>
      <c r="D2535" t="s">
        <v>6126</v>
      </c>
      <c r="E2535" t="s">
        <v>913</v>
      </c>
      <c r="F2535" t="s">
        <v>914</v>
      </c>
      <c r="G2535" t="s">
        <v>641</v>
      </c>
      <c r="H2535" t="s">
        <v>641</v>
      </c>
      <c r="I2535" t="s">
        <v>2734</v>
      </c>
      <c r="J2535" t="s">
        <v>731</v>
      </c>
      <c r="K2535" t="s">
        <v>56</v>
      </c>
      <c r="L2535" s="4">
        <v>2</v>
      </c>
      <c r="M2535" s="4">
        <v>45291</v>
      </c>
      <c r="N2535">
        <v>3</v>
      </c>
      <c r="P2535">
        <v>3</v>
      </c>
      <c r="R2535">
        <v>0.5</v>
      </c>
      <c r="V2535">
        <v>0.5</v>
      </c>
      <c r="Y2535">
        <v>0.5</v>
      </c>
      <c r="AA2535">
        <v>5</v>
      </c>
      <c r="AE2535">
        <v>1.1000000000000001</v>
      </c>
    </row>
    <row r="2536" spans="1:31" x14ac:dyDescent="0.2">
      <c r="A2536" s="27">
        <v>2001435</v>
      </c>
      <c r="B2536">
        <v>2701</v>
      </c>
      <c r="C2536" t="s">
        <v>6127</v>
      </c>
      <c r="D2536" t="s">
        <v>6128</v>
      </c>
      <c r="E2536" t="s">
        <v>1704</v>
      </c>
      <c r="F2536" t="s">
        <v>1704</v>
      </c>
      <c r="G2536" t="s">
        <v>641</v>
      </c>
      <c r="H2536" t="s">
        <v>641</v>
      </c>
      <c r="I2536" t="s">
        <v>2734</v>
      </c>
      <c r="J2536" t="s">
        <v>731</v>
      </c>
      <c r="K2536" t="s">
        <v>56</v>
      </c>
      <c r="L2536" s="4">
        <v>2</v>
      </c>
      <c r="M2536" s="4">
        <v>45291</v>
      </c>
      <c r="AC2536">
        <v>8</v>
      </c>
      <c r="AE2536">
        <v>1</v>
      </c>
    </row>
    <row r="2537" spans="1:31" x14ac:dyDescent="0.2">
      <c r="A2537" s="27">
        <v>2009751</v>
      </c>
      <c r="B2537">
        <v>4939</v>
      </c>
      <c r="C2537" t="s">
        <v>6129</v>
      </c>
      <c r="D2537" t="s">
        <v>6130</v>
      </c>
      <c r="E2537" t="s">
        <v>5601</v>
      </c>
      <c r="F2537" t="s">
        <v>5601</v>
      </c>
      <c r="G2537" t="s">
        <v>641</v>
      </c>
      <c r="H2537" t="s">
        <v>641</v>
      </c>
      <c r="I2537" t="s">
        <v>2734</v>
      </c>
      <c r="J2537" t="s">
        <v>649</v>
      </c>
      <c r="K2537" t="s">
        <v>56</v>
      </c>
      <c r="L2537" s="4">
        <v>2</v>
      </c>
      <c r="M2537" s="4">
        <v>45291</v>
      </c>
      <c r="AC2537">
        <v>15</v>
      </c>
      <c r="AE2537">
        <v>1</v>
      </c>
    </row>
    <row r="2538" spans="1:31" x14ac:dyDescent="0.2">
      <c r="A2538" s="27">
        <v>2001280</v>
      </c>
      <c r="B2538">
        <v>505</v>
      </c>
      <c r="C2538" t="s">
        <v>6131</v>
      </c>
      <c r="D2538" t="s">
        <v>6132</v>
      </c>
      <c r="E2538" t="s">
        <v>4614</v>
      </c>
      <c r="F2538" t="s">
        <v>4614</v>
      </c>
      <c r="G2538" t="s">
        <v>641</v>
      </c>
      <c r="H2538" t="s">
        <v>641</v>
      </c>
      <c r="I2538" t="s">
        <v>2734</v>
      </c>
      <c r="J2538" t="s">
        <v>731</v>
      </c>
      <c r="K2538" t="s">
        <v>56</v>
      </c>
      <c r="L2538" s="4">
        <v>39070</v>
      </c>
      <c r="M2538" s="4">
        <v>45291</v>
      </c>
      <c r="AE2538">
        <v>1</v>
      </c>
    </row>
    <row r="2539" spans="1:31" x14ac:dyDescent="0.2">
      <c r="A2539" s="27">
        <v>2006494</v>
      </c>
      <c r="B2539">
        <v>3534</v>
      </c>
      <c r="C2539" t="s">
        <v>6133</v>
      </c>
      <c r="D2539" t="s">
        <v>6134</v>
      </c>
      <c r="E2539" t="s">
        <v>3239</v>
      </c>
      <c r="F2539" t="s">
        <v>3239</v>
      </c>
      <c r="G2539" t="s">
        <v>641</v>
      </c>
      <c r="H2539" t="s">
        <v>641</v>
      </c>
      <c r="I2539" t="s">
        <v>2734</v>
      </c>
      <c r="J2539" t="s">
        <v>731</v>
      </c>
      <c r="K2539" t="s">
        <v>55</v>
      </c>
      <c r="L2539" s="4">
        <v>2</v>
      </c>
      <c r="M2539" s="4">
        <v>45291</v>
      </c>
      <c r="AE2539">
        <v>1</v>
      </c>
    </row>
    <row r="2540" spans="1:31" x14ac:dyDescent="0.2">
      <c r="A2540" s="27">
        <v>2010493</v>
      </c>
      <c r="C2540" t="s">
        <v>6135</v>
      </c>
      <c r="D2540" t="s">
        <v>6136</v>
      </c>
      <c r="E2540" t="s">
        <v>3073</v>
      </c>
      <c r="F2540" t="s">
        <v>3073</v>
      </c>
      <c r="G2540" t="s">
        <v>641</v>
      </c>
      <c r="H2540" t="s">
        <v>686</v>
      </c>
      <c r="I2540" t="s">
        <v>774</v>
      </c>
      <c r="J2540" t="s">
        <v>688</v>
      </c>
      <c r="K2540" t="s">
        <v>56</v>
      </c>
      <c r="L2540" s="4">
        <v>2</v>
      </c>
      <c r="M2540" s="4">
        <v>45291</v>
      </c>
      <c r="N2540">
        <v>4.5</v>
      </c>
      <c r="O2540">
        <v>13</v>
      </c>
      <c r="P2540">
        <v>19.5</v>
      </c>
      <c r="AC2540">
        <v>50</v>
      </c>
      <c r="AE2540">
        <v>1.2</v>
      </c>
    </row>
    <row r="2541" spans="1:31" x14ac:dyDescent="0.2">
      <c r="A2541" s="27">
        <v>2008983</v>
      </c>
      <c r="B2541">
        <v>4672</v>
      </c>
      <c r="C2541" t="s">
        <v>6137</v>
      </c>
      <c r="D2541" t="s">
        <v>6138</v>
      </c>
      <c r="E2541" t="s">
        <v>1471</v>
      </c>
      <c r="F2541" t="s">
        <v>1471</v>
      </c>
      <c r="G2541" t="s">
        <v>641</v>
      </c>
      <c r="H2541" t="s">
        <v>641</v>
      </c>
      <c r="I2541" t="s">
        <v>2734</v>
      </c>
      <c r="J2541" t="s">
        <v>731</v>
      </c>
      <c r="K2541" t="s">
        <v>56</v>
      </c>
      <c r="L2541" s="4">
        <v>2</v>
      </c>
      <c r="M2541" s="4">
        <v>45291</v>
      </c>
      <c r="AE2541">
        <v>1.1000000000000001</v>
      </c>
    </row>
    <row r="2542" spans="1:31" x14ac:dyDescent="0.2">
      <c r="A2542" s="27">
        <v>2009487</v>
      </c>
      <c r="B2542">
        <v>4803</v>
      </c>
      <c r="C2542" t="s">
        <v>6139</v>
      </c>
      <c r="D2542" t="s">
        <v>2811</v>
      </c>
      <c r="E2542" t="s">
        <v>5697</v>
      </c>
      <c r="F2542" t="s">
        <v>5697</v>
      </c>
      <c r="G2542" t="s">
        <v>641</v>
      </c>
      <c r="H2542" t="s">
        <v>686</v>
      </c>
      <c r="I2542" t="s">
        <v>2734</v>
      </c>
      <c r="J2542" t="s">
        <v>696</v>
      </c>
      <c r="K2542" t="s">
        <v>55</v>
      </c>
      <c r="L2542" s="4">
        <v>2</v>
      </c>
      <c r="M2542" s="4">
        <v>45291</v>
      </c>
      <c r="N2542">
        <v>0.5</v>
      </c>
      <c r="P2542">
        <v>0.15000000596046448</v>
      </c>
      <c r="AC2542">
        <v>1.5</v>
      </c>
      <c r="AE2542">
        <v>1</v>
      </c>
    </row>
    <row r="2543" spans="1:31" x14ac:dyDescent="0.2">
      <c r="A2543" s="27">
        <v>2004226</v>
      </c>
      <c r="B2543">
        <v>3160</v>
      </c>
      <c r="C2543" t="s">
        <v>6140</v>
      </c>
      <c r="D2543" t="s">
        <v>6141</v>
      </c>
      <c r="E2543" t="s">
        <v>933</v>
      </c>
      <c r="F2543" t="s">
        <v>933</v>
      </c>
      <c r="G2543" t="s">
        <v>641</v>
      </c>
      <c r="H2543" t="s">
        <v>641</v>
      </c>
      <c r="I2543" t="s">
        <v>2734</v>
      </c>
      <c r="J2543" t="s">
        <v>643</v>
      </c>
      <c r="K2543" t="s">
        <v>56</v>
      </c>
      <c r="L2543" s="4">
        <v>39826</v>
      </c>
      <c r="M2543" s="4">
        <v>45291</v>
      </c>
      <c r="N2543">
        <v>9</v>
      </c>
      <c r="T2543">
        <v>15</v>
      </c>
      <c r="AE2543">
        <v>1.1000000000000001</v>
      </c>
    </row>
    <row r="2544" spans="1:31" x14ac:dyDescent="0.2">
      <c r="A2544" s="27">
        <v>2004773</v>
      </c>
      <c r="B2544">
        <v>2789</v>
      </c>
      <c r="C2544" t="s">
        <v>6142</v>
      </c>
      <c r="D2544" t="s">
        <v>6143</v>
      </c>
      <c r="E2544" t="s">
        <v>1542</v>
      </c>
      <c r="F2544" t="s">
        <v>1542</v>
      </c>
      <c r="G2544" t="s">
        <v>641</v>
      </c>
      <c r="H2544" t="s">
        <v>641</v>
      </c>
      <c r="I2544" t="s">
        <v>2734</v>
      </c>
      <c r="J2544" t="s">
        <v>649</v>
      </c>
      <c r="K2544" t="s">
        <v>56</v>
      </c>
      <c r="L2544" s="4">
        <v>39245</v>
      </c>
      <c r="M2544" s="4">
        <v>45291</v>
      </c>
      <c r="P2544">
        <v>26</v>
      </c>
      <c r="T2544">
        <v>17</v>
      </c>
      <c r="AE2544">
        <v>1.5</v>
      </c>
    </row>
    <row r="2545" spans="1:31" x14ac:dyDescent="0.2">
      <c r="A2545" s="27">
        <v>2000342</v>
      </c>
      <c r="B2545">
        <v>348</v>
      </c>
      <c r="C2545" t="s">
        <v>6144</v>
      </c>
      <c r="D2545" t="s">
        <v>6145</v>
      </c>
      <c r="E2545" t="s">
        <v>1704</v>
      </c>
      <c r="F2545" t="s">
        <v>1704</v>
      </c>
      <c r="G2545" t="s">
        <v>641</v>
      </c>
      <c r="H2545" t="s">
        <v>641</v>
      </c>
      <c r="I2545" t="s">
        <v>2734</v>
      </c>
      <c r="J2545" t="s">
        <v>731</v>
      </c>
      <c r="K2545" t="s">
        <v>56</v>
      </c>
      <c r="L2545" s="4">
        <v>2</v>
      </c>
      <c r="M2545" s="4">
        <v>45291</v>
      </c>
      <c r="AC2545">
        <v>70</v>
      </c>
      <c r="AE2545">
        <v>1</v>
      </c>
    </row>
    <row r="2546" spans="1:31" x14ac:dyDescent="0.2">
      <c r="A2546" s="27">
        <v>2004306</v>
      </c>
      <c r="B2546">
        <v>3029</v>
      </c>
      <c r="C2546" t="s">
        <v>6146</v>
      </c>
      <c r="D2546" t="s">
        <v>6147</v>
      </c>
      <c r="E2546" t="s">
        <v>933</v>
      </c>
      <c r="F2546" t="s">
        <v>933</v>
      </c>
      <c r="G2546" t="s">
        <v>641</v>
      </c>
      <c r="H2546" t="s">
        <v>641</v>
      </c>
      <c r="I2546" t="s">
        <v>2734</v>
      </c>
      <c r="J2546" t="s">
        <v>731</v>
      </c>
      <c r="K2546" t="s">
        <v>56</v>
      </c>
      <c r="L2546" s="4">
        <v>39616</v>
      </c>
      <c r="M2546" s="4">
        <v>45291</v>
      </c>
      <c r="AE2546">
        <v>1</v>
      </c>
    </row>
    <row r="2547" spans="1:31" x14ac:dyDescent="0.2">
      <c r="A2547" s="27">
        <v>2000772</v>
      </c>
      <c r="B2547">
        <v>471</v>
      </c>
      <c r="C2547" t="s">
        <v>6148</v>
      </c>
      <c r="D2547" t="s">
        <v>6149</v>
      </c>
      <c r="E2547" t="s">
        <v>3826</v>
      </c>
      <c r="F2547" t="s">
        <v>3826</v>
      </c>
      <c r="G2547" t="s">
        <v>641</v>
      </c>
      <c r="H2547" t="s">
        <v>641</v>
      </c>
      <c r="I2547" t="s">
        <v>2734</v>
      </c>
      <c r="J2547" t="s">
        <v>731</v>
      </c>
      <c r="K2547" t="s">
        <v>55</v>
      </c>
      <c r="L2547" s="4">
        <v>39405</v>
      </c>
      <c r="M2547" s="4">
        <v>45291</v>
      </c>
      <c r="AE2547">
        <v>1</v>
      </c>
    </row>
    <row r="2548" spans="1:31" x14ac:dyDescent="0.2">
      <c r="A2548" s="27">
        <v>2004245</v>
      </c>
      <c r="B2548">
        <v>203</v>
      </c>
      <c r="C2548" t="s">
        <v>6150</v>
      </c>
      <c r="D2548" t="s">
        <v>6151</v>
      </c>
      <c r="E2548" t="s">
        <v>3829</v>
      </c>
      <c r="F2548" t="s">
        <v>3829</v>
      </c>
      <c r="G2548" t="s">
        <v>641</v>
      </c>
      <c r="H2548" t="s">
        <v>641</v>
      </c>
      <c r="I2548" t="s">
        <v>2734</v>
      </c>
      <c r="J2548" t="s">
        <v>731</v>
      </c>
      <c r="K2548" t="s">
        <v>56</v>
      </c>
      <c r="L2548" s="4">
        <v>39112</v>
      </c>
      <c r="M2548" s="4">
        <v>45291</v>
      </c>
      <c r="AE2548">
        <v>1.4</v>
      </c>
    </row>
    <row r="2549" spans="1:31" x14ac:dyDescent="0.2">
      <c r="A2549" s="27">
        <v>2009615</v>
      </c>
      <c r="B2549">
        <v>4930</v>
      </c>
      <c r="C2549" t="s">
        <v>6152</v>
      </c>
      <c r="D2549" t="s">
        <v>6153</v>
      </c>
      <c r="E2549" t="s">
        <v>6154</v>
      </c>
      <c r="F2549" t="s">
        <v>2342</v>
      </c>
      <c r="G2549" t="s">
        <v>641</v>
      </c>
      <c r="H2549" t="s">
        <v>641</v>
      </c>
      <c r="I2549" t="s">
        <v>2734</v>
      </c>
      <c r="J2549" t="s">
        <v>731</v>
      </c>
      <c r="K2549" t="s">
        <v>55</v>
      </c>
      <c r="L2549" s="4">
        <v>2</v>
      </c>
      <c r="M2549" s="4">
        <v>45291</v>
      </c>
      <c r="AE2549">
        <v>1</v>
      </c>
    </row>
    <row r="2550" spans="1:31" x14ac:dyDescent="0.2">
      <c r="A2550" s="27">
        <v>2009529</v>
      </c>
      <c r="B2550">
        <v>4835</v>
      </c>
      <c r="C2550" t="s">
        <v>6155</v>
      </c>
      <c r="D2550" t="s">
        <v>6156</v>
      </c>
      <c r="E2550" t="s">
        <v>6157</v>
      </c>
      <c r="F2550" t="s">
        <v>6157</v>
      </c>
      <c r="G2550" t="s">
        <v>641</v>
      </c>
      <c r="H2550" t="s">
        <v>641</v>
      </c>
      <c r="I2550" t="s">
        <v>2734</v>
      </c>
      <c r="J2550" t="s">
        <v>649</v>
      </c>
      <c r="K2550" t="s">
        <v>56</v>
      </c>
      <c r="L2550" s="4">
        <v>2</v>
      </c>
      <c r="M2550" s="4">
        <v>45291</v>
      </c>
      <c r="AC2550">
        <v>50</v>
      </c>
      <c r="AE2550">
        <v>1</v>
      </c>
    </row>
    <row r="2551" spans="1:31" x14ac:dyDescent="0.2">
      <c r="A2551" s="27">
        <v>2009707</v>
      </c>
      <c r="B2551">
        <v>4923</v>
      </c>
      <c r="C2551" t="s">
        <v>6158</v>
      </c>
      <c r="D2551" t="s">
        <v>6159</v>
      </c>
      <c r="E2551" t="s">
        <v>6160</v>
      </c>
      <c r="F2551" t="s">
        <v>6160</v>
      </c>
      <c r="G2551" t="s">
        <v>641</v>
      </c>
      <c r="H2551" t="s">
        <v>641</v>
      </c>
      <c r="I2551" t="s">
        <v>2734</v>
      </c>
      <c r="J2551" t="s">
        <v>649</v>
      </c>
      <c r="K2551" t="s">
        <v>56</v>
      </c>
      <c r="L2551" s="4">
        <v>2</v>
      </c>
      <c r="M2551" s="4">
        <v>45291</v>
      </c>
      <c r="AC2551">
        <v>10</v>
      </c>
      <c r="AE2551">
        <v>1</v>
      </c>
    </row>
    <row r="2552" spans="1:31" x14ac:dyDescent="0.2">
      <c r="A2552" s="27">
        <v>2004660</v>
      </c>
      <c r="B2552">
        <v>3267</v>
      </c>
      <c r="C2552" t="s">
        <v>6161</v>
      </c>
      <c r="D2552" t="s">
        <v>6162</v>
      </c>
      <c r="E2552" t="s">
        <v>1333</v>
      </c>
      <c r="F2552" t="s">
        <v>1333</v>
      </c>
      <c r="G2552" t="s">
        <v>641</v>
      </c>
      <c r="H2552" t="s">
        <v>641</v>
      </c>
      <c r="I2552" t="s">
        <v>2734</v>
      </c>
      <c r="J2552" t="s">
        <v>731</v>
      </c>
      <c r="K2552" t="s">
        <v>56</v>
      </c>
      <c r="L2552" s="4">
        <v>40085</v>
      </c>
      <c r="M2552" s="4">
        <v>45291</v>
      </c>
      <c r="AC2552">
        <v>60</v>
      </c>
      <c r="AE2552">
        <v>1</v>
      </c>
    </row>
    <row r="2553" spans="1:31" x14ac:dyDescent="0.2">
      <c r="A2553" s="27">
        <v>2001196</v>
      </c>
      <c r="B2553">
        <v>2592</v>
      </c>
      <c r="C2553" t="s">
        <v>6163</v>
      </c>
      <c r="D2553" t="s">
        <v>6164</v>
      </c>
      <c r="E2553" t="s">
        <v>3294</v>
      </c>
      <c r="F2553" t="s">
        <v>3294</v>
      </c>
      <c r="G2553" t="s">
        <v>641</v>
      </c>
      <c r="H2553" t="s">
        <v>641</v>
      </c>
      <c r="I2553" t="s">
        <v>2734</v>
      </c>
      <c r="J2553" t="s">
        <v>731</v>
      </c>
      <c r="K2553" t="s">
        <v>56</v>
      </c>
      <c r="L2553" s="4">
        <v>38839</v>
      </c>
      <c r="M2553" s="4">
        <v>45291</v>
      </c>
      <c r="N2553">
        <v>0</v>
      </c>
      <c r="O2553">
        <v>0</v>
      </c>
      <c r="P2553">
        <v>0</v>
      </c>
      <c r="Q2553">
        <v>0</v>
      </c>
      <c r="R2553">
        <v>0</v>
      </c>
      <c r="T2553">
        <v>0</v>
      </c>
      <c r="AC2553">
        <v>75</v>
      </c>
      <c r="AE2553">
        <v>1</v>
      </c>
    </row>
    <row r="2554" spans="1:31" x14ac:dyDescent="0.2">
      <c r="A2554" s="27">
        <v>2000341</v>
      </c>
      <c r="B2554">
        <v>347</v>
      </c>
      <c r="C2554" t="s">
        <v>6165</v>
      </c>
      <c r="D2554" t="s">
        <v>6166</v>
      </c>
      <c r="E2554" t="s">
        <v>1704</v>
      </c>
      <c r="F2554" t="s">
        <v>1704</v>
      </c>
      <c r="G2554" t="s">
        <v>641</v>
      </c>
      <c r="H2554" t="s">
        <v>641</v>
      </c>
      <c r="I2554" t="s">
        <v>2734</v>
      </c>
      <c r="J2554" t="s">
        <v>731</v>
      </c>
      <c r="K2554" t="s">
        <v>56</v>
      </c>
      <c r="L2554" s="4">
        <v>2</v>
      </c>
      <c r="M2554" s="4">
        <v>45291</v>
      </c>
      <c r="AC2554">
        <v>70</v>
      </c>
      <c r="AE2554">
        <v>1</v>
      </c>
    </row>
    <row r="2555" spans="1:31" x14ac:dyDescent="0.2">
      <c r="A2555" s="27">
        <v>2000267</v>
      </c>
      <c r="B2555">
        <v>350</v>
      </c>
      <c r="C2555" t="s">
        <v>6167</v>
      </c>
      <c r="D2555" t="s">
        <v>6168</v>
      </c>
      <c r="E2555" t="s">
        <v>1704</v>
      </c>
      <c r="F2555" t="s">
        <v>1704</v>
      </c>
      <c r="G2555" t="s">
        <v>641</v>
      </c>
      <c r="H2555" t="s">
        <v>641</v>
      </c>
      <c r="I2555" t="s">
        <v>2734</v>
      </c>
      <c r="J2555" t="s">
        <v>731</v>
      </c>
      <c r="K2555" t="s">
        <v>56</v>
      </c>
      <c r="L2555" s="4">
        <v>2</v>
      </c>
      <c r="M2555" s="4">
        <v>45291</v>
      </c>
      <c r="AC2555">
        <v>45</v>
      </c>
      <c r="AE2555">
        <v>1</v>
      </c>
    </row>
    <row r="2556" spans="1:31" x14ac:dyDescent="0.2">
      <c r="A2556" s="27">
        <v>2001193</v>
      </c>
      <c r="B2556">
        <v>2589</v>
      </c>
      <c r="C2556" t="s">
        <v>6169</v>
      </c>
      <c r="D2556" t="s">
        <v>6170</v>
      </c>
      <c r="E2556" t="s">
        <v>3294</v>
      </c>
      <c r="F2556" t="s">
        <v>3294</v>
      </c>
      <c r="G2556" t="s">
        <v>641</v>
      </c>
      <c r="H2556" t="s">
        <v>641</v>
      </c>
      <c r="I2556" t="s">
        <v>2734</v>
      </c>
      <c r="J2556" t="s">
        <v>731</v>
      </c>
      <c r="K2556" t="s">
        <v>56</v>
      </c>
      <c r="L2556" s="4">
        <v>38839</v>
      </c>
      <c r="M2556" s="4">
        <v>45291</v>
      </c>
      <c r="N2556">
        <v>0</v>
      </c>
      <c r="O2556">
        <v>0</v>
      </c>
      <c r="P2556">
        <v>0</v>
      </c>
      <c r="Q2556">
        <v>0</v>
      </c>
      <c r="R2556">
        <v>0</v>
      </c>
      <c r="T2556">
        <v>0</v>
      </c>
      <c r="AA2556">
        <v>5.0999999046325684</v>
      </c>
      <c r="AC2556">
        <v>70</v>
      </c>
      <c r="AE2556">
        <v>1</v>
      </c>
    </row>
    <row r="2557" spans="1:31" x14ac:dyDescent="0.2">
      <c r="A2557" s="27">
        <v>2000266</v>
      </c>
      <c r="B2557">
        <v>1716</v>
      </c>
      <c r="C2557" t="s">
        <v>6171</v>
      </c>
      <c r="D2557" t="s">
        <v>3842</v>
      </c>
      <c r="E2557" t="s">
        <v>1643</v>
      </c>
      <c r="F2557" t="s">
        <v>1643</v>
      </c>
      <c r="G2557" t="s">
        <v>641</v>
      </c>
      <c r="H2557" t="s">
        <v>641</v>
      </c>
      <c r="I2557" t="s">
        <v>2734</v>
      </c>
      <c r="J2557" t="s">
        <v>731</v>
      </c>
      <c r="K2557" t="s">
        <v>55</v>
      </c>
      <c r="L2557" s="4">
        <v>39406</v>
      </c>
      <c r="M2557" s="4">
        <v>45291</v>
      </c>
      <c r="AC2557">
        <v>75</v>
      </c>
      <c r="AE2557">
        <v>1</v>
      </c>
    </row>
    <row r="2558" spans="1:31" x14ac:dyDescent="0.2">
      <c r="A2558" s="27">
        <v>2004348</v>
      </c>
      <c r="B2558">
        <v>3184</v>
      </c>
      <c r="C2558" t="s">
        <v>6172</v>
      </c>
      <c r="D2558" t="s">
        <v>6173</v>
      </c>
      <c r="E2558" t="s">
        <v>3294</v>
      </c>
      <c r="F2558" t="s">
        <v>3294</v>
      </c>
      <c r="G2558" t="s">
        <v>641</v>
      </c>
      <c r="H2558" t="s">
        <v>641</v>
      </c>
      <c r="I2558" t="s">
        <v>2734</v>
      </c>
      <c r="J2558" t="s">
        <v>731</v>
      </c>
      <c r="K2558" t="s">
        <v>56</v>
      </c>
      <c r="L2558" s="4">
        <v>39868</v>
      </c>
      <c r="M2558" s="4">
        <v>45291</v>
      </c>
      <c r="AC2558">
        <v>10</v>
      </c>
      <c r="AE2558">
        <v>1</v>
      </c>
    </row>
    <row r="2559" spans="1:31" x14ac:dyDescent="0.2">
      <c r="A2559" s="27">
        <v>2004734</v>
      </c>
      <c r="B2559">
        <v>3350</v>
      </c>
      <c r="C2559" t="s">
        <v>6174</v>
      </c>
      <c r="D2559" t="s">
        <v>6175</v>
      </c>
      <c r="E2559" t="s">
        <v>1333</v>
      </c>
      <c r="F2559" t="s">
        <v>1333</v>
      </c>
      <c r="G2559" t="s">
        <v>641</v>
      </c>
      <c r="H2559" t="s">
        <v>641</v>
      </c>
      <c r="I2559" t="s">
        <v>2734</v>
      </c>
      <c r="J2559" t="s">
        <v>731</v>
      </c>
      <c r="K2559" t="s">
        <v>55</v>
      </c>
      <c r="L2559" s="4">
        <v>40197</v>
      </c>
      <c r="M2559" s="4">
        <v>45291</v>
      </c>
      <c r="AC2559">
        <v>60</v>
      </c>
      <c r="AE2559">
        <v>1</v>
      </c>
    </row>
    <row r="2560" spans="1:31" x14ac:dyDescent="0.2">
      <c r="A2560" s="27">
        <v>2006150</v>
      </c>
      <c r="B2560">
        <v>3639</v>
      </c>
      <c r="C2560" t="s">
        <v>6176</v>
      </c>
      <c r="D2560" t="s">
        <v>3017</v>
      </c>
      <c r="E2560" t="s">
        <v>1333</v>
      </c>
      <c r="F2560" t="s">
        <v>1333</v>
      </c>
      <c r="G2560" t="s">
        <v>641</v>
      </c>
      <c r="H2560" t="s">
        <v>641</v>
      </c>
      <c r="I2560" t="s">
        <v>2734</v>
      </c>
      <c r="J2560" t="s">
        <v>731</v>
      </c>
      <c r="K2560" t="s">
        <v>56</v>
      </c>
      <c r="L2560" s="4">
        <v>2</v>
      </c>
      <c r="M2560" s="4">
        <v>45291</v>
      </c>
      <c r="AC2560">
        <v>25</v>
      </c>
      <c r="AE2560">
        <v>1</v>
      </c>
    </row>
    <row r="2561" spans="1:31" x14ac:dyDescent="0.2">
      <c r="A2561" s="27">
        <v>2008561</v>
      </c>
      <c r="B2561">
        <v>4402</v>
      </c>
      <c r="C2561" t="s">
        <v>6177</v>
      </c>
      <c r="D2561" t="s">
        <v>4319</v>
      </c>
      <c r="E2561" t="s">
        <v>1333</v>
      </c>
      <c r="F2561" t="s">
        <v>1333</v>
      </c>
      <c r="G2561" t="s">
        <v>641</v>
      </c>
      <c r="H2561" t="s">
        <v>641</v>
      </c>
      <c r="I2561" t="s">
        <v>2734</v>
      </c>
      <c r="J2561" t="s">
        <v>731</v>
      </c>
      <c r="K2561" t="s">
        <v>56</v>
      </c>
      <c r="L2561" s="4">
        <v>2</v>
      </c>
      <c r="M2561" s="4">
        <v>45291</v>
      </c>
      <c r="AC2561">
        <v>15</v>
      </c>
      <c r="AE2561">
        <v>1</v>
      </c>
    </row>
    <row r="2562" spans="1:31" x14ac:dyDescent="0.2">
      <c r="A2562" s="27">
        <v>2006149</v>
      </c>
      <c r="B2562">
        <v>3638</v>
      </c>
      <c r="C2562" t="s">
        <v>6178</v>
      </c>
      <c r="D2562" t="s">
        <v>6179</v>
      </c>
      <c r="E2562" t="s">
        <v>1333</v>
      </c>
      <c r="F2562" t="s">
        <v>1333</v>
      </c>
      <c r="G2562" t="s">
        <v>641</v>
      </c>
      <c r="H2562" t="s">
        <v>641</v>
      </c>
      <c r="I2562" t="s">
        <v>2734</v>
      </c>
      <c r="J2562" t="s">
        <v>731</v>
      </c>
      <c r="K2562" t="s">
        <v>56</v>
      </c>
      <c r="L2562" s="4">
        <v>2</v>
      </c>
      <c r="M2562" s="4">
        <v>45291</v>
      </c>
      <c r="AC2562">
        <v>20</v>
      </c>
      <c r="AE2562">
        <v>1</v>
      </c>
    </row>
    <row r="2563" spans="1:31" x14ac:dyDescent="0.2">
      <c r="A2563" s="27">
        <v>2007880</v>
      </c>
      <c r="B2563">
        <v>4196</v>
      </c>
      <c r="C2563" t="s">
        <v>6180</v>
      </c>
      <c r="D2563" t="s">
        <v>6181</v>
      </c>
      <c r="E2563" t="s">
        <v>1333</v>
      </c>
      <c r="F2563" t="s">
        <v>1333</v>
      </c>
      <c r="G2563" t="s">
        <v>641</v>
      </c>
      <c r="H2563" t="s">
        <v>641</v>
      </c>
      <c r="I2563" t="s">
        <v>2734</v>
      </c>
      <c r="J2563" t="s">
        <v>731</v>
      </c>
      <c r="K2563" t="s">
        <v>56</v>
      </c>
      <c r="L2563" s="4">
        <v>2</v>
      </c>
      <c r="M2563" s="4">
        <v>45291</v>
      </c>
      <c r="AC2563">
        <v>60</v>
      </c>
      <c r="AE2563">
        <v>1.1000000000000001</v>
      </c>
    </row>
    <row r="2564" spans="1:31" x14ac:dyDescent="0.2">
      <c r="A2564" s="27">
        <v>2000345</v>
      </c>
      <c r="B2564">
        <v>351</v>
      </c>
      <c r="C2564" t="s">
        <v>6182</v>
      </c>
      <c r="D2564" t="s">
        <v>4321</v>
      </c>
      <c r="E2564" t="s">
        <v>1704</v>
      </c>
      <c r="F2564" t="s">
        <v>1704</v>
      </c>
      <c r="G2564" t="s">
        <v>641</v>
      </c>
      <c r="H2564" t="s">
        <v>641</v>
      </c>
      <c r="I2564" t="s">
        <v>2734</v>
      </c>
      <c r="J2564" t="s">
        <v>731</v>
      </c>
      <c r="K2564" t="s">
        <v>56</v>
      </c>
      <c r="L2564" s="4">
        <v>2</v>
      </c>
      <c r="M2564" s="4">
        <v>45291</v>
      </c>
      <c r="AC2564">
        <v>10</v>
      </c>
      <c r="AE2564">
        <v>1</v>
      </c>
    </row>
    <row r="2565" spans="1:31" x14ac:dyDescent="0.2">
      <c r="A2565" s="27">
        <v>2006163</v>
      </c>
      <c r="B2565">
        <v>3640</v>
      </c>
      <c r="C2565" t="s">
        <v>6183</v>
      </c>
      <c r="D2565" t="s">
        <v>4321</v>
      </c>
      <c r="E2565" t="s">
        <v>1333</v>
      </c>
      <c r="F2565" t="s">
        <v>1333</v>
      </c>
      <c r="G2565" t="s">
        <v>641</v>
      </c>
      <c r="H2565" t="s">
        <v>641</v>
      </c>
      <c r="I2565" t="s">
        <v>2734</v>
      </c>
      <c r="J2565" t="s">
        <v>731</v>
      </c>
      <c r="K2565" t="s">
        <v>55</v>
      </c>
      <c r="L2565" s="4">
        <v>2</v>
      </c>
      <c r="M2565" s="4">
        <v>45291</v>
      </c>
      <c r="AC2565">
        <v>20</v>
      </c>
      <c r="AE2565">
        <v>1</v>
      </c>
    </row>
    <row r="2566" spans="1:31" x14ac:dyDescent="0.2">
      <c r="A2566" s="27">
        <v>2001195</v>
      </c>
      <c r="B2566">
        <v>2591</v>
      </c>
      <c r="C2566" t="s">
        <v>6184</v>
      </c>
      <c r="D2566" t="s">
        <v>6185</v>
      </c>
      <c r="E2566" t="s">
        <v>3294</v>
      </c>
      <c r="F2566" t="s">
        <v>3294</v>
      </c>
      <c r="G2566" t="s">
        <v>641</v>
      </c>
      <c r="H2566" t="s">
        <v>641</v>
      </c>
      <c r="I2566" t="s">
        <v>2734</v>
      </c>
      <c r="J2566" t="s">
        <v>731</v>
      </c>
      <c r="K2566" t="s">
        <v>55</v>
      </c>
      <c r="L2566" s="4">
        <v>38839</v>
      </c>
      <c r="M2566" s="4">
        <v>45291</v>
      </c>
      <c r="AC2566">
        <v>25</v>
      </c>
      <c r="AE2566">
        <v>1</v>
      </c>
    </row>
    <row r="2567" spans="1:31" x14ac:dyDescent="0.2">
      <c r="A2567" s="27">
        <v>2000170</v>
      </c>
      <c r="B2567">
        <v>1891</v>
      </c>
      <c r="C2567" t="s">
        <v>6186</v>
      </c>
      <c r="D2567" t="s">
        <v>5052</v>
      </c>
      <c r="E2567" t="s">
        <v>1643</v>
      </c>
      <c r="F2567" t="s">
        <v>1643</v>
      </c>
      <c r="G2567" t="s">
        <v>641</v>
      </c>
      <c r="H2567" t="s">
        <v>641</v>
      </c>
      <c r="I2567" t="s">
        <v>2734</v>
      </c>
      <c r="J2567" t="s">
        <v>731</v>
      </c>
      <c r="K2567" t="s">
        <v>56</v>
      </c>
      <c r="L2567" s="4">
        <v>39406</v>
      </c>
      <c r="M2567" s="4">
        <v>45291</v>
      </c>
      <c r="AC2567">
        <v>70</v>
      </c>
      <c r="AE2567">
        <v>1</v>
      </c>
    </row>
    <row r="2568" spans="1:31" x14ac:dyDescent="0.2">
      <c r="A2568" s="27">
        <v>2004733</v>
      </c>
      <c r="B2568">
        <v>3348</v>
      </c>
      <c r="C2568" t="s">
        <v>6187</v>
      </c>
      <c r="D2568" t="s">
        <v>6188</v>
      </c>
      <c r="E2568" t="s">
        <v>1333</v>
      </c>
      <c r="F2568" t="s">
        <v>1333</v>
      </c>
      <c r="G2568" t="s">
        <v>641</v>
      </c>
      <c r="H2568" t="s">
        <v>641</v>
      </c>
      <c r="I2568" t="s">
        <v>2734</v>
      </c>
      <c r="J2568" t="s">
        <v>731</v>
      </c>
      <c r="K2568" t="s">
        <v>56</v>
      </c>
      <c r="L2568" s="4">
        <v>40197</v>
      </c>
      <c r="M2568" s="4">
        <v>45291</v>
      </c>
      <c r="AC2568">
        <v>25</v>
      </c>
      <c r="AE2568">
        <v>1</v>
      </c>
    </row>
    <row r="2569" spans="1:31" x14ac:dyDescent="0.2">
      <c r="A2569" s="27">
        <v>2001190</v>
      </c>
      <c r="B2569">
        <v>2586</v>
      </c>
      <c r="C2569" t="s">
        <v>6189</v>
      </c>
      <c r="D2569" t="s">
        <v>6190</v>
      </c>
      <c r="E2569" t="s">
        <v>3294</v>
      </c>
      <c r="F2569" t="s">
        <v>3294</v>
      </c>
      <c r="G2569" t="s">
        <v>641</v>
      </c>
      <c r="H2569" t="s">
        <v>641</v>
      </c>
      <c r="I2569" t="s">
        <v>2734</v>
      </c>
      <c r="J2569" t="s">
        <v>731</v>
      </c>
      <c r="K2569" t="s">
        <v>55</v>
      </c>
      <c r="L2569" s="4">
        <v>38839</v>
      </c>
      <c r="M2569" s="4">
        <v>45291</v>
      </c>
      <c r="N2569">
        <v>0</v>
      </c>
      <c r="O2569">
        <v>0</v>
      </c>
      <c r="P2569">
        <v>0</v>
      </c>
      <c r="Q2569">
        <v>0</v>
      </c>
      <c r="R2569">
        <v>0</v>
      </c>
      <c r="T2569">
        <v>0</v>
      </c>
      <c r="AC2569">
        <v>60</v>
      </c>
      <c r="AE2569">
        <v>1</v>
      </c>
    </row>
    <row r="2570" spans="1:31" x14ac:dyDescent="0.2">
      <c r="A2570" s="27">
        <v>2000346</v>
      </c>
      <c r="B2570">
        <v>352</v>
      </c>
      <c r="C2570" t="s">
        <v>6191</v>
      </c>
      <c r="D2570" t="s">
        <v>6192</v>
      </c>
      <c r="E2570" t="s">
        <v>1704</v>
      </c>
      <c r="F2570" t="s">
        <v>1704</v>
      </c>
      <c r="G2570" t="s">
        <v>641</v>
      </c>
      <c r="H2570" t="s">
        <v>641</v>
      </c>
      <c r="I2570" t="s">
        <v>2734</v>
      </c>
      <c r="J2570" t="s">
        <v>731</v>
      </c>
      <c r="K2570" t="s">
        <v>56</v>
      </c>
      <c r="L2570" s="4">
        <v>2</v>
      </c>
      <c r="M2570" s="4">
        <v>45291</v>
      </c>
      <c r="AC2570">
        <v>70</v>
      </c>
      <c r="AE2570">
        <v>1</v>
      </c>
    </row>
    <row r="2571" spans="1:31" x14ac:dyDescent="0.2">
      <c r="A2571" s="27">
        <v>2007881</v>
      </c>
      <c r="B2571">
        <v>4197</v>
      </c>
      <c r="C2571" t="s">
        <v>6193</v>
      </c>
      <c r="D2571" t="s">
        <v>6194</v>
      </c>
      <c r="E2571" t="s">
        <v>1333</v>
      </c>
      <c r="F2571" t="s">
        <v>1333</v>
      </c>
      <c r="G2571" t="s">
        <v>641</v>
      </c>
      <c r="H2571" t="s">
        <v>641</v>
      </c>
      <c r="I2571" t="s">
        <v>2734</v>
      </c>
      <c r="J2571" t="s">
        <v>731</v>
      </c>
      <c r="K2571" t="s">
        <v>56</v>
      </c>
      <c r="L2571" s="4">
        <v>2</v>
      </c>
      <c r="M2571" s="4">
        <v>45291</v>
      </c>
      <c r="AC2571">
        <v>50</v>
      </c>
      <c r="AE2571">
        <v>1.1000000000000001</v>
      </c>
    </row>
    <row r="2572" spans="1:31" x14ac:dyDescent="0.2">
      <c r="A2572" s="27">
        <v>2000264</v>
      </c>
      <c r="B2572">
        <v>1712</v>
      </c>
      <c r="C2572" t="s">
        <v>6195</v>
      </c>
      <c r="D2572" t="s">
        <v>2918</v>
      </c>
      <c r="E2572" t="s">
        <v>1643</v>
      </c>
      <c r="F2572" t="s">
        <v>1643</v>
      </c>
      <c r="G2572" t="s">
        <v>641</v>
      </c>
      <c r="H2572" t="s">
        <v>641</v>
      </c>
      <c r="I2572" t="s">
        <v>2734</v>
      </c>
      <c r="J2572" t="s">
        <v>731</v>
      </c>
      <c r="K2572" t="s">
        <v>55</v>
      </c>
      <c r="L2572" s="4">
        <v>39406</v>
      </c>
      <c r="M2572" s="4">
        <v>45291</v>
      </c>
      <c r="AC2572">
        <v>70</v>
      </c>
      <c r="AE2572">
        <v>1</v>
      </c>
    </row>
    <row r="2573" spans="1:31" x14ac:dyDescent="0.2">
      <c r="A2573" s="27">
        <v>2000344</v>
      </c>
      <c r="B2573">
        <v>1713</v>
      </c>
      <c r="C2573" t="s">
        <v>6196</v>
      </c>
      <c r="D2573" t="s">
        <v>6197</v>
      </c>
      <c r="E2573" t="s">
        <v>1643</v>
      </c>
      <c r="F2573" t="s">
        <v>1643</v>
      </c>
      <c r="G2573" t="s">
        <v>641</v>
      </c>
      <c r="H2573" t="s">
        <v>641</v>
      </c>
      <c r="I2573" t="s">
        <v>2734</v>
      </c>
      <c r="J2573" t="s">
        <v>731</v>
      </c>
      <c r="K2573" t="s">
        <v>55</v>
      </c>
      <c r="L2573" s="4">
        <v>39406</v>
      </c>
      <c r="M2573" s="4">
        <v>45291</v>
      </c>
      <c r="AC2573">
        <v>70</v>
      </c>
      <c r="AE2573">
        <v>1</v>
      </c>
    </row>
    <row r="2574" spans="1:31" x14ac:dyDescent="0.2">
      <c r="A2574" s="27">
        <v>2004732</v>
      </c>
      <c r="B2574">
        <v>3347</v>
      </c>
      <c r="C2574" t="s">
        <v>6198</v>
      </c>
      <c r="D2574" t="s">
        <v>6199</v>
      </c>
      <c r="E2574" t="s">
        <v>1333</v>
      </c>
      <c r="F2574" t="s">
        <v>1333</v>
      </c>
      <c r="G2574" t="s">
        <v>641</v>
      </c>
      <c r="H2574" t="s">
        <v>641</v>
      </c>
      <c r="I2574" t="s">
        <v>2734</v>
      </c>
      <c r="J2574" t="s">
        <v>731</v>
      </c>
      <c r="K2574" t="s">
        <v>56</v>
      </c>
      <c r="L2574" s="4">
        <v>40197</v>
      </c>
      <c r="M2574" s="4">
        <v>45291</v>
      </c>
      <c r="AC2574">
        <v>50</v>
      </c>
      <c r="AE2574">
        <v>1</v>
      </c>
    </row>
    <row r="2575" spans="1:31" x14ac:dyDescent="0.2">
      <c r="A2575" s="27">
        <v>2006664</v>
      </c>
      <c r="B2575">
        <v>3725</v>
      </c>
      <c r="C2575" t="s">
        <v>6200</v>
      </c>
      <c r="D2575" t="s">
        <v>6201</v>
      </c>
      <c r="E2575" t="s">
        <v>1333</v>
      </c>
      <c r="F2575" t="s">
        <v>1333</v>
      </c>
      <c r="G2575" t="s">
        <v>641</v>
      </c>
      <c r="H2575" t="s">
        <v>641</v>
      </c>
      <c r="I2575" t="s">
        <v>2734</v>
      </c>
      <c r="J2575" t="s">
        <v>731</v>
      </c>
      <c r="K2575" t="s">
        <v>55</v>
      </c>
      <c r="L2575" s="4">
        <v>2</v>
      </c>
      <c r="M2575" s="4">
        <v>45291</v>
      </c>
      <c r="AC2575">
        <v>45</v>
      </c>
      <c r="AE2575">
        <v>1</v>
      </c>
    </row>
    <row r="2576" spans="1:31" x14ac:dyDescent="0.2">
      <c r="A2576" s="27">
        <v>2000895</v>
      </c>
      <c r="B2576">
        <v>377</v>
      </c>
      <c r="C2576" t="s">
        <v>6202</v>
      </c>
      <c r="D2576" t="s">
        <v>6203</v>
      </c>
      <c r="E2576" t="s">
        <v>3348</v>
      </c>
      <c r="F2576" t="s">
        <v>3348</v>
      </c>
      <c r="G2576" t="s">
        <v>641</v>
      </c>
      <c r="H2576" t="s">
        <v>641</v>
      </c>
      <c r="I2576" t="s">
        <v>2734</v>
      </c>
      <c r="J2576" t="s">
        <v>731</v>
      </c>
      <c r="K2576" t="s">
        <v>55</v>
      </c>
      <c r="L2576" s="4">
        <v>39350</v>
      </c>
      <c r="M2576" s="4">
        <v>45291</v>
      </c>
      <c r="AC2576">
        <v>75</v>
      </c>
      <c r="AE2576">
        <v>1</v>
      </c>
    </row>
    <row r="2577" spans="1:31" x14ac:dyDescent="0.2">
      <c r="A2577" s="27">
        <v>2004661</v>
      </c>
      <c r="B2577">
        <v>3268</v>
      </c>
      <c r="C2577" t="s">
        <v>6206</v>
      </c>
      <c r="D2577" t="s">
        <v>6205</v>
      </c>
      <c r="E2577" t="s">
        <v>1333</v>
      </c>
      <c r="F2577" t="s">
        <v>1333</v>
      </c>
      <c r="G2577" t="s">
        <v>641</v>
      </c>
      <c r="H2577" t="s">
        <v>641</v>
      </c>
      <c r="I2577" t="s">
        <v>2734</v>
      </c>
      <c r="J2577" t="s">
        <v>731</v>
      </c>
      <c r="K2577" t="s">
        <v>55</v>
      </c>
      <c r="L2577" s="4">
        <v>40029</v>
      </c>
      <c r="M2577" s="4">
        <v>45291</v>
      </c>
      <c r="AC2577">
        <v>60</v>
      </c>
      <c r="AE2577">
        <v>1</v>
      </c>
    </row>
    <row r="2578" spans="1:31" x14ac:dyDescent="0.2">
      <c r="A2578" s="27">
        <v>2004727</v>
      </c>
      <c r="B2578">
        <v>3295</v>
      </c>
      <c r="C2578" t="s">
        <v>6204</v>
      </c>
      <c r="D2578" t="s">
        <v>6205</v>
      </c>
      <c r="E2578" t="s">
        <v>1333</v>
      </c>
      <c r="F2578" t="s">
        <v>1333</v>
      </c>
      <c r="G2578" t="s">
        <v>641</v>
      </c>
      <c r="H2578" t="s">
        <v>641</v>
      </c>
      <c r="I2578" t="s">
        <v>2734</v>
      </c>
      <c r="J2578" t="s">
        <v>731</v>
      </c>
      <c r="K2578" t="s">
        <v>56</v>
      </c>
      <c r="L2578" s="4">
        <v>40127</v>
      </c>
      <c r="M2578" s="4">
        <v>45291</v>
      </c>
      <c r="AC2578">
        <v>60</v>
      </c>
      <c r="AE2578">
        <v>1</v>
      </c>
    </row>
    <row r="2579" spans="1:31" x14ac:dyDescent="0.2">
      <c r="A2579" s="27">
        <v>2006513</v>
      </c>
      <c r="B2579">
        <v>3563</v>
      </c>
      <c r="C2579" t="s">
        <v>6207</v>
      </c>
      <c r="D2579" t="s">
        <v>6208</v>
      </c>
      <c r="E2579" t="s">
        <v>3294</v>
      </c>
      <c r="F2579" t="s">
        <v>3294</v>
      </c>
      <c r="G2579" t="s">
        <v>641</v>
      </c>
      <c r="H2579" t="s">
        <v>641</v>
      </c>
      <c r="I2579" t="s">
        <v>2734</v>
      </c>
      <c r="J2579" t="s">
        <v>731</v>
      </c>
      <c r="K2579" t="s">
        <v>55</v>
      </c>
      <c r="L2579" s="4">
        <v>2</v>
      </c>
      <c r="M2579" s="4">
        <v>45291</v>
      </c>
      <c r="AC2579">
        <v>85</v>
      </c>
      <c r="AE2579">
        <v>1</v>
      </c>
    </row>
    <row r="2580" spans="1:31" x14ac:dyDescent="0.2">
      <c r="A2580" s="27">
        <v>2000343</v>
      </c>
      <c r="B2580">
        <v>349</v>
      </c>
      <c r="C2580" t="s">
        <v>6209</v>
      </c>
      <c r="D2580" t="s">
        <v>5067</v>
      </c>
      <c r="E2580" t="s">
        <v>1704</v>
      </c>
      <c r="F2580" t="s">
        <v>1704</v>
      </c>
      <c r="G2580" t="s">
        <v>641</v>
      </c>
      <c r="H2580" t="s">
        <v>641</v>
      </c>
      <c r="I2580" t="s">
        <v>2734</v>
      </c>
      <c r="J2580" t="s">
        <v>731</v>
      </c>
      <c r="K2580" t="s">
        <v>56</v>
      </c>
      <c r="L2580" s="4">
        <v>2</v>
      </c>
      <c r="M2580" s="4">
        <v>45291</v>
      </c>
      <c r="AC2580">
        <v>70</v>
      </c>
      <c r="AE2580">
        <v>1</v>
      </c>
    </row>
    <row r="2581" spans="1:31" x14ac:dyDescent="0.2">
      <c r="A2581" s="27">
        <v>2000338</v>
      </c>
      <c r="B2581">
        <v>343</v>
      </c>
      <c r="C2581" t="s">
        <v>6210</v>
      </c>
      <c r="D2581" t="s">
        <v>2874</v>
      </c>
      <c r="E2581" t="s">
        <v>1704</v>
      </c>
      <c r="F2581" t="s">
        <v>1704</v>
      </c>
      <c r="G2581" t="s">
        <v>641</v>
      </c>
      <c r="H2581" t="s">
        <v>641</v>
      </c>
      <c r="I2581" t="s">
        <v>2734</v>
      </c>
      <c r="J2581" t="s">
        <v>731</v>
      </c>
      <c r="K2581" t="s">
        <v>55</v>
      </c>
      <c r="L2581" s="4">
        <v>2</v>
      </c>
      <c r="M2581" s="4">
        <v>45291</v>
      </c>
      <c r="AC2581">
        <v>70</v>
      </c>
      <c r="AE2581">
        <v>1</v>
      </c>
    </row>
    <row r="2582" spans="1:31" x14ac:dyDescent="0.2">
      <c r="A2582" s="27">
        <v>2004708</v>
      </c>
      <c r="B2582">
        <v>3461</v>
      </c>
      <c r="C2582" t="s">
        <v>6211</v>
      </c>
      <c r="D2582" t="s">
        <v>3858</v>
      </c>
      <c r="E2582" t="s">
        <v>1333</v>
      </c>
      <c r="F2582" t="s">
        <v>1333</v>
      </c>
      <c r="G2582" t="s">
        <v>641</v>
      </c>
      <c r="H2582" t="s">
        <v>641</v>
      </c>
      <c r="I2582" t="s">
        <v>2734</v>
      </c>
      <c r="J2582" t="s">
        <v>731</v>
      </c>
      <c r="K2582" t="s">
        <v>55</v>
      </c>
      <c r="L2582" s="4">
        <v>40421</v>
      </c>
      <c r="M2582" s="4">
        <v>45291</v>
      </c>
      <c r="AC2582">
        <v>60</v>
      </c>
      <c r="AE2582">
        <v>1</v>
      </c>
    </row>
    <row r="2583" spans="1:31" x14ac:dyDescent="0.2">
      <c r="A2583" s="27">
        <v>2004731</v>
      </c>
      <c r="B2583">
        <v>3346</v>
      </c>
      <c r="C2583" t="s">
        <v>6212</v>
      </c>
      <c r="D2583" t="s">
        <v>6213</v>
      </c>
      <c r="E2583" t="s">
        <v>1333</v>
      </c>
      <c r="F2583" t="s">
        <v>1333</v>
      </c>
      <c r="G2583" t="s">
        <v>641</v>
      </c>
      <c r="H2583" t="s">
        <v>641</v>
      </c>
      <c r="I2583" t="s">
        <v>2734</v>
      </c>
      <c r="J2583" t="s">
        <v>731</v>
      </c>
      <c r="K2583" t="s">
        <v>56</v>
      </c>
      <c r="L2583" s="4">
        <v>40197</v>
      </c>
      <c r="M2583" s="4">
        <v>45291</v>
      </c>
      <c r="AC2583">
        <v>60</v>
      </c>
      <c r="AE2583">
        <v>1</v>
      </c>
    </row>
    <row r="2584" spans="1:31" x14ac:dyDescent="0.2">
      <c r="A2584" s="27">
        <v>2006505</v>
      </c>
      <c r="B2584">
        <v>3552</v>
      </c>
      <c r="C2584" t="s">
        <v>6214</v>
      </c>
      <c r="D2584" t="s">
        <v>6215</v>
      </c>
      <c r="E2584" t="s">
        <v>2964</v>
      </c>
      <c r="F2584" t="s">
        <v>2964</v>
      </c>
      <c r="G2584" t="s">
        <v>641</v>
      </c>
      <c r="H2584" t="s">
        <v>641</v>
      </c>
      <c r="I2584" t="s">
        <v>2734</v>
      </c>
      <c r="J2584" t="s">
        <v>731</v>
      </c>
      <c r="K2584" t="s">
        <v>55</v>
      </c>
      <c r="L2584" s="4">
        <v>2</v>
      </c>
      <c r="M2584" s="4">
        <v>45291</v>
      </c>
      <c r="AC2584">
        <v>40</v>
      </c>
      <c r="AE2584">
        <v>1</v>
      </c>
    </row>
    <row r="2585" spans="1:31" x14ac:dyDescent="0.2">
      <c r="A2585" s="27">
        <v>2000349</v>
      </c>
      <c r="B2585">
        <v>310</v>
      </c>
      <c r="C2585" t="s">
        <v>6216</v>
      </c>
      <c r="D2585" t="s">
        <v>6215</v>
      </c>
      <c r="E2585" t="s">
        <v>1704</v>
      </c>
      <c r="F2585" t="s">
        <v>1704</v>
      </c>
      <c r="G2585" t="s">
        <v>641</v>
      </c>
      <c r="H2585" t="s">
        <v>641</v>
      </c>
      <c r="I2585" t="s">
        <v>2734</v>
      </c>
      <c r="J2585" t="s">
        <v>731</v>
      </c>
      <c r="K2585" t="s">
        <v>56</v>
      </c>
      <c r="L2585" s="4">
        <v>2</v>
      </c>
      <c r="M2585" s="4">
        <v>45291</v>
      </c>
      <c r="AC2585">
        <v>50</v>
      </c>
      <c r="AE2585">
        <v>1</v>
      </c>
    </row>
    <row r="2586" spans="1:31" x14ac:dyDescent="0.2">
      <c r="A2586" s="27">
        <v>2000350</v>
      </c>
      <c r="B2586">
        <v>425</v>
      </c>
      <c r="C2586" t="s">
        <v>6217</v>
      </c>
      <c r="D2586" t="s">
        <v>6218</v>
      </c>
      <c r="E2586" t="s">
        <v>1704</v>
      </c>
      <c r="F2586" t="s">
        <v>1704</v>
      </c>
      <c r="G2586" t="s">
        <v>641</v>
      </c>
      <c r="H2586" t="s">
        <v>641</v>
      </c>
      <c r="I2586" t="s">
        <v>2734</v>
      </c>
      <c r="J2586" t="s">
        <v>731</v>
      </c>
      <c r="K2586" t="s">
        <v>56</v>
      </c>
      <c r="L2586" s="4">
        <v>2</v>
      </c>
      <c r="M2586" s="4">
        <v>45291</v>
      </c>
      <c r="AC2586">
        <v>35</v>
      </c>
      <c r="AE2586">
        <v>1</v>
      </c>
    </row>
    <row r="2587" spans="1:31" x14ac:dyDescent="0.2">
      <c r="A2587" s="27">
        <v>2006497</v>
      </c>
      <c r="B2587">
        <v>3545</v>
      </c>
      <c r="C2587" t="s">
        <v>6219</v>
      </c>
      <c r="D2587" t="s">
        <v>6218</v>
      </c>
      <c r="E2587" t="s">
        <v>2964</v>
      </c>
      <c r="F2587" t="s">
        <v>2964</v>
      </c>
      <c r="G2587" t="s">
        <v>641</v>
      </c>
      <c r="H2587" t="s">
        <v>641</v>
      </c>
      <c r="I2587" t="s">
        <v>2734</v>
      </c>
      <c r="J2587" t="s">
        <v>731</v>
      </c>
      <c r="K2587" t="s">
        <v>55</v>
      </c>
      <c r="L2587" s="4">
        <v>2</v>
      </c>
      <c r="M2587" s="4">
        <v>45291</v>
      </c>
      <c r="AC2587">
        <v>35</v>
      </c>
      <c r="AE2587">
        <v>1</v>
      </c>
    </row>
    <row r="2588" spans="1:31" x14ac:dyDescent="0.2">
      <c r="A2588" s="27">
        <v>2006132</v>
      </c>
      <c r="B2588">
        <v>3620</v>
      </c>
      <c r="C2588" t="s">
        <v>6220</v>
      </c>
      <c r="D2588" t="s">
        <v>6221</v>
      </c>
      <c r="E2588" t="s">
        <v>1333</v>
      </c>
      <c r="F2588" t="s">
        <v>1333</v>
      </c>
      <c r="G2588" t="s">
        <v>641</v>
      </c>
      <c r="H2588" t="s">
        <v>641</v>
      </c>
      <c r="I2588" t="s">
        <v>2734</v>
      </c>
      <c r="J2588" t="s">
        <v>731</v>
      </c>
      <c r="K2588" t="s">
        <v>56</v>
      </c>
      <c r="L2588" s="4">
        <v>2</v>
      </c>
      <c r="M2588" s="4">
        <v>45291</v>
      </c>
      <c r="AC2588">
        <v>50</v>
      </c>
      <c r="AE2588">
        <v>1</v>
      </c>
    </row>
    <row r="2589" spans="1:31" x14ac:dyDescent="0.2">
      <c r="A2589" s="27">
        <v>2004704</v>
      </c>
      <c r="B2589">
        <v>3459</v>
      </c>
      <c r="C2589" t="s">
        <v>6224</v>
      </c>
      <c r="D2589" t="s">
        <v>6223</v>
      </c>
      <c r="E2589" t="s">
        <v>1333</v>
      </c>
      <c r="F2589" t="s">
        <v>1333</v>
      </c>
      <c r="G2589" t="s">
        <v>641</v>
      </c>
      <c r="H2589" t="s">
        <v>641</v>
      </c>
      <c r="I2589" t="s">
        <v>2734</v>
      </c>
      <c r="J2589" t="s">
        <v>731</v>
      </c>
      <c r="K2589" t="s">
        <v>55</v>
      </c>
      <c r="L2589" s="4">
        <v>40421</v>
      </c>
      <c r="M2589" s="4">
        <v>45291</v>
      </c>
      <c r="AC2589">
        <v>40</v>
      </c>
      <c r="AE2589">
        <v>1</v>
      </c>
    </row>
    <row r="2590" spans="1:31" x14ac:dyDescent="0.2">
      <c r="A2590" s="27">
        <v>2000265</v>
      </c>
      <c r="B2590">
        <v>1714</v>
      </c>
      <c r="C2590" t="s">
        <v>6222</v>
      </c>
      <c r="D2590" t="s">
        <v>6223</v>
      </c>
      <c r="E2590" t="s">
        <v>1643</v>
      </c>
      <c r="F2590" t="s">
        <v>1643</v>
      </c>
      <c r="G2590" t="s">
        <v>641</v>
      </c>
      <c r="H2590" t="s">
        <v>641</v>
      </c>
      <c r="I2590" t="s">
        <v>2734</v>
      </c>
      <c r="J2590" t="s">
        <v>731</v>
      </c>
      <c r="K2590" t="s">
        <v>56</v>
      </c>
      <c r="L2590" s="4">
        <v>39406</v>
      </c>
      <c r="M2590" s="4">
        <v>45291</v>
      </c>
      <c r="AC2590">
        <v>35</v>
      </c>
      <c r="AE2590">
        <v>1</v>
      </c>
    </row>
    <row r="2591" spans="1:31" x14ac:dyDescent="0.2">
      <c r="A2591" s="27">
        <v>2000339</v>
      </c>
      <c r="B2591">
        <v>345</v>
      </c>
      <c r="C2591" t="s">
        <v>6225</v>
      </c>
      <c r="D2591" t="s">
        <v>6226</v>
      </c>
      <c r="E2591" t="s">
        <v>1704</v>
      </c>
      <c r="F2591" t="s">
        <v>1704</v>
      </c>
      <c r="G2591" t="s">
        <v>641</v>
      </c>
      <c r="H2591" t="s">
        <v>641</v>
      </c>
      <c r="I2591" t="s">
        <v>2734</v>
      </c>
      <c r="J2591" t="s">
        <v>731</v>
      </c>
      <c r="K2591" t="s">
        <v>56</v>
      </c>
      <c r="L2591" s="4">
        <v>2</v>
      </c>
      <c r="M2591" s="4">
        <v>45291</v>
      </c>
      <c r="AC2591">
        <v>35</v>
      </c>
      <c r="AE2591">
        <v>1</v>
      </c>
    </row>
    <row r="2592" spans="1:31" x14ac:dyDescent="0.2">
      <c r="A2592" s="27">
        <v>2001194</v>
      </c>
      <c r="B2592">
        <v>2590</v>
      </c>
      <c r="C2592" t="s">
        <v>6227</v>
      </c>
      <c r="D2592" t="s">
        <v>6228</v>
      </c>
      <c r="E2592" t="s">
        <v>3294</v>
      </c>
      <c r="F2592" t="s">
        <v>3294</v>
      </c>
      <c r="G2592" t="s">
        <v>641</v>
      </c>
      <c r="H2592" t="s">
        <v>641</v>
      </c>
      <c r="I2592" t="s">
        <v>2734</v>
      </c>
      <c r="J2592" t="s">
        <v>731</v>
      </c>
      <c r="K2592" t="s">
        <v>56</v>
      </c>
      <c r="L2592" s="4">
        <v>38839</v>
      </c>
      <c r="M2592" s="4">
        <v>45291</v>
      </c>
      <c r="N2592">
        <v>0</v>
      </c>
      <c r="O2592">
        <v>0</v>
      </c>
      <c r="P2592">
        <v>0</v>
      </c>
      <c r="Q2592">
        <v>0</v>
      </c>
      <c r="R2592">
        <v>0</v>
      </c>
      <c r="T2592">
        <v>0</v>
      </c>
      <c r="AC2592">
        <v>70</v>
      </c>
      <c r="AE2592">
        <v>1</v>
      </c>
    </row>
    <row r="2593" spans="1:31" x14ac:dyDescent="0.2">
      <c r="A2593" s="27">
        <v>2005293</v>
      </c>
      <c r="B2593">
        <v>3513</v>
      </c>
      <c r="C2593" t="s">
        <v>6229</v>
      </c>
      <c r="D2593" t="s">
        <v>6230</v>
      </c>
      <c r="E2593" t="s">
        <v>3236</v>
      </c>
      <c r="F2593" t="s">
        <v>3236</v>
      </c>
      <c r="G2593" t="s">
        <v>641</v>
      </c>
      <c r="H2593" t="s">
        <v>641</v>
      </c>
      <c r="I2593" t="s">
        <v>2734</v>
      </c>
      <c r="J2593" t="s">
        <v>731</v>
      </c>
      <c r="K2593" t="s">
        <v>55</v>
      </c>
      <c r="L2593" s="4">
        <v>2</v>
      </c>
      <c r="M2593" s="4">
        <v>45291</v>
      </c>
      <c r="AC2593">
        <v>55</v>
      </c>
      <c r="AE2593">
        <v>1</v>
      </c>
    </row>
    <row r="2594" spans="1:31" x14ac:dyDescent="0.2">
      <c r="A2594" s="27">
        <v>2008179</v>
      </c>
      <c r="B2594">
        <v>4256</v>
      </c>
      <c r="C2594" t="s">
        <v>6231</v>
      </c>
      <c r="D2594" t="s">
        <v>6232</v>
      </c>
      <c r="E2594" t="s">
        <v>1333</v>
      </c>
      <c r="F2594" t="s">
        <v>1333</v>
      </c>
      <c r="G2594" t="s">
        <v>641</v>
      </c>
      <c r="H2594" t="s">
        <v>641</v>
      </c>
      <c r="I2594" t="s">
        <v>2734</v>
      </c>
      <c r="J2594" t="s">
        <v>731</v>
      </c>
      <c r="K2594" t="s">
        <v>56</v>
      </c>
      <c r="L2594" s="4">
        <v>2</v>
      </c>
      <c r="M2594" s="4">
        <v>45291</v>
      </c>
      <c r="AC2594">
        <v>20</v>
      </c>
      <c r="AE2594">
        <v>1</v>
      </c>
    </row>
    <row r="2595" spans="1:31" x14ac:dyDescent="0.2">
      <c r="A2595" s="27">
        <v>2000269</v>
      </c>
      <c r="B2595">
        <v>1711</v>
      </c>
      <c r="C2595" t="s">
        <v>6233</v>
      </c>
      <c r="D2595" t="s">
        <v>6234</v>
      </c>
      <c r="E2595" t="s">
        <v>1643</v>
      </c>
      <c r="F2595" t="s">
        <v>1643</v>
      </c>
      <c r="G2595" t="s">
        <v>641</v>
      </c>
      <c r="H2595" t="s">
        <v>641</v>
      </c>
      <c r="I2595" t="s">
        <v>2734</v>
      </c>
      <c r="J2595" t="s">
        <v>731</v>
      </c>
      <c r="K2595" t="s">
        <v>56</v>
      </c>
      <c r="L2595" s="4">
        <v>39406</v>
      </c>
      <c r="M2595" s="4">
        <v>45291</v>
      </c>
      <c r="AC2595">
        <v>70</v>
      </c>
      <c r="AE2595">
        <v>1</v>
      </c>
    </row>
    <row r="2596" spans="1:31" x14ac:dyDescent="0.2">
      <c r="A2596" s="27">
        <v>2007423</v>
      </c>
      <c r="B2596">
        <v>4016</v>
      </c>
      <c r="C2596" t="s">
        <v>6235</v>
      </c>
      <c r="D2596" t="s">
        <v>6236</v>
      </c>
      <c r="E2596" t="s">
        <v>4718</v>
      </c>
      <c r="F2596" t="s">
        <v>4718</v>
      </c>
      <c r="G2596" t="s">
        <v>641</v>
      </c>
      <c r="H2596" t="s">
        <v>641</v>
      </c>
      <c r="I2596" t="s">
        <v>2734</v>
      </c>
      <c r="J2596" t="s">
        <v>731</v>
      </c>
      <c r="K2596" t="s">
        <v>55</v>
      </c>
      <c r="L2596" s="4">
        <v>2</v>
      </c>
      <c r="M2596" s="4">
        <v>45291</v>
      </c>
      <c r="AC2596">
        <v>10</v>
      </c>
      <c r="AE2596">
        <v>1</v>
      </c>
    </row>
    <row r="2597" spans="1:31" x14ac:dyDescent="0.2">
      <c r="A2597" s="27">
        <v>2006165</v>
      </c>
      <c r="B2597">
        <v>3021</v>
      </c>
      <c r="C2597" t="s">
        <v>6237</v>
      </c>
      <c r="D2597" t="s">
        <v>6238</v>
      </c>
      <c r="E2597" t="s">
        <v>1266</v>
      </c>
      <c r="F2597" t="s">
        <v>1267</v>
      </c>
      <c r="G2597" t="s">
        <v>641</v>
      </c>
      <c r="H2597" t="s">
        <v>641</v>
      </c>
      <c r="I2597" t="s">
        <v>2734</v>
      </c>
      <c r="J2597" t="s">
        <v>643</v>
      </c>
      <c r="K2597" t="s">
        <v>55</v>
      </c>
      <c r="L2597" s="4">
        <v>2</v>
      </c>
      <c r="M2597" s="4">
        <v>45291</v>
      </c>
      <c r="N2597">
        <v>23</v>
      </c>
      <c r="R2597">
        <v>3</v>
      </c>
      <c r="T2597">
        <v>12.399999618530273</v>
      </c>
      <c r="AE2597">
        <v>1</v>
      </c>
    </row>
    <row r="2598" spans="1:31" x14ac:dyDescent="0.2">
      <c r="A2598" s="27">
        <v>2007729</v>
      </c>
      <c r="B2598">
        <v>4065</v>
      </c>
      <c r="C2598" t="s">
        <v>6239</v>
      </c>
      <c r="D2598" t="s">
        <v>6240</v>
      </c>
      <c r="E2598" t="s">
        <v>1333</v>
      </c>
      <c r="F2598" t="s">
        <v>1333</v>
      </c>
      <c r="G2598" t="s">
        <v>641</v>
      </c>
      <c r="H2598" t="s">
        <v>641</v>
      </c>
      <c r="I2598" t="s">
        <v>2734</v>
      </c>
      <c r="J2598" t="s">
        <v>731</v>
      </c>
      <c r="K2598" t="s">
        <v>56</v>
      </c>
      <c r="L2598" s="4">
        <v>2</v>
      </c>
      <c r="M2598" s="4">
        <v>45291</v>
      </c>
      <c r="AC2598">
        <v>35</v>
      </c>
      <c r="AE2598">
        <v>1.1000000000000001</v>
      </c>
    </row>
    <row r="2599" spans="1:31" x14ac:dyDescent="0.2">
      <c r="A2599" s="27">
        <v>2009728</v>
      </c>
      <c r="B2599">
        <v>4945</v>
      </c>
      <c r="C2599" t="s">
        <v>6241</v>
      </c>
      <c r="D2599" t="s">
        <v>6242</v>
      </c>
      <c r="E2599" t="s">
        <v>6243</v>
      </c>
      <c r="F2599" t="s">
        <v>6243</v>
      </c>
      <c r="G2599" t="s">
        <v>641</v>
      </c>
      <c r="H2599" t="s">
        <v>686</v>
      </c>
      <c r="I2599" t="s">
        <v>2734</v>
      </c>
      <c r="J2599" t="s">
        <v>696</v>
      </c>
      <c r="K2599" t="s">
        <v>55</v>
      </c>
      <c r="L2599" s="4">
        <v>2</v>
      </c>
      <c r="M2599" s="4">
        <v>45291</v>
      </c>
      <c r="N2599">
        <v>0.30000001192092896</v>
      </c>
      <c r="AC2599">
        <v>13.1</v>
      </c>
      <c r="AE2599">
        <v>1</v>
      </c>
    </row>
    <row r="2600" spans="1:31" x14ac:dyDescent="0.2">
      <c r="A2600" s="27">
        <v>2006482</v>
      </c>
      <c r="B2600">
        <v>3532</v>
      </c>
      <c r="C2600" t="s">
        <v>6244</v>
      </c>
      <c r="D2600" t="s">
        <v>6245</v>
      </c>
      <c r="E2600" t="s">
        <v>3239</v>
      </c>
      <c r="F2600" t="s">
        <v>3239</v>
      </c>
      <c r="G2600" t="s">
        <v>641</v>
      </c>
      <c r="H2600" t="s">
        <v>641</v>
      </c>
      <c r="I2600" t="s">
        <v>2734</v>
      </c>
      <c r="J2600" t="s">
        <v>731</v>
      </c>
      <c r="K2600" t="s">
        <v>55</v>
      </c>
      <c r="L2600" s="4">
        <v>2</v>
      </c>
      <c r="M2600" s="4">
        <v>45291</v>
      </c>
      <c r="AE2600">
        <v>1</v>
      </c>
    </row>
    <row r="2601" spans="1:31" x14ac:dyDescent="0.2">
      <c r="A2601" s="27">
        <v>2005313</v>
      </c>
      <c r="B2601">
        <v>3515</v>
      </c>
      <c r="C2601" t="s">
        <v>6246</v>
      </c>
      <c r="D2601" t="s">
        <v>6247</v>
      </c>
      <c r="E2601" t="s">
        <v>3239</v>
      </c>
      <c r="F2601" t="s">
        <v>3239</v>
      </c>
      <c r="G2601" t="s">
        <v>641</v>
      </c>
      <c r="H2601" t="s">
        <v>641</v>
      </c>
      <c r="I2601" t="s">
        <v>2734</v>
      </c>
      <c r="J2601" t="s">
        <v>731</v>
      </c>
      <c r="K2601" t="s">
        <v>55</v>
      </c>
      <c r="L2601" s="4">
        <v>2</v>
      </c>
      <c r="M2601" s="4">
        <v>45291</v>
      </c>
      <c r="AE2601">
        <v>1</v>
      </c>
    </row>
    <row r="2602" spans="1:31" x14ac:dyDescent="0.2">
      <c r="A2602" s="27">
        <v>2005315</v>
      </c>
      <c r="B2602">
        <v>3517</v>
      </c>
      <c r="C2602" t="s">
        <v>6248</v>
      </c>
      <c r="D2602" t="s">
        <v>6249</v>
      </c>
      <c r="E2602" t="s">
        <v>3239</v>
      </c>
      <c r="F2602" t="s">
        <v>3239</v>
      </c>
      <c r="G2602" t="s">
        <v>641</v>
      </c>
      <c r="H2602" t="s">
        <v>641</v>
      </c>
      <c r="I2602" t="s">
        <v>2734</v>
      </c>
      <c r="J2602" t="s">
        <v>731</v>
      </c>
      <c r="K2602" t="s">
        <v>55</v>
      </c>
      <c r="L2602" s="4">
        <v>2</v>
      </c>
      <c r="M2602" s="4">
        <v>45291</v>
      </c>
      <c r="AE2602">
        <v>1</v>
      </c>
    </row>
    <row r="2603" spans="1:31" x14ac:dyDescent="0.2">
      <c r="A2603" s="27">
        <v>2005314</v>
      </c>
      <c r="B2603">
        <v>3516</v>
      </c>
      <c r="C2603" t="s">
        <v>6250</v>
      </c>
      <c r="D2603" t="s">
        <v>6251</v>
      </c>
      <c r="E2603" t="s">
        <v>3239</v>
      </c>
      <c r="F2603" t="s">
        <v>3239</v>
      </c>
      <c r="G2603" t="s">
        <v>641</v>
      </c>
      <c r="H2603" t="s">
        <v>641</v>
      </c>
      <c r="I2603" t="s">
        <v>2734</v>
      </c>
      <c r="J2603" t="s">
        <v>731</v>
      </c>
      <c r="K2603" t="s">
        <v>55</v>
      </c>
      <c r="L2603" s="4">
        <v>2</v>
      </c>
      <c r="M2603" s="4">
        <v>45291</v>
      </c>
      <c r="AE2603">
        <v>1</v>
      </c>
    </row>
    <row r="2604" spans="1:31" x14ac:dyDescent="0.2">
      <c r="A2604" s="27">
        <v>2006076</v>
      </c>
      <c r="B2604">
        <v>3571</v>
      </c>
      <c r="C2604" t="s">
        <v>6252</v>
      </c>
      <c r="D2604" t="s">
        <v>6253</v>
      </c>
      <c r="E2604" t="s">
        <v>5626</v>
      </c>
      <c r="F2604" t="s">
        <v>5627</v>
      </c>
      <c r="G2604" t="s">
        <v>641</v>
      </c>
      <c r="H2604" t="s">
        <v>641</v>
      </c>
      <c r="I2604" t="s">
        <v>2734</v>
      </c>
      <c r="J2604" t="s">
        <v>649</v>
      </c>
      <c r="K2604" t="s">
        <v>55</v>
      </c>
      <c r="L2604" s="4">
        <v>2</v>
      </c>
      <c r="M2604" s="4">
        <v>45291</v>
      </c>
      <c r="AE2604">
        <v>1</v>
      </c>
    </row>
    <row r="2605" spans="1:31" x14ac:dyDescent="0.2">
      <c r="A2605" s="27">
        <v>2006481</v>
      </c>
      <c r="B2605">
        <v>3561</v>
      </c>
      <c r="C2605" t="s">
        <v>6254</v>
      </c>
      <c r="D2605" t="s">
        <v>6255</v>
      </c>
      <c r="E2605" t="s">
        <v>6256</v>
      </c>
      <c r="F2605" t="s">
        <v>6256</v>
      </c>
      <c r="G2605" t="s">
        <v>641</v>
      </c>
      <c r="H2605" t="s">
        <v>686</v>
      </c>
      <c r="I2605" t="s">
        <v>2734</v>
      </c>
      <c r="J2605" t="s">
        <v>688</v>
      </c>
      <c r="K2605" t="s">
        <v>56</v>
      </c>
      <c r="L2605" s="4">
        <v>2</v>
      </c>
      <c r="M2605" s="4">
        <v>45291</v>
      </c>
      <c r="N2605">
        <v>0.20000000298023224</v>
      </c>
      <c r="AC2605">
        <v>1</v>
      </c>
      <c r="AE2605">
        <v>1</v>
      </c>
    </row>
    <row r="2606" spans="1:31" x14ac:dyDescent="0.2">
      <c r="A2606" s="27">
        <v>2009454</v>
      </c>
      <c r="B2606">
        <v>4871</v>
      </c>
      <c r="C2606" t="s">
        <v>6257</v>
      </c>
      <c r="D2606" t="s">
        <v>6258</v>
      </c>
      <c r="E2606" t="s">
        <v>3873</v>
      </c>
      <c r="F2606" t="s">
        <v>3874</v>
      </c>
      <c r="G2606" t="s">
        <v>641</v>
      </c>
      <c r="H2606" t="s">
        <v>641</v>
      </c>
      <c r="I2606" t="s">
        <v>2734</v>
      </c>
      <c r="J2606" t="s">
        <v>731</v>
      </c>
      <c r="K2606" t="s">
        <v>55</v>
      </c>
      <c r="L2606" s="4">
        <v>2</v>
      </c>
      <c r="M2606" s="4">
        <v>45291</v>
      </c>
      <c r="AE2606">
        <v>1</v>
      </c>
    </row>
    <row r="2607" spans="1:31" x14ac:dyDescent="0.2">
      <c r="A2607" s="27">
        <v>2009476</v>
      </c>
      <c r="B2607">
        <v>4806</v>
      </c>
      <c r="C2607" t="s">
        <v>6259</v>
      </c>
      <c r="D2607" t="s">
        <v>6260</v>
      </c>
      <c r="E2607" t="s">
        <v>1891</v>
      </c>
      <c r="F2607" t="s">
        <v>6261</v>
      </c>
      <c r="G2607" t="s">
        <v>641</v>
      </c>
      <c r="H2607" t="s">
        <v>641</v>
      </c>
      <c r="I2607" t="s">
        <v>2734</v>
      </c>
      <c r="J2607" t="s">
        <v>731</v>
      </c>
      <c r="K2607" t="s">
        <v>56</v>
      </c>
      <c r="L2607" s="4">
        <v>2</v>
      </c>
      <c r="M2607" s="4">
        <v>45291</v>
      </c>
      <c r="AE2607">
        <v>1.1000000000000001</v>
      </c>
    </row>
    <row r="2608" spans="1:31" x14ac:dyDescent="0.2">
      <c r="A2608" s="27">
        <v>2000131</v>
      </c>
      <c r="B2608">
        <v>102</v>
      </c>
      <c r="C2608" t="s">
        <v>6262</v>
      </c>
      <c r="D2608" t="s">
        <v>2659</v>
      </c>
      <c r="E2608" t="s">
        <v>4365</v>
      </c>
      <c r="F2608" t="s">
        <v>4365</v>
      </c>
      <c r="G2608" t="s">
        <v>641</v>
      </c>
      <c r="H2608" t="s">
        <v>641</v>
      </c>
      <c r="I2608" t="s">
        <v>2734</v>
      </c>
      <c r="J2608" t="s">
        <v>731</v>
      </c>
      <c r="K2608" t="s">
        <v>56</v>
      </c>
      <c r="L2608" s="4">
        <v>39406</v>
      </c>
      <c r="M2608" s="4">
        <v>45291</v>
      </c>
      <c r="AC2608">
        <v>35</v>
      </c>
      <c r="AE2608">
        <v>1</v>
      </c>
    </row>
    <row r="2609" spans="1:31" x14ac:dyDescent="0.2">
      <c r="A2609" s="27">
        <v>2000280</v>
      </c>
      <c r="B2609">
        <v>1766</v>
      </c>
      <c r="C2609" t="s">
        <v>6263</v>
      </c>
      <c r="D2609" t="s">
        <v>2659</v>
      </c>
      <c r="E2609" t="s">
        <v>1704</v>
      </c>
      <c r="F2609" t="s">
        <v>1704</v>
      </c>
      <c r="G2609" t="s">
        <v>641</v>
      </c>
      <c r="H2609" t="s">
        <v>641</v>
      </c>
      <c r="I2609" t="s">
        <v>2734</v>
      </c>
      <c r="J2609" t="s">
        <v>731</v>
      </c>
      <c r="K2609" t="s">
        <v>56</v>
      </c>
      <c r="L2609" s="4">
        <v>2</v>
      </c>
      <c r="M2609" s="4">
        <v>45291</v>
      </c>
      <c r="AC2609">
        <v>35</v>
      </c>
      <c r="AE2609">
        <v>1</v>
      </c>
    </row>
    <row r="2610" spans="1:31" x14ac:dyDescent="0.2">
      <c r="A2610" s="27">
        <v>2009563</v>
      </c>
      <c r="B2610">
        <v>4968</v>
      </c>
      <c r="C2610" t="s">
        <v>6264</v>
      </c>
      <c r="D2610" t="s">
        <v>6265</v>
      </c>
      <c r="E2610" t="s">
        <v>913</v>
      </c>
      <c r="F2610" t="s">
        <v>914</v>
      </c>
      <c r="G2610" t="s">
        <v>641</v>
      </c>
      <c r="H2610" t="s">
        <v>641</v>
      </c>
      <c r="I2610" t="s">
        <v>2734</v>
      </c>
      <c r="J2610" t="s">
        <v>731</v>
      </c>
      <c r="K2610" t="s">
        <v>56</v>
      </c>
      <c r="L2610" s="4">
        <v>2</v>
      </c>
      <c r="M2610" s="4">
        <v>45291</v>
      </c>
      <c r="AE2610">
        <v>1.1000000000000001</v>
      </c>
    </row>
    <row r="2611" spans="1:31" x14ac:dyDescent="0.2">
      <c r="A2611" s="27">
        <v>2009561</v>
      </c>
      <c r="B2611">
        <v>4879</v>
      </c>
      <c r="C2611" t="s">
        <v>6266</v>
      </c>
      <c r="D2611" t="s">
        <v>6267</v>
      </c>
      <c r="E2611" t="s">
        <v>6268</v>
      </c>
      <c r="F2611" t="s">
        <v>6268</v>
      </c>
      <c r="G2611" t="s">
        <v>641</v>
      </c>
      <c r="H2611" t="s">
        <v>686</v>
      </c>
      <c r="I2611" t="s">
        <v>2734</v>
      </c>
      <c r="J2611" t="s">
        <v>696</v>
      </c>
      <c r="K2611" t="s">
        <v>55</v>
      </c>
      <c r="L2611" s="4">
        <v>2</v>
      </c>
      <c r="M2611" s="4">
        <v>45291</v>
      </c>
      <c r="N2611">
        <v>0.30000001192092896</v>
      </c>
      <c r="AC2611">
        <v>13.8</v>
      </c>
      <c r="AE2611">
        <v>1</v>
      </c>
    </row>
    <row r="2612" spans="1:31" x14ac:dyDescent="0.2">
      <c r="A2612" s="27">
        <v>2007794</v>
      </c>
      <c r="B2612">
        <v>4156</v>
      </c>
      <c r="C2612" t="s">
        <v>6269</v>
      </c>
      <c r="D2612" t="s">
        <v>6270</v>
      </c>
      <c r="E2612" t="s">
        <v>3754</v>
      </c>
      <c r="F2612" t="s">
        <v>3754</v>
      </c>
      <c r="G2612" t="s">
        <v>641</v>
      </c>
      <c r="H2612" t="s">
        <v>641</v>
      </c>
      <c r="I2612" t="s">
        <v>2734</v>
      </c>
      <c r="J2612" t="s">
        <v>731</v>
      </c>
      <c r="K2612" t="s">
        <v>56</v>
      </c>
      <c r="L2612" s="4">
        <v>2</v>
      </c>
      <c r="M2612" s="4">
        <v>45291</v>
      </c>
      <c r="AE2612">
        <v>1.1000000000000001</v>
      </c>
    </row>
    <row r="2613" spans="1:31" x14ac:dyDescent="0.2">
      <c r="A2613" s="27">
        <v>2007790</v>
      </c>
      <c r="B2613">
        <v>4134</v>
      </c>
      <c r="C2613" t="s">
        <v>6271</v>
      </c>
      <c r="D2613" t="s">
        <v>6272</v>
      </c>
      <c r="E2613" t="s">
        <v>3754</v>
      </c>
      <c r="F2613" t="s">
        <v>3754</v>
      </c>
      <c r="G2613" t="s">
        <v>641</v>
      </c>
      <c r="H2613" t="s">
        <v>641</v>
      </c>
      <c r="I2613" t="s">
        <v>2734</v>
      </c>
      <c r="J2613" t="s">
        <v>731</v>
      </c>
      <c r="K2613" t="s">
        <v>56</v>
      </c>
      <c r="L2613" s="4">
        <v>2</v>
      </c>
      <c r="M2613" s="4">
        <v>45291</v>
      </c>
      <c r="AE2613">
        <v>1.1000000000000001</v>
      </c>
    </row>
    <row r="2614" spans="1:31" x14ac:dyDescent="0.2">
      <c r="A2614" s="27">
        <v>2007798</v>
      </c>
      <c r="B2614">
        <v>4137</v>
      </c>
      <c r="C2614" t="s">
        <v>6273</v>
      </c>
      <c r="D2614" t="s">
        <v>6274</v>
      </c>
      <c r="E2614" t="s">
        <v>3754</v>
      </c>
      <c r="F2614" t="s">
        <v>3754</v>
      </c>
      <c r="G2614" t="s">
        <v>641</v>
      </c>
      <c r="H2614" t="s">
        <v>641</v>
      </c>
      <c r="I2614" t="s">
        <v>2734</v>
      </c>
      <c r="J2614" t="s">
        <v>731</v>
      </c>
      <c r="K2614" t="s">
        <v>55</v>
      </c>
      <c r="L2614" s="4">
        <v>2</v>
      </c>
      <c r="M2614" s="4">
        <v>45291</v>
      </c>
      <c r="AE2614">
        <v>1</v>
      </c>
    </row>
    <row r="2615" spans="1:31" x14ac:dyDescent="0.2">
      <c r="A2615" s="27">
        <v>2010090</v>
      </c>
      <c r="B2615">
        <v>5092</v>
      </c>
      <c r="C2615" t="s">
        <v>6275</v>
      </c>
      <c r="D2615" t="s">
        <v>6276</v>
      </c>
      <c r="E2615" t="s">
        <v>6277</v>
      </c>
      <c r="F2615" t="s">
        <v>6277</v>
      </c>
      <c r="G2615" t="s">
        <v>641</v>
      </c>
      <c r="H2615" t="s">
        <v>686</v>
      </c>
      <c r="I2615" t="s">
        <v>2734</v>
      </c>
      <c r="J2615" t="s">
        <v>696</v>
      </c>
      <c r="K2615" t="s">
        <v>55</v>
      </c>
      <c r="L2615" s="4">
        <v>2</v>
      </c>
      <c r="M2615" s="4">
        <v>45291</v>
      </c>
      <c r="N2615">
        <v>0.30000001192092896</v>
      </c>
      <c r="AC2615">
        <v>11</v>
      </c>
      <c r="AE2615">
        <v>1</v>
      </c>
    </row>
    <row r="2616" spans="1:31" x14ac:dyDescent="0.2">
      <c r="A2616" s="27">
        <v>2007786</v>
      </c>
      <c r="B2616">
        <v>4131</v>
      </c>
      <c r="C2616" t="s">
        <v>6278</v>
      </c>
      <c r="D2616" t="s">
        <v>6279</v>
      </c>
      <c r="E2616" t="s">
        <v>3754</v>
      </c>
      <c r="F2616" t="s">
        <v>3754</v>
      </c>
      <c r="G2616" t="s">
        <v>641</v>
      </c>
      <c r="H2616" t="s">
        <v>641</v>
      </c>
      <c r="I2616" t="s">
        <v>2734</v>
      </c>
      <c r="J2616" t="s">
        <v>731</v>
      </c>
      <c r="K2616" t="s">
        <v>56</v>
      </c>
      <c r="L2616" s="4">
        <v>2</v>
      </c>
      <c r="M2616" s="4">
        <v>45291</v>
      </c>
      <c r="W2616">
        <v>0.25</v>
      </c>
      <c r="Y2616">
        <v>0.20000000298023224</v>
      </c>
      <c r="AA2616">
        <v>0.75</v>
      </c>
      <c r="AE2616">
        <v>1.1000000000000001</v>
      </c>
    </row>
    <row r="2617" spans="1:31" x14ac:dyDescent="0.2">
      <c r="A2617" s="27">
        <v>2007788</v>
      </c>
      <c r="B2617">
        <v>4154</v>
      </c>
      <c r="C2617" t="s">
        <v>6280</v>
      </c>
      <c r="D2617" t="s">
        <v>6281</v>
      </c>
      <c r="E2617" t="s">
        <v>3754</v>
      </c>
      <c r="F2617" t="s">
        <v>3754</v>
      </c>
      <c r="G2617" t="s">
        <v>641</v>
      </c>
      <c r="H2617" t="s">
        <v>641</v>
      </c>
      <c r="I2617" t="s">
        <v>2734</v>
      </c>
      <c r="J2617" t="s">
        <v>731</v>
      </c>
      <c r="K2617" t="s">
        <v>56</v>
      </c>
      <c r="L2617" s="4">
        <v>2</v>
      </c>
      <c r="M2617" s="4">
        <v>45291</v>
      </c>
      <c r="AE2617">
        <v>1.1000000000000001</v>
      </c>
    </row>
    <row r="2618" spans="1:31" x14ac:dyDescent="0.2">
      <c r="A2618" s="27">
        <v>2007789</v>
      </c>
      <c r="B2618">
        <v>4155</v>
      </c>
      <c r="C2618" t="s">
        <v>6282</v>
      </c>
      <c r="D2618" t="s">
        <v>6283</v>
      </c>
      <c r="E2618" t="s">
        <v>3754</v>
      </c>
      <c r="F2618" t="s">
        <v>3754</v>
      </c>
      <c r="G2618" t="s">
        <v>641</v>
      </c>
      <c r="H2618" t="s">
        <v>641</v>
      </c>
      <c r="I2618" t="s">
        <v>2734</v>
      </c>
      <c r="J2618" t="s">
        <v>731</v>
      </c>
      <c r="K2618" t="s">
        <v>56</v>
      </c>
      <c r="L2618" s="4">
        <v>2</v>
      </c>
      <c r="M2618" s="4">
        <v>45291</v>
      </c>
      <c r="AE2618">
        <v>1.1000000000000001</v>
      </c>
    </row>
    <row r="2619" spans="1:31" x14ac:dyDescent="0.2">
      <c r="A2619" s="27">
        <v>2007795</v>
      </c>
      <c r="B2619">
        <v>4157</v>
      </c>
      <c r="C2619" t="s">
        <v>6284</v>
      </c>
      <c r="D2619" t="s">
        <v>6285</v>
      </c>
      <c r="E2619" t="s">
        <v>3754</v>
      </c>
      <c r="F2619" t="s">
        <v>3754</v>
      </c>
      <c r="G2619" t="s">
        <v>641</v>
      </c>
      <c r="H2619" t="s">
        <v>641</v>
      </c>
      <c r="I2619" t="s">
        <v>2734</v>
      </c>
      <c r="J2619" t="s">
        <v>731</v>
      </c>
      <c r="K2619" t="s">
        <v>56</v>
      </c>
      <c r="L2619" s="4">
        <v>2</v>
      </c>
      <c r="M2619" s="4">
        <v>45291</v>
      </c>
      <c r="AE2619">
        <v>1.1000000000000001</v>
      </c>
    </row>
    <row r="2620" spans="1:31" x14ac:dyDescent="0.2">
      <c r="A2620" s="27">
        <v>2007796</v>
      </c>
      <c r="B2620">
        <v>4158</v>
      </c>
      <c r="C2620" t="s">
        <v>6286</v>
      </c>
      <c r="D2620" t="s">
        <v>6287</v>
      </c>
      <c r="E2620" t="s">
        <v>3754</v>
      </c>
      <c r="F2620" t="s">
        <v>3754</v>
      </c>
      <c r="G2620" t="s">
        <v>641</v>
      </c>
      <c r="H2620" t="s">
        <v>641</v>
      </c>
      <c r="I2620" t="s">
        <v>2734</v>
      </c>
      <c r="J2620" t="s">
        <v>731</v>
      </c>
      <c r="K2620" t="s">
        <v>56</v>
      </c>
      <c r="L2620" s="4">
        <v>2</v>
      </c>
      <c r="M2620" s="4">
        <v>45291</v>
      </c>
      <c r="N2620">
        <v>3.5</v>
      </c>
      <c r="O2620">
        <v>4</v>
      </c>
      <c r="P2620">
        <v>4</v>
      </c>
      <c r="AE2620">
        <v>1.1000000000000001</v>
      </c>
    </row>
    <row r="2621" spans="1:31" x14ac:dyDescent="0.2">
      <c r="A2621" s="27">
        <v>2007793</v>
      </c>
      <c r="B2621">
        <v>4136</v>
      </c>
      <c r="C2621" t="s">
        <v>6288</v>
      </c>
      <c r="D2621" t="s">
        <v>6289</v>
      </c>
      <c r="E2621" t="s">
        <v>3754</v>
      </c>
      <c r="F2621" t="s">
        <v>3754</v>
      </c>
      <c r="G2621" t="s">
        <v>641</v>
      </c>
      <c r="H2621" t="s">
        <v>641</v>
      </c>
      <c r="I2621" t="s">
        <v>2734</v>
      </c>
      <c r="J2621" t="s">
        <v>731</v>
      </c>
      <c r="K2621" t="s">
        <v>56</v>
      </c>
      <c r="L2621" s="4">
        <v>2</v>
      </c>
      <c r="M2621" s="4">
        <v>45291</v>
      </c>
      <c r="AE2621">
        <v>1.1000000000000001</v>
      </c>
    </row>
    <row r="2622" spans="1:31" x14ac:dyDescent="0.2">
      <c r="A2622" s="27">
        <v>2007787</v>
      </c>
      <c r="B2622">
        <v>4132</v>
      </c>
      <c r="C2622" t="s">
        <v>6290</v>
      </c>
      <c r="D2622" t="s">
        <v>6291</v>
      </c>
      <c r="E2622" t="s">
        <v>3754</v>
      </c>
      <c r="F2622" t="s">
        <v>3754</v>
      </c>
      <c r="G2622" t="s">
        <v>641</v>
      </c>
      <c r="H2622" t="s">
        <v>641</v>
      </c>
      <c r="I2622" t="s">
        <v>2734</v>
      </c>
      <c r="J2622" t="s">
        <v>731</v>
      </c>
      <c r="K2622" t="s">
        <v>56</v>
      </c>
      <c r="L2622" s="4">
        <v>2</v>
      </c>
      <c r="M2622" s="4">
        <v>45291</v>
      </c>
      <c r="AE2622">
        <v>1.1000000000000001</v>
      </c>
    </row>
    <row r="2623" spans="1:31" x14ac:dyDescent="0.2">
      <c r="A2623" s="27">
        <v>2007791</v>
      </c>
      <c r="B2623">
        <v>4135</v>
      </c>
      <c r="C2623" t="s">
        <v>6292</v>
      </c>
      <c r="D2623" t="s">
        <v>6293</v>
      </c>
      <c r="E2623" t="s">
        <v>3754</v>
      </c>
      <c r="F2623" t="s">
        <v>3754</v>
      </c>
      <c r="G2623" t="s">
        <v>641</v>
      </c>
      <c r="H2623" t="s">
        <v>641</v>
      </c>
      <c r="I2623" t="s">
        <v>2734</v>
      </c>
      <c r="J2623" t="s">
        <v>731</v>
      </c>
      <c r="K2623" t="s">
        <v>56</v>
      </c>
      <c r="L2623" s="4">
        <v>2</v>
      </c>
      <c r="M2623" s="4">
        <v>45291</v>
      </c>
      <c r="AE2623">
        <v>1.1000000000000001</v>
      </c>
    </row>
    <row r="2624" spans="1:31" x14ac:dyDescent="0.2">
      <c r="A2624" s="27">
        <v>2007792</v>
      </c>
      <c r="B2624">
        <v>4133</v>
      </c>
      <c r="C2624" t="s">
        <v>6294</v>
      </c>
      <c r="D2624" t="s">
        <v>6295</v>
      </c>
      <c r="E2624" t="s">
        <v>3754</v>
      </c>
      <c r="F2624" t="s">
        <v>3754</v>
      </c>
      <c r="G2624" t="s">
        <v>641</v>
      </c>
      <c r="H2624" t="s">
        <v>641</v>
      </c>
      <c r="I2624" t="s">
        <v>2734</v>
      </c>
      <c r="J2624" t="s">
        <v>731</v>
      </c>
      <c r="K2624" t="s">
        <v>56</v>
      </c>
      <c r="L2624" s="4">
        <v>2</v>
      </c>
      <c r="M2624" s="4">
        <v>45291</v>
      </c>
      <c r="AE2624">
        <v>1.1000000000000001</v>
      </c>
    </row>
    <row r="2625" spans="1:31" x14ac:dyDescent="0.2">
      <c r="A2625" s="27">
        <v>2009545</v>
      </c>
      <c r="B2625">
        <v>4902</v>
      </c>
      <c r="C2625" t="s">
        <v>6296</v>
      </c>
      <c r="D2625" t="s">
        <v>6297</v>
      </c>
      <c r="E2625" t="s">
        <v>3754</v>
      </c>
      <c r="F2625" t="s">
        <v>3754</v>
      </c>
      <c r="G2625" t="s">
        <v>641</v>
      </c>
      <c r="H2625" t="s">
        <v>641</v>
      </c>
      <c r="I2625" t="s">
        <v>2734</v>
      </c>
      <c r="J2625" t="s">
        <v>731</v>
      </c>
      <c r="K2625" t="s">
        <v>56</v>
      </c>
      <c r="L2625" s="4">
        <v>2</v>
      </c>
      <c r="M2625" s="4">
        <v>45291</v>
      </c>
      <c r="AE2625">
        <v>1.1000000000000001</v>
      </c>
    </row>
    <row r="2626" spans="1:31" x14ac:dyDescent="0.2">
      <c r="A2626" s="27">
        <v>2009592</v>
      </c>
      <c r="B2626">
        <v>4937</v>
      </c>
      <c r="C2626" t="s">
        <v>6298</v>
      </c>
      <c r="D2626" t="s">
        <v>6299</v>
      </c>
      <c r="E2626" t="s">
        <v>6300</v>
      </c>
      <c r="F2626" t="s">
        <v>6300</v>
      </c>
      <c r="G2626" t="s">
        <v>641</v>
      </c>
      <c r="H2626" t="s">
        <v>641</v>
      </c>
      <c r="I2626" t="s">
        <v>2734</v>
      </c>
      <c r="J2626" t="s">
        <v>731</v>
      </c>
      <c r="K2626" t="s">
        <v>56</v>
      </c>
      <c r="L2626" s="4">
        <v>2</v>
      </c>
      <c r="M2626" s="4">
        <v>45291</v>
      </c>
      <c r="AE2626">
        <v>1.1000000000000001</v>
      </c>
    </row>
    <row r="2627" spans="1:31" x14ac:dyDescent="0.2">
      <c r="A2627" s="27">
        <v>2009593</v>
      </c>
      <c r="B2627">
        <v>4938</v>
      </c>
      <c r="C2627" t="s">
        <v>6301</v>
      </c>
      <c r="D2627" t="s">
        <v>6302</v>
      </c>
      <c r="E2627" t="s">
        <v>6300</v>
      </c>
      <c r="F2627" t="s">
        <v>6300</v>
      </c>
      <c r="G2627" t="s">
        <v>641</v>
      </c>
      <c r="H2627" t="s">
        <v>641</v>
      </c>
      <c r="I2627" t="s">
        <v>2734</v>
      </c>
      <c r="J2627" t="s">
        <v>731</v>
      </c>
      <c r="K2627" t="s">
        <v>56</v>
      </c>
      <c r="L2627" s="4">
        <v>2</v>
      </c>
      <c r="M2627" s="4">
        <v>45291</v>
      </c>
      <c r="AE2627">
        <v>1.1000000000000001</v>
      </c>
    </row>
    <row r="2628" spans="1:31" x14ac:dyDescent="0.2">
      <c r="A2628" s="27">
        <v>2004274</v>
      </c>
      <c r="B2628">
        <v>2879</v>
      </c>
      <c r="C2628" t="s">
        <v>6303</v>
      </c>
      <c r="D2628" t="s">
        <v>6304</v>
      </c>
      <c r="E2628" t="s">
        <v>4388</v>
      </c>
      <c r="F2628" t="s">
        <v>4388</v>
      </c>
      <c r="G2628" t="s">
        <v>641</v>
      </c>
      <c r="H2628" t="s">
        <v>641</v>
      </c>
      <c r="I2628" t="s">
        <v>2734</v>
      </c>
      <c r="J2628" t="s">
        <v>731</v>
      </c>
      <c r="K2628" t="s">
        <v>56</v>
      </c>
      <c r="L2628" s="4">
        <v>39399</v>
      </c>
      <c r="M2628" s="4">
        <v>45291</v>
      </c>
      <c r="AE2628">
        <v>1.1000000000000001</v>
      </c>
    </row>
    <row r="2629" spans="1:31" x14ac:dyDescent="0.2">
      <c r="A2629" s="27">
        <v>2009700</v>
      </c>
      <c r="B2629">
        <v>4933</v>
      </c>
      <c r="C2629" t="s">
        <v>6305</v>
      </c>
      <c r="D2629" t="s">
        <v>6306</v>
      </c>
      <c r="E2629" t="s">
        <v>6307</v>
      </c>
      <c r="F2629" t="s">
        <v>6307</v>
      </c>
      <c r="G2629" t="s">
        <v>641</v>
      </c>
      <c r="H2629" t="s">
        <v>641</v>
      </c>
      <c r="I2629" t="s">
        <v>2734</v>
      </c>
      <c r="J2629" t="s">
        <v>649</v>
      </c>
      <c r="K2629" t="s">
        <v>55</v>
      </c>
      <c r="L2629" s="4">
        <v>2</v>
      </c>
      <c r="M2629" s="4">
        <v>45291</v>
      </c>
      <c r="Q2629">
        <v>30</v>
      </c>
      <c r="X2629">
        <v>1</v>
      </c>
      <c r="AE2629">
        <v>1</v>
      </c>
    </row>
    <row r="2630" spans="1:31" x14ac:dyDescent="0.2">
      <c r="A2630" s="27">
        <v>2009506</v>
      </c>
      <c r="B2630">
        <v>4849</v>
      </c>
      <c r="C2630" t="s">
        <v>6308</v>
      </c>
      <c r="D2630" t="s">
        <v>6309</v>
      </c>
      <c r="E2630" t="s">
        <v>6310</v>
      </c>
      <c r="F2630" t="s">
        <v>6310</v>
      </c>
      <c r="G2630" t="s">
        <v>641</v>
      </c>
      <c r="H2630" t="s">
        <v>641</v>
      </c>
      <c r="I2630" t="s">
        <v>2734</v>
      </c>
      <c r="J2630" t="s">
        <v>649</v>
      </c>
      <c r="K2630" t="s">
        <v>55</v>
      </c>
      <c r="L2630" s="4">
        <v>2</v>
      </c>
      <c r="M2630" s="4">
        <v>45291</v>
      </c>
      <c r="Q2630">
        <v>32</v>
      </c>
      <c r="R2630">
        <v>3</v>
      </c>
      <c r="AE2630">
        <v>1</v>
      </c>
    </row>
    <row r="2631" spans="1:31" x14ac:dyDescent="0.2">
      <c r="A2631" s="27">
        <v>2000271</v>
      </c>
      <c r="B2631">
        <v>296</v>
      </c>
      <c r="C2631" t="s">
        <v>6311</v>
      </c>
      <c r="D2631" t="s">
        <v>6312</v>
      </c>
      <c r="E2631" t="s">
        <v>4484</v>
      </c>
      <c r="F2631" t="s">
        <v>4484</v>
      </c>
      <c r="G2631" t="s">
        <v>641</v>
      </c>
      <c r="H2631" t="s">
        <v>641</v>
      </c>
      <c r="I2631" t="s">
        <v>2734</v>
      </c>
      <c r="J2631" t="s">
        <v>649</v>
      </c>
      <c r="K2631" t="s">
        <v>55</v>
      </c>
      <c r="L2631" s="4">
        <v>39350</v>
      </c>
      <c r="M2631" s="4">
        <v>45291</v>
      </c>
      <c r="Q2631">
        <v>47.799999237060547</v>
      </c>
      <c r="R2631">
        <v>2.2000000476837158</v>
      </c>
      <c r="AE2631">
        <v>1</v>
      </c>
    </row>
    <row r="2632" spans="1:31" x14ac:dyDescent="0.2">
      <c r="A2632" s="27">
        <v>2009318</v>
      </c>
      <c r="B2632">
        <v>4784</v>
      </c>
      <c r="C2632" t="s">
        <v>6313</v>
      </c>
      <c r="D2632" t="s">
        <v>6314</v>
      </c>
      <c r="E2632" t="s">
        <v>1603</v>
      </c>
      <c r="F2632" t="s">
        <v>1603</v>
      </c>
      <c r="G2632" t="s">
        <v>641</v>
      </c>
      <c r="H2632" t="s">
        <v>641</v>
      </c>
      <c r="I2632" t="s">
        <v>2734</v>
      </c>
      <c r="J2632" t="s">
        <v>649</v>
      </c>
      <c r="K2632" t="s">
        <v>55</v>
      </c>
      <c r="L2632" s="4">
        <v>2</v>
      </c>
      <c r="M2632" s="4">
        <v>45291</v>
      </c>
      <c r="Q2632">
        <v>38</v>
      </c>
      <c r="T2632">
        <v>2.7000000476837158</v>
      </c>
      <c r="AE2632">
        <v>1</v>
      </c>
    </row>
    <row r="2633" spans="1:31" x14ac:dyDescent="0.2">
      <c r="A2633" s="27">
        <v>2009701</v>
      </c>
      <c r="B2633">
        <v>4932</v>
      </c>
      <c r="C2633" t="s">
        <v>6315</v>
      </c>
      <c r="D2633" t="s">
        <v>6316</v>
      </c>
      <c r="E2633" t="s">
        <v>1603</v>
      </c>
      <c r="F2633" t="s">
        <v>1603</v>
      </c>
      <c r="G2633" t="s">
        <v>641</v>
      </c>
      <c r="H2633" t="s">
        <v>641</v>
      </c>
      <c r="I2633" t="s">
        <v>2734</v>
      </c>
      <c r="J2633" t="s">
        <v>649</v>
      </c>
      <c r="K2633" t="s">
        <v>55</v>
      </c>
      <c r="L2633" s="4">
        <v>2</v>
      </c>
      <c r="M2633" s="4">
        <v>45291</v>
      </c>
      <c r="Q2633">
        <v>30.799999237060547</v>
      </c>
      <c r="R2633">
        <v>14.300000190734863</v>
      </c>
      <c r="AE2633">
        <v>1</v>
      </c>
    </row>
    <row r="2634" spans="1:31" x14ac:dyDescent="0.2">
      <c r="A2634" s="27">
        <v>2000270</v>
      </c>
      <c r="B2634">
        <v>297</v>
      </c>
      <c r="C2634" t="s">
        <v>6317</v>
      </c>
      <c r="D2634" t="s">
        <v>6318</v>
      </c>
      <c r="E2634" t="s">
        <v>4484</v>
      </c>
      <c r="F2634" t="s">
        <v>4484</v>
      </c>
      <c r="G2634" t="s">
        <v>641</v>
      </c>
      <c r="H2634" t="s">
        <v>641</v>
      </c>
      <c r="I2634" t="s">
        <v>2734</v>
      </c>
      <c r="J2634" t="s">
        <v>649</v>
      </c>
      <c r="K2634" t="s">
        <v>55</v>
      </c>
      <c r="L2634" s="4">
        <v>39350</v>
      </c>
      <c r="M2634" s="4">
        <v>45291</v>
      </c>
      <c r="Q2634">
        <v>28.299999237060547</v>
      </c>
      <c r="R2634">
        <v>17.899999618530273</v>
      </c>
      <c r="AE2634">
        <v>1</v>
      </c>
    </row>
    <row r="2635" spans="1:31" x14ac:dyDescent="0.2">
      <c r="A2635" s="27">
        <v>2004906</v>
      </c>
      <c r="B2635">
        <v>3485</v>
      </c>
      <c r="C2635" t="s">
        <v>6319</v>
      </c>
      <c r="D2635" t="s">
        <v>5119</v>
      </c>
      <c r="E2635" t="s">
        <v>6320</v>
      </c>
      <c r="F2635" t="s">
        <v>6320</v>
      </c>
      <c r="G2635" t="s">
        <v>641</v>
      </c>
      <c r="H2635" t="s">
        <v>641</v>
      </c>
      <c r="I2635" t="s">
        <v>2734</v>
      </c>
      <c r="J2635" t="s">
        <v>649</v>
      </c>
      <c r="K2635" t="s">
        <v>55</v>
      </c>
      <c r="L2635" s="4">
        <v>40483</v>
      </c>
      <c r="M2635" s="4">
        <v>45291</v>
      </c>
      <c r="Q2635">
        <v>30.799999237060547</v>
      </c>
      <c r="R2635">
        <v>16.700000762939453</v>
      </c>
      <c r="AE2635">
        <v>1</v>
      </c>
    </row>
    <row r="2636" spans="1:31" x14ac:dyDescent="0.2">
      <c r="A2636" s="27">
        <v>2009702</v>
      </c>
      <c r="B2636">
        <v>4944</v>
      </c>
      <c r="C2636" t="s">
        <v>6321</v>
      </c>
      <c r="D2636" t="s">
        <v>6322</v>
      </c>
      <c r="E2636" t="s">
        <v>6323</v>
      </c>
      <c r="F2636" t="s">
        <v>6323</v>
      </c>
      <c r="G2636" t="s">
        <v>641</v>
      </c>
      <c r="H2636" t="s">
        <v>641</v>
      </c>
      <c r="I2636" t="s">
        <v>2734</v>
      </c>
      <c r="J2636" t="s">
        <v>649</v>
      </c>
      <c r="K2636" t="s">
        <v>55</v>
      </c>
      <c r="L2636" s="4">
        <v>2</v>
      </c>
      <c r="M2636" s="4">
        <v>45291</v>
      </c>
      <c r="Q2636">
        <v>50.400001525878906</v>
      </c>
      <c r="R2636">
        <v>0.5</v>
      </c>
      <c r="AE2636">
        <v>1</v>
      </c>
    </row>
    <row r="2637" spans="1:31" x14ac:dyDescent="0.2">
      <c r="A2637" s="27">
        <v>2009520</v>
      </c>
      <c r="B2637">
        <v>4796</v>
      </c>
      <c r="C2637" t="s">
        <v>6324</v>
      </c>
      <c r="D2637" t="s">
        <v>6325</v>
      </c>
      <c r="E2637" t="s">
        <v>6326</v>
      </c>
      <c r="F2637" t="s">
        <v>6327</v>
      </c>
      <c r="G2637" t="s">
        <v>641</v>
      </c>
      <c r="H2637" t="s">
        <v>641</v>
      </c>
      <c r="I2637" t="s">
        <v>2734</v>
      </c>
      <c r="J2637" t="s">
        <v>649</v>
      </c>
      <c r="K2637" t="s">
        <v>56</v>
      </c>
      <c r="L2637" s="4">
        <v>2</v>
      </c>
      <c r="M2637" s="4">
        <v>45291</v>
      </c>
      <c r="AE2637">
        <v>1</v>
      </c>
    </row>
    <row r="2638" spans="1:31" x14ac:dyDescent="0.2">
      <c r="A2638" s="27">
        <v>2007785</v>
      </c>
      <c r="B2638">
        <v>4199</v>
      </c>
      <c r="C2638" t="s">
        <v>6328</v>
      </c>
      <c r="D2638" t="s">
        <v>6329</v>
      </c>
      <c r="E2638" t="s">
        <v>6330</v>
      </c>
      <c r="F2638" t="s">
        <v>6330</v>
      </c>
      <c r="G2638" t="s">
        <v>641</v>
      </c>
      <c r="H2638" t="s">
        <v>686</v>
      </c>
      <c r="I2638" t="s">
        <v>2734</v>
      </c>
      <c r="J2638" t="s">
        <v>696</v>
      </c>
      <c r="K2638" t="s">
        <v>55</v>
      </c>
      <c r="L2638" s="4">
        <v>2</v>
      </c>
      <c r="M2638" s="4">
        <v>45291</v>
      </c>
      <c r="N2638">
        <v>0.40000000596046448</v>
      </c>
      <c r="AC2638">
        <v>17</v>
      </c>
      <c r="AE2638">
        <v>1</v>
      </c>
    </row>
    <row r="2639" spans="1:31" x14ac:dyDescent="0.2">
      <c r="A2639" s="27">
        <v>2009455</v>
      </c>
      <c r="B2639">
        <v>4900</v>
      </c>
      <c r="C2639" t="s">
        <v>6331</v>
      </c>
      <c r="D2639" t="s">
        <v>6332</v>
      </c>
      <c r="E2639" t="s">
        <v>1266</v>
      </c>
      <c r="F2639" t="s">
        <v>2670</v>
      </c>
      <c r="G2639" t="s">
        <v>641</v>
      </c>
      <c r="H2639" t="s">
        <v>641</v>
      </c>
      <c r="I2639" t="s">
        <v>2734</v>
      </c>
      <c r="J2639" t="s">
        <v>731</v>
      </c>
      <c r="K2639" t="s">
        <v>56</v>
      </c>
      <c r="L2639" s="4">
        <v>2</v>
      </c>
      <c r="M2639" s="4">
        <v>45291</v>
      </c>
      <c r="N2639">
        <v>2</v>
      </c>
      <c r="P2639">
        <v>5</v>
      </c>
      <c r="AE2639">
        <v>1.1000000000000001</v>
      </c>
    </row>
    <row r="2640" spans="1:31" x14ac:dyDescent="0.2">
      <c r="A2640" s="27">
        <v>2009525</v>
      </c>
      <c r="B2640">
        <v>4880</v>
      </c>
      <c r="C2640" t="s">
        <v>6333</v>
      </c>
      <c r="D2640" t="s">
        <v>6334</v>
      </c>
      <c r="E2640" t="s">
        <v>913</v>
      </c>
      <c r="F2640" t="s">
        <v>1092</v>
      </c>
      <c r="G2640" t="s">
        <v>641</v>
      </c>
      <c r="H2640" t="s">
        <v>641</v>
      </c>
      <c r="I2640" t="s">
        <v>2734</v>
      </c>
      <c r="J2640" t="s">
        <v>731</v>
      </c>
      <c r="K2640" t="s">
        <v>56</v>
      </c>
      <c r="L2640" s="4">
        <v>2</v>
      </c>
      <c r="M2640" s="4">
        <v>45291</v>
      </c>
      <c r="AE2640">
        <v>1.1000000000000001</v>
      </c>
    </row>
    <row r="2641" spans="1:31" x14ac:dyDescent="0.2">
      <c r="A2641" s="27">
        <v>2008296</v>
      </c>
      <c r="B2641">
        <v>4369</v>
      </c>
      <c r="C2641" t="s">
        <v>6335</v>
      </c>
      <c r="D2641" t="s">
        <v>6336</v>
      </c>
      <c r="E2641" t="s">
        <v>3916</v>
      </c>
      <c r="F2641" t="s">
        <v>3917</v>
      </c>
      <c r="G2641" t="s">
        <v>641</v>
      </c>
      <c r="H2641" t="s">
        <v>641</v>
      </c>
      <c r="I2641" t="s">
        <v>2734</v>
      </c>
      <c r="J2641" t="s">
        <v>731</v>
      </c>
      <c r="K2641" t="s">
        <v>56</v>
      </c>
      <c r="L2641" s="4">
        <v>2</v>
      </c>
      <c r="M2641" s="4">
        <v>45291</v>
      </c>
      <c r="N2641">
        <v>1.7999999523162842</v>
      </c>
      <c r="R2641">
        <v>0.30000001192092896</v>
      </c>
      <c r="T2641">
        <v>2</v>
      </c>
      <c r="V2641">
        <v>0.25</v>
      </c>
      <c r="W2641">
        <v>5.000000074505806E-2</v>
      </c>
      <c r="X2641">
        <v>3.9999999105930328E-2</v>
      </c>
      <c r="Y2641">
        <v>5.000000074505806E-2</v>
      </c>
      <c r="Z2641">
        <v>0.10000000149011612</v>
      </c>
      <c r="AE2641">
        <v>1.1000000000000001</v>
      </c>
    </row>
    <row r="2642" spans="1:31" x14ac:dyDescent="0.2">
      <c r="A2642" s="27">
        <v>2008295</v>
      </c>
      <c r="B2642">
        <v>4364</v>
      </c>
      <c r="C2642" t="s">
        <v>6337</v>
      </c>
      <c r="D2642" t="s">
        <v>6338</v>
      </c>
      <c r="E2642" t="s">
        <v>3916</v>
      </c>
      <c r="F2642" t="s">
        <v>3917</v>
      </c>
      <c r="G2642" t="s">
        <v>641</v>
      </c>
      <c r="H2642" t="s">
        <v>641</v>
      </c>
      <c r="I2642" t="s">
        <v>2734</v>
      </c>
      <c r="J2642" t="s">
        <v>731</v>
      </c>
      <c r="K2642" t="s">
        <v>56</v>
      </c>
      <c r="L2642" s="4">
        <v>2</v>
      </c>
      <c r="M2642" s="4">
        <v>45291</v>
      </c>
      <c r="Q2642">
        <v>0.5</v>
      </c>
      <c r="AE2642">
        <v>1.1000000000000001</v>
      </c>
    </row>
    <row r="2643" spans="1:31" x14ac:dyDescent="0.2">
      <c r="A2643" s="27">
        <v>2008291</v>
      </c>
      <c r="B2643">
        <v>4361</v>
      </c>
      <c r="C2643" t="s">
        <v>6339</v>
      </c>
      <c r="D2643" t="s">
        <v>6340</v>
      </c>
      <c r="E2643" t="s">
        <v>3916</v>
      </c>
      <c r="F2643" t="s">
        <v>3917</v>
      </c>
      <c r="G2643" t="s">
        <v>641</v>
      </c>
      <c r="H2643" t="s">
        <v>641</v>
      </c>
      <c r="I2643" t="s">
        <v>2734</v>
      </c>
      <c r="J2643" t="s">
        <v>731</v>
      </c>
      <c r="K2643" t="s">
        <v>56</v>
      </c>
      <c r="L2643" s="4">
        <v>2</v>
      </c>
      <c r="M2643" s="4">
        <v>45291</v>
      </c>
      <c r="AE2643">
        <v>1.1000000000000001</v>
      </c>
    </row>
    <row r="2644" spans="1:31" x14ac:dyDescent="0.2">
      <c r="A2644" s="27">
        <v>2008292</v>
      </c>
      <c r="B2644">
        <v>4371</v>
      </c>
      <c r="C2644" t="s">
        <v>6341</v>
      </c>
      <c r="D2644" t="s">
        <v>6342</v>
      </c>
      <c r="E2644" t="s">
        <v>3916</v>
      </c>
      <c r="F2644" t="s">
        <v>3917</v>
      </c>
      <c r="G2644" t="s">
        <v>641</v>
      </c>
      <c r="H2644" t="s">
        <v>641</v>
      </c>
      <c r="I2644" t="s">
        <v>2734</v>
      </c>
      <c r="J2644" t="s">
        <v>731</v>
      </c>
      <c r="K2644" t="s">
        <v>56</v>
      </c>
      <c r="L2644" s="4">
        <v>2</v>
      </c>
      <c r="M2644" s="4">
        <v>45291</v>
      </c>
      <c r="N2644">
        <v>2</v>
      </c>
      <c r="Q2644">
        <v>1.9999999552965164E-2</v>
      </c>
      <c r="R2644">
        <v>0.22499999403953552</v>
      </c>
      <c r="T2644">
        <v>2</v>
      </c>
      <c r="W2644">
        <v>5.000000074505806E-2</v>
      </c>
      <c r="Z2644">
        <v>0.10000000149011612</v>
      </c>
      <c r="AE2644">
        <v>1.1000000000000001</v>
      </c>
    </row>
    <row r="2645" spans="1:31" x14ac:dyDescent="0.2">
      <c r="A2645" s="27">
        <v>2008290</v>
      </c>
      <c r="B2645">
        <v>4372</v>
      </c>
      <c r="C2645" t="s">
        <v>6343</v>
      </c>
      <c r="D2645" t="s">
        <v>6344</v>
      </c>
      <c r="E2645" t="s">
        <v>3916</v>
      </c>
      <c r="F2645" t="s">
        <v>3917</v>
      </c>
      <c r="G2645" t="s">
        <v>641</v>
      </c>
      <c r="H2645" t="s">
        <v>641</v>
      </c>
      <c r="I2645" t="s">
        <v>2734</v>
      </c>
      <c r="J2645" t="s">
        <v>731</v>
      </c>
      <c r="K2645" t="s">
        <v>56</v>
      </c>
      <c r="L2645" s="4">
        <v>2</v>
      </c>
      <c r="M2645" s="4">
        <v>45291</v>
      </c>
      <c r="N2645">
        <v>2</v>
      </c>
      <c r="Q2645">
        <v>2.9999999329447746E-2</v>
      </c>
      <c r="R2645">
        <v>0.30000001192092896</v>
      </c>
      <c r="T2645">
        <v>2</v>
      </c>
      <c r="V2645">
        <v>0.25</v>
      </c>
      <c r="W2645">
        <v>5.000000074505806E-2</v>
      </c>
      <c r="Z2645">
        <v>0.10000000149011612</v>
      </c>
      <c r="AE2645">
        <v>1.1000000000000001</v>
      </c>
    </row>
    <row r="2646" spans="1:31" x14ac:dyDescent="0.2">
      <c r="A2646" s="27">
        <v>2008294</v>
      </c>
      <c r="B2646">
        <v>4363</v>
      </c>
      <c r="C2646" t="s">
        <v>6345</v>
      </c>
      <c r="D2646" t="s">
        <v>6346</v>
      </c>
      <c r="E2646" t="s">
        <v>3916</v>
      </c>
      <c r="F2646" t="s">
        <v>3917</v>
      </c>
      <c r="G2646" t="s">
        <v>641</v>
      </c>
      <c r="H2646" t="s">
        <v>641</v>
      </c>
      <c r="I2646" t="s">
        <v>2734</v>
      </c>
      <c r="J2646" t="s">
        <v>731</v>
      </c>
      <c r="K2646" t="s">
        <v>56</v>
      </c>
      <c r="L2646" s="4">
        <v>2</v>
      </c>
      <c r="M2646" s="4">
        <v>45291</v>
      </c>
      <c r="AE2646">
        <v>1.1000000000000001</v>
      </c>
    </row>
    <row r="2647" spans="1:31" x14ac:dyDescent="0.2">
      <c r="A2647" s="27">
        <v>2008297</v>
      </c>
      <c r="B2647">
        <v>4370</v>
      </c>
      <c r="C2647" t="s">
        <v>6347</v>
      </c>
      <c r="D2647" t="s">
        <v>6348</v>
      </c>
      <c r="E2647" t="s">
        <v>3916</v>
      </c>
      <c r="F2647" t="s">
        <v>3917</v>
      </c>
      <c r="G2647" t="s">
        <v>641</v>
      </c>
      <c r="H2647" t="s">
        <v>641</v>
      </c>
      <c r="I2647" t="s">
        <v>2734</v>
      </c>
      <c r="J2647" t="s">
        <v>731</v>
      </c>
      <c r="K2647" t="s">
        <v>56</v>
      </c>
      <c r="L2647" s="4">
        <v>2</v>
      </c>
      <c r="M2647" s="4">
        <v>45291</v>
      </c>
      <c r="AE2647">
        <v>1.1000000000000001</v>
      </c>
    </row>
    <row r="2648" spans="1:31" x14ac:dyDescent="0.2">
      <c r="A2648" s="27">
        <v>2008293</v>
      </c>
      <c r="B2648">
        <v>4362</v>
      </c>
      <c r="C2648" t="s">
        <v>6349</v>
      </c>
      <c r="D2648" t="s">
        <v>6350</v>
      </c>
      <c r="E2648" t="s">
        <v>3916</v>
      </c>
      <c r="F2648" t="s">
        <v>3917</v>
      </c>
      <c r="G2648" t="s">
        <v>641</v>
      </c>
      <c r="H2648" t="s">
        <v>641</v>
      </c>
      <c r="I2648" t="s">
        <v>2734</v>
      </c>
      <c r="J2648" t="s">
        <v>731</v>
      </c>
      <c r="K2648" t="s">
        <v>56</v>
      </c>
      <c r="L2648" s="4">
        <v>2</v>
      </c>
      <c r="M2648" s="4">
        <v>45291</v>
      </c>
      <c r="N2648">
        <v>5.9999998658895493E-2</v>
      </c>
      <c r="O2648">
        <v>9.9999997764825821E-3</v>
      </c>
      <c r="P2648">
        <v>2.500000037252903E-2</v>
      </c>
      <c r="Q2648">
        <v>1.0000000474974513E-3</v>
      </c>
      <c r="R2648">
        <v>3.0000000260770321E-3</v>
      </c>
      <c r="T2648">
        <v>1.9999999552965164E-2</v>
      </c>
      <c r="AE2648">
        <v>1.1000000000000001</v>
      </c>
    </row>
    <row r="2649" spans="1:31" x14ac:dyDescent="0.2">
      <c r="A2649" s="27">
        <v>2009769</v>
      </c>
      <c r="B2649">
        <v>4967</v>
      </c>
      <c r="C2649" t="s">
        <v>6351</v>
      </c>
      <c r="D2649" t="s">
        <v>6352</v>
      </c>
      <c r="E2649" t="s">
        <v>1891</v>
      </c>
      <c r="F2649" t="s">
        <v>4454</v>
      </c>
      <c r="G2649" t="s">
        <v>641</v>
      </c>
      <c r="H2649" t="s">
        <v>641</v>
      </c>
      <c r="I2649" t="s">
        <v>2734</v>
      </c>
      <c r="J2649" t="s">
        <v>731</v>
      </c>
      <c r="K2649" t="s">
        <v>56</v>
      </c>
      <c r="L2649" s="4">
        <v>2</v>
      </c>
      <c r="M2649" s="4">
        <v>45291</v>
      </c>
      <c r="AE2649">
        <v>1.1000000000000001</v>
      </c>
    </row>
    <row r="2650" spans="1:31" x14ac:dyDescent="0.2">
      <c r="A2650" s="27">
        <v>2003328</v>
      </c>
      <c r="B2650">
        <v>3292</v>
      </c>
      <c r="C2650" t="s">
        <v>6353</v>
      </c>
      <c r="D2650" t="s">
        <v>6354</v>
      </c>
      <c r="E2650" t="s">
        <v>6355</v>
      </c>
      <c r="F2650" t="s">
        <v>6355</v>
      </c>
      <c r="G2650" t="s">
        <v>641</v>
      </c>
      <c r="H2650" t="s">
        <v>686</v>
      </c>
      <c r="I2650" t="s">
        <v>2734</v>
      </c>
      <c r="J2650" t="s">
        <v>696</v>
      </c>
      <c r="K2650" t="s">
        <v>55</v>
      </c>
      <c r="L2650" s="4">
        <v>40113</v>
      </c>
      <c r="M2650" s="4">
        <v>45291</v>
      </c>
      <c r="N2650">
        <v>0.60000002384185791</v>
      </c>
      <c r="O2650">
        <v>2.9999999329447746E-2</v>
      </c>
      <c r="P2650">
        <v>0.60000002384185791</v>
      </c>
      <c r="AC2650">
        <v>13.5</v>
      </c>
      <c r="AE2650">
        <v>1</v>
      </c>
    </row>
    <row r="2651" spans="1:31" x14ac:dyDescent="0.2">
      <c r="A2651" s="27">
        <v>2001503</v>
      </c>
      <c r="B2651">
        <v>2776</v>
      </c>
      <c r="C2651" t="s">
        <v>6356</v>
      </c>
      <c r="D2651" t="s">
        <v>6357</v>
      </c>
      <c r="E2651" t="s">
        <v>3503</v>
      </c>
      <c r="F2651" t="s">
        <v>4919</v>
      </c>
      <c r="G2651" t="s">
        <v>641</v>
      </c>
      <c r="H2651" t="s">
        <v>641</v>
      </c>
      <c r="I2651" t="s">
        <v>2734</v>
      </c>
      <c r="J2651" t="s">
        <v>731</v>
      </c>
      <c r="K2651" t="s">
        <v>55</v>
      </c>
      <c r="L2651" s="4">
        <v>39211</v>
      </c>
      <c r="M2651" s="4">
        <v>45291</v>
      </c>
      <c r="AC2651">
        <v>60</v>
      </c>
      <c r="AE2651">
        <v>1</v>
      </c>
    </row>
    <row r="2652" spans="1:31" x14ac:dyDescent="0.2">
      <c r="A2652" s="27">
        <v>2000330</v>
      </c>
      <c r="B2652">
        <v>278</v>
      </c>
      <c r="C2652" t="s">
        <v>6358</v>
      </c>
      <c r="D2652" t="s">
        <v>2799</v>
      </c>
      <c r="E2652" t="s">
        <v>3236</v>
      </c>
      <c r="F2652" t="s">
        <v>3236</v>
      </c>
      <c r="G2652" t="s">
        <v>641</v>
      </c>
      <c r="H2652" t="s">
        <v>641</v>
      </c>
      <c r="I2652" t="s">
        <v>2734</v>
      </c>
      <c r="J2652" t="s">
        <v>731</v>
      </c>
      <c r="K2652" t="s">
        <v>55</v>
      </c>
      <c r="L2652" s="4">
        <v>39378</v>
      </c>
      <c r="M2652" s="4">
        <v>45291</v>
      </c>
      <c r="AC2652">
        <v>20</v>
      </c>
      <c r="AE2652">
        <v>1</v>
      </c>
    </row>
    <row r="2653" spans="1:31" x14ac:dyDescent="0.2">
      <c r="A2653" s="27">
        <v>2006517</v>
      </c>
      <c r="B2653">
        <v>3576</v>
      </c>
      <c r="C2653" t="s">
        <v>6359</v>
      </c>
      <c r="D2653" t="s">
        <v>6360</v>
      </c>
      <c r="E2653" t="s">
        <v>4988</v>
      </c>
      <c r="F2653" t="s">
        <v>4988</v>
      </c>
      <c r="G2653" t="s">
        <v>641</v>
      </c>
      <c r="H2653" t="s">
        <v>641</v>
      </c>
      <c r="I2653" t="s">
        <v>2734</v>
      </c>
      <c r="J2653" t="s">
        <v>731</v>
      </c>
      <c r="K2653" t="s">
        <v>55</v>
      </c>
      <c r="L2653" s="4">
        <v>2</v>
      </c>
      <c r="M2653" s="4">
        <v>45291</v>
      </c>
      <c r="AC2653">
        <v>2</v>
      </c>
      <c r="AE2653">
        <v>1</v>
      </c>
    </row>
    <row r="2654" spans="1:31" x14ac:dyDescent="0.2">
      <c r="A2654" s="27">
        <v>2004643</v>
      </c>
      <c r="B2654">
        <v>833</v>
      </c>
      <c r="C2654" t="s">
        <v>6361</v>
      </c>
      <c r="D2654" t="s">
        <v>6362</v>
      </c>
      <c r="E2654" t="s">
        <v>1704</v>
      </c>
      <c r="F2654" t="s">
        <v>1704</v>
      </c>
      <c r="G2654" t="s">
        <v>641</v>
      </c>
      <c r="H2654" t="s">
        <v>686</v>
      </c>
      <c r="I2654" t="s">
        <v>2734</v>
      </c>
      <c r="J2654" t="s">
        <v>696</v>
      </c>
      <c r="K2654" t="s">
        <v>55</v>
      </c>
      <c r="L2654" s="4">
        <v>39735</v>
      </c>
      <c r="M2654" s="4">
        <v>45291</v>
      </c>
      <c r="N2654">
        <v>0.5</v>
      </c>
      <c r="AC2654">
        <v>29.5</v>
      </c>
      <c r="AE2654">
        <v>1</v>
      </c>
    </row>
    <row r="2655" spans="1:31" x14ac:dyDescent="0.2">
      <c r="A2655" s="27">
        <v>2007318</v>
      </c>
      <c r="B2655">
        <v>3932</v>
      </c>
      <c r="C2655" t="s">
        <v>6363</v>
      </c>
      <c r="D2655" t="s">
        <v>5398</v>
      </c>
      <c r="E2655" t="s">
        <v>2724</v>
      </c>
      <c r="F2655" t="s">
        <v>2724</v>
      </c>
      <c r="G2655" t="s">
        <v>641</v>
      </c>
      <c r="H2655" t="s">
        <v>686</v>
      </c>
      <c r="I2655" t="s">
        <v>2734</v>
      </c>
      <c r="J2655" t="s">
        <v>696</v>
      </c>
      <c r="K2655" t="s">
        <v>55</v>
      </c>
      <c r="L2655" s="4">
        <v>2</v>
      </c>
      <c r="M2655" s="4">
        <v>45291</v>
      </c>
      <c r="N2655">
        <v>0.30000001192092896</v>
      </c>
      <c r="AC2655">
        <v>13.1</v>
      </c>
      <c r="AE2655">
        <v>1</v>
      </c>
    </row>
    <row r="2656" spans="1:31" x14ac:dyDescent="0.2">
      <c r="A2656" s="27">
        <v>2008166</v>
      </c>
      <c r="B2656">
        <v>4261</v>
      </c>
      <c r="C2656" t="s">
        <v>6364</v>
      </c>
      <c r="D2656" t="s">
        <v>3021</v>
      </c>
      <c r="E2656" t="s">
        <v>2813</v>
      </c>
      <c r="F2656" t="s">
        <v>2813</v>
      </c>
      <c r="G2656" t="s">
        <v>641</v>
      </c>
      <c r="H2656" t="s">
        <v>641</v>
      </c>
      <c r="I2656" t="s">
        <v>2734</v>
      </c>
      <c r="J2656" t="s">
        <v>731</v>
      </c>
      <c r="K2656" t="s">
        <v>56</v>
      </c>
      <c r="L2656" s="4">
        <v>2</v>
      </c>
      <c r="M2656" s="4">
        <v>45291</v>
      </c>
      <c r="AC2656">
        <v>12</v>
      </c>
      <c r="AE2656">
        <v>1</v>
      </c>
    </row>
    <row r="2657" spans="1:31" x14ac:dyDescent="0.2">
      <c r="A2657" s="27">
        <v>2006143</v>
      </c>
      <c r="B2657">
        <v>3628</v>
      </c>
      <c r="C2657" t="s">
        <v>6366</v>
      </c>
      <c r="D2657" t="s">
        <v>3021</v>
      </c>
      <c r="E2657" t="s">
        <v>6367</v>
      </c>
      <c r="F2657" t="s">
        <v>6367</v>
      </c>
      <c r="G2657" t="s">
        <v>641</v>
      </c>
      <c r="H2657" t="s">
        <v>641</v>
      </c>
      <c r="I2657" t="s">
        <v>2734</v>
      </c>
      <c r="J2657" t="s">
        <v>731</v>
      </c>
      <c r="K2657" t="s">
        <v>55</v>
      </c>
      <c r="L2657" s="4">
        <v>2</v>
      </c>
      <c r="M2657" s="4">
        <v>45291</v>
      </c>
      <c r="AE2657">
        <v>1</v>
      </c>
    </row>
    <row r="2658" spans="1:31" x14ac:dyDescent="0.2">
      <c r="A2658" s="27">
        <v>2004687</v>
      </c>
      <c r="B2658">
        <v>3349</v>
      </c>
      <c r="C2658" t="s">
        <v>6365</v>
      </c>
      <c r="D2658" t="s">
        <v>3021</v>
      </c>
      <c r="E2658" t="s">
        <v>1333</v>
      </c>
      <c r="F2658" t="s">
        <v>1333</v>
      </c>
      <c r="G2658" t="s">
        <v>641</v>
      </c>
      <c r="H2658" t="s">
        <v>641</v>
      </c>
      <c r="I2658" t="s">
        <v>2734</v>
      </c>
      <c r="J2658" t="s">
        <v>731</v>
      </c>
      <c r="K2658" t="s">
        <v>55</v>
      </c>
      <c r="L2658" s="4">
        <v>40246</v>
      </c>
      <c r="M2658" s="4">
        <v>45291</v>
      </c>
      <c r="AC2658">
        <v>50</v>
      </c>
      <c r="AE2658">
        <v>1</v>
      </c>
    </row>
    <row r="2659" spans="1:31" x14ac:dyDescent="0.2">
      <c r="A2659" s="27">
        <v>2000340</v>
      </c>
      <c r="B2659">
        <v>346</v>
      </c>
      <c r="C2659" t="s">
        <v>6369</v>
      </c>
      <c r="D2659" t="s">
        <v>3021</v>
      </c>
      <c r="E2659" t="s">
        <v>1704</v>
      </c>
      <c r="F2659" t="s">
        <v>1704</v>
      </c>
      <c r="G2659" t="s">
        <v>641</v>
      </c>
      <c r="H2659" t="s">
        <v>641</v>
      </c>
      <c r="I2659" t="s">
        <v>2734</v>
      </c>
      <c r="J2659" t="s">
        <v>731</v>
      </c>
      <c r="K2659" t="s">
        <v>56</v>
      </c>
      <c r="L2659" s="4">
        <v>2</v>
      </c>
      <c r="M2659" s="4">
        <v>45291</v>
      </c>
      <c r="AC2659">
        <v>50</v>
      </c>
      <c r="AE2659">
        <v>1</v>
      </c>
    </row>
    <row r="2660" spans="1:31" x14ac:dyDescent="0.2">
      <c r="A2660" s="27">
        <v>2001476</v>
      </c>
      <c r="B2660">
        <v>2741</v>
      </c>
      <c r="C2660" t="s">
        <v>6368</v>
      </c>
      <c r="D2660" t="s">
        <v>3021</v>
      </c>
      <c r="E2660" t="s">
        <v>3348</v>
      </c>
      <c r="F2660" t="s">
        <v>3348</v>
      </c>
      <c r="G2660" t="s">
        <v>641</v>
      </c>
      <c r="H2660" t="s">
        <v>641</v>
      </c>
      <c r="I2660" t="s">
        <v>2734</v>
      </c>
      <c r="J2660" t="s">
        <v>731</v>
      </c>
      <c r="K2660" t="s">
        <v>55</v>
      </c>
      <c r="L2660" s="4">
        <v>39168</v>
      </c>
      <c r="M2660" s="4">
        <v>45291</v>
      </c>
      <c r="N2660">
        <v>0</v>
      </c>
      <c r="O2660">
        <v>0</v>
      </c>
      <c r="P2660">
        <v>0</v>
      </c>
      <c r="Q2660">
        <v>0</v>
      </c>
      <c r="R2660">
        <v>0</v>
      </c>
      <c r="T2660">
        <v>0</v>
      </c>
      <c r="AC2660">
        <v>50</v>
      </c>
      <c r="AE2660">
        <v>1</v>
      </c>
    </row>
    <row r="2661" spans="1:31" x14ac:dyDescent="0.2">
      <c r="A2661" s="27">
        <v>2000327</v>
      </c>
      <c r="B2661">
        <v>307</v>
      </c>
      <c r="C2661" t="s">
        <v>6370</v>
      </c>
      <c r="D2661" t="s">
        <v>6371</v>
      </c>
      <c r="E2661" t="s">
        <v>3236</v>
      </c>
      <c r="F2661" t="s">
        <v>3236</v>
      </c>
      <c r="G2661" t="s">
        <v>641</v>
      </c>
      <c r="H2661" t="s">
        <v>641</v>
      </c>
      <c r="I2661" t="s">
        <v>2734</v>
      </c>
      <c r="J2661" t="s">
        <v>731</v>
      </c>
      <c r="K2661" t="s">
        <v>55</v>
      </c>
      <c r="L2661" s="4">
        <v>39378</v>
      </c>
      <c r="M2661" s="4">
        <v>45291</v>
      </c>
      <c r="AC2661">
        <v>65</v>
      </c>
      <c r="AE2661">
        <v>1</v>
      </c>
    </row>
    <row r="2662" spans="1:31" x14ac:dyDescent="0.2">
      <c r="A2662" s="27">
        <v>2001452</v>
      </c>
      <c r="B2662">
        <v>884</v>
      </c>
      <c r="C2662" t="s">
        <v>6374</v>
      </c>
      <c r="D2662" t="s">
        <v>6373</v>
      </c>
      <c r="E2662" t="s">
        <v>5192</v>
      </c>
      <c r="F2662" t="s">
        <v>5192</v>
      </c>
      <c r="G2662" t="s">
        <v>641</v>
      </c>
      <c r="H2662" t="s">
        <v>641</v>
      </c>
      <c r="I2662" t="s">
        <v>2734</v>
      </c>
      <c r="J2662" t="s">
        <v>731</v>
      </c>
      <c r="K2662" t="s">
        <v>55</v>
      </c>
      <c r="L2662" s="4">
        <v>39168</v>
      </c>
      <c r="M2662" s="4">
        <v>45291</v>
      </c>
      <c r="AC2662">
        <v>5</v>
      </c>
      <c r="AE2662">
        <v>1</v>
      </c>
    </row>
    <row r="2663" spans="1:31" x14ac:dyDescent="0.2">
      <c r="A2663" s="27">
        <v>2009645</v>
      </c>
      <c r="B2663">
        <v>4896</v>
      </c>
      <c r="C2663" t="s">
        <v>6372</v>
      </c>
      <c r="D2663" t="s">
        <v>6373</v>
      </c>
      <c r="E2663" t="s">
        <v>3418</v>
      </c>
      <c r="F2663" t="s">
        <v>3418</v>
      </c>
      <c r="G2663" t="s">
        <v>641</v>
      </c>
      <c r="H2663" t="s">
        <v>641</v>
      </c>
      <c r="I2663" t="s">
        <v>2734</v>
      </c>
      <c r="J2663" t="s">
        <v>649</v>
      </c>
      <c r="K2663" t="s">
        <v>56</v>
      </c>
      <c r="L2663" s="4">
        <v>2</v>
      </c>
      <c r="M2663" s="4">
        <v>45291</v>
      </c>
      <c r="AC2663">
        <v>13</v>
      </c>
      <c r="AE2663">
        <v>1</v>
      </c>
    </row>
    <row r="2664" spans="1:31" x14ac:dyDescent="0.2">
      <c r="A2664" s="27">
        <v>2006472</v>
      </c>
      <c r="B2664">
        <v>3559</v>
      </c>
      <c r="C2664" t="s">
        <v>6375</v>
      </c>
      <c r="D2664" t="s">
        <v>6376</v>
      </c>
      <c r="E2664" t="s">
        <v>5824</v>
      </c>
      <c r="F2664" t="s">
        <v>5824</v>
      </c>
      <c r="G2664" t="s">
        <v>641</v>
      </c>
      <c r="H2664" t="s">
        <v>641</v>
      </c>
      <c r="I2664" t="s">
        <v>2734</v>
      </c>
      <c r="J2664" t="s">
        <v>731</v>
      </c>
      <c r="K2664" t="s">
        <v>55</v>
      </c>
      <c r="L2664" s="4">
        <v>2</v>
      </c>
      <c r="M2664" s="4">
        <v>45291</v>
      </c>
      <c r="AC2664">
        <v>2</v>
      </c>
      <c r="AE2664">
        <v>1</v>
      </c>
    </row>
    <row r="2665" spans="1:31" x14ac:dyDescent="0.2">
      <c r="A2665" s="27">
        <v>2009627</v>
      </c>
      <c r="B2665">
        <v>4940</v>
      </c>
      <c r="C2665" t="s">
        <v>6377</v>
      </c>
      <c r="D2665" t="s">
        <v>6378</v>
      </c>
      <c r="E2665" t="s">
        <v>6160</v>
      </c>
      <c r="F2665" t="s">
        <v>6160</v>
      </c>
      <c r="G2665" t="s">
        <v>641</v>
      </c>
      <c r="H2665" t="s">
        <v>641</v>
      </c>
      <c r="I2665" t="s">
        <v>2734</v>
      </c>
      <c r="J2665" t="s">
        <v>731</v>
      </c>
      <c r="K2665" t="s">
        <v>56</v>
      </c>
      <c r="L2665" s="4">
        <v>2</v>
      </c>
      <c r="M2665" s="4">
        <v>45291</v>
      </c>
      <c r="N2665">
        <v>7.9999998211860657E-2</v>
      </c>
      <c r="O2665">
        <v>3.9999999105930328E-2</v>
      </c>
      <c r="P2665">
        <v>2.9999999329447746E-2</v>
      </c>
      <c r="AE2665">
        <v>1.1000000000000001</v>
      </c>
    </row>
    <row r="2666" spans="1:31" x14ac:dyDescent="0.2">
      <c r="A2666" s="27">
        <v>2007439</v>
      </c>
      <c r="B2666">
        <v>4029</v>
      </c>
      <c r="C2666" t="s">
        <v>6379</v>
      </c>
      <c r="D2666" t="s">
        <v>6380</v>
      </c>
      <c r="E2666" t="s">
        <v>1471</v>
      </c>
      <c r="F2666" t="s">
        <v>1471</v>
      </c>
      <c r="G2666" t="s">
        <v>641</v>
      </c>
      <c r="H2666" t="s">
        <v>641</v>
      </c>
      <c r="I2666" t="s">
        <v>2734</v>
      </c>
      <c r="J2666" t="s">
        <v>731</v>
      </c>
      <c r="K2666" t="s">
        <v>56</v>
      </c>
      <c r="L2666" s="4">
        <v>2</v>
      </c>
      <c r="M2666" s="4">
        <v>45291</v>
      </c>
      <c r="N2666">
        <v>5.4000000953674316</v>
      </c>
      <c r="O2666">
        <v>32</v>
      </c>
      <c r="V2666">
        <v>1.8999999761581421</v>
      </c>
      <c r="AE2666">
        <v>1.1000000000000001</v>
      </c>
    </row>
    <row r="2667" spans="1:31" x14ac:dyDescent="0.2">
      <c r="A2667" s="27">
        <v>2000172</v>
      </c>
      <c r="B2667">
        <v>1892</v>
      </c>
      <c r="C2667" t="s">
        <v>6381</v>
      </c>
      <c r="D2667" t="s">
        <v>6382</v>
      </c>
      <c r="E2667" t="s">
        <v>3236</v>
      </c>
      <c r="F2667" t="s">
        <v>3236</v>
      </c>
      <c r="G2667" t="s">
        <v>641</v>
      </c>
      <c r="H2667" t="s">
        <v>641</v>
      </c>
      <c r="I2667" t="s">
        <v>2734</v>
      </c>
      <c r="J2667" t="s">
        <v>731</v>
      </c>
      <c r="K2667" t="s">
        <v>55</v>
      </c>
      <c r="L2667" s="4">
        <v>39378</v>
      </c>
      <c r="M2667" s="4">
        <v>45291</v>
      </c>
      <c r="AC2667">
        <v>60</v>
      </c>
      <c r="AE2667">
        <v>1</v>
      </c>
    </row>
    <row r="2668" spans="1:31" x14ac:dyDescent="0.2">
      <c r="A2668" s="27">
        <v>2000328</v>
      </c>
      <c r="B2668">
        <v>382</v>
      </c>
      <c r="C2668" t="s">
        <v>6383</v>
      </c>
      <c r="D2668" t="s">
        <v>6384</v>
      </c>
      <c r="E2668" t="s">
        <v>3236</v>
      </c>
      <c r="F2668" t="s">
        <v>3236</v>
      </c>
      <c r="G2668" t="s">
        <v>641</v>
      </c>
      <c r="H2668" t="s">
        <v>641</v>
      </c>
      <c r="I2668" t="s">
        <v>2734</v>
      </c>
      <c r="J2668" t="s">
        <v>731</v>
      </c>
      <c r="K2668" t="s">
        <v>55</v>
      </c>
      <c r="L2668" s="4">
        <v>39378</v>
      </c>
      <c r="M2668" s="4">
        <v>45291</v>
      </c>
      <c r="AC2668">
        <v>60</v>
      </c>
      <c r="AE2668">
        <v>1</v>
      </c>
    </row>
    <row r="2669" spans="1:31" x14ac:dyDescent="0.2">
      <c r="A2669" s="27">
        <v>2006162</v>
      </c>
      <c r="B2669">
        <v>3635</v>
      </c>
      <c r="C2669" t="s">
        <v>6385</v>
      </c>
      <c r="D2669" t="s">
        <v>6386</v>
      </c>
      <c r="E2669" t="s">
        <v>3348</v>
      </c>
      <c r="F2669" t="s">
        <v>3348</v>
      </c>
      <c r="G2669" t="s">
        <v>641</v>
      </c>
      <c r="H2669" t="s">
        <v>641</v>
      </c>
      <c r="I2669" t="s">
        <v>2734</v>
      </c>
      <c r="J2669" t="s">
        <v>731</v>
      </c>
      <c r="K2669" t="s">
        <v>55</v>
      </c>
      <c r="L2669" s="4">
        <v>2</v>
      </c>
      <c r="M2669" s="4">
        <v>45291</v>
      </c>
      <c r="AC2669">
        <v>60</v>
      </c>
      <c r="AE2669">
        <v>1</v>
      </c>
    </row>
    <row r="2670" spans="1:31" x14ac:dyDescent="0.2">
      <c r="A2670" s="27">
        <v>2005335</v>
      </c>
      <c r="B2670">
        <v>3525</v>
      </c>
      <c r="C2670" t="s">
        <v>6387</v>
      </c>
      <c r="D2670" t="s">
        <v>6388</v>
      </c>
      <c r="E2670" t="s">
        <v>1333</v>
      </c>
      <c r="F2670" t="s">
        <v>1333</v>
      </c>
      <c r="G2670" t="s">
        <v>641</v>
      </c>
      <c r="H2670" t="s">
        <v>641</v>
      </c>
      <c r="I2670" t="s">
        <v>2734</v>
      </c>
      <c r="J2670" t="s">
        <v>731</v>
      </c>
      <c r="K2670" t="s">
        <v>55</v>
      </c>
      <c r="L2670" s="4">
        <v>2</v>
      </c>
      <c r="M2670" s="4">
        <v>45291</v>
      </c>
      <c r="AC2670">
        <v>35</v>
      </c>
      <c r="AE2670">
        <v>1</v>
      </c>
    </row>
    <row r="2671" spans="1:31" x14ac:dyDescent="0.2">
      <c r="A2671" s="27">
        <v>2000325</v>
      </c>
      <c r="B2671">
        <v>279</v>
      </c>
      <c r="C2671" t="s">
        <v>6389</v>
      </c>
      <c r="D2671" t="s">
        <v>6390</v>
      </c>
      <c r="E2671" t="s">
        <v>3236</v>
      </c>
      <c r="F2671" t="s">
        <v>3236</v>
      </c>
      <c r="G2671" t="s">
        <v>641</v>
      </c>
      <c r="H2671" t="s">
        <v>641</v>
      </c>
      <c r="I2671" t="s">
        <v>2734</v>
      </c>
      <c r="J2671" t="s">
        <v>731</v>
      </c>
      <c r="K2671" t="s">
        <v>55</v>
      </c>
      <c r="L2671" s="4">
        <v>39378</v>
      </c>
      <c r="M2671" s="4">
        <v>45291</v>
      </c>
      <c r="AC2671">
        <v>60</v>
      </c>
      <c r="AE2671">
        <v>1</v>
      </c>
    </row>
    <row r="2672" spans="1:31" x14ac:dyDescent="0.2">
      <c r="A2672" s="27">
        <v>2000311</v>
      </c>
      <c r="B2672">
        <v>366</v>
      </c>
      <c r="C2672" t="s">
        <v>6391</v>
      </c>
      <c r="D2672" t="s">
        <v>6392</v>
      </c>
      <c r="E2672" t="s">
        <v>3348</v>
      </c>
      <c r="F2672" t="s">
        <v>3348</v>
      </c>
      <c r="G2672" t="s">
        <v>641</v>
      </c>
      <c r="H2672" t="s">
        <v>641</v>
      </c>
      <c r="I2672" t="s">
        <v>2734</v>
      </c>
      <c r="J2672" t="s">
        <v>731</v>
      </c>
      <c r="K2672" t="s">
        <v>55</v>
      </c>
      <c r="L2672" s="4">
        <v>39350</v>
      </c>
      <c r="M2672" s="4">
        <v>45291</v>
      </c>
      <c r="AC2672">
        <v>70</v>
      </c>
      <c r="AE2672">
        <v>1</v>
      </c>
    </row>
    <row r="2673" spans="1:31" x14ac:dyDescent="0.2">
      <c r="A2673" s="27">
        <v>2001537</v>
      </c>
      <c r="B2673">
        <v>374</v>
      </c>
      <c r="C2673" t="s">
        <v>6393</v>
      </c>
      <c r="D2673" t="s">
        <v>6394</v>
      </c>
      <c r="E2673" t="s">
        <v>3348</v>
      </c>
      <c r="F2673" t="s">
        <v>3348</v>
      </c>
      <c r="G2673" t="s">
        <v>641</v>
      </c>
      <c r="H2673" t="s">
        <v>641</v>
      </c>
      <c r="I2673" t="s">
        <v>2734</v>
      </c>
      <c r="J2673" t="s">
        <v>731</v>
      </c>
      <c r="K2673" t="s">
        <v>55</v>
      </c>
      <c r="L2673" s="4">
        <v>39224</v>
      </c>
      <c r="M2673" s="4">
        <v>45291</v>
      </c>
      <c r="N2673">
        <v>0</v>
      </c>
      <c r="O2673">
        <v>0</v>
      </c>
      <c r="P2673">
        <v>0</v>
      </c>
      <c r="Q2673">
        <v>0</v>
      </c>
      <c r="R2673">
        <v>0</v>
      </c>
      <c r="T2673">
        <v>0</v>
      </c>
      <c r="AC2673">
        <v>70</v>
      </c>
      <c r="AE2673">
        <v>1</v>
      </c>
    </row>
    <row r="2674" spans="1:31" x14ac:dyDescent="0.2">
      <c r="A2674" s="27">
        <v>2000313</v>
      </c>
      <c r="B2674">
        <v>368</v>
      </c>
      <c r="C2674" t="s">
        <v>6395</v>
      </c>
      <c r="D2674" t="s">
        <v>6396</v>
      </c>
      <c r="E2674" t="s">
        <v>3348</v>
      </c>
      <c r="F2674" t="s">
        <v>3348</v>
      </c>
      <c r="G2674" t="s">
        <v>641</v>
      </c>
      <c r="H2674" t="s">
        <v>641</v>
      </c>
      <c r="I2674" t="s">
        <v>2734</v>
      </c>
      <c r="J2674" t="s">
        <v>731</v>
      </c>
      <c r="K2674" t="s">
        <v>55</v>
      </c>
      <c r="L2674" s="4">
        <v>39350</v>
      </c>
      <c r="M2674" s="4">
        <v>45291</v>
      </c>
      <c r="AC2674">
        <v>40</v>
      </c>
      <c r="AE2674">
        <v>1</v>
      </c>
    </row>
    <row r="2675" spans="1:31" x14ac:dyDescent="0.2">
      <c r="A2675" s="27">
        <v>2000329</v>
      </c>
      <c r="B2675">
        <v>381</v>
      </c>
      <c r="C2675" t="s">
        <v>6397</v>
      </c>
      <c r="D2675" t="s">
        <v>6398</v>
      </c>
      <c r="E2675" t="s">
        <v>3236</v>
      </c>
      <c r="F2675" t="s">
        <v>3236</v>
      </c>
      <c r="G2675" t="s">
        <v>641</v>
      </c>
      <c r="H2675" t="s">
        <v>641</v>
      </c>
      <c r="I2675" t="s">
        <v>2734</v>
      </c>
      <c r="J2675" t="s">
        <v>731</v>
      </c>
      <c r="K2675" t="s">
        <v>55</v>
      </c>
      <c r="L2675" s="4">
        <v>39378</v>
      </c>
      <c r="M2675" s="4">
        <v>45291</v>
      </c>
      <c r="AC2675">
        <v>60</v>
      </c>
      <c r="AE2675">
        <v>1</v>
      </c>
    </row>
    <row r="2676" spans="1:31" x14ac:dyDescent="0.2">
      <c r="A2676" s="27">
        <v>2001451</v>
      </c>
      <c r="B2676">
        <v>2740</v>
      </c>
      <c r="C2676" t="s">
        <v>6399</v>
      </c>
      <c r="D2676" t="s">
        <v>6400</v>
      </c>
      <c r="E2676" t="s">
        <v>6084</v>
      </c>
      <c r="F2676" t="s">
        <v>6084</v>
      </c>
      <c r="G2676" t="s">
        <v>641</v>
      </c>
      <c r="H2676" t="s">
        <v>641</v>
      </c>
      <c r="I2676" t="s">
        <v>2734</v>
      </c>
      <c r="J2676" t="s">
        <v>731</v>
      </c>
      <c r="K2676" t="s">
        <v>55</v>
      </c>
      <c r="L2676" s="4">
        <v>39168</v>
      </c>
      <c r="M2676" s="4">
        <v>45291</v>
      </c>
      <c r="N2676">
        <v>0</v>
      </c>
      <c r="O2676">
        <v>0</v>
      </c>
      <c r="P2676">
        <v>0</v>
      </c>
      <c r="Q2676">
        <v>0</v>
      </c>
      <c r="R2676">
        <v>0</v>
      </c>
      <c r="T2676">
        <v>0</v>
      </c>
      <c r="AC2676">
        <v>10</v>
      </c>
      <c r="AE2676">
        <v>1</v>
      </c>
    </row>
    <row r="2677" spans="1:31" x14ac:dyDescent="0.2">
      <c r="A2677" s="27">
        <v>2006516</v>
      </c>
      <c r="B2677">
        <v>3538</v>
      </c>
      <c r="C2677" t="s">
        <v>6401</v>
      </c>
      <c r="D2677" t="s">
        <v>6402</v>
      </c>
      <c r="E2677" t="s">
        <v>6403</v>
      </c>
      <c r="F2677" t="s">
        <v>6403</v>
      </c>
      <c r="G2677" t="s">
        <v>641</v>
      </c>
      <c r="H2677" t="s">
        <v>641</v>
      </c>
      <c r="I2677" t="s">
        <v>2734</v>
      </c>
      <c r="J2677" t="s">
        <v>731</v>
      </c>
      <c r="K2677" t="s">
        <v>55</v>
      </c>
      <c r="L2677" s="4">
        <v>2</v>
      </c>
      <c r="M2677" s="4">
        <v>45291</v>
      </c>
      <c r="AC2677">
        <v>5</v>
      </c>
      <c r="AE2677">
        <v>1</v>
      </c>
    </row>
    <row r="2678" spans="1:31" x14ac:dyDescent="0.2">
      <c r="A2678" s="27">
        <v>2001173</v>
      </c>
      <c r="B2678">
        <v>2547</v>
      </c>
      <c r="C2678" t="s">
        <v>6404</v>
      </c>
      <c r="D2678" t="s">
        <v>6405</v>
      </c>
      <c r="E2678" t="s">
        <v>4746</v>
      </c>
      <c r="F2678" t="s">
        <v>4746</v>
      </c>
      <c r="G2678" t="s">
        <v>641</v>
      </c>
      <c r="H2678" t="s">
        <v>641</v>
      </c>
      <c r="I2678" t="s">
        <v>2734</v>
      </c>
      <c r="J2678" t="s">
        <v>649</v>
      </c>
      <c r="K2678" t="s">
        <v>55</v>
      </c>
      <c r="L2678" s="4">
        <v>40379</v>
      </c>
      <c r="M2678" s="4">
        <v>45291</v>
      </c>
      <c r="AC2678">
        <v>5</v>
      </c>
      <c r="AE2678">
        <v>1</v>
      </c>
    </row>
    <row r="2679" spans="1:31" x14ac:dyDescent="0.2">
      <c r="A2679" s="27">
        <v>2009333</v>
      </c>
      <c r="B2679">
        <v>4789</v>
      </c>
      <c r="C2679" t="s">
        <v>6406</v>
      </c>
      <c r="D2679" t="s">
        <v>6407</v>
      </c>
      <c r="E2679" t="s">
        <v>1266</v>
      </c>
      <c r="F2679" t="s">
        <v>2649</v>
      </c>
      <c r="G2679" t="s">
        <v>641</v>
      </c>
      <c r="H2679" t="s">
        <v>641</v>
      </c>
      <c r="I2679" t="s">
        <v>2734</v>
      </c>
      <c r="J2679" t="s">
        <v>649</v>
      </c>
      <c r="K2679" t="s">
        <v>55</v>
      </c>
      <c r="L2679" s="4">
        <v>2</v>
      </c>
      <c r="M2679" s="4">
        <v>45291</v>
      </c>
      <c r="Q2679">
        <v>36</v>
      </c>
      <c r="T2679">
        <v>2</v>
      </c>
      <c r="AE2679">
        <v>1</v>
      </c>
    </row>
    <row r="2680" spans="1:31" x14ac:dyDescent="0.2">
      <c r="A2680" s="27">
        <v>2009332</v>
      </c>
      <c r="B2680">
        <v>4788</v>
      </c>
      <c r="C2680" t="s">
        <v>6408</v>
      </c>
      <c r="D2680" t="s">
        <v>6409</v>
      </c>
      <c r="E2680" t="s">
        <v>1266</v>
      </c>
      <c r="F2680" t="s">
        <v>2649</v>
      </c>
      <c r="G2680" t="s">
        <v>641</v>
      </c>
      <c r="H2680" t="s">
        <v>641</v>
      </c>
      <c r="I2680" t="s">
        <v>2734</v>
      </c>
      <c r="J2680" t="s">
        <v>649</v>
      </c>
      <c r="K2680" t="s">
        <v>55</v>
      </c>
      <c r="L2680" s="4">
        <v>2</v>
      </c>
      <c r="M2680" s="4">
        <v>45291</v>
      </c>
      <c r="O2680">
        <v>6</v>
      </c>
      <c r="P2680">
        <v>15</v>
      </c>
      <c r="T2680">
        <v>6.8000001907348633</v>
      </c>
      <c r="AE2680">
        <v>1</v>
      </c>
    </row>
    <row r="2681" spans="1:31" x14ac:dyDescent="0.2">
      <c r="A2681" s="27">
        <v>2001171</v>
      </c>
      <c r="B2681">
        <v>1116</v>
      </c>
      <c r="C2681" t="s">
        <v>6410</v>
      </c>
      <c r="D2681" t="s">
        <v>6411</v>
      </c>
      <c r="E2681" t="s">
        <v>6412</v>
      </c>
      <c r="F2681" t="s">
        <v>6412</v>
      </c>
      <c r="G2681" t="s">
        <v>641</v>
      </c>
      <c r="H2681" t="s">
        <v>686</v>
      </c>
      <c r="I2681" t="s">
        <v>2734</v>
      </c>
      <c r="J2681" t="s">
        <v>696</v>
      </c>
      <c r="K2681" t="s">
        <v>55</v>
      </c>
      <c r="L2681" s="4">
        <v>40211</v>
      </c>
      <c r="M2681" s="4">
        <v>45291</v>
      </c>
      <c r="N2681">
        <v>0.5</v>
      </c>
      <c r="O2681">
        <v>0.5</v>
      </c>
      <c r="P2681">
        <v>0.5</v>
      </c>
      <c r="AC2681">
        <v>26.3</v>
      </c>
      <c r="AE2681">
        <v>1</v>
      </c>
    </row>
    <row r="2682" spans="1:31" x14ac:dyDescent="0.2">
      <c r="A2682" s="27">
        <v>2007491</v>
      </c>
      <c r="B2682">
        <v>4007</v>
      </c>
      <c r="C2682" t="s">
        <v>6413</v>
      </c>
      <c r="D2682" t="s">
        <v>6414</v>
      </c>
      <c r="E2682" t="s">
        <v>6415</v>
      </c>
      <c r="F2682" t="s">
        <v>6415</v>
      </c>
      <c r="G2682" t="s">
        <v>641</v>
      </c>
      <c r="H2682" t="s">
        <v>686</v>
      </c>
      <c r="I2682" t="s">
        <v>2734</v>
      </c>
      <c r="J2682" t="s">
        <v>696</v>
      </c>
      <c r="K2682" t="s">
        <v>55</v>
      </c>
      <c r="L2682" s="4">
        <v>2</v>
      </c>
      <c r="M2682" s="4">
        <v>45291</v>
      </c>
      <c r="N2682">
        <v>0.69999998807907104</v>
      </c>
      <c r="O2682">
        <v>0.40000000596046448</v>
      </c>
      <c r="P2682">
        <v>0.69999998807907104</v>
      </c>
      <c r="AC2682">
        <v>18.2</v>
      </c>
      <c r="AE2682">
        <v>1</v>
      </c>
    </row>
    <row r="2683" spans="1:31" x14ac:dyDescent="0.2">
      <c r="A2683" s="27">
        <v>2007784</v>
      </c>
      <c r="B2683">
        <v>4142</v>
      </c>
      <c r="C2683" t="s">
        <v>6416</v>
      </c>
      <c r="D2683" t="s">
        <v>6417</v>
      </c>
      <c r="E2683" t="s">
        <v>6418</v>
      </c>
      <c r="F2683" t="s">
        <v>6418</v>
      </c>
      <c r="G2683" t="s">
        <v>641</v>
      </c>
      <c r="H2683" t="s">
        <v>686</v>
      </c>
      <c r="I2683" t="s">
        <v>2734</v>
      </c>
      <c r="J2683" t="s">
        <v>696</v>
      </c>
      <c r="K2683" t="s">
        <v>55</v>
      </c>
      <c r="L2683" s="4">
        <v>2</v>
      </c>
      <c r="M2683" s="4">
        <v>45291</v>
      </c>
      <c r="N2683">
        <v>0.60000002384185791</v>
      </c>
      <c r="AC2683">
        <v>16.100000000000001</v>
      </c>
      <c r="AE2683">
        <v>1</v>
      </c>
    </row>
    <row r="2684" spans="1:31" x14ac:dyDescent="0.2">
      <c r="A2684" s="27">
        <v>2001465</v>
      </c>
      <c r="B2684">
        <v>2718</v>
      </c>
      <c r="C2684" t="s">
        <v>6419</v>
      </c>
      <c r="D2684" t="s">
        <v>6420</v>
      </c>
      <c r="E2684" t="s">
        <v>6421</v>
      </c>
      <c r="F2684" t="s">
        <v>6421</v>
      </c>
      <c r="G2684" t="s">
        <v>641</v>
      </c>
      <c r="H2684" t="s">
        <v>686</v>
      </c>
      <c r="I2684" t="s">
        <v>2734</v>
      </c>
      <c r="J2684" t="s">
        <v>688</v>
      </c>
      <c r="K2684" t="s">
        <v>55</v>
      </c>
      <c r="L2684" s="4">
        <v>39140</v>
      </c>
      <c r="M2684" s="4">
        <v>45291</v>
      </c>
      <c r="N2684">
        <v>8.1000003814697266</v>
      </c>
      <c r="O2684">
        <v>7.1999998092651367</v>
      </c>
      <c r="Q2684">
        <v>7.1999998092651367</v>
      </c>
      <c r="AC2684">
        <v>63</v>
      </c>
      <c r="AE2684">
        <v>1</v>
      </c>
    </row>
    <row r="2685" spans="1:31" x14ac:dyDescent="0.2">
      <c r="A2685" s="27">
        <v>2008865</v>
      </c>
      <c r="B2685">
        <v>4523</v>
      </c>
      <c r="C2685" t="s">
        <v>6422</v>
      </c>
      <c r="D2685" t="s">
        <v>6423</v>
      </c>
      <c r="E2685" t="s">
        <v>6424</v>
      </c>
      <c r="F2685" t="s">
        <v>6424</v>
      </c>
      <c r="G2685" t="s">
        <v>641</v>
      </c>
      <c r="H2685" t="s">
        <v>686</v>
      </c>
      <c r="I2685" t="s">
        <v>2734</v>
      </c>
      <c r="J2685" t="s">
        <v>696</v>
      </c>
      <c r="K2685" t="s">
        <v>55</v>
      </c>
      <c r="L2685" s="4">
        <v>2</v>
      </c>
      <c r="M2685" s="4">
        <v>45289</v>
      </c>
      <c r="N2685">
        <v>0.30000001192092896</v>
      </c>
      <c r="AC2685">
        <v>13.1</v>
      </c>
      <c r="AE2685">
        <v>1</v>
      </c>
    </row>
    <row r="2686" spans="1:31" x14ac:dyDescent="0.2">
      <c r="A2686" s="27">
        <v>2009515</v>
      </c>
      <c r="C2686" t="s">
        <v>6425</v>
      </c>
      <c r="D2686" t="s">
        <v>6426</v>
      </c>
      <c r="E2686" t="s">
        <v>2078</v>
      </c>
      <c r="F2686" t="s">
        <v>2079</v>
      </c>
      <c r="G2686" t="s">
        <v>641</v>
      </c>
      <c r="H2686" t="s">
        <v>641</v>
      </c>
      <c r="I2686" t="s">
        <v>774</v>
      </c>
      <c r="J2686" t="s">
        <v>643</v>
      </c>
      <c r="K2686" t="s">
        <v>56</v>
      </c>
      <c r="L2686" s="4">
        <v>2</v>
      </c>
      <c r="M2686" s="4">
        <v>45283</v>
      </c>
      <c r="N2686">
        <v>6.5</v>
      </c>
      <c r="Q2686">
        <v>3.5</v>
      </c>
      <c r="R2686">
        <v>6.5</v>
      </c>
      <c r="X2686">
        <v>5.9999998658895493E-2</v>
      </c>
      <c r="AE2686">
        <v>1.3</v>
      </c>
    </row>
    <row r="2687" spans="1:31" x14ac:dyDescent="0.2">
      <c r="A2687" s="27">
        <v>2007738</v>
      </c>
      <c r="B2687">
        <v>4119</v>
      </c>
      <c r="C2687" t="s">
        <v>6427</v>
      </c>
      <c r="D2687" t="s">
        <v>6428</v>
      </c>
      <c r="E2687" t="s">
        <v>4710</v>
      </c>
      <c r="F2687" t="s">
        <v>4710</v>
      </c>
      <c r="G2687" t="s">
        <v>641</v>
      </c>
      <c r="H2687" t="s">
        <v>686</v>
      </c>
      <c r="I2687" t="s">
        <v>2734</v>
      </c>
      <c r="J2687" t="s">
        <v>696</v>
      </c>
      <c r="K2687" t="s">
        <v>55</v>
      </c>
      <c r="L2687" s="4">
        <v>2</v>
      </c>
      <c r="M2687" s="4">
        <v>45260</v>
      </c>
      <c r="N2687">
        <v>0.40000000596046448</v>
      </c>
      <c r="AC2687">
        <v>16.600000000000001</v>
      </c>
      <c r="AE2687">
        <v>1</v>
      </c>
    </row>
    <row r="2688" spans="1:31" x14ac:dyDescent="0.2">
      <c r="A2688" s="27">
        <v>2010775</v>
      </c>
      <c r="B2688">
        <v>5403</v>
      </c>
      <c r="C2688" t="s">
        <v>6429</v>
      </c>
      <c r="D2688" t="s">
        <v>3536</v>
      </c>
      <c r="E2688" t="s">
        <v>6430</v>
      </c>
      <c r="F2688" t="s">
        <v>6430</v>
      </c>
      <c r="G2688" t="s">
        <v>641</v>
      </c>
      <c r="H2688" t="s">
        <v>686</v>
      </c>
      <c r="I2688" t="s">
        <v>2734</v>
      </c>
      <c r="J2688" t="s">
        <v>696</v>
      </c>
      <c r="K2688" t="s">
        <v>55</v>
      </c>
      <c r="L2688" s="4">
        <v>2</v>
      </c>
      <c r="M2688" s="4">
        <v>45260</v>
      </c>
      <c r="N2688">
        <v>0.15000000596046448</v>
      </c>
      <c r="AC2688">
        <v>10.5</v>
      </c>
      <c r="AE2688">
        <v>1</v>
      </c>
    </row>
    <row r="2689" spans="1:31" x14ac:dyDescent="0.2">
      <c r="A2689" s="27">
        <v>2009646</v>
      </c>
      <c r="B2689">
        <v>4870</v>
      </c>
      <c r="C2689" t="s">
        <v>6431</v>
      </c>
      <c r="D2689" t="s">
        <v>6432</v>
      </c>
      <c r="E2689" t="s">
        <v>6433</v>
      </c>
      <c r="F2689" t="s">
        <v>6433</v>
      </c>
      <c r="G2689" t="s">
        <v>641</v>
      </c>
      <c r="H2689" t="s">
        <v>686</v>
      </c>
      <c r="I2689" t="s">
        <v>2734</v>
      </c>
      <c r="J2689" t="s">
        <v>696</v>
      </c>
      <c r="K2689" t="s">
        <v>55</v>
      </c>
      <c r="L2689" s="4">
        <v>2</v>
      </c>
      <c r="M2689" s="4">
        <v>45260</v>
      </c>
      <c r="N2689">
        <v>0.30000001192092896</v>
      </c>
      <c r="AC2689">
        <v>11.9</v>
      </c>
      <c r="AE2689">
        <v>1</v>
      </c>
    </row>
    <row r="2690" spans="1:31" x14ac:dyDescent="0.2">
      <c r="A2690" s="27">
        <v>2009585</v>
      </c>
      <c r="C2690" t="s">
        <v>6434</v>
      </c>
      <c r="D2690" t="s">
        <v>6435</v>
      </c>
      <c r="E2690" t="s">
        <v>792</v>
      </c>
      <c r="F2690" t="s">
        <v>6436</v>
      </c>
      <c r="G2690" t="s">
        <v>641</v>
      </c>
      <c r="H2690" t="s">
        <v>686</v>
      </c>
      <c r="I2690" t="s">
        <v>774</v>
      </c>
      <c r="J2690" t="s">
        <v>688</v>
      </c>
      <c r="K2690" t="s">
        <v>55</v>
      </c>
      <c r="L2690" s="4">
        <v>2</v>
      </c>
      <c r="M2690" s="4">
        <v>45255</v>
      </c>
      <c r="N2690">
        <v>4</v>
      </c>
      <c r="O2690">
        <v>3</v>
      </c>
      <c r="P2690">
        <v>2.5</v>
      </c>
      <c r="Q2690">
        <v>8</v>
      </c>
      <c r="R2690">
        <v>1</v>
      </c>
      <c r="AC2690">
        <v>50</v>
      </c>
      <c r="AE2690">
        <v>1</v>
      </c>
    </row>
    <row r="2691" spans="1:31" x14ac:dyDescent="0.2">
      <c r="A2691" s="27">
        <v>2009496</v>
      </c>
      <c r="C2691" t="s">
        <v>6437</v>
      </c>
      <c r="D2691" t="s">
        <v>6438</v>
      </c>
      <c r="E2691" t="s">
        <v>1763</v>
      </c>
      <c r="F2691" t="s">
        <v>6436</v>
      </c>
      <c r="G2691" t="s">
        <v>641</v>
      </c>
      <c r="H2691" t="s">
        <v>686</v>
      </c>
      <c r="I2691" t="s">
        <v>774</v>
      </c>
      <c r="J2691" t="s">
        <v>688</v>
      </c>
      <c r="K2691" t="s">
        <v>55</v>
      </c>
      <c r="L2691" s="4">
        <v>2</v>
      </c>
      <c r="M2691" s="4">
        <v>45255</v>
      </c>
      <c r="N2691">
        <v>4</v>
      </c>
      <c r="O2691">
        <v>3</v>
      </c>
      <c r="P2691">
        <v>2.5</v>
      </c>
      <c r="Q2691">
        <v>8</v>
      </c>
      <c r="R2691">
        <v>1</v>
      </c>
      <c r="AC2691">
        <v>50</v>
      </c>
      <c r="AE2691">
        <v>1</v>
      </c>
    </row>
    <row r="2692" spans="1:31" x14ac:dyDescent="0.2">
      <c r="A2692" s="27">
        <v>2009425</v>
      </c>
      <c r="C2692" t="s">
        <v>6439</v>
      </c>
      <c r="D2692" t="s">
        <v>6440</v>
      </c>
      <c r="E2692" t="s">
        <v>6441</v>
      </c>
      <c r="F2692" t="s">
        <v>6441</v>
      </c>
      <c r="G2692" t="s">
        <v>641</v>
      </c>
      <c r="H2692" t="s">
        <v>686</v>
      </c>
      <c r="I2692" t="s">
        <v>1284</v>
      </c>
      <c r="J2692" t="s">
        <v>688</v>
      </c>
      <c r="K2692" t="s">
        <v>56</v>
      </c>
      <c r="L2692" s="4">
        <v>43411</v>
      </c>
      <c r="M2692" s="4">
        <v>45237</v>
      </c>
      <c r="N2692">
        <v>0.30000001192092896</v>
      </c>
      <c r="O2692">
        <v>5.000000074505806E-2</v>
      </c>
      <c r="P2692">
        <v>0.30000001192092896</v>
      </c>
      <c r="AC2692">
        <v>3</v>
      </c>
      <c r="AE2692">
        <v>1.1000000000000001</v>
      </c>
    </row>
    <row r="2693" spans="1:31" x14ac:dyDescent="0.2">
      <c r="A2693" s="27">
        <v>2007445</v>
      </c>
      <c r="C2693" t="s">
        <v>6442</v>
      </c>
      <c r="D2693" t="s">
        <v>6443</v>
      </c>
      <c r="E2693" t="s">
        <v>2498</v>
      </c>
      <c r="F2693" t="s">
        <v>6444</v>
      </c>
      <c r="G2693" t="s">
        <v>641</v>
      </c>
      <c r="H2693" t="s">
        <v>641</v>
      </c>
      <c r="I2693" t="s">
        <v>1284</v>
      </c>
      <c r="J2693" t="s">
        <v>643</v>
      </c>
      <c r="K2693" t="s">
        <v>55</v>
      </c>
      <c r="L2693" s="4">
        <v>43411</v>
      </c>
      <c r="M2693" s="4">
        <v>45237</v>
      </c>
      <c r="N2693">
        <v>26</v>
      </c>
      <c r="T2693">
        <v>13</v>
      </c>
      <c r="AE2693">
        <v>1</v>
      </c>
    </row>
    <row r="2694" spans="1:31" x14ac:dyDescent="0.2">
      <c r="A2694" s="27">
        <v>2009426</v>
      </c>
      <c r="C2694" t="s">
        <v>6445</v>
      </c>
      <c r="D2694" t="s">
        <v>6446</v>
      </c>
      <c r="E2694" t="s">
        <v>6441</v>
      </c>
      <c r="F2694" t="s">
        <v>6441</v>
      </c>
      <c r="G2694" t="s">
        <v>641</v>
      </c>
      <c r="H2694" t="s">
        <v>686</v>
      </c>
      <c r="I2694" t="s">
        <v>1284</v>
      </c>
      <c r="J2694" t="s">
        <v>696</v>
      </c>
      <c r="K2694" t="s">
        <v>55</v>
      </c>
      <c r="L2694" s="4">
        <v>43411</v>
      </c>
      <c r="M2694" s="4">
        <v>45237</v>
      </c>
      <c r="N2694">
        <v>0.5</v>
      </c>
      <c r="O2694">
        <v>0.10000000149011612</v>
      </c>
      <c r="P2694">
        <v>0.40000000596046448</v>
      </c>
      <c r="AC2694">
        <v>3</v>
      </c>
      <c r="AE2694">
        <v>1</v>
      </c>
    </row>
    <row r="2695" spans="1:31" x14ac:dyDescent="0.2">
      <c r="A2695" s="27">
        <v>2009445</v>
      </c>
      <c r="C2695" t="s">
        <v>6447</v>
      </c>
      <c r="D2695" t="s">
        <v>6448</v>
      </c>
      <c r="E2695" t="s">
        <v>6449</v>
      </c>
      <c r="F2695" t="s">
        <v>6449</v>
      </c>
      <c r="G2695" t="s">
        <v>641</v>
      </c>
      <c r="H2695" t="s">
        <v>686</v>
      </c>
      <c r="I2695" t="s">
        <v>1284</v>
      </c>
      <c r="J2695" t="s">
        <v>696</v>
      </c>
      <c r="K2695" t="s">
        <v>55</v>
      </c>
      <c r="L2695" s="4">
        <v>43411</v>
      </c>
      <c r="M2695" s="4">
        <v>45237</v>
      </c>
      <c r="N2695">
        <v>0.5</v>
      </c>
      <c r="O2695">
        <v>0.10000000149011612</v>
      </c>
      <c r="P2695">
        <v>0.30000001192092896</v>
      </c>
      <c r="AC2695">
        <v>20</v>
      </c>
      <c r="AE2695">
        <v>1</v>
      </c>
    </row>
    <row r="2696" spans="1:31" x14ac:dyDescent="0.2">
      <c r="A2696" s="27">
        <v>2009431</v>
      </c>
      <c r="C2696" t="s">
        <v>6450</v>
      </c>
      <c r="D2696" t="s">
        <v>6451</v>
      </c>
      <c r="E2696" t="s">
        <v>6452</v>
      </c>
      <c r="F2696" t="s">
        <v>6452</v>
      </c>
      <c r="G2696" t="s">
        <v>641</v>
      </c>
      <c r="H2696" t="s">
        <v>641</v>
      </c>
      <c r="I2696" t="s">
        <v>1284</v>
      </c>
      <c r="J2696" t="s">
        <v>649</v>
      </c>
      <c r="K2696" t="s">
        <v>56</v>
      </c>
      <c r="L2696" s="4">
        <v>43409</v>
      </c>
      <c r="M2696" s="4">
        <v>45235</v>
      </c>
      <c r="AC2696">
        <v>13</v>
      </c>
      <c r="AE2696">
        <v>1</v>
      </c>
    </row>
    <row r="2697" spans="1:31" x14ac:dyDescent="0.2">
      <c r="A2697" s="27">
        <v>2009421</v>
      </c>
      <c r="C2697" t="s">
        <v>6453</v>
      </c>
      <c r="D2697" t="s">
        <v>6201</v>
      </c>
      <c r="E2697" t="s">
        <v>1704</v>
      </c>
      <c r="F2697" t="s">
        <v>1704</v>
      </c>
      <c r="G2697" t="s">
        <v>641</v>
      </c>
      <c r="H2697" t="s">
        <v>641</v>
      </c>
      <c r="I2697" t="s">
        <v>1284</v>
      </c>
      <c r="J2697" t="s">
        <v>649</v>
      </c>
      <c r="K2697" t="s">
        <v>56</v>
      </c>
      <c r="L2697" s="4">
        <v>43409</v>
      </c>
      <c r="M2697" s="4">
        <v>45235</v>
      </c>
      <c r="AC2697">
        <v>45</v>
      </c>
      <c r="AE2697">
        <v>1</v>
      </c>
    </row>
    <row r="2698" spans="1:31" x14ac:dyDescent="0.2">
      <c r="A2698" s="27">
        <v>2009420</v>
      </c>
      <c r="C2698" t="s">
        <v>6454</v>
      </c>
      <c r="D2698" t="s">
        <v>3021</v>
      </c>
      <c r="E2698" t="s">
        <v>1704</v>
      </c>
      <c r="F2698" t="s">
        <v>1704</v>
      </c>
      <c r="G2698" t="s">
        <v>641</v>
      </c>
      <c r="H2698" t="s">
        <v>641</v>
      </c>
      <c r="I2698" t="s">
        <v>1284</v>
      </c>
      <c r="J2698" t="s">
        <v>649</v>
      </c>
      <c r="K2698" t="s">
        <v>56</v>
      </c>
      <c r="L2698" s="4">
        <v>43409</v>
      </c>
      <c r="M2698" s="4">
        <v>45235</v>
      </c>
      <c r="AC2698">
        <v>45</v>
      </c>
      <c r="AE2698">
        <v>1</v>
      </c>
    </row>
    <row r="2699" spans="1:31" x14ac:dyDescent="0.2">
      <c r="A2699" s="27">
        <v>2009193</v>
      </c>
      <c r="C2699" t="s">
        <v>6455</v>
      </c>
      <c r="D2699" t="s">
        <v>6456</v>
      </c>
      <c r="E2699" t="s">
        <v>6457</v>
      </c>
      <c r="F2699" t="s">
        <v>6458</v>
      </c>
      <c r="G2699" t="s">
        <v>641</v>
      </c>
      <c r="H2699" t="s">
        <v>686</v>
      </c>
      <c r="I2699" t="s">
        <v>774</v>
      </c>
      <c r="J2699" t="s">
        <v>696</v>
      </c>
      <c r="K2699" t="s">
        <v>55</v>
      </c>
      <c r="L2699" s="4">
        <v>2</v>
      </c>
      <c r="M2699" s="4">
        <v>45230</v>
      </c>
      <c r="N2699">
        <v>2.5</v>
      </c>
      <c r="O2699">
        <v>1</v>
      </c>
      <c r="P2699">
        <v>1</v>
      </c>
      <c r="Q2699">
        <v>0.5</v>
      </c>
      <c r="AC2699">
        <v>60</v>
      </c>
      <c r="AE2699">
        <v>1</v>
      </c>
    </row>
    <row r="2700" spans="1:31" x14ac:dyDescent="0.2">
      <c r="A2700" s="27">
        <v>2009221</v>
      </c>
      <c r="C2700" t="s">
        <v>6459</v>
      </c>
      <c r="D2700" t="s">
        <v>6460</v>
      </c>
      <c r="E2700" t="s">
        <v>6457</v>
      </c>
      <c r="F2700" t="s">
        <v>6458</v>
      </c>
      <c r="G2700" t="s">
        <v>641</v>
      </c>
      <c r="H2700" t="s">
        <v>686</v>
      </c>
      <c r="I2700" t="s">
        <v>774</v>
      </c>
      <c r="J2700" t="s">
        <v>696</v>
      </c>
      <c r="K2700" t="s">
        <v>55</v>
      </c>
      <c r="L2700" s="4">
        <v>2</v>
      </c>
      <c r="M2700" s="4">
        <v>45230</v>
      </c>
      <c r="N2700">
        <v>5</v>
      </c>
      <c r="O2700">
        <v>1</v>
      </c>
      <c r="P2700">
        <v>2</v>
      </c>
      <c r="Q2700">
        <v>1</v>
      </c>
      <c r="AC2700">
        <v>65</v>
      </c>
      <c r="AE2700">
        <v>1</v>
      </c>
    </row>
    <row r="2701" spans="1:31" x14ac:dyDescent="0.2">
      <c r="A2701" s="27">
        <v>2007404</v>
      </c>
      <c r="C2701" t="s">
        <v>6461</v>
      </c>
      <c r="D2701" t="s">
        <v>1286</v>
      </c>
      <c r="E2701" t="s">
        <v>5569</v>
      </c>
      <c r="F2701" t="s">
        <v>5569</v>
      </c>
      <c r="G2701" t="s">
        <v>641</v>
      </c>
      <c r="H2701" t="s">
        <v>686</v>
      </c>
      <c r="I2701" t="s">
        <v>1284</v>
      </c>
      <c r="J2701" t="s">
        <v>688</v>
      </c>
      <c r="K2701" t="s">
        <v>56</v>
      </c>
      <c r="L2701" s="4">
        <v>43403</v>
      </c>
      <c r="M2701" s="4">
        <v>45229</v>
      </c>
      <c r="N2701">
        <v>0.10000000149011612</v>
      </c>
      <c r="P2701">
        <v>0.10000000149011612</v>
      </c>
      <c r="AC2701">
        <v>1</v>
      </c>
      <c r="AE2701">
        <v>1.1000000000000001</v>
      </c>
    </row>
    <row r="2702" spans="1:31" x14ac:dyDescent="0.2">
      <c r="A2702" s="27">
        <v>2007396</v>
      </c>
      <c r="C2702" t="s">
        <v>6462</v>
      </c>
      <c r="D2702" t="s">
        <v>1286</v>
      </c>
      <c r="E2702" t="s">
        <v>6463</v>
      </c>
      <c r="F2702" t="s">
        <v>6463</v>
      </c>
      <c r="G2702" t="s">
        <v>641</v>
      </c>
      <c r="H2702" t="s">
        <v>686</v>
      </c>
      <c r="I2702" t="s">
        <v>1284</v>
      </c>
      <c r="J2702" t="s">
        <v>688</v>
      </c>
      <c r="K2702" t="s">
        <v>56</v>
      </c>
      <c r="L2702" s="4">
        <v>43402</v>
      </c>
      <c r="M2702" s="4">
        <v>45228</v>
      </c>
      <c r="N2702">
        <v>0.20000000298023224</v>
      </c>
      <c r="AC2702">
        <v>1.5</v>
      </c>
      <c r="AE2702">
        <v>1.1000000000000001</v>
      </c>
    </row>
    <row r="2703" spans="1:31" x14ac:dyDescent="0.2">
      <c r="A2703" s="27">
        <v>2010326</v>
      </c>
      <c r="C2703" t="s">
        <v>6464</v>
      </c>
      <c r="D2703" t="s">
        <v>6465</v>
      </c>
      <c r="E2703" t="s">
        <v>3073</v>
      </c>
      <c r="F2703" t="s">
        <v>3073</v>
      </c>
      <c r="G2703" t="s">
        <v>641</v>
      </c>
      <c r="H2703" t="s">
        <v>686</v>
      </c>
      <c r="I2703" t="s">
        <v>774</v>
      </c>
      <c r="J2703" t="s">
        <v>688</v>
      </c>
      <c r="K2703" t="s">
        <v>56</v>
      </c>
      <c r="L2703" s="4">
        <v>2</v>
      </c>
      <c r="M2703" s="4">
        <v>45226</v>
      </c>
      <c r="N2703">
        <v>9</v>
      </c>
      <c r="O2703">
        <v>10</v>
      </c>
      <c r="P2703">
        <v>14</v>
      </c>
      <c r="AE2703">
        <v>1</v>
      </c>
    </row>
    <row r="2704" spans="1:31" x14ac:dyDescent="0.2">
      <c r="A2704" s="27">
        <v>2010325</v>
      </c>
      <c r="C2704" t="s">
        <v>6466</v>
      </c>
      <c r="D2704" t="s">
        <v>6467</v>
      </c>
      <c r="E2704" t="s">
        <v>3073</v>
      </c>
      <c r="F2704" t="s">
        <v>3073</v>
      </c>
      <c r="G2704" t="s">
        <v>641</v>
      </c>
      <c r="H2704" t="s">
        <v>686</v>
      </c>
      <c r="I2704" t="s">
        <v>774</v>
      </c>
      <c r="J2704" t="s">
        <v>688</v>
      </c>
      <c r="K2704" t="s">
        <v>56</v>
      </c>
      <c r="L2704" s="4">
        <v>2</v>
      </c>
      <c r="M2704" s="4">
        <v>45226</v>
      </c>
      <c r="N2704">
        <v>21</v>
      </c>
      <c r="O2704">
        <v>15</v>
      </c>
      <c r="P2704">
        <v>12</v>
      </c>
      <c r="AE2704">
        <v>1</v>
      </c>
    </row>
    <row r="2705" spans="1:31" x14ac:dyDescent="0.2">
      <c r="A2705" s="27">
        <v>2010324</v>
      </c>
      <c r="C2705" t="s">
        <v>6468</v>
      </c>
      <c r="D2705" t="s">
        <v>6469</v>
      </c>
      <c r="E2705" t="s">
        <v>3073</v>
      </c>
      <c r="F2705" t="s">
        <v>3073</v>
      </c>
      <c r="G2705" t="s">
        <v>641</v>
      </c>
      <c r="H2705" t="s">
        <v>686</v>
      </c>
      <c r="I2705" t="s">
        <v>774</v>
      </c>
      <c r="J2705" t="s">
        <v>688</v>
      </c>
      <c r="K2705" t="s">
        <v>56</v>
      </c>
      <c r="L2705" s="4">
        <v>2</v>
      </c>
      <c r="M2705" s="4">
        <v>45226</v>
      </c>
      <c r="N2705">
        <v>5</v>
      </c>
      <c r="O2705">
        <v>16</v>
      </c>
      <c r="P2705">
        <v>14</v>
      </c>
      <c r="AE2705">
        <v>1</v>
      </c>
    </row>
    <row r="2706" spans="1:31" x14ac:dyDescent="0.2">
      <c r="A2706" s="27">
        <v>2010323</v>
      </c>
      <c r="C2706" t="s">
        <v>6470</v>
      </c>
      <c r="D2706" t="s">
        <v>6471</v>
      </c>
      <c r="E2706" t="s">
        <v>3073</v>
      </c>
      <c r="F2706" t="s">
        <v>3073</v>
      </c>
      <c r="G2706" t="s">
        <v>641</v>
      </c>
      <c r="H2706" t="s">
        <v>686</v>
      </c>
      <c r="I2706" t="s">
        <v>774</v>
      </c>
      <c r="J2706" t="s">
        <v>688</v>
      </c>
      <c r="K2706" t="s">
        <v>56</v>
      </c>
      <c r="L2706" s="4">
        <v>2</v>
      </c>
      <c r="M2706" s="4">
        <v>45226</v>
      </c>
      <c r="N2706">
        <v>11</v>
      </c>
      <c r="O2706">
        <v>12</v>
      </c>
      <c r="P2706">
        <v>12</v>
      </c>
      <c r="AE2706">
        <v>1</v>
      </c>
    </row>
    <row r="2707" spans="1:31" x14ac:dyDescent="0.2">
      <c r="A2707" s="27">
        <v>2010322</v>
      </c>
      <c r="C2707" t="s">
        <v>6472</v>
      </c>
      <c r="D2707" t="s">
        <v>6473</v>
      </c>
      <c r="E2707" t="s">
        <v>3073</v>
      </c>
      <c r="F2707" t="s">
        <v>3073</v>
      </c>
      <c r="G2707" t="s">
        <v>641</v>
      </c>
      <c r="H2707" t="s">
        <v>686</v>
      </c>
      <c r="I2707" t="s">
        <v>774</v>
      </c>
      <c r="J2707" t="s">
        <v>688</v>
      </c>
      <c r="K2707" t="s">
        <v>56</v>
      </c>
      <c r="L2707" s="4">
        <v>2</v>
      </c>
      <c r="M2707" s="4">
        <v>45226</v>
      </c>
      <c r="N2707">
        <v>5</v>
      </c>
      <c r="O2707">
        <v>10</v>
      </c>
      <c r="P2707">
        <v>15</v>
      </c>
      <c r="AE2707">
        <v>1</v>
      </c>
    </row>
    <row r="2708" spans="1:31" x14ac:dyDescent="0.2">
      <c r="A2708" s="27">
        <v>2007444</v>
      </c>
      <c r="C2708" t="s">
        <v>6474</v>
      </c>
      <c r="D2708" t="s">
        <v>1669</v>
      </c>
      <c r="E2708" t="s">
        <v>2498</v>
      </c>
      <c r="F2708" t="s">
        <v>1685</v>
      </c>
      <c r="G2708" t="s">
        <v>641</v>
      </c>
      <c r="H2708" t="s">
        <v>641</v>
      </c>
      <c r="I2708" t="s">
        <v>1284</v>
      </c>
      <c r="J2708" t="s">
        <v>643</v>
      </c>
      <c r="K2708" t="s">
        <v>55</v>
      </c>
      <c r="L2708" s="4">
        <v>43396</v>
      </c>
      <c r="M2708" s="4">
        <v>45222</v>
      </c>
      <c r="N2708">
        <v>20.600000381469727</v>
      </c>
      <c r="AE2708">
        <v>1</v>
      </c>
    </row>
    <row r="2709" spans="1:31" x14ac:dyDescent="0.2">
      <c r="A2709" s="27">
        <v>2008073</v>
      </c>
      <c r="C2709" t="s">
        <v>6475</v>
      </c>
      <c r="D2709" t="s">
        <v>6476</v>
      </c>
      <c r="E2709" t="s">
        <v>3688</v>
      </c>
      <c r="F2709" t="s">
        <v>6477</v>
      </c>
      <c r="G2709" t="s">
        <v>641</v>
      </c>
      <c r="H2709" t="s">
        <v>686</v>
      </c>
      <c r="I2709" t="s">
        <v>774</v>
      </c>
      <c r="J2709" t="s">
        <v>688</v>
      </c>
      <c r="K2709" t="s">
        <v>55</v>
      </c>
      <c r="L2709" s="4">
        <v>2</v>
      </c>
      <c r="M2709" s="4">
        <v>45220</v>
      </c>
      <c r="N2709">
        <v>1.2000000476837158</v>
      </c>
      <c r="O2709">
        <v>1.2000000476837158</v>
      </c>
      <c r="P2709">
        <v>1.2000000476837158</v>
      </c>
      <c r="Q2709">
        <v>2.7999999523162842</v>
      </c>
      <c r="AC2709">
        <v>20</v>
      </c>
      <c r="AE2709">
        <v>1</v>
      </c>
    </row>
    <row r="2710" spans="1:31" x14ac:dyDescent="0.2">
      <c r="A2710" s="27">
        <v>2009050</v>
      </c>
      <c r="B2710">
        <v>4600</v>
      </c>
      <c r="C2710" t="s">
        <v>6478</v>
      </c>
      <c r="D2710" t="s">
        <v>3536</v>
      </c>
      <c r="E2710" t="s">
        <v>6479</v>
      </c>
      <c r="F2710" t="s">
        <v>6479</v>
      </c>
      <c r="G2710" t="s">
        <v>641</v>
      </c>
      <c r="H2710" t="s">
        <v>686</v>
      </c>
      <c r="I2710" t="s">
        <v>2734</v>
      </c>
      <c r="J2710" t="s">
        <v>696</v>
      </c>
      <c r="K2710" t="s">
        <v>55</v>
      </c>
      <c r="L2710" s="4">
        <v>2</v>
      </c>
      <c r="M2710" s="4">
        <v>45199</v>
      </c>
      <c r="N2710">
        <v>0.30000001192092896</v>
      </c>
      <c r="AC2710">
        <v>12.5</v>
      </c>
      <c r="AE2710">
        <v>1</v>
      </c>
    </row>
    <row r="2711" spans="1:31" x14ac:dyDescent="0.2">
      <c r="A2711" s="27">
        <v>2009051</v>
      </c>
      <c r="B2711">
        <v>4601</v>
      </c>
      <c r="C2711" t="s">
        <v>6480</v>
      </c>
      <c r="D2711" t="s">
        <v>3536</v>
      </c>
      <c r="E2711" t="s">
        <v>6479</v>
      </c>
      <c r="F2711" t="s">
        <v>6479</v>
      </c>
      <c r="G2711" t="s">
        <v>641</v>
      </c>
      <c r="H2711" t="s">
        <v>686</v>
      </c>
      <c r="I2711" t="s">
        <v>2734</v>
      </c>
      <c r="J2711" t="s">
        <v>696</v>
      </c>
      <c r="K2711" t="s">
        <v>55</v>
      </c>
      <c r="L2711" s="4">
        <v>2</v>
      </c>
      <c r="M2711" s="4">
        <v>45199</v>
      </c>
      <c r="N2711">
        <v>0.30000001192092896</v>
      </c>
      <c r="AC2711">
        <v>12.5</v>
      </c>
      <c r="AE2711">
        <v>1</v>
      </c>
    </row>
    <row r="2712" spans="1:31" x14ac:dyDescent="0.2">
      <c r="A2712" s="27">
        <v>2001115</v>
      </c>
      <c r="B2712">
        <v>1809</v>
      </c>
      <c r="C2712" t="s">
        <v>6481</v>
      </c>
      <c r="D2712" t="s">
        <v>3740</v>
      </c>
      <c r="E2712" t="s">
        <v>3741</v>
      </c>
      <c r="F2712" t="s">
        <v>3741</v>
      </c>
      <c r="G2712" t="s">
        <v>641</v>
      </c>
      <c r="H2712" t="s">
        <v>686</v>
      </c>
      <c r="I2712" t="s">
        <v>2734</v>
      </c>
      <c r="J2712" t="s">
        <v>696</v>
      </c>
      <c r="K2712" t="s">
        <v>55</v>
      </c>
      <c r="L2712" s="4">
        <v>39504</v>
      </c>
      <c r="M2712" s="4">
        <v>45199</v>
      </c>
      <c r="N2712">
        <v>0.60000002384185791</v>
      </c>
      <c r="AC2712">
        <v>11.6</v>
      </c>
      <c r="AE2712">
        <v>1</v>
      </c>
    </row>
    <row r="2713" spans="1:31" x14ac:dyDescent="0.2">
      <c r="A2713" s="27">
        <v>2009405</v>
      </c>
      <c r="C2713" t="s">
        <v>6482</v>
      </c>
      <c r="D2713" t="s">
        <v>6483</v>
      </c>
      <c r="E2713" t="s">
        <v>1704</v>
      </c>
      <c r="F2713" t="s">
        <v>1704</v>
      </c>
      <c r="G2713" t="s">
        <v>641</v>
      </c>
      <c r="H2713" t="s">
        <v>641</v>
      </c>
      <c r="I2713" t="s">
        <v>1284</v>
      </c>
      <c r="J2713" t="s">
        <v>649</v>
      </c>
      <c r="K2713" t="s">
        <v>56</v>
      </c>
      <c r="L2713" s="4">
        <v>43369</v>
      </c>
      <c r="M2713" s="4">
        <v>45195</v>
      </c>
      <c r="AC2713">
        <v>60</v>
      </c>
      <c r="AE2713">
        <v>1</v>
      </c>
    </row>
    <row r="2714" spans="1:31" x14ac:dyDescent="0.2">
      <c r="A2714" s="27">
        <v>2009353</v>
      </c>
      <c r="C2714" t="s">
        <v>6484</v>
      </c>
      <c r="D2714" t="s">
        <v>3858</v>
      </c>
      <c r="E2714" t="s">
        <v>2832</v>
      </c>
      <c r="F2714" t="s">
        <v>2832</v>
      </c>
      <c r="G2714" t="s">
        <v>641</v>
      </c>
      <c r="H2714" t="s">
        <v>641</v>
      </c>
      <c r="I2714" t="s">
        <v>1284</v>
      </c>
      <c r="J2714" t="s">
        <v>649</v>
      </c>
      <c r="K2714" t="s">
        <v>56</v>
      </c>
      <c r="L2714" s="4">
        <v>43353</v>
      </c>
      <c r="M2714" s="4">
        <v>45179</v>
      </c>
      <c r="AC2714">
        <v>45</v>
      </c>
      <c r="AE2714">
        <v>1</v>
      </c>
    </row>
    <row r="2715" spans="1:31" x14ac:dyDescent="0.2">
      <c r="A2715" s="27">
        <v>2007286</v>
      </c>
      <c r="C2715" t="s">
        <v>6485</v>
      </c>
      <c r="D2715" t="s">
        <v>1286</v>
      </c>
      <c r="E2715" t="s">
        <v>6486</v>
      </c>
      <c r="F2715" t="s">
        <v>6486</v>
      </c>
      <c r="G2715" t="s">
        <v>641</v>
      </c>
      <c r="H2715" t="s">
        <v>686</v>
      </c>
      <c r="I2715" t="s">
        <v>1284</v>
      </c>
      <c r="J2715" t="s">
        <v>688</v>
      </c>
      <c r="K2715" t="s">
        <v>56</v>
      </c>
      <c r="L2715" s="4">
        <v>43347</v>
      </c>
      <c r="M2715" s="4">
        <v>45173</v>
      </c>
      <c r="N2715">
        <v>0.30000001192092896</v>
      </c>
      <c r="P2715">
        <v>0.20000000298023224</v>
      </c>
      <c r="AC2715">
        <v>3.5</v>
      </c>
      <c r="AE2715">
        <v>1.1000000000000001</v>
      </c>
    </row>
    <row r="2716" spans="1:31" x14ac:dyDescent="0.2">
      <c r="A2716" s="27">
        <v>2006891</v>
      </c>
      <c r="C2716" t="s">
        <v>6487</v>
      </c>
      <c r="D2716" t="s">
        <v>6488</v>
      </c>
      <c r="E2716" t="s">
        <v>6489</v>
      </c>
      <c r="F2716" t="s">
        <v>6489</v>
      </c>
      <c r="G2716" t="s">
        <v>641</v>
      </c>
      <c r="H2716" t="s">
        <v>686</v>
      </c>
      <c r="I2716" t="s">
        <v>1284</v>
      </c>
      <c r="J2716" t="s">
        <v>688</v>
      </c>
      <c r="K2716" t="s">
        <v>56</v>
      </c>
      <c r="L2716" s="4">
        <v>43347</v>
      </c>
      <c r="M2716" s="4">
        <v>45173</v>
      </c>
      <c r="N2716">
        <v>0.30000001192092896</v>
      </c>
      <c r="AC2716">
        <v>1</v>
      </c>
      <c r="AE2716">
        <v>1.1000000000000001</v>
      </c>
    </row>
    <row r="2717" spans="1:31" x14ac:dyDescent="0.2">
      <c r="A2717" s="27">
        <v>2007102</v>
      </c>
      <c r="C2717" t="s">
        <v>6490</v>
      </c>
      <c r="D2717" t="s">
        <v>6491</v>
      </c>
      <c r="E2717" t="s">
        <v>6492</v>
      </c>
      <c r="F2717" t="s">
        <v>6492</v>
      </c>
      <c r="G2717" t="s">
        <v>641</v>
      </c>
      <c r="H2717" t="s">
        <v>686</v>
      </c>
      <c r="I2717" t="s">
        <v>1284</v>
      </c>
      <c r="J2717" t="s">
        <v>688</v>
      </c>
      <c r="K2717" t="s">
        <v>56</v>
      </c>
      <c r="L2717" s="4">
        <v>43347</v>
      </c>
      <c r="M2717" s="4">
        <v>45173</v>
      </c>
      <c r="N2717">
        <v>0.30000001192092896</v>
      </c>
      <c r="P2717">
        <v>0.10000000149011612</v>
      </c>
      <c r="AC2717">
        <v>1.5</v>
      </c>
      <c r="AE2717">
        <v>1.1000000000000001</v>
      </c>
    </row>
    <row r="2718" spans="1:31" x14ac:dyDescent="0.2">
      <c r="A2718" s="27">
        <v>2009348</v>
      </c>
      <c r="C2718" t="s">
        <v>6493</v>
      </c>
      <c r="D2718" t="s">
        <v>6494</v>
      </c>
      <c r="E2718" t="s">
        <v>1704</v>
      </c>
      <c r="F2718" t="s">
        <v>1704</v>
      </c>
      <c r="G2718" t="s">
        <v>641</v>
      </c>
      <c r="H2718" t="s">
        <v>641</v>
      </c>
      <c r="I2718" t="s">
        <v>1284</v>
      </c>
      <c r="J2718" t="s">
        <v>649</v>
      </c>
      <c r="K2718" t="s">
        <v>56</v>
      </c>
      <c r="L2718" s="4">
        <v>43347</v>
      </c>
      <c r="M2718" s="4">
        <v>45173</v>
      </c>
      <c r="AC2718">
        <v>45</v>
      </c>
      <c r="AE2718">
        <v>1</v>
      </c>
    </row>
    <row r="2719" spans="1:31" x14ac:dyDescent="0.2">
      <c r="A2719" s="27">
        <v>2009347</v>
      </c>
      <c r="C2719" t="s">
        <v>6495</v>
      </c>
      <c r="D2719" t="s">
        <v>6496</v>
      </c>
      <c r="E2719" t="s">
        <v>1704</v>
      </c>
      <c r="F2719" t="s">
        <v>1704</v>
      </c>
      <c r="G2719" t="s">
        <v>641</v>
      </c>
      <c r="H2719" t="s">
        <v>641</v>
      </c>
      <c r="I2719" t="s">
        <v>1284</v>
      </c>
      <c r="J2719" t="s">
        <v>649</v>
      </c>
      <c r="K2719" t="s">
        <v>56</v>
      </c>
      <c r="L2719" s="4">
        <v>43347</v>
      </c>
      <c r="M2719" s="4">
        <v>45173</v>
      </c>
      <c r="AC2719">
        <v>45</v>
      </c>
      <c r="AE2719">
        <v>1</v>
      </c>
    </row>
    <row r="2720" spans="1:31" x14ac:dyDescent="0.2">
      <c r="A2720" s="27">
        <v>2009349</v>
      </c>
      <c r="C2720" t="s">
        <v>6497</v>
      </c>
      <c r="D2720" t="s">
        <v>2951</v>
      </c>
      <c r="E2720" t="s">
        <v>2660</v>
      </c>
      <c r="F2720" t="s">
        <v>2660</v>
      </c>
      <c r="G2720" t="s">
        <v>641</v>
      </c>
      <c r="H2720" t="s">
        <v>641</v>
      </c>
      <c r="I2720" t="s">
        <v>1284</v>
      </c>
      <c r="J2720" t="s">
        <v>649</v>
      </c>
      <c r="K2720" t="s">
        <v>56</v>
      </c>
      <c r="L2720" s="4">
        <v>43346</v>
      </c>
      <c r="M2720" s="4">
        <v>45172</v>
      </c>
      <c r="AC2720">
        <v>75</v>
      </c>
      <c r="AE2720">
        <v>1</v>
      </c>
    </row>
    <row r="2721" spans="1:31" x14ac:dyDescent="0.2">
      <c r="A2721" s="27">
        <v>2009238</v>
      </c>
      <c r="C2721" t="s">
        <v>6498</v>
      </c>
      <c r="D2721" t="s">
        <v>6499</v>
      </c>
      <c r="E2721" t="s">
        <v>1935</v>
      </c>
      <c r="F2721" t="s">
        <v>6500</v>
      </c>
      <c r="G2721" t="s">
        <v>641</v>
      </c>
      <c r="H2721" t="s">
        <v>641</v>
      </c>
      <c r="I2721" t="s">
        <v>774</v>
      </c>
      <c r="J2721" t="s">
        <v>731</v>
      </c>
      <c r="K2721" t="s">
        <v>55</v>
      </c>
      <c r="L2721" s="4">
        <v>2</v>
      </c>
      <c r="M2721" s="4">
        <v>45169</v>
      </c>
      <c r="AE2721">
        <v>1</v>
      </c>
    </row>
    <row r="2722" spans="1:31" x14ac:dyDescent="0.2">
      <c r="A2722" s="27">
        <v>2007038</v>
      </c>
      <c r="C2722" t="s">
        <v>6501</v>
      </c>
      <c r="D2722" t="s">
        <v>5262</v>
      </c>
      <c r="E2722" t="s">
        <v>6502</v>
      </c>
      <c r="F2722" t="s">
        <v>6502</v>
      </c>
      <c r="G2722" t="s">
        <v>641</v>
      </c>
      <c r="H2722" t="s">
        <v>686</v>
      </c>
      <c r="I2722" t="s">
        <v>1284</v>
      </c>
      <c r="J2722" t="s">
        <v>688</v>
      </c>
      <c r="K2722" t="s">
        <v>56</v>
      </c>
      <c r="L2722" s="4">
        <v>43322</v>
      </c>
      <c r="M2722" s="4">
        <v>45148</v>
      </c>
      <c r="N2722">
        <v>0.10000000149011612</v>
      </c>
      <c r="P2722">
        <v>0.10000000149011612</v>
      </c>
      <c r="AC2722">
        <v>1</v>
      </c>
      <c r="AE2722">
        <v>1.1000000000000001</v>
      </c>
    </row>
    <row r="2723" spans="1:31" x14ac:dyDescent="0.2">
      <c r="A2723" s="27">
        <v>2007039</v>
      </c>
      <c r="C2723" t="s">
        <v>6503</v>
      </c>
      <c r="D2723" t="s">
        <v>3310</v>
      </c>
      <c r="E2723" t="s">
        <v>6502</v>
      </c>
      <c r="F2723" t="s">
        <v>6502</v>
      </c>
      <c r="G2723" t="s">
        <v>641</v>
      </c>
      <c r="H2723" t="s">
        <v>686</v>
      </c>
      <c r="I2723" t="s">
        <v>1284</v>
      </c>
      <c r="J2723" t="s">
        <v>696</v>
      </c>
      <c r="K2723" t="s">
        <v>55</v>
      </c>
      <c r="L2723" s="4">
        <v>43322</v>
      </c>
      <c r="M2723" s="4">
        <v>45148</v>
      </c>
      <c r="N2723">
        <v>0.5</v>
      </c>
      <c r="AC2723">
        <v>10</v>
      </c>
      <c r="AE2723">
        <v>1</v>
      </c>
    </row>
    <row r="2724" spans="1:31" x14ac:dyDescent="0.2">
      <c r="A2724" s="27">
        <v>2009334</v>
      </c>
      <c r="C2724" t="s">
        <v>6504</v>
      </c>
      <c r="D2724" t="s">
        <v>6505</v>
      </c>
      <c r="E2724" t="s">
        <v>6506</v>
      </c>
      <c r="F2724" t="s">
        <v>6506</v>
      </c>
      <c r="G2724" t="s">
        <v>641</v>
      </c>
      <c r="H2724" t="s">
        <v>686</v>
      </c>
      <c r="I2724" t="s">
        <v>1284</v>
      </c>
      <c r="J2724" t="s">
        <v>696</v>
      </c>
      <c r="K2724" t="s">
        <v>55</v>
      </c>
      <c r="L2724" s="4">
        <v>43322</v>
      </c>
      <c r="M2724" s="4">
        <v>45148</v>
      </c>
      <c r="N2724">
        <v>0.5</v>
      </c>
      <c r="O2724">
        <v>5.000000074505806E-2</v>
      </c>
      <c r="P2724">
        <v>0.20000000298023224</v>
      </c>
      <c r="AC2724">
        <v>14</v>
      </c>
      <c r="AE2724">
        <v>1</v>
      </c>
    </row>
    <row r="2725" spans="1:31" x14ac:dyDescent="0.2">
      <c r="A2725" s="27">
        <v>2009331</v>
      </c>
      <c r="C2725" t="s">
        <v>6509</v>
      </c>
      <c r="D2725" t="s">
        <v>1286</v>
      </c>
      <c r="E2725" t="s">
        <v>6510</v>
      </c>
      <c r="F2725" t="s">
        <v>6510</v>
      </c>
      <c r="G2725" t="s">
        <v>641</v>
      </c>
      <c r="H2725" t="s">
        <v>686</v>
      </c>
      <c r="I2725" t="s">
        <v>1284</v>
      </c>
      <c r="J2725" t="s">
        <v>688</v>
      </c>
      <c r="K2725" t="s">
        <v>56</v>
      </c>
      <c r="L2725" s="4">
        <v>43321</v>
      </c>
      <c r="M2725" s="4">
        <v>45147</v>
      </c>
      <c r="N2725">
        <v>0.30000001192092896</v>
      </c>
      <c r="AE2725">
        <v>1.1000000000000001</v>
      </c>
    </row>
    <row r="2726" spans="1:31" x14ac:dyDescent="0.2">
      <c r="A2726" s="27">
        <v>2009329</v>
      </c>
      <c r="C2726" t="s">
        <v>6507</v>
      </c>
      <c r="D2726" t="s">
        <v>1286</v>
      </c>
      <c r="E2726" t="s">
        <v>6508</v>
      </c>
      <c r="F2726" t="s">
        <v>6508</v>
      </c>
      <c r="G2726" t="s">
        <v>641</v>
      </c>
      <c r="H2726" t="s">
        <v>686</v>
      </c>
      <c r="I2726" t="s">
        <v>1284</v>
      </c>
      <c r="J2726" t="s">
        <v>688</v>
      </c>
      <c r="K2726" t="s">
        <v>56</v>
      </c>
      <c r="L2726" s="4">
        <v>43321</v>
      </c>
      <c r="M2726" s="4">
        <v>45147</v>
      </c>
      <c r="N2726">
        <v>0.30000001192092896</v>
      </c>
      <c r="P2726">
        <v>0.15000000596046448</v>
      </c>
      <c r="AC2726">
        <v>2</v>
      </c>
      <c r="AE2726">
        <v>1.1000000000000001</v>
      </c>
    </row>
    <row r="2727" spans="1:31" x14ac:dyDescent="0.2">
      <c r="A2727" s="27">
        <v>2007143</v>
      </c>
      <c r="C2727" t="s">
        <v>6511</v>
      </c>
      <c r="D2727" t="s">
        <v>2716</v>
      </c>
      <c r="E2727" t="s">
        <v>6512</v>
      </c>
      <c r="F2727" t="s">
        <v>6512</v>
      </c>
      <c r="G2727" t="s">
        <v>641</v>
      </c>
      <c r="H2727" t="s">
        <v>686</v>
      </c>
      <c r="I2727" t="s">
        <v>1284</v>
      </c>
      <c r="J2727" t="s">
        <v>688</v>
      </c>
      <c r="K2727" t="s">
        <v>56</v>
      </c>
      <c r="L2727" s="4">
        <v>43321</v>
      </c>
      <c r="M2727" s="4">
        <v>45147</v>
      </c>
      <c r="N2727">
        <v>0.30000001192092896</v>
      </c>
      <c r="P2727">
        <v>0.10000000149011612</v>
      </c>
      <c r="AC2727">
        <v>1</v>
      </c>
      <c r="AE2727">
        <v>1.1000000000000001</v>
      </c>
    </row>
    <row r="2728" spans="1:31" x14ac:dyDescent="0.2">
      <c r="A2728" s="27">
        <v>2009330</v>
      </c>
      <c r="C2728" t="s">
        <v>6513</v>
      </c>
      <c r="D2728" t="s">
        <v>2811</v>
      </c>
      <c r="E2728" t="s">
        <v>6514</v>
      </c>
      <c r="F2728" t="s">
        <v>6514</v>
      </c>
      <c r="G2728" t="s">
        <v>641</v>
      </c>
      <c r="H2728" t="s">
        <v>686</v>
      </c>
      <c r="I2728" t="s">
        <v>1284</v>
      </c>
      <c r="J2728" t="s">
        <v>696</v>
      </c>
      <c r="K2728" t="s">
        <v>55</v>
      </c>
      <c r="L2728" s="4">
        <v>43321</v>
      </c>
      <c r="M2728" s="4">
        <v>45147</v>
      </c>
      <c r="N2728">
        <v>0.5</v>
      </c>
      <c r="P2728">
        <v>0.20000000298023224</v>
      </c>
      <c r="AC2728">
        <v>15</v>
      </c>
      <c r="AE2728">
        <v>1</v>
      </c>
    </row>
    <row r="2729" spans="1:31" x14ac:dyDescent="0.2">
      <c r="A2729" s="27">
        <v>2006987</v>
      </c>
      <c r="C2729" t="s">
        <v>6515</v>
      </c>
      <c r="D2729" t="s">
        <v>2716</v>
      </c>
      <c r="E2729" t="s">
        <v>6516</v>
      </c>
      <c r="F2729" t="s">
        <v>6516</v>
      </c>
      <c r="G2729" t="s">
        <v>641</v>
      </c>
      <c r="H2729" t="s">
        <v>686</v>
      </c>
      <c r="I2729" t="s">
        <v>1284</v>
      </c>
      <c r="J2729" t="s">
        <v>688</v>
      </c>
      <c r="K2729" t="s">
        <v>56</v>
      </c>
      <c r="L2729" s="4">
        <v>43319</v>
      </c>
      <c r="M2729" s="4">
        <v>45145</v>
      </c>
      <c r="N2729">
        <v>0.30000001192092896</v>
      </c>
      <c r="O2729">
        <v>0.10000000149011612</v>
      </c>
      <c r="P2729">
        <v>0.20000000298023224</v>
      </c>
      <c r="AC2729">
        <v>2</v>
      </c>
      <c r="AE2729">
        <v>1.1000000000000001</v>
      </c>
    </row>
    <row r="2730" spans="1:31" x14ac:dyDescent="0.2">
      <c r="A2730" s="27">
        <v>2007158</v>
      </c>
      <c r="C2730" t="s">
        <v>6517</v>
      </c>
      <c r="D2730" t="s">
        <v>2811</v>
      </c>
      <c r="E2730" t="s">
        <v>6516</v>
      </c>
      <c r="F2730" t="s">
        <v>6516</v>
      </c>
      <c r="G2730" t="s">
        <v>641</v>
      </c>
      <c r="H2730" t="s">
        <v>686</v>
      </c>
      <c r="I2730" t="s">
        <v>1284</v>
      </c>
      <c r="J2730" t="s">
        <v>696</v>
      </c>
      <c r="K2730" t="s">
        <v>55</v>
      </c>
      <c r="L2730" s="4">
        <v>43319</v>
      </c>
      <c r="M2730" s="4">
        <v>45145</v>
      </c>
      <c r="N2730">
        <v>0.60000002384185791</v>
      </c>
      <c r="AC2730">
        <v>10</v>
      </c>
      <c r="AE2730">
        <v>1</v>
      </c>
    </row>
    <row r="2731" spans="1:31" x14ac:dyDescent="0.2">
      <c r="A2731" s="27">
        <v>2008866</v>
      </c>
      <c r="B2731">
        <v>4556</v>
      </c>
      <c r="C2731" t="s">
        <v>6518</v>
      </c>
      <c r="D2731" t="s">
        <v>6519</v>
      </c>
      <c r="E2731" t="s">
        <v>6520</v>
      </c>
      <c r="F2731" t="s">
        <v>6520</v>
      </c>
      <c r="G2731" t="s">
        <v>641</v>
      </c>
      <c r="H2731" t="s">
        <v>686</v>
      </c>
      <c r="I2731" t="s">
        <v>2734</v>
      </c>
      <c r="J2731" t="s">
        <v>696</v>
      </c>
      <c r="K2731" t="s">
        <v>55</v>
      </c>
      <c r="L2731" s="4">
        <v>2</v>
      </c>
      <c r="M2731" s="4">
        <v>45138</v>
      </c>
      <c r="N2731">
        <v>1.2999999523162842</v>
      </c>
      <c r="AC2731">
        <v>25.3</v>
      </c>
      <c r="AE2731">
        <v>1</v>
      </c>
    </row>
    <row r="2732" spans="1:31" x14ac:dyDescent="0.2">
      <c r="A2732" s="27">
        <v>2007696</v>
      </c>
      <c r="B2732">
        <v>4102</v>
      </c>
      <c r="C2732" t="s">
        <v>6521</v>
      </c>
      <c r="D2732" t="s">
        <v>6522</v>
      </c>
      <c r="E2732" t="s">
        <v>2678</v>
      </c>
      <c r="F2732" t="s">
        <v>2678</v>
      </c>
      <c r="G2732" t="s">
        <v>641</v>
      </c>
      <c r="H2732" t="s">
        <v>641</v>
      </c>
      <c r="I2732" t="s">
        <v>2734</v>
      </c>
      <c r="J2732" t="s">
        <v>731</v>
      </c>
      <c r="K2732" t="s">
        <v>56</v>
      </c>
      <c r="L2732" s="4">
        <v>2</v>
      </c>
      <c r="M2732" s="4">
        <v>45133</v>
      </c>
      <c r="AE2732">
        <v>1.1000000000000001</v>
      </c>
    </row>
    <row r="2733" spans="1:31" x14ac:dyDescent="0.2">
      <c r="A2733" s="27">
        <v>2009315</v>
      </c>
      <c r="C2733" t="s">
        <v>6523</v>
      </c>
      <c r="D2733" t="s">
        <v>6524</v>
      </c>
      <c r="E2733" t="s">
        <v>5862</v>
      </c>
      <c r="F2733" t="s">
        <v>5862</v>
      </c>
      <c r="G2733" t="s">
        <v>641</v>
      </c>
      <c r="H2733" t="s">
        <v>686</v>
      </c>
      <c r="I2733" t="s">
        <v>1284</v>
      </c>
      <c r="J2733" t="s">
        <v>688</v>
      </c>
      <c r="K2733" t="s">
        <v>56</v>
      </c>
      <c r="L2733" s="4">
        <v>43306</v>
      </c>
      <c r="M2733" s="4">
        <v>45132</v>
      </c>
      <c r="N2733">
        <v>0.10000000149011612</v>
      </c>
      <c r="P2733">
        <v>0.10000000149011612</v>
      </c>
      <c r="AC2733">
        <v>3</v>
      </c>
      <c r="AE2733">
        <v>1.05</v>
      </c>
    </row>
    <row r="2734" spans="1:31" x14ac:dyDescent="0.2">
      <c r="A2734" s="27">
        <v>2008822</v>
      </c>
      <c r="B2734">
        <v>4537</v>
      </c>
      <c r="C2734" t="s">
        <v>6525</v>
      </c>
      <c r="D2734" t="s">
        <v>6526</v>
      </c>
      <c r="E2734" t="s">
        <v>6527</v>
      </c>
      <c r="F2734" t="s">
        <v>6527</v>
      </c>
      <c r="G2734" t="s">
        <v>641</v>
      </c>
      <c r="H2734" t="s">
        <v>686</v>
      </c>
      <c r="I2734" t="s">
        <v>2734</v>
      </c>
      <c r="J2734" t="s">
        <v>696</v>
      </c>
      <c r="K2734" t="s">
        <v>55</v>
      </c>
      <c r="L2734" s="4">
        <v>2</v>
      </c>
      <c r="M2734" s="4">
        <v>45132</v>
      </c>
      <c r="N2734">
        <v>0.30000001192092896</v>
      </c>
      <c r="AC2734">
        <v>13.8</v>
      </c>
      <c r="AE2734">
        <v>1</v>
      </c>
    </row>
    <row r="2735" spans="1:31" x14ac:dyDescent="0.2">
      <c r="A2735" s="27">
        <v>2009314</v>
      </c>
      <c r="C2735" t="s">
        <v>6528</v>
      </c>
      <c r="D2735" t="s">
        <v>6529</v>
      </c>
      <c r="E2735" t="s">
        <v>5862</v>
      </c>
      <c r="F2735" t="s">
        <v>5862</v>
      </c>
      <c r="G2735" t="s">
        <v>641</v>
      </c>
      <c r="H2735" t="s">
        <v>686</v>
      </c>
      <c r="I2735" t="s">
        <v>1284</v>
      </c>
      <c r="J2735" t="s">
        <v>696</v>
      </c>
      <c r="K2735" t="s">
        <v>55</v>
      </c>
      <c r="L2735" s="4">
        <v>43306</v>
      </c>
      <c r="M2735" s="4">
        <v>45132</v>
      </c>
      <c r="N2735">
        <v>0.5</v>
      </c>
      <c r="P2735">
        <v>0.10000000149011612</v>
      </c>
      <c r="AC2735">
        <v>15</v>
      </c>
      <c r="AE2735">
        <v>1</v>
      </c>
    </row>
    <row r="2736" spans="1:31" x14ac:dyDescent="0.2">
      <c r="A2736" s="27">
        <v>2006092</v>
      </c>
      <c r="C2736" t="s">
        <v>6530</v>
      </c>
      <c r="D2736" t="s">
        <v>6531</v>
      </c>
      <c r="E2736" t="s">
        <v>1542</v>
      </c>
      <c r="F2736" t="s">
        <v>1542</v>
      </c>
      <c r="G2736" t="s">
        <v>641</v>
      </c>
      <c r="H2736" t="s">
        <v>641</v>
      </c>
      <c r="I2736" t="s">
        <v>1284</v>
      </c>
      <c r="J2736" t="s">
        <v>649</v>
      </c>
      <c r="K2736" t="s">
        <v>56</v>
      </c>
      <c r="L2736" s="4">
        <v>43283</v>
      </c>
      <c r="M2736" s="4">
        <v>45109</v>
      </c>
      <c r="T2736">
        <v>5</v>
      </c>
      <c r="V2736">
        <v>11</v>
      </c>
      <c r="AE2736">
        <v>1.4</v>
      </c>
    </row>
    <row r="2737" spans="1:31" x14ac:dyDescent="0.2">
      <c r="A2737" s="27">
        <v>2009705</v>
      </c>
      <c r="B2737">
        <v>4966</v>
      </c>
      <c r="C2737" t="s">
        <v>6532</v>
      </c>
      <c r="D2737" t="s">
        <v>6533</v>
      </c>
      <c r="E2737" t="s">
        <v>6534</v>
      </c>
      <c r="F2737" t="s">
        <v>6534</v>
      </c>
      <c r="G2737" t="s">
        <v>641</v>
      </c>
      <c r="H2737" t="s">
        <v>686</v>
      </c>
      <c r="I2737" t="s">
        <v>2734</v>
      </c>
      <c r="J2737" t="s">
        <v>696</v>
      </c>
      <c r="K2737" t="s">
        <v>55</v>
      </c>
      <c r="L2737" s="4">
        <v>2</v>
      </c>
      <c r="M2737" s="4">
        <v>45107</v>
      </c>
      <c r="N2737">
        <v>0.30000001192092896</v>
      </c>
      <c r="AC2737">
        <v>22</v>
      </c>
      <c r="AE2737">
        <v>1</v>
      </c>
    </row>
    <row r="2738" spans="1:31" x14ac:dyDescent="0.2">
      <c r="A2738" s="27">
        <v>2007368</v>
      </c>
      <c r="C2738" t="s">
        <v>6535</v>
      </c>
      <c r="D2738" t="s">
        <v>6536</v>
      </c>
      <c r="E2738" t="s">
        <v>1542</v>
      </c>
      <c r="F2738" t="s">
        <v>1542</v>
      </c>
      <c r="G2738" t="s">
        <v>641</v>
      </c>
      <c r="H2738" t="s">
        <v>641</v>
      </c>
      <c r="I2738" t="s">
        <v>1284</v>
      </c>
      <c r="J2738" t="s">
        <v>643</v>
      </c>
      <c r="K2738" t="s">
        <v>55</v>
      </c>
      <c r="L2738" s="4">
        <v>43279</v>
      </c>
      <c r="M2738" s="4">
        <v>45105</v>
      </c>
      <c r="N2738">
        <v>27</v>
      </c>
      <c r="AE2738">
        <v>1</v>
      </c>
    </row>
    <row r="2739" spans="1:31" x14ac:dyDescent="0.2">
      <c r="A2739" s="27">
        <v>2005158</v>
      </c>
      <c r="C2739" t="s">
        <v>6537</v>
      </c>
      <c r="D2739" t="s">
        <v>6538</v>
      </c>
      <c r="E2739" t="s">
        <v>6539</v>
      </c>
      <c r="F2739" t="s">
        <v>6539</v>
      </c>
      <c r="G2739" t="s">
        <v>641</v>
      </c>
      <c r="H2739" t="s">
        <v>641</v>
      </c>
      <c r="I2739" t="s">
        <v>1284</v>
      </c>
      <c r="J2739" t="s">
        <v>649</v>
      </c>
      <c r="K2739" t="s">
        <v>55</v>
      </c>
      <c r="L2739" s="4">
        <v>43279</v>
      </c>
      <c r="M2739" s="4">
        <v>45105</v>
      </c>
      <c r="Q2739">
        <v>50.400001525878906</v>
      </c>
      <c r="R2739">
        <v>1.8999999761581421</v>
      </c>
      <c r="AE2739">
        <v>1</v>
      </c>
    </row>
    <row r="2740" spans="1:31" x14ac:dyDescent="0.2">
      <c r="A2740" s="27">
        <v>2009303</v>
      </c>
      <c r="C2740" t="s">
        <v>6540</v>
      </c>
      <c r="D2740" t="s">
        <v>6541</v>
      </c>
      <c r="E2740" t="s">
        <v>6539</v>
      </c>
      <c r="F2740" t="s">
        <v>6539</v>
      </c>
      <c r="G2740" t="s">
        <v>641</v>
      </c>
      <c r="H2740" t="s">
        <v>641</v>
      </c>
      <c r="I2740" t="s">
        <v>1284</v>
      </c>
      <c r="J2740" t="s">
        <v>649</v>
      </c>
      <c r="K2740" t="s">
        <v>55</v>
      </c>
      <c r="L2740" s="4">
        <v>43279</v>
      </c>
      <c r="M2740" s="4">
        <v>45105</v>
      </c>
      <c r="Q2740">
        <v>49</v>
      </c>
      <c r="R2740">
        <v>2.2000000476837158</v>
      </c>
      <c r="AE2740">
        <v>1</v>
      </c>
    </row>
    <row r="2741" spans="1:31" x14ac:dyDescent="0.2">
      <c r="A2741" s="27">
        <v>2005159</v>
      </c>
      <c r="C2741" t="s">
        <v>6542</v>
      </c>
      <c r="D2741" t="s">
        <v>6543</v>
      </c>
      <c r="E2741" t="s">
        <v>6539</v>
      </c>
      <c r="F2741" t="s">
        <v>6539</v>
      </c>
      <c r="G2741" t="s">
        <v>641</v>
      </c>
      <c r="H2741" t="s">
        <v>641</v>
      </c>
      <c r="I2741" t="s">
        <v>1284</v>
      </c>
      <c r="J2741" t="s">
        <v>649</v>
      </c>
      <c r="K2741" t="s">
        <v>55</v>
      </c>
      <c r="L2741" s="4">
        <v>43279</v>
      </c>
      <c r="M2741" s="4">
        <v>45105</v>
      </c>
      <c r="Q2741">
        <v>50.400001525878906</v>
      </c>
      <c r="R2741">
        <v>1.8999999761581421</v>
      </c>
      <c r="AE2741">
        <v>1</v>
      </c>
    </row>
    <row r="2742" spans="1:31" x14ac:dyDescent="0.2">
      <c r="A2742" s="27">
        <v>2009304</v>
      </c>
      <c r="C2742" t="s">
        <v>6544</v>
      </c>
      <c r="D2742" t="s">
        <v>6545</v>
      </c>
      <c r="E2742" t="s">
        <v>6539</v>
      </c>
      <c r="F2742" t="s">
        <v>6539</v>
      </c>
      <c r="G2742" t="s">
        <v>641</v>
      </c>
      <c r="H2742" t="s">
        <v>641</v>
      </c>
      <c r="I2742" t="s">
        <v>1284</v>
      </c>
      <c r="J2742" t="s">
        <v>649</v>
      </c>
      <c r="K2742" t="s">
        <v>55</v>
      </c>
      <c r="L2742" s="4">
        <v>43279</v>
      </c>
      <c r="M2742" s="4">
        <v>45105</v>
      </c>
      <c r="Q2742">
        <v>90</v>
      </c>
      <c r="R2742">
        <v>1.5</v>
      </c>
      <c r="AE2742">
        <v>1</v>
      </c>
    </row>
    <row r="2743" spans="1:31" x14ac:dyDescent="0.2">
      <c r="A2743" s="27">
        <v>2009648</v>
      </c>
      <c r="B2743">
        <v>4963</v>
      </c>
      <c r="C2743" t="s">
        <v>6546</v>
      </c>
      <c r="D2743" t="s">
        <v>6547</v>
      </c>
      <c r="E2743" t="s">
        <v>6548</v>
      </c>
      <c r="F2743" t="s">
        <v>6548</v>
      </c>
      <c r="G2743" t="s">
        <v>641</v>
      </c>
      <c r="H2743" t="s">
        <v>686</v>
      </c>
      <c r="I2743" t="s">
        <v>2734</v>
      </c>
      <c r="J2743" t="s">
        <v>696</v>
      </c>
      <c r="K2743" t="s">
        <v>55</v>
      </c>
      <c r="L2743" s="4">
        <v>2</v>
      </c>
      <c r="M2743" s="4">
        <v>45097</v>
      </c>
      <c r="N2743">
        <v>0.30000001192092896</v>
      </c>
      <c r="AC2743">
        <v>13.8</v>
      </c>
      <c r="AE2743">
        <v>1</v>
      </c>
    </row>
    <row r="2744" spans="1:31" x14ac:dyDescent="0.2">
      <c r="A2744" s="27">
        <v>2009489</v>
      </c>
      <c r="B2744">
        <v>4805</v>
      </c>
      <c r="C2744" t="s">
        <v>6549</v>
      </c>
      <c r="D2744" t="s">
        <v>6550</v>
      </c>
      <c r="E2744" t="s">
        <v>6551</v>
      </c>
      <c r="F2744" t="s">
        <v>6551</v>
      </c>
      <c r="G2744" t="s">
        <v>641</v>
      </c>
      <c r="H2744" t="s">
        <v>686</v>
      </c>
      <c r="I2744" t="s">
        <v>2734</v>
      </c>
      <c r="J2744" t="s">
        <v>696</v>
      </c>
      <c r="K2744" t="s">
        <v>55</v>
      </c>
      <c r="L2744" s="4">
        <v>2</v>
      </c>
      <c r="M2744" s="4">
        <v>45077</v>
      </c>
      <c r="N2744">
        <v>0.30000001192092896</v>
      </c>
      <c r="AC2744">
        <v>13.1</v>
      </c>
      <c r="AE2744">
        <v>1</v>
      </c>
    </row>
    <row r="2745" spans="1:31" x14ac:dyDescent="0.2">
      <c r="A2745" s="27">
        <v>2008261</v>
      </c>
      <c r="B2745">
        <v>4311</v>
      </c>
      <c r="C2745" t="s">
        <v>6552</v>
      </c>
      <c r="D2745" t="s">
        <v>3536</v>
      </c>
      <c r="E2745" t="s">
        <v>6553</v>
      </c>
      <c r="F2745" t="s">
        <v>6553</v>
      </c>
      <c r="G2745" t="s">
        <v>641</v>
      </c>
      <c r="H2745" t="s">
        <v>686</v>
      </c>
      <c r="I2745" t="s">
        <v>2734</v>
      </c>
      <c r="J2745" t="s">
        <v>696</v>
      </c>
      <c r="K2745" t="s">
        <v>55</v>
      </c>
      <c r="L2745" s="4">
        <v>2</v>
      </c>
      <c r="M2745" s="4">
        <v>45076</v>
      </c>
      <c r="N2745">
        <v>0.30000001192092896</v>
      </c>
      <c r="AC2745">
        <v>13.1</v>
      </c>
      <c r="AE2745">
        <v>1</v>
      </c>
    </row>
    <row r="2746" spans="1:31" x14ac:dyDescent="0.2">
      <c r="A2746" s="27">
        <v>2007195</v>
      </c>
      <c r="C2746" t="s">
        <v>6554</v>
      </c>
      <c r="D2746" t="s">
        <v>6555</v>
      </c>
      <c r="E2746" t="s">
        <v>6556</v>
      </c>
      <c r="F2746" t="s">
        <v>6556</v>
      </c>
      <c r="G2746" t="s">
        <v>641</v>
      </c>
      <c r="H2746" t="s">
        <v>686</v>
      </c>
      <c r="I2746" t="s">
        <v>1284</v>
      </c>
      <c r="J2746" t="s">
        <v>688</v>
      </c>
      <c r="K2746" t="s">
        <v>55</v>
      </c>
      <c r="L2746" s="4">
        <v>43236</v>
      </c>
      <c r="M2746" s="4">
        <v>45062</v>
      </c>
      <c r="N2746">
        <v>0.30000001192092896</v>
      </c>
      <c r="O2746">
        <v>5.000000074505806E-2</v>
      </c>
      <c r="P2746">
        <v>0.25</v>
      </c>
      <c r="AC2746">
        <v>2.5</v>
      </c>
      <c r="AE2746">
        <v>1</v>
      </c>
    </row>
    <row r="2747" spans="1:31" x14ac:dyDescent="0.2">
      <c r="A2747" s="27">
        <v>2010343</v>
      </c>
      <c r="C2747" t="s">
        <v>6557</v>
      </c>
      <c r="D2747" t="s">
        <v>6558</v>
      </c>
      <c r="E2747" t="s">
        <v>6559</v>
      </c>
      <c r="F2747" t="s">
        <v>6559</v>
      </c>
      <c r="G2747" t="s">
        <v>641</v>
      </c>
      <c r="H2747" t="s">
        <v>641</v>
      </c>
      <c r="I2747" t="s">
        <v>774</v>
      </c>
      <c r="J2747" t="s">
        <v>643</v>
      </c>
      <c r="K2747" t="s">
        <v>56</v>
      </c>
      <c r="L2747" s="4">
        <v>2</v>
      </c>
      <c r="M2747" s="4">
        <v>45062</v>
      </c>
      <c r="N2747">
        <v>3</v>
      </c>
      <c r="Y2747">
        <v>3</v>
      </c>
      <c r="AE2747">
        <v>1</v>
      </c>
    </row>
    <row r="2748" spans="1:31" x14ac:dyDescent="0.2">
      <c r="A2748" s="27">
        <v>2010344</v>
      </c>
      <c r="C2748" t="s">
        <v>6560</v>
      </c>
      <c r="D2748" t="s">
        <v>6561</v>
      </c>
      <c r="E2748" t="s">
        <v>6559</v>
      </c>
      <c r="F2748" t="s">
        <v>6559</v>
      </c>
      <c r="G2748" t="s">
        <v>641</v>
      </c>
      <c r="H2748" t="s">
        <v>641</v>
      </c>
      <c r="I2748" t="s">
        <v>774</v>
      </c>
      <c r="J2748" t="s">
        <v>643</v>
      </c>
      <c r="K2748" t="s">
        <v>56</v>
      </c>
      <c r="L2748" s="4">
        <v>2</v>
      </c>
      <c r="M2748" s="4">
        <v>45062</v>
      </c>
      <c r="N2748">
        <v>3</v>
      </c>
      <c r="Y2748">
        <v>3</v>
      </c>
      <c r="AE2748">
        <v>1</v>
      </c>
    </row>
    <row r="2749" spans="1:31" x14ac:dyDescent="0.2">
      <c r="A2749" s="27">
        <v>2010342</v>
      </c>
      <c r="C2749" t="s">
        <v>6562</v>
      </c>
      <c r="D2749" t="s">
        <v>6563</v>
      </c>
      <c r="E2749" t="s">
        <v>6559</v>
      </c>
      <c r="F2749" t="s">
        <v>6559</v>
      </c>
      <c r="G2749" t="s">
        <v>641</v>
      </c>
      <c r="H2749" t="s">
        <v>641</v>
      </c>
      <c r="I2749" t="s">
        <v>774</v>
      </c>
      <c r="J2749" t="s">
        <v>649</v>
      </c>
      <c r="K2749" t="s">
        <v>56</v>
      </c>
      <c r="L2749" s="4">
        <v>2</v>
      </c>
      <c r="M2749" s="4">
        <v>45062</v>
      </c>
      <c r="O2749">
        <v>1</v>
      </c>
      <c r="P2749">
        <v>2.5</v>
      </c>
      <c r="AE2749">
        <v>1</v>
      </c>
    </row>
    <row r="2750" spans="1:31" x14ac:dyDescent="0.2">
      <c r="A2750" s="27">
        <v>2010136</v>
      </c>
      <c r="C2750" t="s">
        <v>6564</v>
      </c>
      <c r="D2750" t="s">
        <v>6565</v>
      </c>
      <c r="E2750" t="s">
        <v>1041</v>
      </c>
      <c r="F2750" t="s">
        <v>6566</v>
      </c>
      <c r="G2750" t="s">
        <v>641</v>
      </c>
      <c r="H2750" t="s">
        <v>641</v>
      </c>
      <c r="I2750" t="s">
        <v>774</v>
      </c>
      <c r="J2750" t="s">
        <v>731</v>
      </c>
      <c r="K2750" t="s">
        <v>56</v>
      </c>
      <c r="L2750" s="4">
        <v>2</v>
      </c>
      <c r="M2750" s="4">
        <v>45060</v>
      </c>
      <c r="AC2750">
        <v>30</v>
      </c>
      <c r="AE2750">
        <v>1</v>
      </c>
    </row>
    <row r="2751" spans="1:31" x14ac:dyDescent="0.2">
      <c r="A2751" s="27">
        <v>2010138</v>
      </c>
      <c r="C2751" t="s">
        <v>6567</v>
      </c>
      <c r="D2751" t="s">
        <v>6568</v>
      </c>
      <c r="E2751" t="s">
        <v>1041</v>
      </c>
      <c r="F2751" t="s">
        <v>6566</v>
      </c>
      <c r="G2751" t="s">
        <v>641</v>
      </c>
      <c r="H2751" t="s">
        <v>641</v>
      </c>
      <c r="I2751" t="s">
        <v>774</v>
      </c>
      <c r="J2751" t="s">
        <v>731</v>
      </c>
      <c r="K2751" t="s">
        <v>56</v>
      </c>
      <c r="L2751" s="4">
        <v>2</v>
      </c>
      <c r="M2751" s="4">
        <v>45060</v>
      </c>
      <c r="AC2751">
        <v>50</v>
      </c>
      <c r="AE2751">
        <v>1</v>
      </c>
    </row>
    <row r="2752" spans="1:31" x14ac:dyDescent="0.2">
      <c r="A2752" s="27">
        <v>2010135</v>
      </c>
      <c r="C2752" t="s">
        <v>6569</v>
      </c>
      <c r="D2752" t="s">
        <v>6570</v>
      </c>
      <c r="E2752" t="s">
        <v>1041</v>
      </c>
      <c r="F2752" t="s">
        <v>6566</v>
      </c>
      <c r="G2752" t="s">
        <v>641</v>
      </c>
      <c r="H2752" t="s">
        <v>641</v>
      </c>
      <c r="I2752" t="s">
        <v>774</v>
      </c>
      <c r="J2752" t="s">
        <v>731</v>
      </c>
      <c r="K2752" t="s">
        <v>56</v>
      </c>
      <c r="L2752" s="4">
        <v>2</v>
      </c>
      <c r="M2752" s="4">
        <v>45060</v>
      </c>
      <c r="AC2752">
        <v>45</v>
      </c>
      <c r="AE2752">
        <v>1</v>
      </c>
    </row>
    <row r="2753" spans="1:31" x14ac:dyDescent="0.2">
      <c r="A2753" s="27">
        <v>2007145</v>
      </c>
      <c r="C2753" t="s">
        <v>6571</v>
      </c>
      <c r="D2753" t="s">
        <v>6572</v>
      </c>
      <c r="E2753" t="s">
        <v>6573</v>
      </c>
      <c r="F2753" t="s">
        <v>6573</v>
      </c>
      <c r="G2753" t="s">
        <v>641</v>
      </c>
      <c r="H2753" t="s">
        <v>686</v>
      </c>
      <c r="I2753" t="s">
        <v>1284</v>
      </c>
      <c r="J2753" t="s">
        <v>688</v>
      </c>
      <c r="K2753" t="s">
        <v>56</v>
      </c>
      <c r="L2753" s="4">
        <v>43223</v>
      </c>
      <c r="M2753" s="4">
        <v>45049</v>
      </c>
      <c r="N2753">
        <v>0.30000001192092896</v>
      </c>
      <c r="AC2753">
        <v>1.5</v>
      </c>
      <c r="AE2753">
        <v>1.1000000000000001</v>
      </c>
    </row>
    <row r="2754" spans="1:31" x14ac:dyDescent="0.2">
      <c r="A2754" s="27">
        <v>2007198</v>
      </c>
      <c r="C2754" t="s">
        <v>6574</v>
      </c>
      <c r="D2754" t="s">
        <v>1286</v>
      </c>
      <c r="E2754" t="s">
        <v>6575</v>
      </c>
      <c r="F2754" t="s">
        <v>6575</v>
      </c>
      <c r="G2754" t="s">
        <v>641</v>
      </c>
      <c r="H2754" t="s">
        <v>686</v>
      </c>
      <c r="I2754" t="s">
        <v>1284</v>
      </c>
      <c r="J2754" t="s">
        <v>688</v>
      </c>
      <c r="K2754" t="s">
        <v>55</v>
      </c>
      <c r="L2754" s="4">
        <v>43223</v>
      </c>
      <c r="M2754" s="4">
        <v>45049</v>
      </c>
      <c r="N2754">
        <v>0.30000001192092896</v>
      </c>
      <c r="AC2754">
        <v>0.5</v>
      </c>
      <c r="AE2754">
        <v>1</v>
      </c>
    </row>
    <row r="2755" spans="1:31" x14ac:dyDescent="0.2">
      <c r="A2755" s="27">
        <v>2010492</v>
      </c>
      <c r="C2755" t="s">
        <v>6576</v>
      </c>
      <c r="D2755" t="s">
        <v>6577</v>
      </c>
      <c r="E2755" t="s">
        <v>6578</v>
      </c>
      <c r="F2755" t="s">
        <v>6579</v>
      </c>
      <c r="G2755" t="s">
        <v>641</v>
      </c>
      <c r="H2755" t="s">
        <v>686</v>
      </c>
      <c r="I2755" t="s">
        <v>774</v>
      </c>
      <c r="J2755" t="s">
        <v>696</v>
      </c>
      <c r="K2755" t="s">
        <v>55</v>
      </c>
      <c r="L2755" s="4">
        <v>2</v>
      </c>
      <c r="M2755" s="4">
        <v>45046</v>
      </c>
      <c r="N2755">
        <v>3.4000000953674316</v>
      </c>
      <c r="O2755">
        <v>5</v>
      </c>
      <c r="P2755">
        <v>2.5</v>
      </c>
      <c r="AC2755">
        <v>55</v>
      </c>
      <c r="AE2755">
        <v>1</v>
      </c>
    </row>
    <row r="2756" spans="1:31" x14ac:dyDescent="0.2">
      <c r="A2756" s="27">
        <v>2008894</v>
      </c>
      <c r="B2756">
        <v>4525</v>
      </c>
      <c r="C2756" t="s">
        <v>6580</v>
      </c>
      <c r="D2756" t="s">
        <v>6581</v>
      </c>
      <c r="E2756" t="s">
        <v>6582</v>
      </c>
      <c r="F2756" t="s">
        <v>6582</v>
      </c>
      <c r="G2756" t="s">
        <v>641</v>
      </c>
      <c r="H2756" t="s">
        <v>686</v>
      </c>
      <c r="I2756" t="s">
        <v>2734</v>
      </c>
      <c r="J2756" t="s">
        <v>696</v>
      </c>
      <c r="K2756" t="s">
        <v>55</v>
      </c>
      <c r="L2756" s="4">
        <v>2</v>
      </c>
      <c r="M2756" s="4">
        <v>45046</v>
      </c>
      <c r="N2756">
        <v>0.30000001192092896</v>
      </c>
      <c r="AC2756">
        <v>12.7</v>
      </c>
      <c r="AE2756">
        <v>1</v>
      </c>
    </row>
    <row r="2757" spans="1:31" x14ac:dyDescent="0.2">
      <c r="A2757" s="27">
        <v>2009265</v>
      </c>
      <c r="C2757" t="s">
        <v>6583</v>
      </c>
      <c r="D2757" t="s">
        <v>957</v>
      </c>
      <c r="E2757" t="s">
        <v>6584</v>
      </c>
      <c r="F2757" t="s">
        <v>962</v>
      </c>
      <c r="G2757" t="s">
        <v>641</v>
      </c>
      <c r="H2757" t="s">
        <v>641</v>
      </c>
      <c r="I2757" t="s">
        <v>1284</v>
      </c>
      <c r="J2757" t="s">
        <v>643</v>
      </c>
      <c r="K2757" t="s">
        <v>55</v>
      </c>
      <c r="L2757" s="4">
        <v>43217</v>
      </c>
      <c r="M2757" s="4">
        <v>45043</v>
      </c>
      <c r="N2757">
        <v>12</v>
      </c>
      <c r="O2757">
        <v>52</v>
      </c>
      <c r="AE2757">
        <v>1</v>
      </c>
    </row>
    <row r="2758" spans="1:31" x14ac:dyDescent="0.2">
      <c r="A2758" s="27">
        <v>2009266</v>
      </c>
      <c r="C2758" t="s">
        <v>6585</v>
      </c>
      <c r="D2758" t="s">
        <v>6586</v>
      </c>
      <c r="E2758" t="s">
        <v>6584</v>
      </c>
      <c r="F2758" t="s">
        <v>1178</v>
      </c>
      <c r="G2758" t="s">
        <v>641</v>
      </c>
      <c r="H2758" t="s">
        <v>641</v>
      </c>
      <c r="I2758" t="s">
        <v>1284</v>
      </c>
      <c r="J2758" t="s">
        <v>649</v>
      </c>
      <c r="K2758" t="s">
        <v>55</v>
      </c>
      <c r="L2758" s="4">
        <v>43217</v>
      </c>
      <c r="M2758" s="4">
        <v>45043</v>
      </c>
      <c r="P2758">
        <v>59.5</v>
      </c>
      <c r="AE2758">
        <v>1</v>
      </c>
    </row>
    <row r="2759" spans="1:31" x14ac:dyDescent="0.2">
      <c r="A2759" s="27">
        <v>2009275</v>
      </c>
      <c r="C2759" t="s">
        <v>6587</v>
      </c>
      <c r="D2759" t="s">
        <v>1286</v>
      </c>
      <c r="E2759" t="s">
        <v>3334</v>
      </c>
      <c r="F2759" t="s">
        <v>3334</v>
      </c>
      <c r="G2759" t="s">
        <v>641</v>
      </c>
      <c r="H2759" t="s">
        <v>686</v>
      </c>
      <c r="I2759" t="s">
        <v>1284</v>
      </c>
      <c r="J2759" t="s">
        <v>688</v>
      </c>
      <c r="K2759" t="s">
        <v>55</v>
      </c>
      <c r="L2759" s="4">
        <v>43217</v>
      </c>
      <c r="M2759" s="4">
        <v>45043</v>
      </c>
      <c r="N2759">
        <v>0.30000001192092896</v>
      </c>
      <c r="AE2759">
        <v>1</v>
      </c>
    </row>
    <row r="2760" spans="1:31" x14ac:dyDescent="0.2">
      <c r="A2760" s="27">
        <v>2009276</v>
      </c>
      <c r="C2760" t="s">
        <v>6588</v>
      </c>
      <c r="D2760" t="s">
        <v>6589</v>
      </c>
      <c r="E2760" t="s">
        <v>1603</v>
      </c>
      <c r="F2760" t="s">
        <v>1603</v>
      </c>
      <c r="G2760" t="s">
        <v>641</v>
      </c>
      <c r="H2760" t="s">
        <v>641</v>
      </c>
      <c r="I2760" t="s">
        <v>1284</v>
      </c>
      <c r="J2760" t="s">
        <v>649</v>
      </c>
      <c r="K2760" t="s">
        <v>55</v>
      </c>
      <c r="L2760" s="4">
        <v>43217</v>
      </c>
      <c r="M2760" s="4">
        <v>45043</v>
      </c>
      <c r="Q2760">
        <v>31.899999618530273</v>
      </c>
      <c r="R2760">
        <v>18.200000762939453</v>
      </c>
      <c r="AE2760">
        <v>1</v>
      </c>
    </row>
    <row r="2761" spans="1:31" x14ac:dyDescent="0.2">
      <c r="A2761" s="27">
        <v>2009267</v>
      </c>
      <c r="C2761" t="s">
        <v>6590</v>
      </c>
      <c r="D2761" t="s">
        <v>2698</v>
      </c>
      <c r="E2761" t="s">
        <v>6584</v>
      </c>
      <c r="F2761" t="s">
        <v>1178</v>
      </c>
      <c r="G2761" t="s">
        <v>641</v>
      </c>
      <c r="H2761" t="s">
        <v>641</v>
      </c>
      <c r="I2761" t="s">
        <v>1284</v>
      </c>
      <c r="J2761" t="s">
        <v>649</v>
      </c>
      <c r="K2761" t="s">
        <v>55</v>
      </c>
      <c r="L2761" s="4">
        <v>43217</v>
      </c>
      <c r="M2761" s="4">
        <v>45043</v>
      </c>
      <c r="R2761">
        <v>24</v>
      </c>
      <c r="T2761">
        <v>18</v>
      </c>
      <c r="AE2761">
        <v>1</v>
      </c>
    </row>
    <row r="2762" spans="1:31" x14ac:dyDescent="0.2">
      <c r="A2762" s="27">
        <v>2009278</v>
      </c>
      <c r="C2762" t="s">
        <v>6591</v>
      </c>
      <c r="D2762" t="s">
        <v>6592</v>
      </c>
      <c r="E2762" t="s">
        <v>6573</v>
      </c>
      <c r="F2762" t="s">
        <v>6573</v>
      </c>
      <c r="G2762" t="s">
        <v>641</v>
      </c>
      <c r="H2762" t="s">
        <v>686</v>
      </c>
      <c r="I2762" t="s">
        <v>1284</v>
      </c>
      <c r="J2762" t="s">
        <v>688</v>
      </c>
      <c r="K2762" t="s">
        <v>55</v>
      </c>
      <c r="L2762" s="4">
        <v>43217</v>
      </c>
      <c r="M2762" s="4">
        <v>45043</v>
      </c>
      <c r="N2762">
        <v>0.10000000149011612</v>
      </c>
      <c r="AC2762">
        <v>1</v>
      </c>
      <c r="AE2762">
        <v>1</v>
      </c>
    </row>
    <row r="2763" spans="1:31" x14ac:dyDescent="0.2">
      <c r="A2763" s="27">
        <v>2009268</v>
      </c>
      <c r="C2763" t="s">
        <v>6593</v>
      </c>
      <c r="D2763" t="s">
        <v>1640</v>
      </c>
      <c r="E2763" t="s">
        <v>6584</v>
      </c>
      <c r="F2763" t="s">
        <v>1178</v>
      </c>
      <c r="G2763" t="s">
        <v>641</v>
      </c>
      <c r="H2763" t="s">
        <v>641</v>
      </c>
      <c r="I2763" t="s">
        <v>1284</v>
      </c>
      <c r="J2763" t="s">
        <v>649</v>
      </c>
      <c r="K2763" t="s">
        <v>55</v>
      </c>
      <c r="L2763" s="4">
        <v>43217</v>
      </c>
      <c r="M2763" s="4">
        <v>45043</v>
      </c>
      <c r="P2763">
        <v>40</v>
      </c>
      <c r="R2763">
        <v>5.5</v>
      </c>
      <c r="AE2763">
        <v>1</v>
      </c>
    </row>
    <row r="2764" spans="1:31" x14ac:dyDescent="0.2">
      <c r="A2764" s="27">
        <v>2009270</v>
      </c>
      <c r="C2764" t="s">
        <v>6594</v>
      </c>
      <c r="D2764" t="s">
        <v>6595</v>
      </c>
      <c r="E2764" t="s">
        <v>6584</v>
      </c>
      <c r="F2764" t="s">
        <v>1542</v>
      </c>
      <c r="G2764" t="s">
        <v>641</v>
      </c>
      <c r="H2764" t="s">
        <v>641</v>
      </c>
      <c r="I2764" t="s">
        <v>1284</v>
      </c>
      <c r="J2764" t="s">
        <v>643</v>
      </c>
      <c r="K2764" t="s">
        <v>55</v>
      </c>
      <c r="L2764" s="4">
        <v>43217</v>
      </c>
      <c r="M2764" s="4">
        <v>45043</v>
      </c>
      <c r="N2764">
        <v>26</v>
      </c>
      <c r="T2764">
        <v>13</v>
      </c>
      <c r="AE2764">
        <v>1</v>
      </c>
    </row>
    <row r="2765" spans="1:31" x14ac:dyDescent="0.2">
      <c r="A2765" s="27">
        <v>2009269</v>
      </c>
      <c r="C2765" t="s">
        <v>6596</v>
      </c>
      <c r="D2765" t="s">
        <v>6597</v>
      </c>
      <c r="E2765" t="s">
        <v>6584</v>
      </c>
      <c r="F2765" t="s">
        <v>1542</v>
      </c>
      <c r="G2765" t="s">
        <v>641</v>
      </c>
      <c r="H2765" t="s">
        <v>641</v>
      </c>
      <c r="I2765" t="s">
        <v>1284</v>
      </c>
      <c r="J2765" t="s">
        <v>643</v>
      </c>
      <c r="K2765" t="s">
        <v>55</v>
      </c>
      <c r="L2765" s="4">
        <v>43217</v>
      </c>
      <c r="M2765" s="4">
        <v>45043</v>
      </c>
      <c r="N2765">
        <v>27</v>
      </c>
      <c r="AE2765">
        <v>1</v>
      </c>
    </row>
    <row r="2766" spans="1:31" x14ac:dyDescent="0.2">
      <c r="A2766" s="27">
        <v>2009271</v>
      </c>
      <c r="C2766" t="s">
        <v>6598</v>
      </c>
      <c r="D2766" t="s">
        <v>1741</v>
      </c>
      <c r="E2766" t="s">
        <v>6584</v>
      </c>
      <c r="F2766" t="s">
        <v>1542</v>
      </c>
      <c r="G2766" t="s">
        <v>641</v>
      </c>
      <c r="H2766" t="s">
        <v>641</v>
      </c>
      <c r="I2766" t="s">
        <v>1284</v>
      </c>
      <c r="J2766" t="s">
        <v>643</v>
      </c>
      <c r="K2766" t="s">
        <v>55</v>
      </c>
      <c r="L2766" s="4">
        <v>43217</v>
      </c>
      <c r="M2766" s="4">
        <v>45043</v>
      </c>
      <c r="N2766">
        <v>15</v>
      </c>
      <c r="AE2766">
        <v>1</v>
      </c>
    </row>
    <row r="2767" spans="1:31" x14ac:dyDescent="0.2">
      <c r="A2767" s="27">
        <v>2009272</v>
      </c>
      <c r="C2767" t="s">
        <v>6599</v>
      </c>
      <c r="D2767" t="s">
        <v>6600</v>
      </c>
      <c r="E2767" t="s">
        <v>6584</v>
      </c>
      <c r="F2767" t="s">
        <v>1756</v>
      </c>
      <c r="G2767" t="s">
        <v>641</v>
      </c>
      <c r="H2767" t="s">
        <v>641</v>
      </c>
      <c r="I2767" t="s">
        <v>1284</v>
      </c>
      <c r="J2767" t="s">
        <v>643</v>
      </c>
      <c r="K2767" t="s">
        <v>55</v>
      </c>
      <c r="L2767" s="4">
        <v>43217</v>
      </c>
      <c r="M2767" s="4">
        <v>45043</v>
      </c>
      <c r="N2767">
        <v>3.5</v>
      </c>
      <c r="O2767">
        <v>10</v>
      </c>
      <c r="P2767">
        <v>18.5</v>
      </c>
      <c r="Q2767">
        <v>6</v>
      </c>
      <c r="R2767">
        <v>2.5</v>
      </c>
      <c r="T2767">
        <v>6.8000001907348633</v>
      </c>
      <c r="Y2767">
        <v>0.20000000298023224</v>
      </c>
      <c r="AE2767">
        <v>1</v>
      </c>
    </row>
    <row r="2768" spans="1:31" x14ac:dyDescent="0.2">
      <c r="A2768" s="27">
        <v>2009277</v>
      </c>
      <c r="C2768" t="s">
        <v>6601</v>
      </c>
      <c r="D2768" t="s">
        <v>6602</v>
      </c>
      <c r="E2768" t="s">
        <v>6573</v>
      </c>
      <c r="F2768" t="s">
        <v>6573</v>
      </c>
      <c r="G2768" t="s">
        <v>641</v>
      </c>
      <c r="H2768" t="s">
        <v>686</v>
      </c>
      <c r="I2768" t="s">
        <v>1284</v>
      </c>
      <c r="J2768" t="s">
        <v>696</v>
      </c>
      <c r="K2768" t="s">
        <v>55</v>
      </c>
      <c r="L2768" s="4">
        <v>43217</v>
      </c>
      <c r="M2768" s="4">
        <v>45043</v>
      </c>
      <c r="N2768">
        <v>0.5</v>
      </c>
      <c r="P2768">
        <v>0.20000000298023224</v>
      </c>
      <c r="AC2768">
        <v>15</v>
      </c>
      <c r="AE2768">
        <v>1</v>
      </c>
    </row>
    <row r="2769" spans="1:31" x14ac:dyDescent="0.2">
      <c r="A2769" s="27">
        <v>2009273</v>
      </c>
      <c r="C2769" t="s">
        <v>6603</v>
      </c>
      <c r="D2769" t="s">
        <v>679</v>
      </c>
      <c r="E2769" t="s">
        <v>6584</v>
      </c>
      <c r="F2769" t="s">
        <v>2243</v>
      </c>
      <c r="G2769" t="s">
        <v>641</v>
      </c>
      <c r="H2769" t="s">
        <v>641</v>
      </c>
      <c r="I2769" t="s">
        <v>1284</v>
      </c>
      <c r="J2769" t="s">
        <v>643</v>
      </c>
      <c r="K2769" t="s">
        <v>55</v>
      </c>
      <c r="L2769" s="4">
        <v>43217</v>
      </c>
      <c r="M2769" s="4">
        <v>45043</v>
      </c>
      <c r="N2769">
        <v>20.600000381469727</v>
      </c>
      <c r="AE2769">
        <v>1</v>
      </c>
    </row>
    <row r="2770" spans="1:31" x14ac:dyDescent="0.2">
      <c r="A2770" s="27">
        <v>2009274</v>
      </c>
      <c r="C2770" t="s">
        <v>6604</v>
      </c>
      <c r="D2770" t="s">
        <v>5390</v>
      </c>
      <c r="E2770" t="s">
        <v>6584</v>
      </c>
      <c r="F2770" t="s">
        <v>1756</v>
      </c>
      <c r="G2770" t="s">
        <v>641</v>
      </c>
      <c r="H2770" t="s">
        <v>641</v>
      </c>
      <c r="I2770" t="s">
        <v>1284</v>
      </c>
      <c r="J2770" t="s">
        <v>649</v>
      </c>
      <c r="K2770" t="s">
        <v>55</v>
      </c>
      <c r="L2770" s="4">
        <v>43217</v>
      </c>
      <c r="M2770" s="4">
        <v>45043</v>
      </c>
      <c r="O2770">
        <v>20</v>
      </c>
      <c r="Q2770">
        <v>25</v>
      </c>
      <c r="T2770">
        <v>13</v>
      </c>
      <c r="AE2770">
        <v>1</v>
      </c>
    </row>
    <row r="2771" spans="1:31" x14ac:dyDescent="0.2">
      <c r="A2771" s="27">
        <v>2007144</v>
      </c>
      <c r="C2771" t="s">
        <v>6605</v>
      </c>
      <c r="D2771" t="s">
        <v>6606</v>
      </c>
      <c r="E2771" t="s">
        <v>6607</v>
      </c>
      <c r="F2771" t="s">
        <v>6607</v>
      </c>
      <c r="G2771" t="s">
        <v>641</v>
      </c>
      <c r="H2771" t="s">
        <v>686</v>
      </c>
      <c r="I2771" t="s">
        <v>1284</v>
      </c>
      <c r="J2771" t="s">
        <v>688</v>
      </c>
      <c r="K2771" t="s">
        <v>56</v>
      </c>
      <c r="L2771" s="4">
        <v>43208</v>
      </c>
      <c r="M2771" s="4">
        <v>45034</v>
      </c>
      <c r="N2771">
        <v>0.30000001192092896</v>
      </c>
      <c r="AE2771">
        <v>1.1000000000000001</v>
      </c>
    </row>
    <row r="2772" spans="1:31" x14ac:dyDescent="0.2">
      <c r="A2772" s="27">
        <v>2009285</v>
      </c>
      <c r="C2772" t="s">
        <v>6608</v>
      </c>
      <c r="D2772" t="s">
        <v>6609</v>
      </c>
      <c r="E2772" t="s">
        <v>6610</v>
      </c>
      <c r="F2772" t="s">
        <v>6611</v>
      </c>
      <c r="G2772" t="s">
        <v>641</v>
      </c>
      <c r="H2772" t="s">
        <v>641</v>
      </c>
      <c r="I2772" t="s">
        <v>774</v>
      </c>
      <c r="J2772" t="s">
        <v>731</v>
      </c>
      <c r="K2772" t="s">
        <v>56</v>
      </c>
      <c r="L2772" s="4">
        <v>2</v>
      </c>
      <c r="M2772" s="4">
        <v>45021</v>
      </c>
      <c r="N2772">
        <v>0.18000000715255737</v>
      </c>
      <c r="P2772">
        <v>0.40000000596046448</v>
      </c>
      <c r="AE2772">
        <v>1</v>
      </c>
    </row>
    <row r="2773" spans="1:31" x14ac:dyDescent="0.2">
      <c r="A2773" s="27">
        <v>2009056</v>
      </c>
      <c r="B2773">
        <v>4610</v>
      </c>
      <c r="C2773" t="s">
        <v>6612</v>
      </c>
      <c r="D2773" t="s">
        <v>6613</v>
      </c>
      <c r="E2773" t="s">
        <v>6614</v>
      </c>
      <c r="F2773" t="s">
        <v>6614</v>
      </c>
      <c r="G2773" t="s">
        <v>641</v>
      </c>
      <c r="H2773" t="s">
        <v>686</v>
      </c>
      <c r="I2773" t="s">
        <v>2734</v>
      </c>
      <c r="J2773" t="s">
        <v>696</v>
      </c>
      <c r="K2773" t="s">
        <v>55</v>
      </c>
      <c r="L2773" s="4">
        <v>2</v>
      </c>
      <c r="M2773" s="4">
        <v>45016</v>
      </c>
      <c r="N2773">
        <v>0.30000001192092896</v>
      </c>
      <c r="AC2773">
        <v>10.5</v>
      </c>
      <c r="AE2773">
        <v>1</v>
      </c>
    </row>
    <row r="2774" spans="1:31" x14ac:dyDescent="0.2">
      <c r="A2774" s="27">
        <v>2007852</v>
      </c>
      <c r="B2774">
        <v>4204</v>
      </c>
      <c r="C2774" t="s">
        <v>6615</v>
      </c>
      <c r="D2774" t="s">
        <v>6616</v>
      </c>
      <c r="E2774" t="s">
        <v>6617</v>
      </c>
      <c r="F2774" t="s">
        <v>6617</v>
      </c>
      <c r="G2774" t="s">
        <v>641</v>
      </c>
      <c r="H2774" t="s">
        <v>686</v>
      </c>
      <c r="I2774" t="s">
        <v>2734</v>
      </c>
      <c r="J2774" t="s">
        <v>696</v>
      </c>
      <c r="K2774" t="s">
        <v>55</v>
      </c>
      <c r="L2774" s="4">
        <v>2</v>
      </c>
      <c r="M2774" s="4">
        <v>45016</v>
      </c>
      <c r="N2774">
        <v>0.30000001192092896</v>
      </c>
      <c r="AC2774">
        <v>13.1</v>
      </c>
      <c r="AE2774">
        <v>1</v>
      </c>
    </row>
    <row r="2775" spans="1:31" x14ac:dyDescent="0.2">
      <c r="A2775" s="27">
        <v>2006128</v>
      </c>
      <c r="C2775" t="s">
        <v>6618</v>
      </c>
      <c r="D2775" t="s">
        <v>6619</v>
      </c>
      <c r="E2775" t="s">
        <v>6620</v>
      </c>
      <c r="F2775" t="s">
        <v>6620</v>
      </c>
      <c r="G2775" t="s">
        <v>641</v>
      </c>
      <c r="H2775" t="s">
        <v>686</v>
      </c>
      <c r="I2775" t="s">
        <v>1284</v>
      </c>
      <c r="J2775" t="s">
        <v>688</v>
      </c>
      <c r="K2775" t="s">
        <v>56</v>
      </c>
      <c r="L2775" s="4">
        <v>43185</v>
      </c>
      <c r="M2775" s="4">
        <v>45011</v>
      </c>
      <c r="N2775">
        <v>0.30000001192092896</v>
      </c>
      <c r="P2775">
        <v>0.10000000149011612</v>
      </c>
      <c r="AC2775">
        <v>1.5</v>
      </c>
      <c r="AE2775">
        <v>1.1000000000000001</v>
      </c>
    </row>
    <row r="2776" spans="1:31" x14ac:dyDescent="0.2">
      <c r="A2776" s="27">
        <v>2009232</v>
      </c>
      <c r="C2776" t="s">
        <v>6621</v>
      </c>
      <c r="D2776" t="s">
        <v>6622</v>
      </c>
      <c r="E2776" t="s">
        <v>6623</v>
      </c>
      <c r="F2776" t="s">
        <v>6623</v>
      </c>
      <c r="G2776" t="s">
        <v>641</v>
      </c>
      <c r="H2776" t="s">
        <v>686</v>
      </c>
      <c r="I2776" t="s">
        <v>1284</v>
      </c>
      <c r="J2776" t="s">
        <v>696</v>
      </c>
      <c r="K2776" t="s">
        <v>55</v>
      </c>
      <c r="L2776" s="4">
        <v>43185</v>
      </c>
      <c r="M2776" s="4">
        <v>45011</v>
      </c>
      <c r="N2776">
        <v>0.5</v>
      </c>
      <c r="O2776">
        <v>0.5</v>
      </c>
      <c r="P2776">
        <v>0.5</v>
      </c>
      <c r="AC2776">
        <v>35</v>
      </c>
      <c r="AE2776">
        <v>1</v>
      </c>
    </row>
    <row r="2777" spans="1:31" x14ac:dyDescent="0.2">
      <c r="A2777" s="27">
        <v>2009546</v>
      </c>
      <c r="C2777" t="s">
        <v>6624</v>
      </c>
      <c r="D2777" t="s">
        <v>6625</v>
      </c>
      <c r="E2777" t="s">
        <v>2349</v>
      </c>
      <c r="F2777" t="s">
        <v>6626</v>
      </c>
      <c r="G2777" t="s">
        <v>641</v>
      </c>
      <c r="H2777" t="s">
        <v>641</v>
      </c>
      <c r="I2777" t="s">
        <v>774</v>
      </c>
      <c r="J2777" t="s">
        <v>649</v>
      </c>
      <c r="K2777" t="s">
        <v>56</v>
      </c>
      <c r="L2777" s="4">
        <v>2</v>
      </c>
      <c r="M2777" s="4">
        <v>45011</v>
      </c>
      <c r="AE2777">
        <v>1</v>
      </c>
    </row>
    <row r="2778" spans="1:31" x14ac:dyDescent="0.2">
      <c r="A2778" s="27">
        <v>2009291</v>
      </c>
      <c r="C2778" t="s">
        <v>6627</v>
      </c>
      <c r="D2778" t="s">
        <v>6628</v>
      </c>
      <c r="E2778" t="s">
        <v>6629</v>
      </c>
      <c r="F2778" t="s">
        <v>6629</v>
      </c>
      <c r="G2778" t="s">
        <v>641</v>
      </c>
      <c r="H2778" t="s">
        <v>641</v>
      </c>
      <c r="I2778" t="s">
        <v>774</v>
      </c>
      <c r="J2778" t="s">
        <v>731</v>
      </c>
      <c r="K2778" t="s">
        <v>56</v>
      </c>
      <c r="L2778" s="4">
        <v>2</v>
      </c>
      <c r="M2778" s="4">
        <v>45000</v>
      </c>
      <c r="AE2778">
        <v>1</v>
      </c>
    </row>
    <row r="2779" spans="1:31" x14ac:dyDescent="0.2">
      <c r="A2779" s="27">
        <v>2006820</v>
      </c>
      <c r="C2779" t="s">
        <v>6630</v>
      </c>
      <c r="D2779" t="s">
        <v>5533</v>
      </c>
      <c r="E2779" t="s">
        <v>5337</v>
      </c>
      <c r="F2779" t="s">
        <v>5337</v>
      </c>
      <c r="G2779" t="s">
        <v>641</v>
      </c>
      <c r="H2779" t="s">
        <v>641</v>
      </c>
      <c r="I2779" t="s">
        <v>1284</v>
      </c>
      <c r="J2779" t="s">
        <v>649</v>
      </c>
      <c r="K2779" t="s">
        <v>55</v>
      </c>
      <c r="L2779" s="4">
        <v>43173</v>
      </c>
      <c r="M2779" s="4">
        <v>44999</v>
      </c>
      <c r="Q2779">
        <v>50.400001525878906</v>
      </c>
      <c r="R2779">
        <v>0.95999997854232788</v>
      </c>
      <c r="AE2779">
        <v>1</v>
      </c>
    </row>
    <row r="2780" spans="1:31" x14ac:dyDescent="0.2">
      <c r="A2780" s="27">
        <v>2006720</v>
      </c>
      <c r="C2780" t="s">
        <v>6633</v>
      </c>
      <c r="D2780" t="s">
        <v>1286</v>
      </c>
      <c r="E2780" t="s">
        <v>6634</v>
      </c>
      <c r="F2780" t="s">
        <v>6634</v>
      </c>
      <c r="G2780" t="s">
        <v>641</v>
      </c>
      <c r="H2780" t="s">
        <v>686</v>
      </c>
      <c r="I2780" t="s">
        <v>1284</v>
      </c>
      <c r="J2780" t="s">
        <v>688</v>
      </c>
      <c r="K2780" t="s">
        <v>56</v>
      </c>
      <c r="L2780" s="4">
        <v>43159</v>
      </c>
      <c r="M2780" s="4">
        <v>44985</v>
      </c>
      <c r="N2780">
        <v>0.30000001192092896</v>
      </c>
      <c r="P2780">
        <v>0.40000000596046448</v>
      </c>
      <c r="AC2780">
        <v>2.9</v>
      </c>
      <c r="AE2780">
        <v>1.1000000000000001</v>
      </c>
    </row>
    <row r="2781" spans="1:31" x14ac:dyDescent="0.2">
      <c r="A2781" s="27">
        <v>2006129</v>
      </c>
      <c r="C2781" t="s">
        <v>6631</v>
      </c>
      <c r="D2781" t="s">
        <v>1286</v>
      </c>
      <c r="E2781" t="s">
        <v>6632</v>
      </c>
      <c r="F2781" t="s">
        <v>6632</v>
      </c>
      <c r="G2781" t="s">
        <v>641</v>
      </c>
      <c r="H2781" t="s">
        <v>686</v>
      </c>
      <c r="I2781" t="s">
        <v>1284</v>
      </c>
      <c r="J2781" t="s">
        <v>688</v>
      </c>
      <c r="K2781" t="s">
        <v>56</v>
      </c>
      <c r="L2781" s="4">
        <v>43159</v>
      </c>
      <c r="M2781" s="4">
        <v>44985</v>
      </c>
      <c r="N2781">
        <v>0.30000001192092896</v>
      </c>
      <c r="P2781">
        <v>0.15000000596046448</v>
      </c>
      <c r="AC2781">
        <v>3</v>
      </c>
      <c r="AE2781">
        <v>1.1000000000000001</v>
      </c>
    </row>
    <row r="2782" spans="1:31" x14ac:dyDescent="0.2">
      <c r="A2782" s="27">
        <v>2009194</v>
      </c>
      <c r="C2782" t="s">
        <v>6635</v>
      </c>
      <c r="D2782" t="s">
        <v>2809</v>
      </c>
      <c r="E2782" t="s">
        <v>6634</v>
      </c>
      <c r="F2782" t="s">
        <v>6634</v>
      </c>
      <c r="G2782" t="s">
        <v>641</v>
      </c>
      <c r="H2782" t="s">
        <v>686</v>
      </c>
      <c r="I2782" t="s">
        <v>1284</v>
      </c>
      <c r="J2782" t="s">
        <v>688</v>
      </c>
      <c r="K2782" t="s">
        <v>56</v>
      </c>
      <c r="L2782" s="4">
        <v>43159</v>
      </c>
      <c r="M2782" s="4">
        <v>44985</v>
      </c>
      <c r="N2782">
        <v>0.10000000149011612</v>
      </c>
      <c r="AE2782">
        <v>1.05</v>
      </c>
    </row>
    <row r="2783" spans="1:31" x14ac:dyDescent="0.2">
      <c r="A2783" s="27">
        <v>2009729</v>
      </c>
      <c r="B2783">
        <v>4952</v>
      </c>
      <c r="C2783" t="s">
        <v>6636</v>
      </c>
      <c r="D2783" t="s">
        <v>6637</v>
      </c>
      <c r="E2783" t="s">
        <v>6638</v>
      </c>
      <c r="F2783" t="s">
        <v>6638</v>
      </c>
      <c r="G2783" t="s">
        <v>641</v>
      </c>
      <c r="H2783" t="s">
        <v>686</v>
      </c>
      <c r="I2783" t="s">
        <v>2734</v>
      </c>
      <c r="J2783" t="s">
        <v>696</v>
      </c>
      <c r="K2783" t="s">
        <v>55</v>
      </c>
      <c r="L2783" s="4">
        <v>2</v>
      </c>
      <c r="M2783" s="4">
        <v>44985</v>
      </c>
      <c r="N2783">
        <v>0.30000001192092896</v>
      </c>
      <c r="AC2783">
        <v>13.1</v>
      </c>
      <c r="AE2783">
        <v>1</v>
      </c>
    </row>
    <row r="2784" spans="1:31" x14ac:dyDescent="0.2">
      <c r="A2784" s="27">
        <v>2009599</v>
      </c>
      <c r="B2784">
        <v>4863</v>
      </c>
      <c r="C2784" t="s">
        <v>6639</v>
      </c>
      <c r="D2784" t="s">
        <v>6640</v>
      </c>
      <c r="E2784" t="s">
        <v>3340</v>
      </c>
      <c r="F2784" t="s">
        <v>3340</v>
      </c>
      <c r="G2784" t="s">
        <v>641</v>
      </c>
      <c r="H2784" t="s">
        <v>686</v>
      </c>
      <c r="I2784" t="s">
        <v>2734</v>
      </c>
      <c r="J2784" t="s">
        <v>696</v>
      </c>
      <c r="K2784" t="s">
        <v>55</v>
      </c>
      <c r="L2784" s="4">
        <v>2</v>
      </c>
      <c r="M2784" s="4">
        <v>44985</v>
      </c>
      <c r="N2784">
        <v>0.30000001192092896</v>
      </c>
      <c r="AC2784">
        <v>11.9</v>
      </c>
      <c r="AE2784">
        <v>1</v>
      </c>
    </row>
    <row r="2785" spans="1:31" x14ac:dyDescent="0.2">
      <c r="A2785" s="27">
        <v>2009203</v>
      </c>
      <c r="C2785" t="s">
        <v>6641</v>
      </c>
      <c r="D2785" t="s">
        <v>4263</v>
      </c>
      <c r="E2785" t="s">
        <v>6642</v>
      </c>
      <c r="F2785" t="s">
        <v>1295</v>
      </c>
      <c r="G2785" t="s">
        <v>641</v>
      </c>
      <c r="H2785" t="s">
        <v>686</v>
      </c>
      <c r="I2785" t="s">
        <v>1284</v>
      </c>
      <c r="J2785" t="s">
        <v>696</v>
      </c>
      <c r="K2785" t="s">
        <v>55</v>
      </c>
      <c r="L2785" s="4">
        <v>43159</v>
      </c>
      <c r="M2785" s="4">
        <v>44985</v>
      </c>
      <c r="N2785">
        <v>0.5</v>
      </c>
      <c r="O2785">
        <v>0.10000000149011612</v>
      </c>
      <c r="P2785">
        <v>0.30000001192092896</v>
      </c>
      <c r="AC2785">
        <v>4</v>
      </c>
      <c r="AE2785">
        <v>1</v>
      </c>
    </row>
    <row r="2786" spans="1:31" x14ac:dyDescent="0.2">
      <c r="A2786" s="27">
        <v>2009192</v>
      </c>
      <c r="C2786" t="s">
        <v>6643</v>
      </c>
      <c r="D2786" t="s">
        <v>2811</v>
      </c>
      <c r="E2786" t="s">
        <v>6634</v>
      </c>
      <c r="F2786" t="s">
        <v>6634</v>
      </c>
      <c r="G2786" t="s">
        <v>641</v>
      </c>
      <c r="H2786" t="s">
        <v>686</v>
      </c>
      <c r="I2786" t="s">
        <v>1284</v>
      </c>
      <c r="J2786" t="s">
        <v>696</v>
      </c>
      <c r="K2786" t="s">
        <v>55</v>
      </c>
      <c r="L2786" s="4">
        <v>43159</v>
      </c>
      <c r="M2786" s="4">
        <v>44985</v>
      </c>
      <c r="N2786">
        <v>0.5</v>
      </c>
      <c r="AE2786">
        <v>1</v>
      </c>
    </row>
    <row r="2787" spans="1:31" x14ac:dyDescent="0.2">
      <c r="A2787" s="27">
        <v>2009195</v>
      </c>
      <c r="C2787" t="s">
        <v>6644</v>
      </c>
      <c r="D2787" t="s">
        <v>6645</v>
      </c>
      <c r="E2787" t="s">
        <v>6463</v>
      </c>
      <c r="F2787" t="s">
        <v>6463</v>
      </c>
      <c r="G2787" t="s">
        <v>641</v>
      </c>
      <c r="H2787" t="s">
        <v>686</v>
      </c>
      <c r="I2787" t="s">
        <v>1284</v>
      </c>
      <c r="J2787" t="s">
        <v>696</v>
      </c>
      <c r="K2787" t="s">
        <v>55</v>
      </c>
      <c r="L2787" s="4">
        <v>43159</v>
      </c>
      <c r="M2787" s="4">
        <v>44985</v>
      </c>
      <c r="N2787">
        <v>0.64999997615814209</v>
      </c>
      <c r="AC2787">
        <v>5.28</v>
      </c>
      <c r="AE2787">
        <v>1</v>
      </c>
    </row>
    <row r="2788" spans="1:31" x14ac:dyDescent="0.2">
      <c r="A2788" s="27">
        <v>2009188</v>
      </c>
      <c r="C2788" t="s">
        <v>6646</v>
      </c>
      <c r="D2788" t="s">
        <v>6647</v>
      </c>
      <c r="E2788" t="s">
        <v>1704</v>
      </c>
      <c r="F2788" t="s">
        <v>1704</v>
      </c>
      <c r="G2788" t="s">
        <v>641</v>
      </c>
      <c r="H2788" t="s">
        <v>641</v>
      </c>
      <c r="I2788" t="s">
        <v>1284</v>
      </c>
      <c r="J2788" t="s">
        <v>649</v>
      </c>
      <c r="K2788" t="s">
        <v>56</v>
      </c>
      <c r="L2788" s="4">
        <v>43158</v>
      </c>
      <c r="M2788" s="4">
        <v>44984</v>
      </c>
      <c r="AC2788">
        <v>10</v>
      </c>
      <c r="AE2788">
        <v>1</v>
      </c>
    </row>
    <row r="2789" spans="1:31" x14ac:dyDescent="0.2">
      <c r="A2789" s="27">
        <v>2008609</v>
      </c>
      <c r="C2789" t="s">
        <v>6648</v>
      </c>
      <c r="D2789" t="s">
        <v>2951</v>
      </c>
      <c r="E2789" t="s">
        <v>2832</v>
      </c>
      <c r="F2789" t="s">
        <v>2832</v>
      </c>
      <c r="G2789" t="s">
        <v>641</v>
      </c>
      <c r="H2789" t="s">
        <v>641</v>
      </c>
      <c r="I2789" t="s">
        <v>1284</v>
      </c>
      <c r="J2789" t="s">
        <v>731</v>
      </c>
      <c r="K2789" t="s">
        <v>56</v>
      </c>
      <c r="L2789" s="4">
        <v>43158</v>
      </c>
      <c r="M2789" s="4">
        <v>44984</v>
      </c>
      <c r="AC2789">
        <v>45</v>
      </c>
      <c r="AE2789">
        <v>1</v>
      </c>
    </row>
    <row r="2790" spans="1:31" x14ac:dyDescent="0.2">
      <c r="A2790" s="27">
        <v>2009191</v>
      </c>
      <c r="C2790" t="s">
        <v>6649</v>
      </c>
      <c r="D2790" t="s">
        <v>6166</v>
      </c>
      <c r="E2790" t="s">
        <v>1704</v>
      </c>
      <c r="F2790" t="s">
        <v>1704</v>
      </c>
      <c r="G2790" t="s">
        <v>641</v>
      </c>
      <c r="H2790" t="s">
        <v>641</v>
      </c>
      <c r="I2790" t="s">
        <v>1284</v>
      </c>
      <c r="J2790" t="s">
        <v>649</v>
      </c>
      <c r="K2790" t="s">
        <v>56</v>
      </c>
      <c r="L2790" s="4">
        <v>43157</v>
      </c>
      <c r="M2790" s="4">
        <v>44983</v>
      </c>
      <c r="AC2790">
        <v>45</v>
      </c>
      <c r="AE2790">
        <v>1</v>
      </c>
    </row>
    <row r="2791" spans="1:31" x14ac:dyDescent="0.2">
      <c r="A2791" s="27">
        <v>2008610</v>
      </c>
      <c r="C2791" t="s">
        <v>6650</v>
      </c>
      <c r="D2791" t="s">
        <v>6651</v>
      </c>
      <c r="E2791" t="s">
        <v>2832</v>
      </c>
      <c r="F2791" t="s">
        <v>2832</v>
      </c>
      <c r="G2791" t="s">
        <v>641</v>
      </c>
      <c r="H2791" t="s">
        <v>641</v>
      </c>
      <c r="I2791" t="s">
        <v>1284</v>
      </c>
      <c r="J2791" t="s">
        <v>731</v>
      </c>
      <c r="K2791" t="s">
        <v>56</v>
      </c>
      <c r="L2791" s="4">
        <v>43157</v>
      </c>
      <c r="M2791" s="4">
        <v>44983</v>
      </c>
      <c r="AC2791">
        <v>45</v>
      </c>
      <c r="AE2791">
        <v>1</v>
      </c>
    </row>
    <row r="2792" spans="1:31" x14ac:dyDescent="0.2">
      <c r="A2792" s="27">
        <v>2008608</v>
      </c>
      <c r="C2792" t="s">
        <v>6652</v>
      </c>
      <c r="D2792" t="s">
        <v>3021</v>
      </c>
      <c r="E2792" t="s">
        <v>2832</v>
      </c>
      <c r="F2792" t="s">
        <v>2832</v>
      </c>
      <c r="G2792" t="s">
        <v>641</v>
      </c>
      <c r="H2792" t="s">
        <v>641</v>
      </c>
      <c r="I2792" t="s">
        <v>1284</v>
      </c>
      <c r="J2792" t="s">
        <v>731</v>
      </c>
      <c r="K2792" t="s">
        <v>56</v>
      </c>
      <c r="L2792" s="4">
        <v>43157</v>
      </c>
      <c r="M2792" s="4">
        <v>44983</v>
      </c>
      <c r="AC2792">
        <v>45</v>
      </c>
      <c r="AE2792">
        <v>1</v>
      </c>
    </row>
    <row r="2793" spans="1:31" x14ac:dyDescent="0.2">
      <c r="A2793" s="27">
        <v>2008421</v>
      </c>
      <c r="C2793" t="s">
        <v>6653</v>
      </c>
      <c r="D2793" t="s">
        <v>6654</v>
      </c>
      <c r="E2793" t="s">
        <v>2832</v>
      </c>
      <c r="F2793" t="s">
        <v>2832</v>
      </c>
      <c r="G2793" t="s">
        <v>641</v>
      </c>
      <c r="H2793" t="s">
        <v>641</v>
      </c>
      <c r="I2793" t="s">
        <v>1284</v>
      </c>
      <c r="J2793" t="s">
        <v>731</v>
      </c>
      <c r="K2793" t="s">
        <v>56</v>
      </c>
      <c r="L2793" s="4">
        <v>43152</v>
      </c>
      <c r="M2793" s="4">
        <v>44978</v>
      </c>
      <c r="AC2793">
        <v>45</v>
      </c>
      <c r="AE2793">
        <v>1</v>
      </c>
    </row>
    <row r="2794" spans="1:31" x14ac:dyDescent="0.2">
      <c r="A2794" s="27">
        <v>2008605</v>
      </c>
      <c r="C2794" t="s">
        <v>6655</v>
      </c>
      <c r="D2794" t="s">
        <v>3040</v>
      </c>
      <c r="E2794" t="s">
        <v>2832</v>
      </c>
      <c r="F2794" t="s">
        <v>2832</v>
      </c>
      <c r="G2794" t="s">
        <v>641</v>
      </c>
      <c r="H2794" t="s">
        <v>641</v>
      </c>
      <c r="I2794" t="s">
        <v>1284</v>
      </c>
      <c r="J2794" t="s">
        <v>731</v>
      </c>
      <c r="K2794" t="s">
        <v>56</v>
      </c>
      <c r="L2794" s="4">
        <v>43152</v>
      </c>
      <c r="M2794" s="4">
        <v>44978</v>
      </c>
      <c r="AC2794">
        <v>45</v>
      </c>
      <c r="AE2794">
        <v>1</v>
      </c>
    </row>
    <row r="2795" spans="1:31" x14ac:dyDescent="0.2">
      <c r="A2795" s="27">
        <v>2008607</v>
      </c>
      <c r="C2795" t="s">
        <v>6656</v>
      </c>
      <c r="D2795" t="s">
        <v>4338</v>
      </c>
      <c r="E2795" t="s">
        <v>2832</v>
      </c>
      <c r="F2795" t="s">
        <v>2832</v>
      </c>
      <c r="G2795" t="s">
        <v>641</v>
      </c>
      <c r="H2795" t="s">
        <v>641</v>
      </c>
      <c r="I2795" t="s">
        <v>1284</v>
      </c>
      <c r="J2795" t="s">
        <v>731</v>
      </c>
      <c r="K2795" t="s">
        <v>56</v>
      </c>
      <c r="L2795" s="4">
        <v>43152</v>
      </c>
      <c r="M2795" s="4">
        <v>44978</v>
      </c>
      <c r="AC2795">
        <v>45</v>
      </c>
      <c r="AE2795">
        <v>1</v>
      </c>
    </row>
    <row r="2796" spans="1:31" x14ac:dyDescent="0.2">
      <c r="A2796" s="27">
        <v>2008606</v>
      </c>
      <c r="C2796" t="s">
        <v>6657</v>
      </c>
      <c r="D2796" t="s">
        <v>2921</v>
      </c>
      <c r="E2796" t="s">
        <v>2832</v>
      </c>
      <c r="F2796" t="s">
        <v>2832</v>
      </c>
      <c r="G2796" t="s">
        <v>641</v>
      </c>
      <c r="H2796" t="s">
        <v>641</v>
      </c>
      <c r="I2796" t="s">
        <v>1284</v>
      </c>
      <c r="J2796" t="s">
        <v>731</v>
      </c>
      <c r="K2796" t="s">
        <v>56</v>
      </c>
      <c r="L2796" s="4">
        <v>43152</v>
      </c>
      <c r="M2796" s="4">
        <v>44978</v>
      </c>
      <c r="AC2796">
        <v>45</v>
      </c>
      <c r="AE2796">
        <v>1</v>
      </c>
    </row>
    <row r="2797" spans="1:31" x14ac:dyDescent="0.2">
      <c r="A2797" s="27">
        <v>2009415</v>
      </c>
      <c r="C2797" t="s">
        <v>6658</v>
      </c>
      <c r="D2797" t="s">
        <v>6659</v>
      </c>
      <c r="E2797" t="s">
        <v>2349</v>
      </c>
      <c r="F2797" t="s">
        <v>5539</v>
      </c>
      <c r="G2797" t="s">
        <v>641</v>
      </c>
      <c r="H2797" t="s">
        <v>641</v>
      </c>
      <c r="I2797" t="s">
        <v>774</v>
      </c>
      <c r="J2797" t="s">
        <v>649</v>
      </c>
      <c r="K2797" t="s">
        <v>55</v>
      </c>
      <c r="L2797" s="4">
        <v>2</v>
      </c>
      <c r="M2797" s="4">
        <v>44977</v>
      </c>
      <c r="Q2797">
        <v>22.399999618530273</v>
      </c>
      <c r="R2797">
        <v>21.5</v>
      </c>
      <c r="AE2797">
        <v>1</v>
      </c>
    </row>
    <row r="2798" spans="1:31" x14ac:dyDescent="0.2">
      <c r="A2798" s="27">
        <v>2009237</v>
      </c>
      <c r="C2798" t="s">
        <v>6660</v>
      </c>
      <c r="D2798" t="s">
        <v>6661</v>
      </c>
      <c r="E2798" t="s">
        <v>879</v>
      </c>
      <c r="F2798" t="s">
        <v>879</v>
      </c>
      <c r="G2798" t="s">
        <v>641</v>
      </c>
      <c r="H2798" t="s">
        <v>641</v>
      </c>
      <c r="I2798" t="s">
        <v>774</v>
      </c>
      <c r="J2798" t="s">
        <v>731</v>
      </c>
      <c r="K2798" t="s">
        <v>56</v>
      </c>
      <c r="L2798" s="4">
        <v>2</v>
      </c>
      <c r="M2798" s="4">
        <v>44975</v>
      </c>
      <c r="N2798">
        <v>2</v>
      </c>
      <c r="P2798">
        <v>2</v>
      </c>
      <c r="AC2798">
        <v>2</v>
      </c>
      <c r="AE2798">
        <v>1.1000000000000001</v>
      </c>
    </row>
    <row r="2799" spans="1:31" x14ac:dyDescent="0.2">
      <c r="A2799" s="27">
        <v>2009309</v>
      </c>
      <c r="C2799" t="s">
        <v>6662</v>
      </c>
      <c r="D2799" t="s">
        <v>6663</v>
      </c>
      <c r="E2799" t="s">
        <v>1245</v>
      </c>
      <c r="F2799" t="s">
        <v>1246</v>
      </c>
      <c r="G2799" t="s">
        <v>641</v>
      </c>
      <c r="H2799" t="s">
        <v>641</v>
      </c>
      <c r="I2799" t="s">
        <v>774</v>
      </c>
      <c r="J2799" t="s">
        <v>649</v>
      </c>
      <c r="K2799" t="s">
        <v>56</v>
      </c>
      <c r="L2799" s="4">
        <v>2</v>
      </c>
      <c r="M2799" s="4">
        <v>44970</v>
      </c>
      <c r="Y2799">
        <v>3</v>
      </c>
      <c r="AE2799">
        <v>1.1000000000000001</v>
      </c>
    </row>
    <row r="2800" spans="1:31" x14ac:dyDescent="0.2">
      <c r="A2800" s="27">
        <v>2009308</v>
      </c>
      <c r="C2800" t="s">
        <v>6664</v>
      </c>
      <c r="D2800" t="s">
        <v>6665</v>
      </c>
      <c r="E2800" t="s">
        <v>1245</v>
      </c>
      <c r="F2800" t="s">
        <v>1246</v>
      </c>
      <c r="G2800" t="s">
        <v>641</v>
      </c>
      <c r="H2800" t="s">
        <v>641</v>
      </c>
      <c r="I2800" t="s">
        <v>774</v>
      </c>
      <c r="J2800" t="s">
        <v>696</v>
      </c>
      <c r="K2800" t="s">
        <v>56</v>
      </c>
      <c r="L2800" s="4">
        <v>2</v>
      </c>
      <c r="M2800" s="4">
        <v>44970</v>
      </c>
      <c r="N2800">
        <v>1.5</v>
      </c>
      <c r="R2800">
        <v>1.5</v>
      </c>
      <c r="X2800">
        <v>2</v>
      </c>
      <c r="AE2800">
        <v>1</v>
      </c>
    </row>
    <row r="2801" spans="1:31" x14ac:dyDescent="0.2">
      <c r="A2801" s="27">
        <v>2009178</v>
      </c>
      <c r="C2801" t="s">
        <v>6666</v>
      </c>
      <c r="D2801" t="s">
        <v>6667</v>
      </c>
      <c r="E2801" t="s">
        <v>6668</v>
      </c>
      <c r="F2801" t="s">
        <v>6668</v>
      </c>
      <c r="G2801" t="s">
        <v>641</v>
      </c>
      <c r="H2801" t="s">
        <v>641</v>
      </c>
      <c r="I2801" t="s">
        <v>1284</v>
      </c>
      <c r="J2801" t="s">
        <v>649</v>
      </c>
      <c r="K2801" t="s">
        <v>55</v>
      </c>
      <c r="L2801" s="4">
        <v>43143</v>
      </c>
      <c r="M2801" s="4">
        <v>44969</v>
      </c>
      <c r="Q2801">
        <v>31</v>
      </c>
      <c r="R2801">
        <v>7</v>
      </c>
      <c r="AE2801">
        <v>1</v>
      </c>
    </row>
    <row r="2802" spans="1:31" x14ac:dyDescent="0.2">
      <c r="A2802" s="27">
        <v>2010259</v>
      </c>
      <c r="C2802" t="s">
        <v>6669</v>
      </c>
      <c r="D2802" t="s">
        <v>6670</v>
      </c>
      <c r="E2802" t="s">
        <v>1647</v>
      </c>
      <c r="F2802" t="s">
        <v>2577</v>
      </c>
      <c r="G2802" t="s">
        <v>641</v>
      </c>
      <c r="H2802" t="s">
        <v>641</v>
      </c>
      <c r="I2802" t="s">
        <v>774</v>
      </c>
      <c r="J2802" t="s">
        <v>731</v>
      </c>
      <c r="K2802" t="s">
        <v>56</v>
      </c>
      <c r="L2802" s="4">
        <v>2</v>
      </c>
      <c r="M2802" s="4">
        <v>44967</v>
      </c>
      <c r="P2802">
        <v>6.4000000953674316</v>
      </c>
      <c r="AE2802">
        <v>1.2</v>
      </c>
    </row>
    <row r="2803" spans="1:31" x14ac:dyDescent="0.2">
      <c r="A2803" s="27">
        <v>2007076</v>
      </c>
      <c r="C2803" t="s">
        <v>6671</v>
      </c>
      <c r="D2803" t="s">
        <v>6672</v>
      </c>
      <c r="E2803" t="s">
        <v>6673</v>
      </c>
      <c r="F2803" t="s">
        <v>6673</v>
      </c>
      <c r="G2803" t="s">
        <v>641</v>
      </c>
      <c r="H2803" t="s">
        <v>686</v>
      </c>
      <c r="I2803" t="s">
        <v>1284</v>
      </c>
      <c r="J2803" t="s">
        <v>688</v>
      </c>
      <c r="K2803" t="s">
        <v>56</v>
      </c>
      <c r="L2803" s="4">
        <v>43140</v>
      </c>
      <c r="M2803" s="4">
        <v>44966</v>
      </c>
      <c r="N2803">
        <v>0.10000000149011612</v>
      </c>
      <c r="AC2803">
        <v>0.5</v>
      </c>
      <c r="AE2803">
        <v>1.1000000000000001</v>
      </c>
    </row>
    <row r="2804" spans="1:31" x14ac:dyDescent="0.2">
      <c r="A2804" s="27">
        <v>2009175</v>
      </c>
      <c r="C2804" t="s">
        <v>6674</v>
      </c>
      <c r="D2804" t="s">
        <v>1286</v>
      </c>
      <c r="E2804" t="s">
        <v>6675</v>
      </c>
      <c r="F2804" t="s">
        <v>6675</v>
      </c>
      <c r="G2804" t="s">
        <v>641</v>
      </c>
      <c r="H2804" t="s">
        <v>686</v>
      </c>
      <c r="I2804" t="s">
        <v>1284</v>
      </c>
      <c r="J2804" t="s">
        <v>688</v>
      </c>
      <c r="K2804" t="s">
        <v>56</v>
      </c>
      <c r="L2804" s="4">
        <v>43139</v>
      </c>
      <c r="M2804" s="4">
        <v>44965</v>
      </c>
      <c r="N2804">
        <v>0.30000001192092896</v>
      </c>
      <c r="AE2804">
        <v>1.1000000000000001</v>
      </c>
    </row>
    <row r="2805" spans="1:31" x14ac:dyDescent="0.2">
      <c r="A2805" s="27">
        <v>2009176</v>
      </c>
      <c r="C2805" t="s">
        <v>6676</v>
      </c>
      <c r="D2805" t="s">
        <v>2811</v>
      </c>
      <c r="E2805" t="s">
        <v>6675</v>
      </c>
      <c r="F2805" t="s">
        <v>6675</v>
      </c>
      <c r="G2805" t="s">
        <v>641</v>
      </c>
      <c r="H2805" t="s">
        <v>686</v>
      </c>
      <c r="I2805" t="s">
        <v>1284</v>
      </c>
      <c r="J2805" t="s">
        <v>696</v>
      </c>
      <c r="K2805" t="s">
        <v>56</v>
      </c>
      <c r="L2805" s="4">
        <v>43139</v>
      </c>
      <c r="M2805" s="4">
        <v>44965</v>
      </c>
      <c r="N2805">
        <v>0.5</v>
      </c>
      <c r="AE2805">
        <v>1.1000000000000001</v>
      </c>
    </row>
    <row r="2806" spans="1:31" x14ac:dyDescent="0.2">
      <c r="A2806" s="27">
        <v>2009170</v>
      </c>
      <c r="C2806" t="s">
        <v>6677</v>
      </c>
      <c r="D2806" t="s">
        <v>6678</v>
      </c>
      <c r="E2806" t="s">
        <v>960</v>
      </c>
      <c r="F2806" t="s">
        <v>2452</v>
      </c>
      <c r="G2806" t="s">
        <v>641</v>
      </c>
      <c r="H2806" t="s">
        <v>641</v>
      </c>
      <c r="I2806" t="s">
        <v>1284</v>
      </c>
      <c r="J2806" t="s">
        <v>649</v>
      </c>
      <c r="K2806" t="s">
        <v>55</v>
      </c>
      <c r="L2806" s="4">
        <v>43137</v>
      </c>
      <c r="M2806" s="4">
        <v>44963</v>
      </c>
      <c r="O2806">
        <v>45</v>
      </c>
      <c r="AE2806">
        <v>1</v>
      </c>
    </row>
    <row r="2807" spans="1:31" x14ac:dyDescent="0.2">
      <c r="A2807" s="27">
        <v>2009164</v>
      </c>
      <c r="C2807" t="s">
        <v>6679</v>
      </c>
      <c r="D2807" t="s">
        <v>6680</v>
      </c>
      <c r="E2807" t="s">
        <v>1333</v>
      </c>
      <c r="F2807" t="s">
        <v>1333</v>
      </c>
      <c r="G2807" t="s">
        <v>641</v>
      </c>
      <c r="H2807" t="s">
        <v>641</v>
      </c>
      <c r="I2807" t="s">
        <v>1284</v>
      </c>
      <c r="J2807" t="s">
        <v>649</v>
      </c>
      <c r="K2807" t="s">
        <v>56</v>
      </c>
      <c r="L2807" s="4">
        <v>43133</v>
      </c>
      <c r="M2807" s="4">
        <v>44959</v>
      </c>
      <c r="AC2807">
        <v>80</v>
      </c>
      <c r="AE2807">
        <v>1</v>
      </c>
    </row>
    <row r="2808" spans="1:31" x14ac:dyDescent="0.2">
      <c r="A2808" s="27">
        <v>2010417</v>
      </c>
      <c r="B2808">
        <v>5205</v>
      </c>
      <c r="C2808" t="s">
        <v>6681</v>
      </c>
      <c r="D2808" t="s">
        <v>3536</v>
      </c>
      <c r="E2808" t="s">
        <v>6682</v>
      </c>
      <c r="F2808" t="s">
        <v>6682</v>
      </c>
      <c r="G2808" t="s">
        <v>641</v>
      </c>
      <c r="H2808" t="s">
        <v>686</v>
      </c>
      <c r="I2808" t="s">
        <v>2734</v>
      </c>
      <c r="J2808" t="s">
        <v>696</v>
      </c>
      <c r="K2808" t="s">
        <v>55</v>
      </c>
      <c r="L2808" s="4">
        <v>2</v>
      </c>
      <c r="M2808" s="4">
        <v>44957</v>
      </c>
      <c r="N2808">
        <v>0.30000001192092896</v>
      </c>
      <c r="AC2808">
        <v>12.1</v>
      </c>
      <c r="AE2808">
        <v>1</v>
      </c>
    </row>
    <row r="2809" spans="1:31" x14ac:dyDescent="0.2">
      <c r="A2809" s="27">
        <v>2008461</v>
      </c>
      <c r="B2809">
        <v>4392</v>
      </c>
      <c r="C2809" t="s">
        <v>6684</v>
      </c>
      <c r="D2809" t="s">
        <v>3536</v>
      </c>
      <c r="E2809" t="s">
        <v>6685</v>
      </c>
      <c r="F2809" t="s">
        <v>6685</v>
      </c>
      <c r="G2809" t="s">
        <v>641</v>
      </c>
      <c r="H2809" t="s">
        <v>686</v>
      </c>
      <c r="I2809" t="s">
        <v>2734</v>
      </c>
      <c r="J2809" t="s">
        <v>696</v>
      </c>
      <c r="K2809" t="s">
        <v>55</v>
      </c>
      <c r="L2809" s="4">
        <v>2</v>
      </c>
      <c r="M2809" s="4">
        <v>44957</v>
      </c>
      <c r="N2809">
        <v>0.30000001192092896</v>
      </c>
      <c r="AC2809">
        <v>12.5</v>
      </c>
      <c r="AE2809">
        <v>1</v>
      </c>
    </row>
    <row r="2810" spans="1:31" x14ac:dyDescent="0.2">
      <c r="A2810" s="27">
        <v>2008222</v>
      </c>
      <c r="B2810">
        <v>4307</v>
      </c>
      <c r="C2810" t="s">
        <v>6683</v>
      </c>
      <c r="D2810" t="s">
        <v>3536</v>
      </c>
      <c r="E2810" t="s">
        <v>3950</v>
      </c>
      <c r="F2810" t="s">
        <v>3950</v>
      </c>
      <c r="G2810" t="s">
        <v>641</v>
      </c>
      <c r="H2810" t="s">
        <v>686</v>
      </c>
      <c r="I2810" t="s">
        <v>2734</v>
      </c>
      <c r="J2810" t="s">
        <v>696</v>
      </c>
      <c r="K2810" t="s">
        <v>55</v>
      </c>
      <c r="L2810" s="4">
        <v>2</v>
      </c>
      <c r="M2810" s="4">
        <v>44957</v>
      </c>
      <c r="N2810">
        <v>0.30000001192092896</v>
      </c>
      <c r="AC2810">
        <v>11.9</v>
      </c>
      <c r="AE2810">
        <v>1</v>
      </c>
    </row>
    <row r="2811" spans="1:31" x14ac:dyDescent="0.2">
      <c r="A2811" s="27">
        <v>2009189</v>
      </c>
      <c r="C2811" t="s">
        <v>6686</v>
      </c>
      <c r="D2811" t="s">
        <v>6687</v>
      </c>
      <c r="E2811" t="s">
        <v>6688</v>
      </c>
      <c r="F2811" t="s">
        <v>6689</v>
      </c>
      <c r="G2811" t="s">
        <v>641</v>
      </c>
      <c r="H2811" t="s">
        <v>641</v>
      </c>
      <c r="I2811" t="s">
        <v>774</v>
      </c>
      <c r="J2811" t="s">
        <v>649</v>
      </c>
      <c r="K2811" t="s">
        <v>56</v>
      </c>
      <c r="L2811" s="4">
        <v>2</v>
      </c>
      <c r="M2811" s="4">
        <v>44956</v>
      </c>
      <c r="AE2811">
        <v>1</v>
      </c>
    </row>
    <row r="2812" spans="1:31" x14ac:dyDescent="0.2">
      <c r="A2812" s="27">
        <v>2009150</v>
      </c>
      <c r="C2812" t="s">
        <v>6690</v>
      </c>
      <c r="D2812" t="s">
        <v>3564</v>
      </c>
      <c r="E2812" t="s">
        <v>1704</v>
      </c>
      <c r="F2812" t="s">
        <v>1704</v>
      </c>
      <c r="G2812" t="s">
        <v>641</v>
      </c>
      <c r="H2812" t="s">
        <v>641</v>
      </c>
      <c r="I2812" t="s">
        <v>1284</v>
      </c>
      <c r="J2812" t="s">
        <v>649</v>
      </c>
      <c r="K2812" t="s">
        <v>56</v>
      </c>
      <c r="L2812" s="4">
        <v>43129</v>
      </c>
      <c r="M2812" s="4">
        <v>44955</v>
      </c>
      <c r="AC2812">
        <v>45</v>
      </c>
      <c r="AE2812">
        <v>1</v>
      </c>
    </row>
    <row r="2813" spans="1:31" x14ac:dyDescent="0.2">
      <c r="A2813" s="27">
        <v>2009151</v>
      </c>
      <c r="C2813" t="s">
        <v>6691</v>
      </c>
      <c r="D2813" t="s">
        <v>3207</v>
      </c>
      <c r="E2813" t="s">
        <v>1704</v>
      </c>
      <c r="F2813" t="s">
        <v>1704</v>
      </c>
      <c r="G2813" t="s">
        <v>641</v>
      </c>
      <c r="H2813" t="s">
        <v>641</v>
      </c>
      <c r="I2813" t="s">
        <v>1284</v>
      </c>
      <c r="J2813" t="s">
        <v>649</v>
      </c>
      <c r="K2813" t="s">
        <v>56</v>
      </c>
      <c r="L2813" s="4">
        <v>43129</v>
      </c>
      <c r="M2813" s="4">
        <v>44955</v>
      </c>
      <c r="AC2813">
        <v>45</v>
      </c>
      <c r="AE2813">
        <v>1</v>
      </c>
    </row>
    <row r="2814" spans="1:31" x14ac:dyDescent="0.2">
      <c r="A2814" s="27">
        <v>2009152</v>
      </c>
      <c r="C2814" t="s">
        <v>6692</v>
      </c>
      <c r="D2814" t="s">
        <v>3021</v>
      </c>
      <c r="E2814" t="s">
        <v>1704</v>
      </c>
      <c r="F2814" t="s">
        <v>1704</v>
      </c>
      <c r="G2814" t="s">
        <v>641</v>
      </c>
      <c r="H2814" t="s">
        <v>641</v>
      </c>
      <c r="I2814" t="s">
        <v>1284</v>
      </c>
      <c r="J2814" t="s">
        <v>649</v>
      </c>
      <c r="K2814" t="s">
        <v>56</v>
      </c>
      <c r="L2814" s="4">
        <v>43129</v>
      </c>
      <c r="M2814" s="4">
        <v>44955</v>
      </c>
      <c r="AC2814">
        <v>45</v>
      </c>
      <c r="AE2814">
        <v>1</v>
      </c>
    </row>
    <row r="2815" spans="1:31" x14ac:dyDescent="0.2">
      <c r="A2815" s="27">
        <v>2009140</v>
      </c>
      <c r="C2815" t="s">
        <v>6693</v>
      </c>
      <c r="D2815" t="s">
        <v>6694</v>
      </c>
      <c r="E2815" t="s">
        <v>1333</v>
      </c>
      <c r="F2815" t="s">
        <v>1333</v>
      </c>
      <c r="G2815" t="s">
        <v>641</v>
      </c>
      <c r="H2815" t="s">
        <v>641</v>
      </c>
      <c r="I2815" t="s">
        <v>1284</v>
      </c>
      <c r="J2815" t="s">
        <v>649</v>
      </c>
      <c r="K2815" t="s">
        <v>56</v>
      </c>
      <c r="L2815" s="4">
        <v>43119</v>
      </c>
      <c r="M2815" s="4">
        <v>44945</v>
      </c>
      <c r="AC2815">
        <v>80</v>
      </c>
      <c r="AE2815">
        <v>1</v>
      </c>
    </row>
    <row r="2816" spans="1:31" x14ac:dyDescent="0.2">
      <c r="A2816" s="27">
        <v>2009139</v>
      </c>
      <c r="C2816" t="s">
        <v>6695</v>
      </c>
      <c r="D2816" t="s">
        <v>3056</v>
      </c>
      <c r="E2816" t="s">
        <v>1333</v>
      </c>
      <c r="F2816" t="s">
        <v>1333</v>
      </c>
      <c r="G2816" t="s">
        <v>641</v>
      </c>
      <c r="H2816" t="s">
        <v>641</v>
      </c>
      <c r="I2816" t="s">
        <v>1284</v>
      </c>
      <c r="J2816" t="s">
        <v>649</v>
      </c>
      <c r="K2816" t="s">
        <v>56</v>
      </c>
      <c r="L2816" s="4">
        <v>43119</v>
      </c>
      <c r="M2816" s="4">
        <v>44945</v>
      </c>
      <c r="AC2816">
        <v>80</v>
      </c>
      <c r="AE2816">
        <v>1</v>
      </c>
    </row>
    <row r="2817" spans="1:31" x14ac:dyDescent="0.2">
      <c r="A2817" s="27">
        <v>2009138</v>
      </c>
      <c r="C2817" t="s">
        <v>6696</v>
      </c>
      <c r="D2817" t="s">
        <v>6697</v>
      </c>
      <c r="E2817" t="s">
        <v>1333</v>
      </c>
      <c r="F2817" t="s">
        <v>1333</v>
      </c>
      <c r="G2817" t="s">
        <v>641</v>
      </c>
      <c r="H2817" t="s">
        <v>641</v>
      </c>
      <c r="I2817" t="s">
        <v>1284</v>
      </c>
      <c r="J2817" t="s">
        <v>649</v>
      </c>
      <c r="K2817" t="s">
        <v>56</v>
      </c>
      <c r="L2817" s="4">
        <v>43119</v>
      </c>
      <c r="M2817" s="4">
        <v>44945</v>
      </c>
      <c r="AC2817">
        <v>80</v>
      </c>
      <c r="AE2817">
        <v>1</v>
      </c>
    </row>
    <row r="2818" spans="1:31" x14ac:dyDescent="0.2">
      <c r="A2818" s="27">
        <v>2009116</v>
      </c>
      <c r="C2818" t="s">
        <v>6698</v>
      </c>
      <c r="D2818" t="s">
        <v>4115</v>
      </c>
      <c r="E2818" t="s">
        <v>2660</v>
      </c>
      <c r="F2818" t="s">
        <v>2660</v>
      </c>
      <c r="G2818" t="s">
        <v>641</v>
      </c>
      <c r="H2818" t="s">
        <v>641</v>
      </c>
      <c r="I2818" t="s">
        <v>1284</v>
      </c>
      <c r="J2818" t="s">
        <v>649</v>
      </c>
      <c r="K2818" t="s">
        <v>56</v>
      </c>
      <c r="L2818" s="4">
        <v>43115</v>
      </c>
      <c r="M2818" s="4">
        <v>44941</v>
      </c>
      <c r="AC2818">
        <v>50</v>
      </c>
      <c r="AE2818">
        <v>1</v>
      </c>
    </row>
    <row r="2819" spans="1:31" x14ac:dyDescent="0.2">
      <c r="A2819" s="27">
        <v>2009117</v>
      </c>
      <c r="C2819" t="s">
        <v>6699</v>
      </c>
      <c r="D2819" t="s">
        <v>6700</v>
      </c>
      <c r="E2819" t="s">
        <v>2660</v>
      </c>
      <c r="F2819" t="s">
        <v>2660</v>
      </c>
      <c r="G2819" t="s">
        <v>641</v>
      </c>
      <c r="H2819" t="s">
        <v>641</v>
      </c>
      <c r="I2819" t="s">
        <v>1284</v>
      </c>
      <c r="J2819" t="s">
        <v>649</v>
      </c>
      <c r="K2819" t="s">
        <v>56</v>
      </c>
      <c r="L2819" s="4">
        <v>43115</v>
      </c>
      <c r="M2819" s="4">
        <v>44941</v>
      </c>
      <c r="AC2819">
        <v>60</v>
      </c>
      <c r="AE2819">
        <v>1</v>
      </c>
    </row>
    <row r="2820" spans="1:31" x14ac:dyDescent="0.2">
      <c r="A2820" s="27">
        <v>2009099</v>
      </c>
      <c r="C2820" t="s">
        <v>6701</v>
      </c>
      <c r="D2820" t="s">
        <v>2723</v>
      </c>
      <c r="E2820" t="s">
        <v>6702</v>
      </c>
      <c r="F2820" t="s">
        <v>6702</v>
      </c>
      <c r="G2820" t="s">
        <v>641</v>
      </c>
      <c r="H2820" t="s">
        <v>641</v>
      </c>
      <c r="I2820" t="s">
        <v>1284</v>
      </c>
      <c r="J2820" t="s">
        <v>649</v>
      </c>
      <c r="K2820" t="s">
        <v>56</v>
      </c>
      <c r="L2820" s="4">
        <v>43115</v>
      </c>
      <c r="M2820" s="4">
        <v>44941</v>
      </c>
      <c r="AC2820">
        <v>2</v>
      </c>
      <c r="AE2820">
        <v>1.1000000000000001</v>
      </c>
    </row>
    <row r="2821" spans="1:31" x14ac:dyDescent="0.2">
      <c r="A2821" s="27">
        <v>2009115</v>
      </c>
      <c r="C2821" t="s">
        <v>6703</v>
      </c>
      <c r="D2821" t="s">
        <v>2921</v>
      </c>
      <c r="E2821" t="s">
        <v>2660</v>
      </c>
      <c r="F2821" t="s">
        <v>2660</v>
      </c>
      <c r="G2821" t="s">
        <v>641</v>
      </c>
      <c r="H2821" t="s">
        <v>641</v>
      </c>
      <c r="I2821" t="s">
        <v>1284</v>
      </c>
      <c r="J2821" t="s">
        <v>649</v>
      </c>
      <c r="K2821" t="s">
        <v>56</v>
      </c>
      <c r="L2821" s="4">
        <v>43115</v>
      </c>
      <c r="M2821" s="4">
        <v>44941</v>
      </c>
      <c r="AC2821">
        <v>50</v>
      </c>
      <c r="AE2821">
        <v>1</v>
      </c>
    </row>
    <row r="2822" spans="1:31" x14ac:dyDescent="0.2">
      <c r="A2822" s="27">
        <v>2007165</v>
      </c>
      <c r="C2822" t="s">
        <v>6704</v>
      </c>
      <c r="D2822" t="s">
        <v>6705</v>
      </c>
      <c r="E2822" t="s">
        <v>6706</v>
      </c>
      <c r="F2822" t="s">
        <v>6706</v>
      </c>
      <c r="G2822" t="s">
        <v>641</v>
      </c>
      <c r="H2822" t="s">
        <v>686</v>
      </c>
      <c r="I2822" t="s">
        <v>1284</v>
      </c>
      <c r="J2822" t="s">
        <v>688</v>
      </c>
      <c r="K2822" t="s">
        <v>55</v>
      </c>
      <c r="L2822" s="4">
        <v>43105</v>
      </c>
      <c r="M2822" s="4">
        <v>44931</v>
      </c>
      <c r="N2822">
        <v>0.30000001192092896</v>
      </c>
      <c r="P2822">
        <v>0.10000000149011612</v>
      </c>
      <c r="AC2822">
        <v>0.9</v>
      </c>
      <c r="AE2822">
        <v>1</v>
      </c>
    </row>
    <row r="2823" spans="1:31" x14ac:dyDescent="0.2">
      <c r="A2823" s="27">
        <v>2009373</v>
      </c>
      <c r="B2823">
        <v>4764</v>
      </c>
      <c r="C2823" t="s">
        <v>6707</v>
      </c>
      <c r="D2823" t="s">
        <v>6708</v>
      </c>
      <c r="E2823" t="s">
        <v>6709</v>
      </c>
      <c r="F2823" t="s">
        <v>6710</v>
      </c>
      <c r="G2823" t="s">
        <v>641</v>
      </c>
      <c r="H2823" t="s">
        <v>686</v>
      </c>
      <c r="I2823" t="s">
        <v>2734</v>
      </c>
      <c r="J2823" t="s">
        <v>696</v>
      </c>
      <c r="K2823" t="s">
        <v>55</v>
      </c>
      <c r="L2823" s="4">
        <v>2</v>
      </c>
      <c r="M2823" s="4">
        <v>44926</v>
      </c>
      <c r="N2823">
        <v>6.8000001907348633</v>
      </c>
      <c r="O2823">
        <v>8.5</v>
      </c>
      <c r="P2823">
        <v>1.7000000476837158</v>
      </c>
      <c r="Q2823">
        <v>11.899999618530273</v>
      </c>
      <c r="T2823">
        <v>1.7000000476837158</v>
      </c>
      <c r="AC2823">
        <v>51</v>
      </c>
      <c r="AE2823">
        <v>1</v>
      </c>
    </row>
    <row r="2824" spans="1:31" x14ac:dyDescent="0.2">
      <c r="A2824" s="27">
        <v>2009251</v>
      </c>
      <c r="B2824">
        <v>4719</v>
      </c>
      <c r="C2824" t="s">
        <v>6711</v>
      </c>
      <c r="D2824" t="s">
        <v>6712</v>
      </c>
      <c r="E2824" t="s">
        <v>6713</v>
      </c>
      <c r="F2824" t="s">
        <v>6713</v>
      </c>
      <c r="G2824" t="s">
        <v>641</v>
      </c>
      <c r="H2824" t="s">
        <v>641</v>
      </c>
      <c r="I2824" t="s">
        <v>2734</v>
      </c>
      <c r="J2824" t="s">
        <v>649</v>
      </c>
      <c r="K2824" t="s">
        <v>55</v>
      </c>
      <c r="L2824" s="4">
        <v>2</v>
      </c>
      <c r="M2824" s="4">
        <v>44926</v>
      </c>
      <c r="Q2824">
        <v>30</v>
      </c>
      <c r="T2824">
        <v>10</v>
      </c>
      <c r="AE2824">
        <v>1</v>
      </c>
    </row>
    <row r="2825" spans="1:31" x14ac:dyDescent="0.2">
      <c r="A2825" s="27">
        <v>2007679</v>
      </c>
      <c r="B2825">
        <v>4125</v>
      </c>
      <c r="C2825" t="s">
        <v>6714</v>
      </c>
      <c r="D2825" t="s">
        <v>6715</v>
      </c>
      <c r="E2825" t="s">
        <v>805</v>
      </c>
      <c r="F2825" t="s">
        <v>3754</v>
      </c>
      <c r="G2825" t="s">
        <v>641</v>
      </c>
      <c r="H2825" t="s">
        <v>641</v>
      </c>
      <c r="I2825" t="s">
        <v>2734</v>
      </c>
      <c r="J2825" t="s">
        <v>731</v>
      </c>
      <c r="K2825" t="s">
        <v>56</v>
      </c>
      <c r="L2825" s="4">
        <v>2</v>
      </c>
      <c r="M2825" s="4">
        <v>44926</v>
      </c>
      <c r="AE2825">
        <v>1.1000000000000001</v>
      </c>
    </row>
    <row r="2826" spans="1:31" x14ac:dyDescent="0.2">
      <c r="A2826" s="27">
        <v>2009226</v>
      </c>
      <c r="B2826">
        <v>4673</v>
      </c>
      <c r="C2826" t="s">
        <v>6716</v>
      </c>
      <c r="D2826" t="s">
        <v>6717</v>
      </c>
      <c r="E2826" t="s">
        <v>805</v>
      </c>
      <c r="F2826" t="s">
        <v>3754</v>
      </c>
      <c r="G2826" t="s">
        <v>641</v>
      </c>
      <c r="H2826" t="s">
        <v>641</v>
      </c>
      <c r="I2826" t="s">
        <v>2734</v>
      </c>
      <c r="J2826" t="s">
        <v>731</v>
      </c>
      <c r="K2826" t="s">
        <v>56</v>
      </c>
      <c r="L2826" s="4">
        <v>2</v>
      </c>
      <c r="M2826" s="4">
        <v>44926</v>
      </c>
      <c r="AE2826">
        <v>1.1000000000000001</v>
      </c>
    </row>
    <row r="2827" spans="1:31" x14ac:dyDescent="0.2">
      <c r="A2827" s="27">
        <v>2009462</v>
      </c>
      <c r="B2827">
        <v>4752</v>
      </c>
      <c r="C2827" t="s">
        <v>6718</v>
      </c>
      <c r="D2827" t="s">
        <v>6719</v>
      </c>
      <c r="E2827" t="s">
        <v>3340</v>
      </c>
      <c r="F2827" t="s">
        <v>3340</v>
      </c>
      <c r="G2827" t="s">
        <v>641</v>
      </c>
      <c r="H2827" t="s">
        <v>641</v>
      </c>
      <c r="I2827" t="s">
        <v>2734</v>
      </c>
      <c r="J2827" t="s">
        <v>731</v>
      </c>
      <c r="K2827" t="s">
        <v>56</v>
      </c>
      <c r="L2827" s="4">
        <v>2</v>
      </c>
      <c r="M2827" s="4">
        <v>44926</v>
      </c>
      <c r="AC2827">
        <v>15</v>
      </c>
      <c r="AE2827">
        <v>1</v>
      </c>
    </row>
    <row r="2828" spans="1:31" x14ac:dyDescent="0.2">
      <c r="A2828" s="27">
        <v>2009461</v>
      </c>
      <c r="B2828">
        <v>4756</v>
      </c>
      <c r="C2828" t="s">
        <v>6720</v>
      </c>
      <c r="D2828" t="s">
        <v>6721</v>
      </c>
      <c r="E2828" t="s">
        <v>3340</v>
      </c>
      <c r="F2828" t="s">
        <v>3340</v>
      </c>
      <c r="G2828" t="s">
        <v>641</v>
      </c>
      <c r="H2828" t="s">
        <v>641</v>
      </c>
      <c r="I2828" t="s">
        <v>2734</v>
      </c>
      <c r="J2828" t="s">
        <v>731</v>
      </c>
      <c r="K2828" t="s">
        <v>56</v>
      </c>
      <c r="L2828" s="4">
        <v>2</v>
      </c>
      <c r="M2828" s="4">
        <v>44926</v>
      </c>
      <c r="AC2828">
        <v>15</v>
      </c>
      <c r="AE2828">
        <v>1</v>
      </c>
    </row>
    <row r="2829" spans="1:31" x14ac:dyDescent="0.2">
      <c r="A2829" s="27">
        <v>2001024</v>
      </c>
      <c r="B2829">
        <v>737</v>
      </c>
      <c r="C2829" t="s">
        <v>6722</v>
      </c>
      <c r="D2829" t="s">
        <v>6723</v>
      </c>
      <c r="E2829" t="s">
        <v>6724</v>
      </c>
      <c r="F2829" t="s">
        <v>6724</v>
      </c>
      <c r="G2829" t="s">
        <v>641</v>
      </c>
      <c r="H2829" t="s">
        <v>686</v>
      </c>
      <c r="I2829" t="s">
        <v>2734</v>
      </c>
      <c r="J2829" t="s">
        <v>696</v>
      </c>
      <c r="K2829" t="s">
        <v>55</v>
      </c>
      <c r="L2829" s="4">
        <v>2</v>
      </c>
      <c r="M2829" s="4">
        <v>44926</v>
      </c>
      <c r="N2829">
        <v>0.5</v>
      </c>
      <c r="O2829">
        <v>0.5</v>
      </c>
      <c r="P2829">
        <v>0.5</v>
      </c>
      <c r="AC2829">
        <v>24</v>
      </c>
      <c r="AE2829">
        <v>1</v>
      </c>
    </row>
    <row r="2830" spans="1:31" x14ac:dyDescent="0.2">
      <c r="A2830" s="27">
        <v>2009412</v>
      </c>
      <c r="B2830">
        <v>4754</v>
      </c>
      <c r="C2830" t="s">
        <v>6725</v>
      </c>
      <c r="D2830" t="s">
        <v>5614</v>
      </c>
      <c r="E2830" t="s">
        <v>3229</v>
      </c>
      <c r="F2830" t="s">
        <v>3229</v>
      </c>
      <c r="G2830" t="s">
        <v>641</v>
      </c>
      <c r="H2830" t="s">
        <v>641</v>
      </c>
      <c r="I2830" t="s">
        <v>2734</v>
      </c>
      <c r="J2830" t="s">
        <v>731</v>
      </c>
      <c r="K2830" t="s">
        <v>56</v>
      </c>
      <c r="L2830" s="4">
        <v>2</v>
      </c>
      <c r="M2830" s="4">
        <v>44926</v>
      </c>
      <c r="AE2830">
        <v>1.1000000000000001</v>
      </c>
    </row>
    <row r="2831" spans="1:31" x14ac:dyDescent="0.2">
      <c r="A2831" s="27">
        <v>2007844</v>
      </c>
      <c r="B2831">
        <v>4164</v>
      </c>
      <c r="C2831" t="s">
        <v>6726</v>
      </c>
      <c r="D2831" t="s">
        <v>6727</v>
      </c>
      <c r="E2831" t="s">
        <v>3247</v>
      </c>
      <c r="F2831" t="s">
        <v>3247</v>
      </c>
      <c r="G2831" t="s">
        <v>641</v>
      </c>
      <c r="H2831" t="s">
        <v>641</v>
      </c>
      <c r="I2831" t="s">
        <v>2734</v>
      </c>
      <c r="J2831" t="s">
        <v>731</v>
      </c>
      <c r="K2831" t="s">
        <v>56</v>
      </c>
      <c r="L2831" s="4">
        <v>2</v>
      </c>
      <c r="M2831" s="4">
        <v>44926</v>
      </c>
      <c r="AE2831">
        <v>1.1000000000000001</v>
      </c>
    </row>
    <row r="2832" spans="1:31" x14ac:dyDescent="0.2">
      <c r="A2832" s="27">
        <v>2007843</v>
      </c>
      <c r="B2832">
        <v>4160</v>
      </c>
      <c r="C2832" t="s">
        <v>6728</v>
      </c>
      <c r="D2832" t="s">
        <v>6729</v>
      </c>
      <c r="E2832" t="s">
        <v>3247</v>
      </c>
      <c r="F2832" t="s">
        <v>3247</v>
      </c>
      <c r="G2832" t="s">
        <v>641</v>
      </c>
      <c r="H2832" t="s">
        <v>641</v>
      </c>
      <c r="I2832" t="s">
        <v>2734</v>
      </c>
      <c r="J2832" t="s">
        <v>731</v>
      </c>
      <c r="K2832" t="s">
        <v>56</v>
      </c>
      <c r="L2832" s="4">
        <v>2</v>
      </c>
      <c r="M2832" s="4">
        <v>44926</v>
      </c>
      <c r="AE2832">
        <v>1.1000000000000001</v>
      </c>
    </row>
    <row r="2833" spans="1:31" x14ac:dyDescent="0.2">
      <c r="A2833" s="27">
        <v>2007845</v>
      </c>
      <c r="B2833">
        <v>4161</v>
      </c>
      <c r="C2833" t="s">
        <v>6730</v>
      </c>
      <c r="D2833" t="s">
        <v>6731</v>
      </c>
      <c r="E2833" t="s">
        <v>3247</v>
      </c>
      <c r="F2833" t="s">
        <v>3247</v>
      </c>
      <c r="G2833" t="s">
        <v>641</v>
      </c>
      <c r="H2833" t="s">
        <v>641</v>
      </c>
      <c r="I2833" t="s">
        <v>2734</v>
      </c>
      <c r="J2833" t="s">
        <v>731</v>
      </c>
      <c r="K2833" t="s">
        <v>56</v>
      </c>
      <c r="L2833" s="4">
        <v>2</v>
      </c>
      <c r="M2833" s="4">
        <v>44926</v>
      </c>
      <c r="AE2833">
        <v>1.1000000000000001</v>
      </c>
    </row>
    <row r="2834" spans="1:31" x14ac:dyDescent="0.2">
      <c r="A2834" s="27">
        <v>2009009</v>
      </c>
      <c r="B2834">
        <v>4650</v>
      </c>
      <c r="C2834" t="s">
        <v>6732</v>
      </c>
      <c r="D2834" t="s">
        <v>6733</v>
      </c>
      <c r="E2834" t="s">
        <v>3451</v>
      </c>
      <c r="F2834" t="s">
        <v>3451</v>
      </c>
      <c r="G2834" t="s">
        <v>641</v>
      </c>
      <c r="H2834" t="s">
        <v>641</v>
      </c>
      <c r="I2834" t="s">
        <v>2734</v>
      </c>
      <c r="J2834" t="s">
        <v>731</v>
      </c>
      <c r="K2834" t="s">
        <v>55</v>
      </c>
      <c r="L2834" s="4">
        <v>2</v>
      </c>
      <c r="M2834" s="4">
        <v>44926</v>
      </c>
      <c r="AE2834">
        <v>1</v>
      </c>
    </row>
    <row r="2835" spans="1:31" x14ac:dyDescent="0.2">
      <c r="A2835" s="27">
        <v>2003062</v>
      </c>
      <c r="B2835">
        <v>3272</v>
      </c>
      <c r="C2835" t="s">
        <v>6734</v>
      </c>
      <c r="D2835" t="s">
        <v>6735</v>
      </c>
      <c r="E2835" t="s">
        <v>2425</v>
      </c>
      <c r="F2835" t="s">
        <v>2425</v>
      </c>
      <c r="G2835" t="s">
        <v>641</v>
      </c>
      <c r="H2835" t="s">
        <v>686</v>
      </c>
      <c r="I2835" t="s">
        <v>2734</v>
      </c>
      <c r="J2835" t="s">
        <v>643</v>
      </c>
      <c r="K2835" t="s">
        <v>55</v>
      </c>
      <c r="L2835" s="4">
        <v>40043</v>
      </c>
      <c r="M2835" s="4">
        <v>44926</v>
      </c>
      <c r="N2835">
        <v>4.9000000953674316</v>
      </c>
      <c r="Q2835">
        <v>8</v>
      </c>
      <c r="Y2835">
        <v>0.20000000298023224</v>
      </c>
      <c r="AE2835">
        <v>1</v>
      </c>
    </row>
    <row r="2836" spans="1:31" x14ac:dyDescent="0.2">
      <c r="A2836" s="27">
        <v>2003022</v>
      </c>
      <c r="B2836">
        <v>3273</v>
      </c>
      <c r="C2836" t="s">
        <v>6736</v>
      </c>
      <c r="D2836" t="s">
        <v>6737</v>
      </c>
      <c r="E2836" t="s">
        <v>2425</v>
      </c>
      <c r="F2836" t="s">
        <v>2425</v>
      </c>
      <c r="G2836" t="s">
        <v>641</v>
      </c>
      <c r="H2836" t="s">
        <v>686</v>
      </c>
      <c r="I2836" t="s">
        <v>2734</v>
      </c>
      <c r="J2836" t="s">
        <v>696</v>
      </c>
      <c r="K2836" t="s">
        <v>55</v>
      </c>
      <c r="L2836" s="4">
        <v>40043</v>
      </c>
      <c r="M2836" s="4">
        <v>44926</v>
      </c>
      <c r="N2836">
        <v>1</v>
      </c>
      <c r="P2836">
        <v>30</v>
      </c>
      <c r="AE2836">
        <v>1</v>
      </c>
    </row>
    <row r="2837" spans="1:31" x14ac:dyDescent="0.2">
      <c r="A2837" s="27">
        <v>2001425</v>
      </c>
      <c r="B2837">
        <v>2662</v>
      </c>
      <c r="C2837" t="s">
        <v>6738</v>
      </c>
      <c r="D2837" t="s">
        <v>957</v>
      </c>
      <c r="E2837" t="s">
        <v>2498</v>
      </c>
      <c r="F2837" t="s">
        <v>6739</v>
      </c>
      <c r="G2837" t="s">
        <v>641</v>
      </c>
      <c r="H2837" t="s">
        <v>641</v>
      </c>
      <c r="I2837" t="s">
        <v>2734</v>
      </c>
      <c r="J2837" t="s">
        <v>643</v>
      </c>
      <c r="K2837" t="s">
        <v>55</v>
      </c>
      <c r="L2837" s="4">
        <v>40386</v>
      </c>
      <c r="M2837" s="4">
        <v>44926</v>
      </c>
      <c r="N2837">
        <v>12</v>
      </c>
      <c r="O2837">
        <v>52</v>
      </c>
      <c r="AE2837">
        <v>1</v>
      </c>
    </row>
    <row r="2838" spans="1:31" x14ac:dyDescent="0.2">
      <c r="A2838" s="27">
        <v>2009120</v>
      </c>
      <c r="B2838">
        <v>4715</v>
      </c>
      <c r="C2838" t="s">
        <v>6740</v>
      </c>
      <c r="D2838" t="s">
        <v>6741</v>
      </c>
      <c r="E2838" t="s">
        <v>1266</v>
      </c>
      <c r="F2838" t="s">
        <v>2649</v>
      </c>
      <c r="G2838" t="s">
        <v>641</v>
      </c>
      <c r="H2838" t="s">
        <v>641</v>
      </c>
      <c r="I2838" t="s">
        <v>2734</v>
      </c>
      <c r="J2838" t="s">
        <v>643</v>
      </c>
      <c r="K2838" t="s">
        <v>55</v>
      </c>
      <c r="L2838" s="4">
        <v>2</v>
      </c>
      <c r="M2838" s="4">
        <v>44926</v>
      </c>
      <c r="N2838">
        <v>7</v>
      </c>
      <c r="O2838">
        <v>28</v>
      </c>
      <c r="Q2838">
        <v>10</v>
      </c>
      <c r="T2838">
        <v>7.5999999046325684</v>
      </c>
      <c r="AE2838">
        <v>1</v>
      </c>
    </row>
    <row r="2839" spans="1:31" x14ac:dyDescent="0.2">
      <c r="A2839" s="27">
        <v>2009119</v>
      </c>
      <c r="B2839">
        <v>4712</v>
      </c>
      <c r="C2839" t="s">
        <v>6742</v>
      </c>
      <c r="D2839" t="s">
        <v>6743</v>
      </c>
      <c r="E2839" t="s">
        <v>1266</v>
      </c>
      <c r="F2839" t="s">
        <v>2649</v>
      </c>
      <c r="G2839" t="s">
        <v>641</v>
      </c>
      <c r="H2839" t="s">
        <v>641</v>
      </c>
      <c r="I2839" t="s">
        <v>2734</v>
      </c>
      <c r="J2839" t="s">
        <v>643</v>
      </c>
      <c r="K2839" t="s">
        <v>55</v>
      </c>
      <c r="L2839" s="4">
        <v>2</v>
      </c>
      <c r="M2839" s="4">
        <v>44926</v>
      </c>
      <c r="N2839">
        <v>24</v>
      </c>
      <c r="Q2839">
        <v>7</v>
      </c>
      <c r="T2839">
        <v>10</v>
      </c>
      <c r="AE2839">
        <v>1</v>
      </c>
    </row>
    <row r="2840" spans="1:31" x14ac:dyDescent="0.2">
      <c r="A2840" s="27">
        <v>2009121</v>
      </c>
      <c r="B2840">
        <v>4709</v>
      </c>
      <c r="C2840" t="s">
        <v>6744</v>
      </c>
      <c r="D2840" t="s">
        <v>6745</v>
      </c>
      <c r="E2840" t="s">
        <v>1266</v>
      </c>
      <c r="F2840" t="s">
        <v>2649</v>
      </c>
      <c r="G2840" t="s">
        <v>641</v>
      </c>
      <c r="H2840" t="s">
        <v>641</v>
      </c>
      <c r="I2840" t="s">
        <v>2734</v>
      </c>
      <c r="J2840" t="s">
        <v>643</v>
      </c>
      <c r="K2840" t="s">
        <v>56</v>
      </c>
      <c r="L2840" s="4">
        <v>2</v>
      </c>
      <c r="M2840" s="4">
        <v>44926</v>
      </c>
      <c r="N2840">
        <v>13</v>
      </c>
      <c r="P2840">
        <v>5</v>
      </c>
      <c r="AE2840">
        <v>1</v>
      </c>
    </row>
    <row r="2841" spans="1:31" x14ac:dyDescent="0.2">
      <c r="A2841" s="27">
        <v>2009127</v>
      </c>
      <c r="B2841">
        <v>4706</v>
      </c>
      <c r="C2841" t="s">
        <v>6746</v>
      </c>
      <c r="D2841" t="s">
        <v>6747</v>
      </c>
      <c r="E2841" t="s">
        <v>1266</v>
      </c>
      <c r="F2841" t="s">
        <v>2649</v>
      </c>
      <c r="G2841" t="s">
        <v>641</v>
      </c>
      <c r="H2841" t="s">
        <v>641</v>
      </c>
      <c r="I2841" t="s">
        <v>2734</v>
      </c>
      <c r="J2841" t="s">
        <v>649</v>
      </c>
      <c r="K2841" t="s">
        <v>56</v>
      </c>
      <c r="L2841" s="4">
        <v>2</v>
      </c>
      <c r="M2841" s="4">
        <v>44926</v>
      </c>
      <c r="V2841">
        <v>1</v>
      </c>
      <c r="W2841">
        <v>0.10000000149011612</v>
      </c>
      <c r="Z2841">
        <v>1</v>
      </c>
      <c r="AE2841">
        <v>1.06</v>
      </c>
    </row>
    <row r="2842" spans="1:31" x14ac:dyDescent="0.2">
      <c r="A2842" s="27">
        <v>2008976</v>
      </c>
      <c r="B2842">
        <v>4615</v>
      </c>
      <c r="C2842" t="s">
        <v>6748</v>
      </c>
      <c r="D2842" t="s">
        <v>6749</v>
      </c>
      <c r="E2842" t="s">
        <v>1471</v>
      </c>
      <c r="F2842" t="s">
        <v>1471</v>
      </c>
      <c r="G2842" t="s">
        <v>641</v>
      </c>
      <c r="H2842" t="s">
        <v>641</v>
      </c>
      <c r="I2842" t="s">
        <v>2734</v>
      </c>
      <c r="J2842" t="s">
        <v>731</v>
      </c>
      <c r="K2842" t="s">
        <v>56</v>
      </c>
      <c r="L2842" s="4">
        <v>2</v>
      </c>
      <c r="M2842" s="4">
        <v>44926</v>
      </c>
      <c r="AE2842">
        <v>1.1000000000000001</v>
      </c>
    </row>
    <row r="2843" spans="1:31" x14ac:dyDescent="0.2">
      <c r="A2843" s="27">
        <v>2000503</v>
      </c>
      <c r="B2843">
        <v>889</v>
      </c>
      <c r="C2843" t="s">
        <v>6750</v>
      </c>
      <c r="D2843" t="s">
        <v>6751</v>
      </c>
      <c r="E2843" t="s">
        <v>6688</v>
      </c>
      <c r="F2843" t="s">
        <v>6689</v>
      </c>
      <c r="G2843" t="s">
        <v>641</v>
      </c>
      <c r="H2843" t="s">
        <v>641</v>
      </c>
      <c r="I2843" t="s">
        <v>2734</v>
      </c>
      <c r="J2843" t="s">
        <v>731</v>
      </c>
      <c r="K2843" t="s">
        <v>56</v>
      </c>
      <c r="L2843" s="4">
        <v>39798</v>
      </c>
      <c r="M2843" s="4">
        <v>44926</v>
      </c>
      <c r="AE2843">
        <v>1</v>
      </c>
    </row>
    <row r="2844" spans="1:31" x14ac:dyDescent="0.2">
      <c r="A2844" s="27">
        <v>2008948</v>
      </c>
      <c r="B2844">
        <v>4674</v>
      </c>
      <c r="C2844" t="s">
        <v>6752</v>
      </c>
      <c r="D2844" t="s">
        <v>6753</v>
      </c>
      <c r="E2844" t="s">
        <v>3653</v>
      </c>
      <c r="F2844" t="s">
        <v>3653</v>
      </c>
      <c r="G2844" t="s">
        <v>641</v>
      </c>
      <c r="H2844" t="s">
        <v>641</v>
      </c>
      <c r="I2844" t="s">
        <v>2734</v>
      </c>
      <c r="J2844" t="s">
        <v>731</v>
      </c>
      <c r="K2844" t="s">
        <v>55</v>
      </c>
      <c r="L2844" s="4">
        <v>2</v>
      </c>
      <c r="M2844" s="4">
        <v>44926</v>
      </c>
      <c r="AE2844">
        <v>1</v>
      </c>
    </row>
    <row r="2845" spans="1:31" x14ac:dyDescent="0.2">
      <c r="A2845" s="27">
        <v>2006728</v>
      </c>
      <c r="B2845">
        <v>3747</v>
      </c>
      <c r="C2845" t="s">
        <v>6754</v>
      </c>
      <c r="D2845" t="s">
        <v>6755</v>
      </c>
      <c r="E2845" t="s">
        <v>4938</v>
      </c>
      <c r="F2845" t="s">
        <v>4938</v>
      </c>
      <c r="G2845" t="s">
        <v>641</v>
      </c>
      <c r="H2845" t="s">
        <v>641</v>
      </c>
      <c r="I2845" t="s">
        <v>2734</v>
      </c>
      <c r="J2845" t="s">
        <v>731</v>
      </c>
      <c r="K2845" t="s">
        <v>56</v>
      </c>
      <c r="L2845" s="4">
        <v>2</v>
      </c>
      <c r="M2845" s="4">
        <v>44926</v>
      </c>
      <c r="AE2845">
        <v>1.1000000000000001</v>
      </c>
    </row>
    <row r="2846" spans="1:31" x14ac:dyDescent="0.2">
      <c r="A2846" s="27">
        <v>2004423</v>
      </c>
      <c r="B2846">
        <v>3432</v>
      </c>
      <c r="C2846" t="s">
        <v>6756</v>
      </c>
      <c r="D2846" t="s">
        <v>6757</v>
      </c>
      <c r="E2846" t="s">
        <v>817</v>
      </c>
      <c r="F2846" t="s">
        <v>3255</v>
      </c>
      <c r="G2846" t="s">
        <v>641</v>
      </c>
      <c r="H2846" t="s">
        <v>641</v>
      </c>
      <c r="I2846" t="s">
        <v>2734</v>
      </c>
      <c r="J2846" t="s">
        <v>643</v>
      </c>
      <c r="K2846" t="s">
        <v>56</v>
      </c>
      <c r="L2846" s="4">
        <v>40330</v>
      </c>
      <c r="M2846" s="4">
        <v>44926</v>
      </c>
      <c r="N2846">
        <v>3</v>
      </c>
      <c r="O2846">
        <v>27</v>
      </c>
      <c r="P2846">
        <v>18</v>
      </c>
      <c r="V2846">
        <v>9.9999997764825821E-3</v>
      </c>
      <c r="W2846">
        <v>1.9999999552965164E-2</v>
      </c>
      <c r="X2846">
        <v>1.9999999552965164E-2</v>
      </c>
      <c r="Y2846">
        <v>9.9999997764825821E-3</v>
      </c>
      <c r="Z2846">
        <v>9.9999997764825821E-3</v>
      </c>
      <c r="AA2846">
        <v>1.0000000474974513E-3</v>
      </c>
      <c r="AE2846">
        <v>1.37</v>
      </c>
    </row>
    <row r="2847" spans="1:31" x14ac:dyDescent="0.2">
      <c r="A2847" s="27">
        <v>2000821</v>
      </c>
      <c r="B2847">
        <v>2231</v>
      </c>
      <c r="C2847" t="s">
        <v>6758</v>
      </c>
      <c r="D2847" t="s">
        <v>6759</v>
      </c>
      <c r="E2847" t="s">
        <v>6760</v>
      </c>
      <c r="F2847" t="s">
        <v>4498</v>
      </c>
      <c r="G2847" t="s">
        <v>641</v>
      </c>
      <c r="H2847" t="s">
        <v>686</v>
      </c>
      <c r="I2847" t="s">
        <v>2734</v>
      </c>
      <c r="J2847" t="s">
        <v>696</v>
      </c>
      <c r="K2847" t="s">
        <v>56</v>
      </c>
      <c r="L2847" s="4">
        <v>40050</v>
      </c>
      <c r="M2847" s="4">
        <v>44926</v>
      </c>
      <c r="N2847">
        <v>1.0499999523162842</v>
      </c>
      <c r="P2847">
        <v>2.7999999523162842</v>
      </c>
      <c r="AC2847">
        <v>22.8</v>
      </c>
      <c r="AE2847">
        <v>1.1000000000000001</v>
      </c>
    </row>
    <row r="2848" spans="1:31" x14ac:dyDescent="0.2">
      <c r="A2848" s="27">
        <v>2007471</v>
      </c>
      <c r="B2848">
        <v>4130</v>
      </c>
      <c r="C2848" t="s">
        <v>6761</v>
      </c>
      <c r="D2848" t="s">
        <v>6762</v>
      </c>
      <c r="E2848" t="s">
        <v>6763</v>
      </c>
      <c r="F2848" t="s">
        <v>6764</v>
      </c>
      <c r="G2848" t="s">
        <v>641</v>
      </c>
      <c r="H2848" t="s">
        <v>641</v>
      </c>
      <c r="I2848" t="s">
        <v>2734</v>
      </c>
      <c r="J2848" t="s">
        <v>731</v>
      </c>
      <c r="K2848" t="s">
        <v>56</v>
      </c>
      <c r="L2848" s="4">
        <v>2</v>
      </c>
      <c r="M2848" s="4">
        <v>44926</v>
      </c>
      <c r="AE2848">
        <v>1.1000000000000001</v>
      </c>
    </row>
    <row r="2849" spans="1:31" x14ac:dyDescent="0.2">
      <c r="A2849" s="27">
        <v>2007440</v>
      </c>
      <c r="B2849">
        <v>4144</v>
      </c>
      <c r="C2849" t="s">
        <v>6765</v>
      </c>
      <c r="D2849" t="s">
        <v>6766</v>
      </c>
      <c r="E2849" t="s">
        <v>1471</v>
      </c>
      <c r="F2849" t="s">
        <v>1471</v>
      </c>
      <c r="G2849" t="s">
        <v>641</v>
      </c>
      <c r="H2849" t="s">
        <v>641</v>
      </c>
      <c r="I2849" t="s">
        <v>2734</v>
      </c>
      <c r="J2849" t="s">
        <v>731</v>
      </c>
      <c r="K2849" t="s">
        <v>56</v>
      </c>
      <c r="L2849" s="4">
        <v>2</v>
      </c>
      <c r="M2849" s="4">
        <v>44926</v>
      </c>
      <c r="Y2849">
        <v>3.5</v>
      </c>
      <c r="AA2849">
        <v>0.60000002384185791</v>
      </c>
      <c r="AE2849">
        <v>1.1000000000000001</v>
      </c>
    </row>
    <row r="2850" spans="1:31" x14ac:dyDescent="0.2">
      <c r="A2850" s="27">
        <v>2006970</v>
      </c>
      <c r="B2850">
        <v>3812</v>
      </c>
      <c r="C2850" t="s">
        <v>6767</v>
      </c>
      <c r="D2850" t="s">
        <v>6768</v>
      </c>
      <c r="E2850" t="s">
        <v>5237</v>
      </c>
      <c r="F2850" t="s">
        <v>5237</v>
      </c>
      <c r="G2850" t="s">
        <v>641</v>
      </c>
      <c r="H2850" t="s">
        <v>686</v>
      </c>
      <c r="I2850" t="s">
        <v>2734</v>
      </c>
      <c r="J2850" t="s">
        <v>688</v>
      </c>
      <c r="K2850" t="s">
        <v>56</v>
      </c>
      <c r="L2850" s="4">
        <v>2</v>
      </c>
      <c r="M2850" s="4">
        <v>44926</v>
      </c>
      <c r="N2850">
        <v>0.10000000149011612</v>
      </c>
      <c r="O2850">
        <v>0.10000000149011612</v>
      </c>
      <c r="P2850">
        <v>0.10000000149011612</v>
      </c>
      <c r="AC2850">
        <v>0.5</v>
      </c>
      <c r="AE2850">
        <v>1</v>
      </c>
    </row>
    <row r="2851" spans="1:31" x14ac:dyDescent="0.2">
      <c r="A2851" s="27">
        <v>2009045</v>
      </c>
      <c r="B2851">
        <v>4623</v>
      </c>
      <c r="C2851" t="s">
        <v>6769</v>
      </c>
      <c r="D2851" t="s">
        <v>6770</v>
      </c>
      <c r="E2851" t="s">
        <v>6771</v>
      </c>
      <c r="F2851" t="s">
        <v>6771</v>
      </c>
      <c r="G2851" t="s">
        <v>641</v>
      </c>
      <c r="H2851" t="s">
        <v>686</v>
      </c>
      <c r="I2851" t="s">
        <v>2734</v>
      </c>
      <c r="J2851" t="s">
        <v>696</v>
      </c>
      <c r="K2851" t="s">
        <v>55</v>
      </c>
      <c r="L2851" s="4">
        <v>2</v>
      </c>
      <c r="M2851" s="4">
        <v>44926</v>
      </c>
      <c r="N2851">
        <v>0.30000001192092896</v>
      </c>
      <c r="AC2851">
        <v>10.5</v>
      </c>
      <c r="AE2851">
        <v>1</v>
      </c>
    </row>
    <row r="2852" spans="1:31" x14ac:dyDescent="0.2">
      <c r="A2852" s="27">
        <v>2008916</v>
      </c>
      <c r="B2852">
        <v>4689</v>
      </c>
      <c r="C2852" t="s">
        <v>6772</v>
      </c>
      <c r="D2852" t="s">
        <v>6773</v>
      </c>
      <c r="E2852" t="s">
        <v>6771</v>
      </c>
      <c r="F2852" t="s">
        <v>6771</v>
      </c>
      <c r="G2852" t="s">
        <v>641</v>
      </c>
      <c r="H2852" t="s">
        <v>641</v>
      </c>
      <c r="I2852" t="s">
        <v>2734</v>
      </c>
      <c r="J2852" t="s">
        <v>649</v>
      </c>
      <c r="K2852" t="s">
        <v>56</v>
      </c>
      <c r="L2852" s="4">
        <v>2</v>
      </c>
      <c r="M2852" s="4">
        <v>44926</v>
      </c>
      <c r="AC2852">
        <v>20</v>
      </c>
      <c r="AE2852">
        <v>1</v>
      </c>
    </row>
    <row r="2853" spans="1:31" x14ac:dyDescent="0.2">
      <c r="A2853" s="27">
        <v>2006877</v>
      </c>
      <c r="B2853">
        <v>3817</v>
      </c>
      <c r="C2853" t="s">
        <v>6774</v>
      </c>
      <c r="D2853" t="s">
        <v>6775</v>
      </c>
      <c r="E2853" t="s">
        <v>4938</v>
      </c>
      <c r="F2853" t="s">
        <v>4938</v>
      </c>
      <c r="G2853" t="s">
        <v>641</v>
      </c>
      <c r="H2853" t="s">
        <v>641</v>
      </c>
      <c r="I2853" t="s">
        <v>2734</v>
      </c>
      <c r="J2853" t="s">
        <v>731</v>
      </c>
      <c r="K2853" t="s">
        <v>56</v>
      </c>
      <c r="L2853" s="4">
        <v>2</v>
      </c>
      <c r="M2853" s="4">
        <v>44926</v>
      </c>
      <c r="AE2853">
        <v>1.01</v>
      </c>
    </row>
    <row r="2854" spans="1:31" x14ac:dyDescent="0.2">
      <c r="A2854" s="27">
        <v>2006878</v>
      </c>
      <c r="B2854">
        <v>3818</v>
      </c>
      <c r="C2854" t="s">
        <v>6776</v>
      </c>
      <c r="D2854" t="s">
        <v>6777</v>
      </c>
      <c r="E2854" t="s">
        <v>4938</v>
      </c>
      <c r="F2854" t="s">
        <v>4938</v>
      </c>
      <c r="G2854" t="s">
        <v>641</v>
      </c>
      <c r="H2854" t="s">
        <v>641</v>
      </c>
      <c r="I2854" t="s">
        <v>2734</v>
      </c>
      <c r="J2854" t="s">
        <v>731</v>
      </c>
      <c r="K2854" t="s">
        <v>56</v>
      </c>
      <c r="L2854" s="4">
        <v>2</v>
      </c>
      <c r="M2854" s="4">
        <v>44926</v>
      </c>
      <c r="AE2854">
        <v>1.01</v>
      </c>
    </row>
    <row r="2855" spans="1:31" x14ac:dyDescent="0.2">
      <c r="A2855" s="27">
        <v>2009135</v>
      </c>
      <c r="B2855">
        <v>4682</v>
      </c>
      <c r="C2855" t="s">
        <v>6778</v>
      </c>
      <c r="D2855" t="s">
        <v>6779</v>
      </c>
      <c r="E2855" t="s">
        <v>2777</v>
      </c>
      <c r="F2855" t="s">
        <v>2777</v>
      </c>
      <c r="G2855" t="s">
        <v>641</v>
      </c>
      <c r="H2855" t="s">
        <v>641</v>
      </c>
      <c r="I2855" t="s">
        <v>2734</v>
      </c>
      <c r="J2855" t="s">
        <v>649</v>
      </c>
      <c r="K2855" t="s">
        <v>56</v>
      </c>
      <c r="L2855" s="4">
        <v>2</v>
      </c>
      <c r="M2855" s="4">
        <v>44926</v>
      </c>
      <c r="Q2855">
        <v>15</v>
      </c>
      <c r="W2855">
        <v>5</v>
      </c>
      <c r="AE2855">
        <v>1</v>
      </c>
    </row>
    <row r="2856" spans="1:31" x14ac:dyDescent="0.2">
      <c r="A2856" s="27">
        <v>2009074</v>
      </c>
      <c r="B2856">
        <v>4681</v>
      </c>
      <c r="C2856" t="s">
        <v>6780</v>
      </c>
      <c r="D2856" t="s">
        <v>6781</v>
      </c>
      <c r="E2856" t="s">
        <v>2777</v>
      </c>
      <c r="F2856" t="s">
        <v>2777</v>
      </c>
      <c r="G2856" t="s">
        <v>641</v>
      </c>
      <c r="H2856" t="s">
        <v>641</v>
      </c>
      <c r="I2856" t="s">
        <v>2734</v>
      </c>
      <c r="J2856" t="s">
        <v>649</v>
      </c>
      <c r="K2856" t="s">
        <v>56</v>
      </c>
      <c r="L2856" s="4">
        <v>2</v>
      </c>
      <c r="M2856" s="4">
        <v>44926</v>
      </c>
      <c r="P2856">
        <v>1.5</v>
      </c>
      <c r="Q2856">
        <v>10</v>
      </c>
      <c r="AE2856">
        <v>1.35</v>
      </c>
    </row>
    <row r="2857" spans="1:31" x14ac:dyDescent="0.2">
      <c r="A2857" s="27">
        <v>2009076</v>
      </c>
      <c r="B2857">
        <v>4642</v>
      </c>
      <c r="C2857" t="s">
        <v>6782</v>
      </c>
      <c r="D2857" t="s">
        <v>6783</v>
      </c>
      <c r="E2857" t="s">
        <v>2777</v>
      </c>
      <c r="F2857" t="s">
        <v>2777</v>
      </c>
      <c r="G2857" t="s">
        <v>641</v>
      </c>
      <c r="H2857" t="s">
        <v>641</v>
      </c>
      <c r="I2857" t="s">
        <v>2734</v>
      </c>
      <c r="J2857" t="s">
        <v>649</v>
      </c>
      <c r="K2857" t="s">
        <v>56</v>
      </c>
      <c r="L2857" s="4">
        <v>2</v>
      </c>
      <c r="M2857" s="4">
        <v>44926</v>
      </c>
      <c r="Q2857">
        <v>15</v>
      </c>
      <c r="V2857">
        <v>5</v>
      </c>
      <c r="AE2857">
        <v>1.4</v>
      </c>
    </row>
    <row r="2858" spans="1:31" x14ac:dyDescent="0.2">
      <c r="A2858" s="27">
        <v>2003334</v>
      </c>
      <c r="B2858">
        <v>3310</v>
      </c>
      <c r="C2858" t="s">
        <v>6784</v>
      </c>
      <c r="D2858" t="s">
        <v>6785</v>
      </c>
      <c r="E2858" t="s">
        <v>933</v>
      </c>
      <c r="F2858" t="s">
        <v>933</v>
      </c>
      <c r="G2858" t="s">
        <v>641</v>
      </c>
      <c r="H2858" t="s">
        <v>641</v>
      </c>
      <c r="I2858" t="s">
        <v>2734</v>
      </c>
      <c r="J2858" t="s">
        <v>643</v>
      </c>
      <c r="K2858" t="s">
        <v>56</v>
      </c>
      <c r="L2858" s="4">
        <v>40183</v>
      </c>
      <c r="M2858" s="4">
        <v>44926</v>
      </c>
      <c r="N2858">
        <v>2.5999999046325684</v>
      </c>
      <c r="Q2858">
        <v>7.5</v>
      </c>
      <c r="R2858">
        <v>2</v>
      </c>
      <c r="Y2858">
        <v>0.10000000149011612</v>
      </c>
      <c r="AE2858">
        <v>1.2</v>
      </c>
    </row>
    <row r="2859" spans="1:31" x14ac:dyDescent="0.2">
      <c r="A2859" s="27">
        <v>2007460</v>
      </c>
      <c r="B2859">
        <v>4087</v>
      </c>
      <c r="C2859" t="s">
        <v>6786</v>
      </c>
      <c r="D2859" t="s">
        <v>6787</v>
      </c>
      <c r="E2859" t="s">
        <v>6763</v>
      </c>
      <c r="F2859" t="s">
        <v>6764</v>
      </c>
      <c r="G2859" t="s">
        <v>641</v>
      </c>
      <c r="H2859" t="s">
        <v>641</v>
      </c>
      <c r="I2859" t="s">
        <v>2734</v>
      </c>
      <c r="J2859" t="s">
        <v>731</v>
      </c>
      <c r="K2859" t="s">
        <v>56</v>
      </c>
      <c r="L2859" s="4">
        <v>2</v>
      </c>
      <c r="M2859" s="4">
        <v>44926</v>
      </c>
      <c r="O2859">
        <v>0.20000000298023224</v>
      </c>
      <c r="AE2859">
        <v>1.1000000000000001</v>
      </c>
    </row>
    <row r="2860" spans="1:31" x14ac:dyDescent="0.2">
      <c r="A2860" s="27">
        <v>2007461</v>
      </c>
      <c r="B2860">
        <v>4088</v>
      </c>
      <c r="C2860" t="s">
        <v>6788</v>
      </c>
      <c r="D2860" t="s">
        <v>6789</v>
      </c>
      <c r="E2860" t="s">
        <v>6763</v>
      </c>
      <c r="F2860" t="s">
        <v>6764</v>
      </c>
      <c r="G2860" t="s">
        <v>641</v>
      </c>
      <c r="H2860" t="s">
        <v>641</v>
      </c>
      <c r="I2860" t="s">
        <v>2734</v>
      </c>
      <c r="J2860" t="s">
        <v>731</v>
      </c>
      <c r="K2860" t="s">
        <v>56</v>
      </c>
      <c r="L2860" s="4">
        <v>2</v>
      </c>
      <c r="M2860" s="4">
        <v>44926</v>
      </c>
      <c r="AE2860">
        <v>1.1000000000000001</v>
      </c>
    </row>
    <row r="2861" spans="1:31" x14ac:dyDescent="0.2">
      <c r="A2861" s="27">
        <v>2009248</v>
      </c>
      <c r="B2861">
        <v>4697</v>
      </c>
      <c r="C2861" t="s">
        <v>6790</v>
      </c>
      <c r="D2861" t="s">
        <v>6791</v>
      </c>
      <c r="E2861" t="s">
        <v>2777</v>
      </c>
      <c r="F2861" t="s">
        <v>2777</v>
      </c>
      <c r="G2861" t="s">
        <v>641</v>
      </c>
      <c r="H2861" t="s">
        <v>641</v>
      </c>
      <c r="I2861" t="s">
        <v>2734</v>
      </c>
      <c r="J2861" t="s">
        <v>731</v>
      </c>
      <c r="K2861" t="s">
        <v>56</v>
      </c>
      <c r="L2861" s="4">
        <v>2</v>
      </c>
      <c r="M2861" s="4">
        <v>44926</v>
      </c>
      <c r="N2861">
        <v>2</v>
      </c>
      <c r="O2861">
        <v>15</v>
      </c>
      <c r="AE2861">
        <v>1.1499999999999999</v>
      </c>
    </row>
    <row r="2862" spans="1:31" x14ac:dyDescent="0.2">
      <c r="A2862" s="27">
        <v>2009077</v>
      </c>
      <c r="B2862">
        <v>4641</v>
      </c>
      <c r="C2862" t="s">
        <v>6792</v>
      </c>
      <c r="D2862" t="s">
        <v>6793</v>
      </c>
      <c r="E2862" t="s">
        <v>2777</v>
      </c>
      <c r="F2862" t="s">
        <v>2777</v>
      </c>
      <c r="G2862" t="s">
        <v>641</v>
      </c>
      <c r="H2862" t="s">
        <v>641</v>
      </c>
      <c r="I2862" t="s">
        <v>2734</v>
      </c>
      <c r="J2862" t="s">
        <v>649</v>
      </c>
      <c r="K2862" t="s">
        <v>56</v>
      </c>
      <c r="L2862" s="4">
        <v>2</v>
      </c>
      <c r="M2862" s="4">
        <v>44926</v>
      </c>
      <c r="Z2862">
        <v>10</v>
      </c>
      <c r="AE2862">
        <v>1.4</v>
      </c>
    </row>
    <row r="2863" spans="1:31" x14ac:dyDescent="0.2">
      <c r="A2863" s="27">
        <v>2009078</v>
      </c>
      <c r="B2863">
        <v>4640</v>
      </c>
      <c r="C2863" t="s">
        <v>6794</v>
      </c>
      <c r="D2863" t="s">
        <v>6795</v>
      </c>
      <c r="E2863" t="s">
        <v>2777</v>
      </c>
      <c r="F2863" t="s">
        <v>2777</v>
      </c>
      <c r="G2863" t="s">
        <v>641</v>
      </c>
      <c r="H2863" t="s">
        <v>641</v>
      </c>
      <c r="I2863" t="s">
        <v>2734</v>
      </c>
      <c r="J2863" t="s">
        <v>649</v>
      </c>
      <c r="K2863" t="s">
        <v>56</v>
      </c>
      <c r="L2863" s="4">
        <v>2</v>
      </c>
      <c r="M2863" s="4">
        <v>44926</v>
      </c>
      <c r="O2863">
        <v>10</v>
      </c>
      <c r="AE2863">
        <v>1.1499999999999999</v>
      </c>
    </row>
    <row r="2864" spans="1:31" x14ac:dyDescent="0.2">
      <c r="A2864" s="27">
        <v>2003337</v>
      </c>
      <c r="B2864">
        <v>3353</v>
      </c>
      <c r="C2864" t="s">
        <v>6796</v>
      </c>
      <c r="D2864" t="s">
        <v>6797</v>
      </c>
      <c r="E2864" t="s">
        <v>2777</v>
      </c>
      <c r="F2864" t="s">
        <v>2777</v>
      </c>
      <c r="G2864" t="s">
        <v>641</v>
      </c>
      <c r="H2864" t="s">
        <v>641</v>
      </c>
      <c r="I2864" t="s">
        <v>2734</v>
      </c>
      <c r="J2864" t="s">
        <v>649</v>
      </c>
      <c r="K2864" t="s">
        <v>56</v>
      </c>
      <c r="L2864" s="4">
        <v>40204</v>
      </c>
      <c r="M2864" s="4">
        <v>44926</v>
      </c>
      <c r="V2864">
        <v>10</v>
      </c>
      <c r="AE2864">
        <v>1.4</v>
      </c>
    </row>
    <row r="2865" spans="1:31" x14ac:dyDescent="0.2">
      <c r="A2865" s="27">
        <v>2004705</v>
      </c>
      <c r="B2865">
        <v>3463</v>
      </c>
      <c r="C2865" t="s">
        <v>6798</v>
      </c>
      <c r="D2865" t="s">
        <v>6799</v>
      </c>
      <c r="E2865" t="s">
        <v>2777</v>
      </c>
      <c r="F2865" t="s">
        <v>2777</v>
      </c>
      <c r="G2865" t="s">
        <v>641</v>
      </c>
      <c r="H2865" t="s">
        <v>641</v>
      </c>
      <c r="I2865" t="s">
        <v>2734</v>
      </c>
      <c r="J2865" t="s">
        <v>649</v>
      </c>
      <c r="K2865" t="s">
        <v>56</v>
      </c>
      <c r="L2865" s="4">
        <v>40428</v>
      </c>
      <c r="M2865" s="4">
        <v>44926</v>
      </c>
      <c r="Y2865">
        <v>10</v>
      </c>
      <c r="AE2865">
        <v>1.5</v>
      </c>
    </row>
    <row r="2866" spans="1:31" x14ac:dyDescent="0.2">
      <c r="A2866" s="27">
        <v>2004706</v>
      </c>
      <c r="B2866">
        <v>3464</v>
      </c>
      <c r="C2866" t="s">
        <v>6800</v>
      </c>
      <c r="D2866" t="s">
        <v>6801</v>
      </c>
      <c r="E2866" t="s">
        <v>2777</v>
      </c>
      <c r="F2866" t="s">
        <v>2777</v>
      </c>
      <c r="G2866" t="s">
        <v>641</v>
      </c>
      <c r="H2866" t="s">
        <v>641</v>
      </c>
      <c r="I2866" t="s">
        <v>2734</v>
      </c>
      <c r="J2866" t="s">
        <v>649</v>
      </c>
      <c r="K2866" t="s">
        <v>56</v>
      </c>
      <c r="L2866" s="4">
        <v>40428</v>
      </c>
      <c r="M2866" s="4">
        <v>44926</v>
      </c>
      <c r="V2866">
        <v>2.5</v>
      </c>
      <c r="Y2866">
        <v>10</v>
      </c>
      <c r="AE2866">
        <v>1.5</v>
      </c>
    </row>
    <row r="2867" spans="1:31" x14ac:dyDescent="0.2">
      <c r="A2867" s="27">
        <v>2007755</v>
      </c>
      <c r="B2867">
        <v>4145</v>
      </c>
      <c r="C2867" t="s">
        <v>6802</v>
      </c>
      <c r="D2867" t="s">
        <v>6803</v>
      </c>
      <c r="E2867" t="s">
        <v>3517</v>
      </c>
      <c r="F2867" t="s">
        <v>3517</v>
      </c>
      <c r="G2867" t="s">
        <v>641</v>
      </c>
      <c r="H2867" t="s">
        <v>641</v>
      </c>
      <c r="I2867" t="s">
        <v>2734</v>
      </c>
      <c r="J2867" t="s">
        <v>731</v>
      </c>
      <c r="K2867" t="s">
        <v>55</v>
      </c>
      <c r="L2867" s="4">
        <v>2</v>
      </c>
      <c r="M2867" s="4">
        <v>44926</v>
      </c>
      <c r="AE2867">
        <v>1</v>
      </c>
    </row>
    <row r="2868" spans="1:31" x14ac:dyDescent="0.2">
      <c r="A2868" s="27">
        <v>2004748</v>
      </c>
      <c r="B2868">
        <v>3437</v>
      </c>
      <c r="C2868" t="s">
        <v>6804</v>
      </c>
      <c r="D2868" t="s">
        <v>6805</v>
      </c>
      <c r="E2868" t="s">
        <v>5671</v>
      </c>
      <c r="F2868" t="s">
        <v>5671</v>
      </c>
      <c r="G2868" t="s">
        <v>641</v>
      </c>
      <c r="H2868" t="s">
        <v>641</v>
      </c>
      <c r="I2868" t="s">
        <v>2734</v>
      </c>
      <c r="J2868" t="s">
        <v>731</v>
      </c>
      <c r="K2868" t="s">
        <v>56</v>
      </c>
      <c r="L2868" s="4">
        <v>40361</v>
      </c>
      <c r="M2868" s="4">
        <v>44926</v>
      </c>
      <c r="AC2868">
        <v>60</v>
      </c>
      <c r="AE2868">
        <v>1</v>
      </c>
    </row>
    <row r="2869" spans="1:31" x14ac:dyDescent="0.2">
      <c r="A2869" s="27">
        <v>2007425</v>
      </c>
      <c r="B2869">
        <v>3987</v>
      </c>
      <c r="C2869" t="s">
        <v>6806</v>
      </c>
      <c r="D2869" t="s">
        <v>6807</v>
      </c>
      <c r="E2869" t="s">
        <v>818</v>
      </c>
      <c r="F2869" t="s">
        <v>818</v>
      </c>
      <c r="G2869" t="s">
        <v>641</v>
      </c>
      <c r="H2869" t="s">
        <v>641</v>
      </c>
      <c r="I2869" t="s">
        <v>2734</v>
      </c>
      <c r="J2869" t="s">
        <v>731</v>
      </c>
      <c r="K2869" t="s">
        <v>55</v>
      </c>
      <c r="L2869" s="4">
        <v>2</v>
      </c>
      <c r="M2869" s="4">
        <v>44926</v>
      </c>
      <c r="AC2869">
        <v>60</v>
      </c>
      <c r="AE2869">
        <v>1</v>
      </c>
    </row>
    <row r="2870" spans="1:31" x14ac:dyDescent="0.2">
      <c r="A2870" s="27">
        <v>2007426</v>
      </c>
      <c r="B2870">
        <v>3988</v>
      </c>
      <c r="C2870" t="s">
        <v>6808</v>
      </c>
      <c r="D2870" t="s">
        <v>6809</v>
      </c>
      <c r="E2870" t="s">
        <v>818</v>
      </c>
      <c r="F2870" t="s">
        <v>818</v>
      </c>
      <c r="G2870" t="s">
        <v>641</v>
      </c>
      <c r="H2870" t="s">
        <v>641</v>
      </c>
      <c r="I2870" t="s">
        <v>2734</v>
      </c>
      <c r="J2870" t="s">
        <v>731</v>
      </c>
      <c r="K2870" t="s">
        <v>55</v>
      </c>
      <c r="L2870" s="4">
        <v>2</v>
      </c>
      <c r="M2870" s="4">
        <v>44926</v>
      </c>
      <c r="AC2870">
        <v>60</v>
      </c>
      <c r="AE2870">
        <v>1</v>
      </c>
    </row>
    <row r="2871" spans="1:31" x14ac:dyDescent="0.2">
      <c r="A2871" s="27">
        <v>2007427</v>
      </c>
      <c r="B2871">
        <v>3989</v>
      </c>
      <c r="C2871" t="s">
        <v>6810</v>
      </c>
      <c r="D2871" t="s">
        <v>6811</v>
      </c>
      <c r="E2871" t="s">
        <v>818</v>
      </c>
      <c r="F2871" t="s">
        <v>818</v>
      </c>
      <c r="G2871" t="s">
        <v>641</v>
      </c>
      <c r="H2871" t="s">
        <v>641</v>
      </c>
      <c r="I2871" t="s">
        <v>2734</v>
      </c>
      <c r="J2871" t="s">
        <v>731</v>
      </c>
      <c r="K2871" t="s">
        <v>55</v>
      </c>
      <c r="L2871" s="4">
        <v>2</v>
      </c>
      <c r="M2871" s="4">
        <v>44926</v>
      </c>
      <c r="AC2871">
        <v>60</v>
      </c>
      <c r="AE2871">
        <v>1</v>
      </c>
    </row>
    <row r="2872" spans="1:31" x14ac:dyDescent="0.2">
      <c r="A2872" s="27">
        <v>2007428</v>
      </c>
      <c r="B2872">
        <v>3990</v>
      </c>
      <c r="C2872" t="s">
        <v>6812</v>
      </c>
      <c r="D2872" t="s">
        <v>6813</v>
      </c>
      <c r="E2872" t="s">
        <v>818</v>
      </c>
      <c r="F2872" t="s">
        <v>818</v>
      </c>
      <c r="G2872" t="s">
        <v>641</v>
      </c>
      <c r="H2872" t="s">
        <v>641</v>
      </c>
      <c r="I2872" t="s">
        <v>2734</v>
      </c>
      <c r="J2872" t="s">
        <v>731</v>
      </c>
      <c r="K2872" t="s">
        <v>55</v>
      </c>
      <c r="L2872" s="4">
        <v>2</v>
      </c>
      <c r="M2872" s="4">
        <v>44926</v>
      </c>
      <c r="AC2872">
        <v>60</v>
      </c>
      <c r="AE2872">
        <v>1</v>
      </c>
    </row>
    <row r="2873" spans="1:31" x14ac:dyDescent="0.2">
      <c r="A2873" s="27">
        <v>2009042</v>
      </c>
      <c r="B2873">
        <v>4660</v>
      </c>
      <c r="C2873" t="s">
        <v>6814</v>
      </c>
      <c r="D2873" t="s">
        <v>6815</v>
      </c>
      <c r="E2873" t="s">
        <v>3294</v>
      </c>
      <c r="F2873" t="s">
        <v>3294</v>
      </c>
      <c r="G2873" t="s">
        <v>641</v>
      </c>
      <c r="H2873" t="s">
        <v>641</v>
      </c>
      <c r="I2873" t="s">
        <v>2734</v>
      </c>
      <c r="J2873" t="s">
        <v>731</v>
      </c>
      <c r="K2873" t="s">
        <v>56</v>
      </c>
      <c r="L2873" s="4">
        <v>2</v>
      </c>
      <c r="M2873" s="4">
        <v>44926</v>
      </c>
      <c r="AE2873">
        <v>1.1000000000000001</v>
      </c>
    </row>
    <row r="2874" spans="1:31" x14ac:dyDescent="0.2">
      <c r="A2874" s="27">
        <v>2002342</v>
      </c>
      <c r="B2874">
        <v>3080</v>
      </c>
      <c r="C2874" t="s">
        <v>6816</v>
      </c>
      <c r="D2874" t="s">
        <v>6817</v>
      </c>
      <c r="E2874" t="s">
        <v>3239</v>
      </c>
      <c r="F2874" t="s">
        <v>3239</v>
      </c>
      <c r="G2874" t="s">
        <v>641</v>
      </c>
      <c r="H2874" t="s">
        <v>686</v>
      </c>
      <c r="I2874" t="s">
        <v>2734</v>
      </c>
      <c r="J2874" t="s">
        <v>696</v>
      </c>
      <c r="K2874" t="s">
        <v>55</v>
      </c>
      <c r="L2874" s="4">
        <v>40204</v>
      </c>
      <c r="M2874" s="4">
        <v>44926</v>
      </c>
      <c r="N2874">
        <v>4</v>
      </c>
      <c r="O2874">
        <v>5</v>
      </c>
      <c r="P2874">
        <v>3</v>
      </c>
      <c r="AE2874">
        <v>1</v>
      </c>
    </row>
    <row r="2875" spans="1:31" x14ac:dyDescent="0.2">
      <c r="A2875" s="27">
        <v>2008933</v>
      </c>
      <c r="B2875">
        <v>4603</v>
      </c>
      <c r="C2875" t="s">
        <v>6818</v>
      </c>
      <c r="D2875" t="s">
        <v>6819</v>
      </c>
      <c r="E2875" t="s">
        <v>1266</v>
      </c>
      <c r="F2875" t="s">
        <v>2670</v>
      </c>
      <c r="G2875" t="s">
        <v>641</v>
      </c>
      <c r="H2875" t="s">
        <v>641</v>
      </c>
      <c r="I2875" t="s">
        <v>2734</v>
      </c>
      <c r="J2875" t="s">
        <v>643</v>
      </c>
      <c r="K2875" t="s">
        <v>56</v>
      </c>
      <c r="L2875" s="4">
        <v>2</v>
      </c>
      <c r="M2875" s="4">
        <v>44926</v>
      </c>
      <c r="N2875">
        <v>10</v>
      </c>
      <c r="O2875">
        <v>5</v>
      </c>
      <c r="P2875">
        <v>7</v>
      </c>
      <c r="V2875">
        <v>1</v>
      </c>
      <c r="AE2875">
        <v>1</v>
      </c>
    </row>
    <row r="2876" spans="1:31" x14ac:dyDescent="0.2">
      <c r="A2876" s="27">
        <v>2009790</v>
      </c>
      <c r="B2876">
        <v>4973</v>
      </c>
      <c r="C2876" t="s">
        <v>6820</v>
      </c>
      <c r="D2876" t="s">
        <v>6821</v>
      </c>
      <c r="E2876" t="s">
        <v>6822</v>
      </c>
      <c r="F2876" t="s">
        <v>6822</v>
      </c>
      <c r="G2876" t="s">
        <v>641</v>
      </c>
      <c r="H2876" t="s">
        <v>686</v>
      </c>
      <c r="I2876" t="s">
        <v>2734</v>
      </c>
      <c r="J2876" t="s">
        <v>696</v>
      </c>
      <c r="K2876" t="s">
        <v>55</v>
      </c>
      <c r="L2876" s="4">
        <v>2</v>
      </c>
      <c r="M2876" s="4">
        <v>44926</v>
      </c>
      <c r="N2876">
        <v>0.30000001192092896</v>
      </c>
      <c r="AC2876">
        <v>13.1</v>
      </c>
      <c r="AE2876">
        <v>1</v>
      </c>
    </row>
    <row r="2877" spans="1:31" x14ac:dyDescent="0.2">
      <c r="A2877" s="27">
        <v>2001172</v>
      </c>
      <c r="B2877">
        <v>2520</v>
      </c>
      <c r="C2877" t="s">
        <v>6823</v>
      </c>
      <c r="D2877" t="s">
        <v>1228</v>
      </c>
      <c r="E2877" t="s">
        <v>6824</v>
      </c>
      <c r="F2877" t="s">
        <v>6824</v>
      </c>
      <c r="G2877" t="s">
        <v>641</v>
      </c>
      <c r="H2877" t="s">
        <v>641</v>
      </c>
      <c r="I2877" t="s">
        <v>2734</v>
      </c>
      <c r="J2877" t="s">
        <v>649</v>
      </c>
      <c r="K2877" t="s">
        <v>55</v>
      </c>
      <c r="L2877" s="4">
        <v>40483</v>
      </c>
      <c r="M2877" s="4">
        <v>44926</v>
      </c>
      <c r="N2877">
        <v>0</v>
      </c>
      <c r="O2877">
        <v>0</v>
      </c>
      <c r="P2877">
        <v>0</v>
      </c>
      <c r="Q2877">
        <v>42</v>
      </c>
      <c r="R2877">
        <v>0</v>
      </c>
      <c r="T2877">
        <v>0</v>
      </c>
      <c r="AE2877">
        <v>1</v>
      </c>
    </row>
    <row r="2878" spans="1:31" x14ac:dyDescent="0.2">
      <c r="A2878" s="27">
        <v>2004443</v>
      </c>
      <c r="B2878">
        <v>3436</v>
      </c>
      <c r="C2878" t="s">
        <v>6825</v>
      </c>
      <c r="D2878" t="s">
        <v>4458</v>
      </c>
      <c r="E2878" t="s">
        <v>6826</v>
      </c>
      <c r="F2878" t="s">
        <v>6826</v>
      </c>
      <c r="G2878" t="s">
        <v>641</v>
      </c>
      <c r="H2878" t="s">
        <v>686</v>
      </c>
      <c r="I2878" t="s">
        <v>2734</v>
      </c>
      <c r="J2878" t="s">
        <v>696</v>
      </c>
      <c r="K2878" t="s">
        <v>55</v>
      </c>
      <c r="L2878" s="4">
        <v>40358</v>
      </c>
      <c r="M2878" s="4">
        <v>44926</v>
      </c>
      <c r="N2878">
        <v>0.20000000298023224</v>
      </c>
      <c r="AC2878">
        <v>15.2</v>
      </c>
      <c r="AE2878">
        <v>1</v>
      </c>
    </row>
    <row r="2879" spans="1:31" x14ac:dyDescent="0.2">
      <c r="A2879" s="27">
        <v>2008973</v>
      </c>
      <c r="B2879">
        <v>4684</v>
      </c>
      <c r="C2879" t="s">
        <v>6827</v>
      </c>
      <c r="D2879" t="s">
        <v>6828</v>
      </c>
      <c r="E2879" t="s">
        <v>5622</v>
      </c>
      <c r="F2879" t="s">
        <v>5623</v>
      </c>
      <c r="G2879" t="s">
        <v>641</v>
      </c>
      <c r="H2879" t="s">
        <v>641</v>
      </c>
      <c r="I2879" t="s">
        <v>2734</v>
      </c>
      <c r="J2879" t="s">
        <v>731</v>
      </c>
      <c r="K2879" t="s">
        <v>56</v>
      </c>
      <c r="L2879" s="4">
        <v>2</v>
      </c>
      <c r="M2879" s="4">
        <v>44926</v>
      </c>
      <c r="AE2879">
        <v>1.1000000000000001</v>
      </c>
    </row>
    <row r="2880" spans="1:31" x14ac:dyDescent="0.2">
      <c r="A2880" s="27">
        <v>2008972</v>
      </c>
      <c r="B2880">
        <v>4683</v>
      </c>
      <c r="C2880" t="s">
        <v>6829</v>
      </c>
      <c r="D2880" t="s">
        <v>6830</v>
      </c>
      <c r="E2880" t="s">
        <v>5622</v>
      </c>
      <c r="F2880" t="s">
        <v>5623</v>
      </c>
      <c r="G2880" t="s">
        <v>641</v>
      </c>
      <c r="H2880" t="s">
        <v>641</v>
      </c>
      <c r="I2880" t="s">
        <v>2734</v>
      </c>
      <c r="J2880" t="s">
        <v>731</v>
      </c>
      <c r="K2880" t="s">
        <v>56</v>
      </c>
      <c r="L2880" s="4">
        <v>2</v>
      </c>
      <c r="M2880" s="4">
        <v>44926</v>
      </c>
      <c r="AE2880">
        <v>1.1000000000000001</v>
      </c>
    </row>
    <row r="2881" spans="1:31" x14ac:dyDescent="0.2">
      <c r="A2881" s="27">
        <v>2004563</v>
      </c>
      <c r="B2881">
        <v>3453</v>
      </c>
      <c r="C2881" t="s">
        <v>6831</v>
      </c>
      <c r="D2881" t="s">
        <v>6832</v>
      </c>
      <c r="E2881" t="s">
        <v>6833</v>
      </c>
      <c r="F2881" t="s">
        <v>6833</v>
      </c>
      <c r="G2881" t="s">
        <v>641</v>
      </c>
      <c r="H2881" t="s">
        <v>641</v>
      </c>
      <c r="I2881" t="s">
        <v>2734</v>
      </c>
      <c r="J2881" t="s">
        <v>643</v>
      </c>
      <c r="K2881" t="s">
        <v>56</v>
      </c>
      <c r="L2881" s="4">
        <v>40400</v>
      </c>
      <c r="M2881" s="4">
        <v>44926</v>
      </c>
      <c r="N2881">
        <v>7.1999998092651367</v>
      </c>
      <c r="AE2881">
        <v>0.96</v>
      </c>
    </row>
    <row r="2882" spans="1:31" x14ac:dyDescent="0.2">
      <c r="A2882" s="27">
        <v>2007662</v>
      </c>
      <c r="B2882">
        <v>4112</v>
      </c>
      <c r="C2882" t="s">
        <v>6834</v>
      </c>
      <c r="D2882" t="s">
        <v>6835</v>
      </c>
      <c r="E2882" t="s">
        <v>6836</v>
      </c>
      <c r="F2882" t="s">
        <v>6836</v>
      </c>
      <c r="G2882" t="s">
        <v>641</v>
      </c>
      <c r="H2882" t="s">
        <v>686</v>
      </c>
      <c r="I2882" t="s">
        <v>2734</v>
      </c>
      <c r="J2882" t="s">
        <v>688</v>
      </c>
      <c r="K2882" t="s">
        <v>56</v>
      </c>
      <c r="L2882" s="4">
        <v>2</v>
      </c>
      <c r="M2882" s="4">
        <v>44926</v>
      </c>
      <c r="N2882">
        <v>0.10000000149011612</v>
      </c>
      <c r="O2882">
        <v>0.10000000149011612</v>
      </c>
      <c r="P2882">
        <v>0.20000000298023224</v>
      </c>
      <c r="AC2882">
        <v>3</v>
      </c>
      <c r="AE2882">
        <v>1</v>
      </c>
    </row>
    <row r="2883" spans="1:31" x14ac:dyDescent="0.2">
      <c r="A2883" s="27">
        <v>2003404</v>
      </c>
      <c r="B2883">
        <v>3421</v>
      </c>
      <c r="C2883" t="s">
        <v>6841</v>
      </c>
      <c r="D2883" t="s">
        <v>1286</v>
      </c>
      <c r="E2883" t="s">
        <v>6842</v>
      </c>
      <c r="F2883" t="s">
        <v>6842</v>
      </c>
      <c r="G2883" t="s">
        <v>641</v>
      </c>
      <c r="H2883" t="s">
        <v>686</v>
      </c>
      <c r="I2883" t="s">
        <v>2734</v>
      </c>
      <c r="J2883" t="s">
        <v>688</v>
      </c>
      <c r="K2883" t="s">
        <v>56</v>
      </c>
      <c r="L2883" s="4">
        <v>40295</v>
      </c>
      <c r="M2883" s="4">
        <v>44926</v>
      </c>
      <c r="N2883">
        <v>0.34999999403953552</v>
      </c>
      <c r="AC2883">
        <v>3</v>
      </c>
      <c r="AE2883">
        <v>1</v>
      </c>
    </row>
    <row r="2884" spans="1:31" x14ac:dyDescent="0.2">
      <c r="A2884" s="27">
        <v>2005240</v>
      </c>
      <c r="B2884">
        <v>3509</v>
      </c>
      <c r="C2884" t="s">
        <v>6847</v>
      </c>
      <c r="D2884" t="s">
        <v>1286</v>
      </c>
      <c r="E2884" t="s">
        <v>6846</v>
      </c>
      <c r="F2884" t="s">
        <v>6846</v>
      </c>
      <c r="G2884" t="s">
        <v>641</v>
      </c>
      <c r="H2884" t="s">
        <v>686</v>
      </c>
      <c r="I2884" t="s">
        <v>2734</v>
      </c>
      <c r="J2884" t="s">
        <v>688</v>
      </c>
      <c r="K2884" t="s">
        <v>56</v>
      </c>
      <c r="L2884" s="4">
        <v>2</v>
      </c>
      <c r="M2884" s="4">
        <v>44926</v>
      </c>
      <c r="N2884">
        <v>0.10000000149011612</v>
      </c>
      <c r="AC2884">
        <v>1</v>
      </c>
      <c r="AE2884">
        <v>1</v>
      </c>
    </row>
    <row r="2885" spans="1:31" x14ac:dyDescent="0.2">
      <c r="A2885" s="27">
        <v>2002542</v>
      </c>
      <c r="B2885">
        <v>3873</v>
      </c>
      <c r="C2885" t="s">
        <v>6850</v>
      </c>
      <c r="D2885" t="s">
        <v>1286</v>
      </c>
      <c r="E2885" t="s">
        <v>6851</v>
      </c>
      <c r="F2885" t="s">
        <v>6851</v>
      </c>
      <c r="G2885" t="s">
        <v>641</v>
      </c>
      <c r="H2885" t="s">
        <v>686</v>
      </c>
      <c r="I2885" t="s">
        <v>2734</v>
      </c>
      <c r="J2885" t="s">
        <v>688</v>
      </c>
      <c r="K2885" t="s">
        <v>56</v>
      </c>
      <c r="L2885" s="4">
        <v>39819</v>
      </c>
      <c r="M2885" s="4">
        <v>44926</v>
      </c>
      <c r="N2885">
        <v>0.20000000298023224</v>
      </c>
      <c r="O2885">
        <v>0.10000000149011612</v>
      </c>
      <c r="P2885">
        <v>0.10000000149011612</v>
      </c>
      <c r="AC2885">
        <v>3</v>
      </c>
      <c r="AE2885">
        <v>1</v>
      </c>
    </row>
    <row r="2886" spans="1:31" x14ac:dyDescent="0.2">
      <c r="A2886" s="27">
        <v>2007776</v>
      </c>
      <c r="B2886">
        <v>4115</v>
      </c>
      <c r="C2886" t="s">
        <v>6837</v>
      </c>
      <c r="D2886" t="s">
        <v>1286</v>
      </c>
      <c r="E2886" t="s">
        <v>6838</v>
      </c>
      <c r="F2886" t="s">
        <v>6838</v>
      </c>
      <c r="G2886" t="s">
        <v>641</v>
      </c>
      <c r="H2886" t="s">
        <v>686</v>
      </c>
      <c r="I2886" t="s">
        <v>2734</v>
      </c>
      <c r="J2886" t="s">
        <v>688</v>
      </c>
      <c r="K2886" t="s">
        <v>56</v>
      </c>
      <c r="L2886" s="4">
        <v>2</v>
      </c>
      <c r="M2886" s="4">
        <v>44926</v>
      </c>
      <c r="N2886">
        <v>0.30000001192092896</v>
      </c>
      <c r="P2886">
        <v>0.30000001192092896</v>
      </c>
      <c r="AC2886">
        <v>3</v>
      </c>
      <c r="AE2886">
        <v>1</v>
      </c>
    </row>
    <row r="2887" spans="1:31" x14ac:dyDescent="0.2">
      <c r="A2887" s="27">
        <v>2005239</v>
      </c>
      <c r="B2887">
        <v>3508</v>
      </c>
      <c r="C2887" t="s">
        <v>6845</v>
      </c>
      <c r="D2887" t="s">
        <v>1286</v>
      </c>
      <c r="E2887" t="s">
        <v>6846</v>
      </c>
      <c r="F2887" t="s">
        <v>6846</v>
      </c>
      <c r="G2887" t="s">
        <v>641</v>
      </c>
      <c r="H2887" t="s">
        <v>686</v>
      </c>
      <c r="I2887" t="s">
        <v>2734</v>
      </c>
      <c r="J2887" t="s">
        <v>688</v>
      </c>
      <c r="K2887" t="s">
        <v>56</v>
      </c>
      <c r="L2887" s="4">
        <v>2</v>
      </c>
      <c r="M2887" s="4">
        <v>44926</v>
      </c>
      <c r="N2887">
        <v>0.20000000298023224</v>
      </c>
      <c r="AC2887">
        <v>1</v>
      </c>
      <c r="AE2887">
        <v>1</v>
      </c>
    </row>
    <row r="2888" spans="1:31" x14ac:dyDescent="0.2">
      <c r="A2888" s="27">
        <v>2002422</v>
      </c>
      <c r="B2888">
        <v>3092</v>
      </c>
      <c r="C2888" t="s">
        <v>6843</v>
      </c>
      <c r="D2888" t="s">
        <v>1286</v>
      </c>
      <c r="E2888" t="s">
        <v>6844</v>
      </c>
      <c r="F2888" t="s">
        <v>6844</v>
      </c>
      <c r="G2888" t="s">
        <v>641</v>
      </c>
      <c r="H2888" t="s">
        <v>686</v>
      </c>
      <c r="I2888" t="s">
        <v>2734</v>
      </c>
      <c r="J2888" t="s">
        <v>688</v>
      </c>
      <c r="K2888" t="s">
        <v>56</v>
      </c>
      <c r="L2888" s="4">
        <v>39742</v>
      </c>
      <c r="M2888" s="4">
        <v>44926</v>
      </c>
      <c r="N2888">
        <v>0.20000000298023224</v>
      </c>
      <c r="P2888">
        <v>0.20000000298023224</v>
      </c>
      <c r="AC2888">
        <v>1</v>
      </c>
      <c r="AE2888">
        <v>1</v>
      </c>
    </row>
    <row r="2889" spans="1:31" x14ac:dyDescent="0.2">
      <c r="A2889" s="27">
        <v>2007148</v>
      </c>
      <c r="B2889">
        <v>4006</v>
      </c>
      <c r="C2889" t="s">
        <v>6839</v>
      </c>
      <c r="D2889" t="s">
        <v>1286</v>
      </c>
      <c r="E2889" t="s">
        <v>6840</v>
      </c>
      <c r="F2889" t="s">
        <v>6840</v>
      </c>
      <c r="G2889" t="s">
        <v>641</v>
      </c>
      <c r="H2889" t="s">
        <v>686</v>
      </c>
      <c r="I2889" t="s">
        <v>2734</v>
      </c>
      <c r="J2889" t="s">
        <v>688</v>
      </c>
      <c r="K2889" t="s">
        <v>56</v>
      </c>
      <c r="L2889" s="4">
        <v>2</v>
      </c>
      <c r="M2889" s="4">
        <v>44926</v>
      </c>
      <c r="N2889">
        <v>0.20000000298023224</v>
      </c>
      <c r="AC2889">
        <v>0.1</v>
      </c>
      <c r="AE2889">
        <v>1</v>
      </c>
    </row>
    <row r="2890" spans="1:31" x14ac:dyDescent="0.2">
      <c r="A2890" s="27">
        <v>2007713</v>
      </c>
      <c r="B2890">
        <v>4099</v>
      </c>
      <c r="C2890" t="s">
        <v>6848</v>
      </c>
      <c r="D2890" t="s">
        <v>1286</v>
      </c>
      <c r="E2890" t="s">
        <v>6849</v>
      </c>
      <c r="F2890" t="s">
        <v>6849</v>
      </c>
      <c r="G2890" t="s">
        <v>641</v>
      </c>
      <c r="H2890" t="s">
        <v>686</v>
      </c>
      <c r="I2890" t="s">
        <v>2734</v>
      </c>
      <c r="J2890" t="s">
        <v>688</v>
      </c>
      <c r="K2890" t="s">
        <v>56</v>
      </c>
      <c r="L2890" s="4">
        <v>2</v>
      </c>
      <c r="M2890" s="4">
        <v>44926</v>
      </c>
      <c r="N2890">
        <v>0.20000000298023224</v>
      </c>
      <c r="AC2890">
        <v>0.5</v>
      </c>
      <c r="AE2890">
        <v>1</v>
      </c>
    </row>
    <row r="2891" spans="1:31" x14ac:dyDescent="0.2">
      <c r="A2891" s="27">
        <v>2009310</v>
      </c>
      <c r="B2891">
        <v>4732</v>
      </c>
      <c r="C2891" t="s">
        <v>6852</v>
      </c>
      <c r="D2891" t="s">
        <v>6853</v>
      </c>
      <c r="E2891" t="s">
        <v>6854</v>
      </c>
      <c r="F2891" t="s">
        <v>6854</v>
      </c>
      <c r="G2891" t="s">
        <v>641</v>
      </c>
      <c r="H2891" t="s">
        <v>686</v>
      </c>
      <c r="I2891" t="s">
        <v>2734</v>
      </c>
      <c r="J2891" t="s">
        <v>688</v>
      </c>
      <c r="K2891" t="s">
        <v>56</v>
      </c>
      <c r="L2891" s="4">
        <v>2</v>
      </c>
      <c r="M2891" s="4">
        <v>44926</v>
      </c>
      <c r="N2891">
        <v>0.10000000149011612</v>
      </c>
      <c r="AE2891">
        <v>1</v>
      </c>
    </row>
    <row r="2892" spans="1:31" x14ac:dyDescent="0.2">
      <c r="A2892" s="27">
        <v>2007541</v>
      </c>
      <c r="B2892">
        <v>4059</v>
      </c>
      <c r="C2892" t="s">
        <v>6857</v>
      </c>
      <c r="D2892" t="s">
        <v>2716</v>
      </c>
      <c r="E2892" t="s">
        <v>6858</v>
      </c>
      <c r="F2892" t="s">
        <v>6858</v>
      </c>
      <c r="G2892" t="s">
        <v>641</v>
      </c>
      <c r="H2892" t="s">
        <v>686</v>
      </c>
      <c r="I2892" t="s">
        <v>2734</v>
      </c>
      <c r="J2892" t="s">
        <v>688</v>
      </c>
      <c r="K2892" t="s">
        <v>55</v>
      </c>
      <c r="L2892" s="4">
        <v>2</v>
      </c>
      <c r="M2892" s="4">
        <v>44926</v>
      </c>
      <c r="N2892">
        <v>0.20000000298023224</v>
      </c>
      <c r="P2892">
        <v>0.10000000149011612</v>
      </c>
      <c r="AC2892">
        <v>1.8</v>
      </c>
      <c r="AE2892">
        <v>1</v>
      </c>
    </row>
    <row r="2893" spans="1:31" x14ac:dyDescent="0.2">
      <c r="A2893" s="27">
        <v>2006851</v>
      </c>
      <c r="B2893">
        <v>3867</v>
      </c>
      <c r="C2893" t="s">
        <v>6855</v>
      </c>
      <c r="D2893" t="s">
        <v>2716</v>
      </c>
      <c r="E2893" t="s">
        <v>6856</v>
      </c>
      <c r="F2893" t="s">
        <v>6856</v>
      </c>
      <c r="G2893" t="s">
        <v>641</v>
      </c>
      <c r="H2893" t="s">
        <v>686</v>
      </c>
      <c r="I2893" t="s">
        <v>2734</v>
      </c>
      <c r="J2893" t="s">
        <v>688</v>
      </c>
      <c r="K2893" t="s">
        <v>56</v>
      </c>
      <c r="L2893" s="4">
        <v>2</v>
      </c>
      <c r="M2893" s="4">
        <v>44926</v>
      </c>
      <c r="N2893">
        <v>0.40000000596046448</v>
      </c>
      <c r="O2893">
        <v>0.20000000298023224</v>
      </c>
      <c r="P2893">
        <v>0.10000000149011612</v>
      </c>
      <c r="AC2893">
        <v>1</v>
      </c>
      <c r="AE2893">
        <v>1</v>
      </c>
    </row>
    <row r="2894" spans="1:31" x14ac:dyDescent="0.2">
      <c r="A2894" s="27">
        <v>2009136</v>
      </c>
      <c r="B2894">
        <v>4627</v>
      </c>
      <c r="C2894" t="s">
        <v>6859</v>
      </c>
      <c r="D2894" t="s">
        <v>6860</v>
      </c>
      <c r="E2894" t="s">
        <v>6861</v>
      </c>
      <c r="F2894" t="s">
        <v>6861</v>
      </c>
      <c r="G2894" t="s">
        <v>641</v>
      </c>
      <c r="H2894" t="s">
        <v>686</v>
      </c>
      <c r="I2894" t="s">
        <v>2734</v>
      </c>
      <c r="J2894" t="s">
        <v>688</v>
      </c>
      <c r="K2894" t="s">
        <v>56</v>
      </c>
      <c r="L2894" s="4">
        <v>2</v>
      </c>
      <c r="M2894" s="4">
        <v>44926</v>
      </c>
      <c r="N2894">
        <v>0.30000001192092896</v>
      </c>
      <c r="P2894">
        <v>0.10000000149011612</v>
      </c>
      <c r="AC2894">
        <v>2</v>
      </c>
      <c r="AE2894">
        <v>1</v>
      </c>
    </row>
    <row r="2895" spans="1:31" x14ac:dyDescent="0.2">
      <c r="A2895" s="27">
        <v>2007607</v>
      </c>
      <c r="B2895">
        <v>4057</v>
      </c>
      <c r="C2895" t="s">
        <v>6862</v>
      </c>
      <c r="D2895" t="s">
        <v>6863</v>
      </c>
      <c r="E2895" t="s">
        <v>6864</v>
      </c>
      <c r="F2895" t="s">
        <v>6864</v>
      </c>
      <c r="G2895" t="s">
        <v>641</v>
      </c>
      <c r="H2895" t="s">
        <v>686</v>
      </c>
      <c r="I2895" t="s">
        <v>2734</v>
      </c>
      <c r="J2895" t="s">
        <v>696</v>
      </c>
      <c r="K2895" t="s">
        <v>55</v>
      </c>
      <c r="L2895" s="4">
        <v>2</v>
      </c>
      <c r="M2895" s="4">
        <v>44926</v>
      </c>
      <c r="N2895">
        <v>0.80000001192092896</v>
      </c>
      <c r="AC2895">
        <v>24.4</v>
      </c>
      <c r="AE2895">
        <v>1</v>
      </c>
    </row>
    <row r="2896" spans="1:31" x14ac:dyDescent="0.2">
      <c r="A2896" s="27">
        <v>2001575</v>
      </c>
      <c r="B2896">
        <v>2627</v>
      </c>
      <c r="C2896" t="s">
        <v>6865</v>
      </c>
      <c r="D2896" t="s">
        <v>6866</v>
      </c>
      <c r="E2896" t="s">
        <v>1128</v>
      </c>
      <c r="F2896" t="s">
        <v>3222</v>
      </c>
      <c r="G2896" t="s">
        <v>641</v>
      </c>
      <c r="H2896" t="s">
        <v>641</v>
      </c>
      <c r="I2896" t="s">
        <v>2734</v>
      </c>
      <c r="J2896" t="s">
        <v>649</v>
      </c>
      <c r="K2896" t="s">
        <v>55</v>
      </c>
      <c r="L2896" s="4">
        <v>40483</v>
      </c>
      <c r="M2896" s="4">
        <v>44926</v>
      </c>
      <c r="Q2896">
        <v>27.299999237060547</v>
      </c>
      <c r="R2896">
        <v>19.600000381469727</v>
      </c>
      <c r="AE2896">
        <v>1</v>
      </c>
    </row>
    <row r="2897" spans="1:31" x14ac:dyDescent="0.2">
      <c r="A2897" s="27">
        <v>2001573</v>
      </c>
      <c r="B2897">
        <v>2576</v>
      </c>
      <c r="C2897" t="s">
        <v>6867</v>
      </c>
      <c r="D2897" t="s">
        <v>6868</v>
      </c>
      <c r="E2897" t="s">
        <v>1128</v>
      </c>
      <c r="F2897" t="s">
        <v>1302</v>
      </c>
      <c r="G2897" t="s">
        <v>641</v>
      </c>
      <c r="H2897" t="s">
        <v>641</v>
      </c>
      <c r="I2897" t="s">
        <v>2734</v>
      </c>
      <c r="J2897" t="s">
        <v>649</v>
      </c>
      <c r="K2897" t="s">
        <v>55</v>
      </c>
      <c r="L2897" s="4">
        <v>40386</v>
      </c>
      <c r="M2897" s="4">
        <v>44926</v>
      </c>
      <c r="N2897">
        <v>0</v>
      </c>
      <c r="O2897">
        <v>15</v>
      </c>
      <c r="Q2897">
        <v>40</v>
      </c>
      <c r="R2897">
        <v>7</v>
      </c>
      <c r="AE2897">
        <v>1</v>
      </c>
    </row>
    <row r="2898" spans="1:31" x14ac:dyDescent="0.2">
      <c r="A2898" s="27">
        <v>2008413</v>
      </c>
      <c r="B2898">
        <v>4583</v>
      </c>
      <c r="C2898" t="s">
        <v>6869</v>
      </c>
      <c r="D2898" t="s">
        <v>6870</v>
      </c>
      <c r="E2898" t="s">
        <v>6871</v>
      </c>
      <c r="F2898" t="s">
        <v>6871</v>
      </c>
      <c r="G2898" t="s">
        <v>641</v>
      </c>
      <c r="H2898" t="s">
        <v>686</v>
      </c>
      <c r="I2898" t="s">
        <v>2734</v>
      </c>
      <c r="J2898" t="s">
        <v>696</v>
      </c>
      <c r="K2898" t="s">
        <v>55</v>
      </c>
      <c r="L2898" s="4">
        <v>2</v>
      </c>
      <c r="M2898" s="4">
        <v>44926</v>
      </c>
      <c r="N2898">
        <v>0.30000001192092896</v>
      </c>
      <c r="AC2898">
        <v>13.8</v>
      </c>
      <c r="AE2898">
        <v>1</v>
      </c>
    </row>
    <row r="2899" spans="1:31" x14ac:dyDescent="0.2">
      <c r="A2899" s="27">
        <v>2000177</v>
      </c>
      <c r="B2899">
        <v>1879</v>
      </c>
      <c r="C2899" t="s">
        <v>6872</v>
      </c>
      <c r="D2899" t="s">
        <v>6873</v>
      </c>
      <c r="E2899" t="s">
        <v>3239</v>
      </c>
      <c r="F2899" t="s">
        <v>3239</v>
      </c>
      <c r="G2899" t="s">
        <v>641</v>
      </c>
      <c r="H2899" t="s">
        <v>641</v>
      </c>
      <c r="I2899" t="s">
        <v>2734</v>
      </c>
      <c r="J2899" t="s">
        <v>731</v>
      </c>
      <c r="K2899" t="s">
        <v>55</v>
      </c>
      <c r="L2899" s="4">
        <v>40302</v>
      </c>
      <c r="M2899" s="4">
        <v>44926</v>
      </c>
      <c r="AE2899">
        <v>1</v>
      </c>
    </row>
    <row r="2900" spans="1:31" x14ac:dyDescent="0.2">
      <c r="A2900" s="27">
        <v>2007580</v>
      </c>
      <c r="B2900">
        <v>4041</v>
      </c>
      <c r="C2900" t="s">
        <v>6874</v>
      </c>
      <c r="D2900" t="s">
        <v>6875</v>
      </c>
      <c r="E2900" t="s">
        <v>6876</v>
      </c>
      <c r="F2900" t="s">
        <v>1446</v>
      </c>
      <c r="G2900" t="s">
        <v>641</v>
      </c>
      <c r="H2900" t="s">
        <v>641</v>
      </c>
      <c r="I2900" t="s">
        <v>2734</v>
      </c>
      <c r="J2900" t="s">
        <v>731</v>
      </c>
      <c r="K2900" t="s">
        <v>56</v>
      </c>
      <c r="L2900" s="4">
        <v>2</v>
      </c>
      <c r="M2900" s="4">
        <v>44926</v>
      </c>
      <c r="AE2900">
        <v>1.1000000000000001</v>
      </c>
    </row>
    <row r="2901" spans="1:31" x14ac:dyDescent="0.2">
      <c r="A2901" s="27">
        <v>2007419</v>
      </c>
      <c r="B2901">
        <v>4018</v>
      </c>
      <c r="C2901" t="s">
        <v>6877</v>
      </c>
      <c r="D2901" t="s">
        <v>6878</v>
      </c>
      <c r="E2901" t="s">
        <v>3102</v>
      </c>
      <c r="F2901" t="s">
        <v>4506</v>
      </c>
      <c r="G2901" t="s">
        <v>641</v>
      </c>
      <c r="H2901" t="s">
        <v>641</v>
      </c>
      <c r="I2901" t="s">
        <v>2734</v>
      </c>
      <c r="J2901" t="s">
        <v>731</v>
      </c>
      <c r="K2901" t="s">
        <v>56</v>
      </c>
      <c r="L2901" s="4">
        <v>2</v>
      </c>
      <c r="M2901" s="4">
        <v>44926</v>
      </c>
      <c r="Y2901">
        <v>2</v>
      </c>
      <c r="AE2901">
        <v>1.1000000000000001</v>
      </c>
    </row>
    <row r="2902" spans="1:31" x14ac:dyDescent="0.2">
      <c r="A2902" s="27">
        <v>2007420</v>
      </c>
      <c r="B2902">
        <v>4023</v>
      </c>
      <c r="C2902" t="s">
        <v>6879</v>
      </c>
      <c r="D2902" t="s">
        <v>6880</v>
      </c>
      <c r="E2902" t="s">
        <v>3102</v>
      </c>
      <c r="F2902" t="s">
        <v>4506</v>
      </c>
      <c r="G2902" t="s">
        <v>641</v>
      </c>
      <c r="H2902" t="s">
        <v>641</v>
      </c>
      <c r="I2902" t="s">
        <v>2734</v>
      </c>
      <c r="J2902" t="s">
        <v>731</v>
      </c>
      <c r="K2902" t="s">
        <v>56</v>
      </c>
      <c r="L2902" s="4">
        <v>2</v>
      </c>
      <c r="M2902" s="4">
        <v>44926</v>
      </c>
      <c r="AA2902">
        <v>0.34999999403953552</v>
      </c>
      <c r="AE2902">
        <v>1.1000000000000001</v>
      </c>
    </row>
    <row r="2903" spans="1:31" x14ac:dyDescent="0.2">
      <c r="A2903" s="27">
        <v>2007421</v>
      </c>
      <c r="B2903">
        <v>4019</v>
      </c>
      <c r="C2903" t="s">
        <v>6881</v>
      </c>
      <c r="D2903" t="s">
        <v>6882</v>
      </c>
      <c r="E2903" t="s">
        <v>3102</v>
      </c>
      <c r="F2903" t="s">
        <v>4506</v>
      </c>
      <c r="G2903" t="s">
        <v>641</v>
      </c>
      <c r="H2903" t="s">
        <v>641</v>
      </c>
      <c r="I2903" t="s">
        <v>2734</v>
      </c>
      <c r="J2903" t="s">
        <v>731</v>
      </c>
      <c r="K2903" t="s">
        <v>56</v>
      </c>
      <c r="L2903" s="4">
        <v>2</v>
      </c>
      <c r="M2903" s="4">
        <v>44926</v>
      </c>
      <c r="V2903">
        <v>1</v>
      </c>
      <c r="X2903">
        <v>0.69999998807907104</v>
      </c>
      <c r="Z2903">
        <v>0.5</v>
      </c>
      <c r="AE2903">
        <v>1.1000000000000001</v>
      </c>
    </row>
    <row r="2904" spans="1:31" x14ac:dyDescent="0.2">
      <c r="A2904" s="27">
        <v>2009098</v>
      </c>
      <c r="B2904">
        <v>4696</v>
      </c>
      <c r="C2904" t="s">
        <v>6883</v>
      </c>
      <c r="D2904" t="s">
        <v>6884</v>
      </c>
      <c r="E2904" t="s">
        <v>965</v>
      </c>
      <c r="F2904" t="s">
        <v>965</v>
      </c>
      <c r="G2904" t="s">
        <v>641</v>
      </c>
      <c r="H2904" t="s">
        <v>641</v>
      </c>
      <c r="I2904" t="s">
        <v>2734</v>
      </c>
      <c r="J2904" t="s">
        <v>643</v>
      </c>
      <c r="K2904" t="s">
        <v>55</v>
      </c>
      <c r="L2904" s="4">
        <v>2</v>
      </c>
      <c r="M2904" s="4">
        <v>44926</v>
      </c>
      <c r="N2904">
        <v>27</v>
      </c>
      <c r="Q2904">
        <v>12</v>
      </c>
      <c r="AE2904">
        <v>1</v>
      </c>
    </row>
    <row r="2905" spans="1:31" x14ac:dyDescent="0.2">
      <c r="A2905" s="27">
        <v>2008743</v>
      </c>
      <c r="B2905">
        <v>4477</v>
      </c>
      <c r="C2905" t="s">
        <v>6885</v>
      </c>
      <c r="D2905" t="s">
        <v>6886</v>
      </c>
      <c r="E2905" t="s">
        <v>1333</v>
      </c>
      <c r="F2905" t="s">
        <v>1333</v>
      </c>
      <c r="G2905" t="s">
        <v>641</v>
      </c>
      <c r="H2905" t="s">
        <v>641</v>
      </c>
      <c r="I2905" t="s">
        <v>2734</v>
      </c>
      <c r="J2905" t="s">
        <v>731</v>
      </c>
      <c r="K2905" t="s">
        <v>56</v>
      </c>
      <c r="L2905" s="4">
        <v>2</v>
      </c>
      <c r="M2905" s="4">
        <v>44926</v>
      </c>
      <c r="AC2905">
        <v>70</v>
      </c>
      <c r="AE2905">
        <v>1</v>
      </c>
    </row>
    <row r="2906" spans="1:31" x14ac:dyDescent="0.2">
      <c r="A2906" s="27">
        <v>2007362</v>
      </c>
      <c r="B2906">
        <v>3993</v>
      </c>
      <c r="C2906" t="s">
        <v>6887</v>
      </c>
      <c r="D2906" t="s">
        <v>6888</v>
      </c>
      <c r="E2906" t="s">
        <v>4938</v>
      </c>
      <c r="F2906" t="s">
        <v>4388</v>
      </c>
      <c r="G2906" t="s">
        <v>641</v>
      </c>
      <c r="H2906" t="s">
        <v>641</v>
      </c>
      <c r="I2906" t="s">
        <v>2734</v>
      </c>
      <c r="J2906" t="s">
        <v>731</v>
      </c>
      <c r="K2906" t="s">
        <v>56</v>
      </c>
      <c r="L2906" s="4">
        <v>2</v>
      </c>
      <c r="M2906" s="4">
        <v>44926</v>
      </c>
      <c r="AE2906">
        <v>1.1000000000000001</v>
      </c>
    </row>
    <row r="2907" spans="1:31" x14ac:dyDescent="0.2">
      <c r="A2907" s="27">
        <v>2008930</v>
      </c>
      <c r="B2907">
        <v>4594</v>
      </c>
      <c r="C2907" t="s">
        <v>6889</v>
      </c>
      <c r="D2907" t="s">
        <v>6890</v>
      </c>
      <c r="E2907" t="s">
        <v>1266</v>
      </c>
      <c r="F2907" t="s">
        <v>2670</v>
      </c>
      <c r="G2907" t="s">
        <v>641</v>
      </c>
      <c r="H2907" t="s">
        <v>641</v>
      </c>
      <c r="I2907" t="s">
        <v>2734</v>
      </c>
      <c r="J2907" t="s">
        <v>649</v>
      </c>
      <c r="K2907" t="s">
        <v>56</v>
      </c>
      <c r="L2907" s="4">
        <v>2</v>
      </c>
      <c r="M2907" s="4">
        <v>44926</v>
      </c>
      <c r="O2907">
        <v>10</v>
      </c>
      <c r="P2907">
        <v>14</v>
      </c>
      <c r="AE2907">
        <v>1</v>
      </c>
    </row>
    <row r="2908" spans="1:31" x14ac:dyDescent="0.2">
      <c r="A2908" s="27">
        <v>2008936</v>
      </c>
      <c r="B2908">
        <v>4598</v>
      </c>
      <c r="C2908" t="s">
        <v>6891</v>
      </c>
      <c r="D2908" t="s">
        <v>6892</v>
      </c>
      <c r="E2908" t="s">
        <v>1266</v>
      </c>
      <c r="F2908" t="s">
        <v>2670</v>
      </c>
      <c r="G2908" t="s">
        <v>641</v>
      </c>
      <c r="H2908" t="s">
        <v>641</v>
      </c>
      <c r="I2908" t="s">
        <v>2734</v>
      </c>
      <c r="J2908" t="s">
        <v>649</v>
      </c>
      <c r="K2908" t="s">
        <v>55</v>
      </c>
      <c r="L2908" s="4">
        <v>2</v>
      </c>
      <c r="M2908" s="4">
        <v>44926</v>
      </c>
      <c r="X2908">
        <v>6</v>
      </c>
      <c r="AE2908">
        <v>1</v>
      </c>
    </row>
    <row r="2909" spans="1:31" x14ac:dyDescent="0.2">
      <c r="A2909" s="27">
        <v>2008931</v>
      </c>
      <c r="B2909">
        <v>4595</v>
      </c>
      <c r="C2909" t="s">
        <v>6893</v>
      </c>
      <c r="D2909" t="s">
        <v>6894</v>
      </c>
      <c r="E2909" t="s">
        <v>1266</v>
      </c>
      <c r="F2909" t="s">
        <v>2670</v>
      </c>
      <c r="G2909" t="s">
        <v>641</v>
      </c>
      <c r="H2909" t="s">
        <v>641</v>
      </c>
      <c r="I2909" t="s">
        <v>2734</v>
      </c>
      <c r="J2909" t="s">
        <v>649</v>
      </c>
      <c r="K2909" t="s">
        <v>56</v>
      </c>
      <c r="L2909" s="4">
        <v>2</v>
      </c>
      <c r="M2909" s="4">
        <v>44926</v>
      </c>
      <c r="O2909">
        <v>5</v>
      </c>
      <c r="P2909">
        <v>13</v>
      </c>
      <c r="AE2909">
        <v>1</v>
      </c>
    </row>
    <row r="2910" spans="1:31" x14ac:dyDescent="0.2">
      <c r="A2910" s="27">
        <v>2008935</v>
      </c>
      <c r="B2910">
        <v>4626</v>
      </c>
      <c r="C2910" t="s">
        <v>6895</v>
      </c>
      <c r="D2910" t="s">
        <v>6896</v>
      </c>
      <c r="E2910" t="s">
        <v>1266</v>
      </c>
      <c r="F2910" t="s">
        <v>2670</v>
      </c>
      <c r="G2910" t="s">
        <v>641</v>
      </c>
      <c r="H2910" t="s">
        <v>641</v>
      </c>
      <c r="I2910" t="s">
        <v>2734</v>
      </c>
      <c r="J2910" t="s">
        <v>643</v>
      </c>
      <c r="K2910" t="s">
        <v>56</v>
      </c>
      <c r="L2910" s="4">
        <v>2</v>
      </c>
      <c r="M2910" s="4">
        <v>44926</v>
      </c>
      <c r="N2910">
        <v>11</v>
      </c>
      <c r="P2910">
        <v>7</v>
      </c>
      <c r="V2910">
        <v>0.5</v>
      </c>
      <c r="Y2910">
        <v>0.5</v>
      </c>
      <c r="AE2910">
        <v>1</v>
      </c>
    </row>
    <row r="2911" spans="1:31" x14ac:dyDescent="0.2">
      <c r="A2911" s="27">
        <v>2008934</v>
      </c>
      <c r="B2911">
        <v>4597</v>
      </c>
      <c r="C2911" t="s">
        <v>6897</v>
      </c>
      <c r="D2911" t="s">
        <v>6898</v>
      </c>
      <c r="E2911" t="s">
        <v>1266</v>
      </c>
      <c r="F2911" t="s">
        <v>2670</v>
      </c>
      <c r="G2911" t="s">
        <v>641</v>
      </c>
      <c r="H2911" t="s">
        <v>641</v>
      </c>
      <c r="I2911" t="s">
        <v>2734</v>
      </c>
      <c r="J2911" t="s">
        <v>643</v>
      </c>
      <c r="K2911" t="s">
        <v>56</v>
      </c>
      <c r="L2911" s="4">
        <v>2</v>
      </c>
      <c r="M2911" s="4">
        <v>44926</v>
      </c>
      <c r="N2911">
        <v>5</v>
      </c>
      <c r="O2911">
        <v>5</v>
      </c>
      <c r="P2911">
        <v>7</v>
      </c>
      <c r="V2911">
        <v>1.5</v>
      </c>
      <c r="Z2911">
        <v>1.5</v>
      </c>
      <c r="AE2911">
        <v>1</v>
      </c>
    </row>
    <row r="2912" spans="1:31" x14ac:dyDescent="0.2">
      <c r="A2912" s="27">
        <v>2007224</v>
      </c>
      <c r="B2912">
        <v>3912</v>
      </c>
      <c r="C2912" t="s">
        <v>6899</v>
      </c>
      <c r="D2912" t="s">
        <v>6900</v>
      </c>
      <c r="E2912" t="s">
        <v>6901</v>
      </c>
      <c r="F2912" t="s">
        <v>6901</v>
      </c>
      <c r="G2912" t="s">
        <v>641</v>
      </c>
      <c r="H2912" t="s">
        <v>686</v>
      </c>
      <c r="I2912" t="s">
        <v>2734</v>
      </c>
      <c r="J2912" t="s">
        <v>696</v>
      </c>
      <c r="K2912" t="s">
        <v>55</v>
      </c>
      <c r="L2912" s="4">
        <v>2</v>
      </c>
      <c r="M2912" s="4">
        <v>44926</v>
      </c>
      <c r="N2912">
        <v>0.40000000596046448</v>
      </c>
      <c r="AC2912">
        <v>15</v>
      </c>
      <c r="AE2912">
        <v>1</v>
      </c>
    </row>
    <row r="2913" spans="1:31" x14ac:dyDescent="0.2">
      <c r="A2913" s="27">
        <v>2009081</v>
      </c>
      <c r="B2913">
        <v>4679</v>
      </c>
      <c r="C2913" t="s">
        <v>6902</v>
      </c>
      <c r="D2913" t="s">
        <v>6903</v>
      </c>
      <c r="E2913" t="s">
        <v>1266</v>
      </c>
      <c r="F2913" t="s">
        <v>2649</v>
      </c>
      <c r="G2913" t="s">
        <v>641</v>
      </c>
      <c r="H2913" t="s">
        <v>641</v>
      </c>
      <c r="I2913" t="s">
        <v>2734</v>
      </c>
      <c r="J2913" t="s">
        <v>649</v>
      </c>
      <c r="K2913" t="s">
        <v>56</v>
      </c>
      <c r="L2913" s="4">
        <v>2</v>
      </c>
      <c r="M2913" s="4">
        <v>44926</v>
      </c>
      <c r="X2913">
        <v>5</v>
      </c>
      <c r="Z2913">
        <v>1</v>
      </c>
      <c r="AE2913">
        <v>1.25</v>
      </c>
    </row>
    <row r="2914" spans="1:31" x14ac:dyDescent="0.2">
      <c r="A2914" s="27">
        <v>2009082</v>
      </c>
      <c r="B2914">
        <v>4678</v>
      </c>
      <c r="C2914" t="s">
        <v>6904</v>
      </c>
      <c r="D2914" t="s">
        <v>6905</v>
      </c>
      <c r="E2914" t="s">
        <v>1266</v>
      </c>
      <c r="F2914" t="s">
        <v>2649</v>
      </c>
      <c r="G2914" t="s">
        <v>641</v>
      </c>
      <c r="H2914" t="s">
        <v>641</v>
      </c>
      <c r="I2914" t="s">
        <v>2734</v>
      </c>
      <c r="J2914" t="s">
        <v>649</v>
      </c>
      <c r="K2914" t="s">
        <v>56</v>
      </c>
      <c r="L2914" s="4">
        <v>2</v>
      </c>
      <c r="M2914" s="4">
        <v>44926</v>
      </c>
      <c r="Q2914">
        <v>15</v>
      </c>
      <c r="AE2914">
        <v>1.3</v>
      </c>
    </row>
    <row r="2915" spans="1:31" x14ac:dyDescent="0.2">
      <c r="A2915" s="27">
        <v>2009083</v>
      </c>
      <c r="B2915">
        <v>4677</v>
      </c>
      <c r="C2915" t="s">
        <v>6906</v>
      </c>
      <c r="D2915" t="s">
        <v>6907</v>
      </c>
      <c r="E2915" t="s">
        <v>1266</v>
      </c>
      <c r="F2915" t="s">
        <v>2649</v>
      </c>
      <c r="G2915" t="s">
        <v>641</v>
      </c>
      <c r="H2915" t="s">
        <v>641</v>
      </c>
      <c r="I2915" t="s">
        <v>2734</v>
      </c>
      <c r="J2915" t="s">
        <v>649</v>
      </c>
      <c r="K2915" t="s">
        <v>56</v>
      </c>
      <c r="L2915" s="4">
        <v>2</v>
      </c>
      <c r="M2915" s="4">
        <v>44926</v>
      </c>
      <c r="V2915">
        <v>2.5999999046325684</v>
      </c>
      <c r="Y2915">
        <v>1.7000000476837158</v>
      </c>
      <c r="AE2915">
        <v>1.1399999999999999</v>
      </c>
    </row>
    <row r="2916" spans="1:31" x14ac:dyDescent="0.2">
      <c r="A2916" s="27">
        <v>2009080</v>
      </c>
      <c r="B2916">
        <v>4748</v>
      </c>
      <c r="C2916" t="s">
        <v>6908</v>
      </c>
      <c r="D2916" t="s">
        <v>6909</v>
      </c>
      <c r="E2916" t="s">
        <v>1266</v>
      </c>
      <c r="F2916" t="s">
        <v>2649</v>
      </c>
      <c r="G2916" t="s">
        <v>641</v>
      </c>
      <c r="H2916" t="s">
        <v>641</v>
      </c>
      <c r="I2916" t="s">
        <v>2734</v>
      </c>
      <c r="J2916" t="s">
        <v>649</v>
      </c>
      <c r="K2916" t="s">
        <v>56</v>
      </c>
      <c r="L2916" s="4">
        <v>2</v>
      </c>
      <c r="M2916" s="4">
        <v>44926</v>
      </c>
      <c r="W2916">
        <v>11.899999618530273</v>
      </c>
      <c r="AE2916">
        <v>1.35</v>
      </c>
    </row>
    <row r="2917" spans="1:31" x14ac:dyDescent="0.2">
      <c r="A2917" s="27">
        <v>2009079</v>
      </c>
      <c r="B2917">
        <v>4680</v>
      </c>
      <c r="C2917" t="s">
        <v>6910</v>
      </c>
      <c r="D2917" t="s">
        <v>6911</v>
      </c>
      <c r="E2917" t="s">
        <v>1266</v>
      </c>
      <c r="F2917" t="s">
        <v>2649</v>
      </c>
      <c r="G2917" t="s">
        <v>641</v>
      </c>
      <c r="H2917" t="s">
        <v>641</v>
      </c>
      <c r="I2917" t="s">
        <v>2734</v>
      </c>
      <c r="J2917" t="s">
        <v>649</v>
      </c>
      <c r="K2917" t="s">
        <v>56</v>
      </c>
      <c r="L2917" s="4">
        <v>2</v>
      </c>
      <c r="M2917" s="4">
        <v>44926</v>
      </c>
      <c r="Y2917">
        <v>6.5</v>
      </c>
      <c r="AE2917">
        <v>1.23</v>
      </c>
    </row>
    <row r="2918" spans="1:31" x14ac:dyDescent="0.2">
      <c r="A2918" s="27">
        <v>2004425</v>
      </c>
      <c r="B2918">
        <v>3434</v>
      </c>
      <c r="C2918" t="s">
        <v>6912</v>
      </c>
      <c r="D2918" t="s">
        <v>6913</v>
      </c>
      <c r="E2918" t="s">
        <v>817</v>
      </c>
      <c r="F2918" t="s">
        <v>818</v>
      </c>
      <c r="G2918" t="s">
        <v>641</v>
      </c>
      <c r="H2918" t="s">
        <v>641</v>
      </c>
      <c r="I2918" t="s">
        <v>2734</v>
      </c>
      <c r="J2918" t="s">
        <v>643</v>
      </c>
      <c r="K2918" t="s">
        <v>55</v>
      </c>
      <c r="L2918" s="4">
        <v>40330</v>
      </c>
      <c r="M2918" s="4">
        <v>44926</v>
      </c>
      <c r="N2918">
        <v>21</v>
      </c>
      <c r="O2918">
        <v>5</v>
      </c>
      <c r="P2918">
        <v>10</v>
      </c>
      <c r="R2918">
        <v>3</v>
      </c>
      <c r="T2918">
        <v>6</v>
      </c>
      <c r="V2918">
        <v>1.9999999552965164E-2</v>
      </c>
      <c r="X2918">
        <v>0.30000001192092896</v>
      </c>
      <c r="Y2918">
        <v>1.9999999552965164E-2</v>
      </c>
      <c r="AE2918">
        <v>1</v>
      </c>
    </row>
    <row r="2919" spans="1:31" x14ac:dyDescent="0.2">
      <c r="A2919" s="27">
        <v>2008210</v>
      </c>
      <c r="B2919">
        <v>4305</v>
      </c>
      <c r="C2919" t="s">
        <v>6914</v>
      </c>
      <c r="D2919" t="s">
        <v>6915</v>
      </c>
      <c r="E2919" t="s">
        <v>3307</v>
      </c>
      <c r="F2919" t="s">
        <v>3308</v>
      </c>
      <c r="G2919" t="s">
        <v>641</v>
      </c>
      <c r="H2919" t="s">
        <v>641</v>
      </c>
      <c r="I2919" t="s">
        <v>2734</v>
      </c>
      <c r="J2919" t="s">
        <v>649</v>
      </c>
      <c r="K2919" t="s">
        <v>55</v>
      </c>
      <c r="L2919" s="4">
        <v>2</v>
      </c>
      <c r="M2919" s="4">
        <v>44926</v>
      </c>
      <c r="AE2919">
        <v>1</v>
      </c>
    </row>
    <row r="2920" spans="1:31" x14ac:dyDescent="0.2">
      <c r="A2920" s="27">
        <v>2009137</v>
      </c>
      <c r="B2920">
        <v>4609</v>
      </c>
      <c r="C2920" t="s">
        <v>6916</v>
      </c>
      <c r="D2920" t="s">
        <v>6917</v>
      </c>
      <c r="E2920" t="s">
        <v>2729</v>
      </c>
      <c r="F2920" t="s">
        <v>2729</v>
      </c>
      <c r="G2920" t="s">
        <v>641</v>
      </c>
      <c r="H2920" t="s">
        <v>641</v>
      </c>
      <c r="I2920" t="s">
        <v>2734</v>
      </c>
      <c r="J2920" t="s">
        <v>649</v>
      </c>
      <c r="K2920" t="s">
        <v>56</v>
      </c>
      <c r="L2920" s="4">
        <v>2</v>
      </c>
      <c r="M2920" s="4">
        <v>44926</v>
      </c>
      <c r="AC2920">
        <v>60</v>
      </c>
      <c r="AE2920">
        <v>1</v>
      </c>
    </row>
    <row r="2921" spans="1:31" x14ac:dyDescent="0.2">
      <c r="A2921" s="27">
        <v>2007563</v>
      </c>
      <c r="B2921">
        <v>4025</v>
      </c>
      <c r="C2921" t="s">
        <v>6918</v>
      </c>
      <c r="D2921" t="s">
        <v>6919</v>
      </c>
      <c r="E2921" t="s">
        <v>2729</v>
      </c>
      <c r="F2921" t="s">
        <v>2729</v>
      </c>
      <c r="G2921" t="s">
        <v>641</v>
      </c>
      <c r="H2921" t="s">
        <v>641</v>
      </c>
      <c r="I2921" t="s">
        <v>2734</v>
      </c>
      <c r="J2921" t="s">
        <v>731</v>
      </c>
      <c r="K2921" t="s">
        <v>56</v>
      </c>
      <c r="L2921" s="4">
        <v>2</v>
      </c>
      <c r="M2921" s="4">
        <v>44926</v>
      </c>
      <c r="AC2921">
        <v>65</v>
      </c>
      <c r="AE2921">
        <v>1.1000000000000001</v>
      </c>
    </row>
    <row r="2922" spans="1:31" x14ac:dyDescent="0.2">
      <c r="A2922" s="27">
        <v>2004891</v>
      </c>
      <c r="B2922">
        <v>3478</v>
      </c>
      <c r="C2922" t="s">
        <v>6920</v>
      </c>
      <c r="D2922" t="s">
        <v>6921</v>
      </c>
      <c r="E2922" t="s">
        <v>2729</v>
      </c>
      <c r="F2922" t="s">
        <v>2729</v>
      </c>
      <c r="G2922" t="s">
        <v>641</v>
      </c>
      <c r="H2922" t="s">
        <v>641</v>
      </c>
      <c r="I2922" t="s">
        <v>2734</v>
      </c>
      <c r="J2922" t="s">
        <v>731</v>
      </c>
      <c r="K2922" t="s">
        <v>56</v>
      </c>
      <c r="L2922" s="4">
        <v>40466</v>
      </c>
      <c r="M2922" s="4">
        <v>44926</v>
      </c>
      <c r="AC2922">
        <v>60</v>
      </c>
      <c r="AE2922">
        <v>1.1000000000000001</v>
      </c>
    </row>
    <row r="2923" spans="1:31" x14ac:dyDescent="0.2">
      <c r="A2923" s="27">
        <v>2004885</v>
      </c>
      <c r="B2923">
        <v>3472</v>
      </c>
      <c r="C2923" t="s">
        <v>6922</v>
      </c>
      <c r="D2923" t="s">
        <v>6923</v>
      </c>
      <c r="E2923" t="s">
        <v>2729</v>
      </c>
      <c r="F2923" t="s">
        <v>2729</v>
      </c>
      <c r="G2923" t="s">
        <v>641</v>
      </c>
      <c r="H2923" t="s">
        <v>641</v>
      </c>
      <c r="I2923" t="s">
        <v>2734</v>
      </c>
      <c r="J2923" t="s">
        <v>731</v>
      </c>
      <c r="K2923" t="s">
        <v>55</v>
      </c>
      <c r="L2923" s="4">
        <v>40466</v>
      </c>
      <c r="M2923" s="4">
        <v>44926</v>
      </c>
      <c r="AC2923">
        <v>55</v>
      </c>
      <c r="AE2923">
        <v>1</v>
      </c>
    </row>
    <row r="2924" spans="1:31" x14ac:dyDescent="0.2">
      <c r="A2924" s="27">
        <v>2004889</v>
      </c>
      <c r="B2924">
        <v>3476</v>
      </c>
      <c r="C2924" t="s">
        <v>6924</v>
      </c>
      <c r="D2924" t="s">
        <v>6925</v>
      </c>
      <c r="E2924" t="s">
        <v>2729</v>
      </c>
      <c r="F2924" t="s">
        <v>2729</v>
      </c>
      <c r="G2924" t="s">
        <v>641</v>
      </c>
      <c r="H2924" t="s">
        <v>641</v>
      </c>
      <c r="I2924" t="s">
        <v>2734</v>
      </c>
      <c r="J2924" t="s">
        <v>731</v>
      </c>
      <c r="K2924" t="s">
        <v>56</v>
      </c>
      <c r="L2924" s="4">
        <v>40466</v>
      </c>
      <c r="M2924" s="4">
        <v>44926</v>
      </c>
      <c r="AC2924">
        <v>55</v>
      </c>
      <c r="AE2924">
        <v>1.1000000000000001</v>
      </c>
    </row>
    <row r="2925" spans="1:31" x14ac:dyDescent="0.2">
      <c r="A2925" s="27">
        <v>2004887</v>
      </c>
      <c r="B2925">
        <v>3474</v>
      </c>
      <c r="C2925" t="s">
        <v>6926</v>
      </c>
      <c r="D2925" t="s">
        <v>6927</v>
      </c>
      <c r="E2925" t="s">
        <v>2729</v>
      </c>
      <c r="F2925" t="s">
        <v>2729</v>
      </c>
      <c r="G2925" t="s">
        <v>641</v>
      </c>
      <c r="H2925" t="s">
        <v>641</v>
      </c>
      <c r="I2925" t="s">
        <v>2734</v>
      </c>
      <c r="J2925" t="s">
        <v>731</v>
      </c>
      <c r="K2925" t="s">
        <v>56</v>
      </c>
      <c r="L2925" s="4">
        <v>40466</v>
      </c>
      <c r="M2925" s="4">
        <v>44926</v>
      </c>
      <c r="AA2925">
        <v>5.0999999046325684</v>
      </c>
      <c r="AC2925">
        <v>70</v>
      </c>
      <c r="AE2925">
        <v>1.1000000000000001</v>
      </c>
    </row>
    <row r="2926" spans="1:31" x14ac:dyDescent="0.2">
      <c r="A2926" s="27">
        <v>2004890</v>
      </c>
      <c r="B2926">
        <v>3477</v>
      </c>
      <c r="C2926" t="s">
        <v>6928</v>
      </c>
      <c r="D2926" t="s">
        <v>6929</v>
      </c>
      <c r="E2926" t="s">
        <v>2729</v>
      </c>
      <c r="F2926" t="s">
        <v>2729</v>
      </c>
      <c r="G2926" t="s">
        <v>641</v>
      </c>
      <c r="H2926" t="s">
        <v>641</v>
      </c>
      <c r="I2926" t="s">
        <v>2734</v>
      </c>
      <c r="J2926" t="s">
        <v>731</v>
      </c>
      <c r="K2926" t="s">
        <v>56</v>
      </c>
      <c r="L2926" s="4">
        <v>40466</v>
      </c>
      <c r="M2926" s="4">
        <v>44926</v>
      </c>
      <c r="AC2926">
        <v>60</v>
      </c>
      <c r="AE2926">
        <v>1.1000000000000001</v>
      </c>
    </row>
    <row r="2927" spans="1:31" x14ac:dyDescent="0.2">
      <c r="A2927" s="27">
        <v>2004886</v>
      </c>
      <c r="B2927">
        <v>3473</v>
      </c>
      <c r="C2927" t="s">
        <v>6930</v>
      </c>
      <c r="D2927" t="s">
        <v>6931</v>
      </c>
      <c r="E2927" t="s">
        <v>2729</v>
      </c>
      <c r="F2927" t="s">
        <v>2729</v>
      </c>
      <c r="G2927" t="s">
        <v>641</v>
      </c>
      <c r="H2927" t="s">
        <v>641</v>
      </c>
      <c r="I2927" t="s">
        <v>2734</v>
      </c>
      <c r="J2927" t="s">
        <v>731</v>
      </c>
      <c r="K2927" t="s">
        <v>56</v>
      </c>
      <c r="L2927" s="4">
        <v>40466</v>
      </c>
      <c r="M2927" s="4">
        <v>44926</v>
      </c>
      <c r="AC2927">
        <v>60</v>
      </c>
      <c r="AE2927">
        <v>1.1000000000000001</v>
      </c>
    </row>
    <row r="2928" spans="1:31" x14ac:dyDescent="0.2">
      <c r="A2928" s="27">
        <v>2004888</v>
      </c>
      <c r="B2928">
        <v>3475</v>
      </c>
      <c r="C2928" t="s">
        <v>6932</v>
      </c>
      <c r="D2928" t="s">
        <v>6933</v>
      </c>
      <c r="E2928" t="s">
        <v>2729</v>
      </c>
      <c r="F2928" t="s">
        <v>2729</v>
      </c>
      <c r="G2928" t="s">
        <v>641</v>
      </c>
      <c r="H2928" t="s">
        <v>641</v>
      </c>
      <c r="I2928" t="s">
        <v>2734</v>
      </c>
      <c r="J2928" t="s">
        <v>731</v>
      </c>
      <c r="K2928" t="s">
        <v>56</v>
      </c>
      <c r="L2928" s="4">
        <v>40466</v>
      </c>
      <c r="M2928" s="4">
        <v>44926</v>
      </c>
      <c r="AC2928">
        <v>55</v>
      </c>
      <c r="AE2928">
        <v>1.1000000000000001</v>
      </c>
    </row>
    <row r="2929" spans="1:31" x14ac:dyDescent="0.2">
      <c r="A2929" s="27">
        <v>2009229</v>
      </c>
      <c r="B2929">
        <v>4735</v>
      </c>
      <c r="C2929" t="s">
        <v>6934</v>
      </c>
      <c r="D2929" t="s">
        <v>6935</v>
      </c>
      <c r="E2929" t="s">
        <v>1266</v>
      </c>
      <c r="F2929" t="s">
        <v>2649</v>
      </c>
      <c r="G2929" t="s">
        <v>641</v>
      </c>
      <c r="H2929" t="s">
        <v>641</v>
      </c>
      <c r="I2929" t="s">
        <v>2734</v>
      </c>
      <c r="J2929" t="s">
        <v>643</v>
      </c>
      <c r="K2929" t="s">
        <v>56</v>
      </c>
      <c r="L2929" s="4">
        <v>2</v>
      </c>
      <c r="M2929" s="4">
        <v>44926</v>
      </c>
      <c r="N2929">
        <v>4</v>
      </c>
      <c r="O2929">
        <v>6</v>
      </c>
      <c r="P2929">
        <v>9</v>
      </c>
      <c r="V2929">
        <v>2.0000000949949026E-3</v>
      </c>
      <c r="W2929">
        <v>2.0000000949949026E-3</v>
      </c>
      <c r="X2929">
        <v>1.9999999552965164E-2</v>
      </c>
      <c r="Y2929">
        <v>9.9999997764825821E-3</v>
      </c>
      <c r="Z2929">
        <v>9.9999997764825821E-3</v>
      </c>
      <c r="AA2929">
        <v>1.0000000474974513E-3</v>
      </c>
      <c r="AE2929">
        <v>1.22</v>
      </c>
    </row>
    <row r="2930" spans="1:31" x14ac:dyDescent="0.2">
      <c r="A2930" s="27">
        <v>2009228</v>
      </c>
      <c r="B2930">
        <v>4736</v>
      </c>
      <c r="C2930" t="s">
        <v>6936</v>
      </c>
      <c r="D2930" t="s">
        <v>6937</v>
      </c>
      <c r="E2930" t="s">
        <v>1266</v>
      </c>
      <c r="F2930" t="s">
        <v>2649</v>
      </c>
      <c r="G2930" t="s">
        <v>641</v>
      </c>
      <c r="H2930" t="s">
        <v>641</v>
      </c>
      <c r="I2930" t="s">
        <v>2734</v>
      </c>
      <c r="J2930" t="s">
        <v>643</v>
      </c>
      <c r="K2930" t="s">
        <v>56</v>
      </c>
      <c r="L2930" s="4">
        <v>2</v>
      </c>
      <c r="M2930" s="4">
        <v>44926</v>
      </c>
      <c r="N2930">
        <v>4</v>
      </c>
      <c r="O2930">
        <v>6</v>
      </c>
      <c r="P2930">
        <v>9</v>
      </c>
      <c r="Y2930">
        <v>1</v>
      </c>
      <c r="AE2930">
        <v>1.23</v>
      </c>
    </row>
    <row r="2931" spans="1:31" x14ac:dyDescent="0.2">
      <c r="A2931" s="27">
        <v>2009231</v>
      </c>
      <c r="B2931">
        <v>4737</v>
      </c>
      <c r="C2931" t="s">
        <v>6938</v>
      </c>
      <c r="D2931" t="s">
        <v>6939</v>
      </c>
      <c r="E2931" t="s">
        <v>1266</v>
      </c>
      <c r="F2931" t="s">
        <v>2649</v>
      </c>
      <c r="G2931" t="s">
        <v>641</v>
      </c>
      <c r="H2931" t="s">
        <v>641</v>
      </c>
      <c r="I2931" t="s">
        <v>2734</v>
      </c>
      <c r="J2931" t="s">
        <v>643</v>
      </c>
      <c r="K2931" t="s">
        <v>56</v>
      </c>
      <c r="L2931" s="4">
        <v>2</v>
      </c>
      <c r="M2931" s="4">
        <v>44926</v>
      </c>
      <c r="N2931">
        <v>12</v>
      </c>
      <c r="P2931">
        <v>6</v>
      </c>
      <c r="AE2931">
        <v>1.18</v>
      </c>
    </row>
    <row r="2932" spans="1:31" x14ac:dyDescent="0.2">
      <c r="A2932" s="27">
        <v>2009230</v>
      </c>
      <c r="B2932">
        <v>4734</v>
      </c>
      <c r="C2932" t="s">
        <v>6940</v>
      </c>
      <c r="D2932" t="s">
        <v>6941</v>
      </c>
      <c r="E2932" t="s">
        <v>1266</v>
      </c>
      <c r="F2932" t="s">
        <v>2649</v>
      </c>
      <c r="G2932" t="s">
        <v>641</v>
      </c>
      <c r="H2932" t="s">
        <v>641</v>
      </c>
      <c r="I2932" t="s">
        <v>2734</v>
      </c>
      <c r="J2932" t="s">
        <v>649</v>
      </c>
      <c r="K2932" t="s">
        <v>56</v>
      </c>
      <c r="L2932" s="4">
        <v>2</v>
      </c>
      <c r="M2932" s="4">
        <v>44926</v>
      </c>
      <c r="V2932">
        <v>1</v>
      </c>
      <c r="Z2932">
        <v>1</v>
      </c>
      <c r="AE2932">
        <v>1.1000000000000001</v>
      </c>
    </row>
    <row r="2933" spans="1:31" x14ac:dyDescent="0.2">
      <c r="A2933" s="27">
        <v>2008984</v>
      </c>
      <c r="B2933">
        <v>4635</v>
      </c>
      <c r="C2933" t="s">
        <v>6942</v>
      </c>
      <c r="D2933" t="s">
        <v>6943</v>
      </c>
      <c r="E2933" t="s">
        <v>2205</v>
      </c>
      <c r="F2933" t="s">
        <v>6944</v>
      </c>
      <c r="G2933" t="s">
        <v>641</v>
      </c>
      <c r="H2933" t="s">
        <v>641</v>
      </c>
      <c r="I2933" t="s">
        <v>2734</v>
      </c>
      <c r="J2933" t="s">
        <v>731</v>
      </c>
      <c r="K2933" t="s">
        <v>56</v>
      </c>
      <c r="L2933" s="4">
        <v>2</v>
      </c>
      <c r="M2933" s="4">
        <v>44926</v>
      </c>
      <c r="AE2933">
        <v>1.1000000000000001</v>
      </c>
    </row>
    <row r="2934" spans="1:31" x14ac:dyDescent="0.2">
      <c r="A2934" s="27">
        <v>2008180</v>
      </c>
      <c r="B2934">
        <v>4278</v>
      </c>
      <c r="C2934" t="s">
        <v>6945</v>
      </c>
      <c r="D2934" t="s">
        <v>6946</v>
      </c>
      <c r="E2934" t="s">
        <v>3426</v>
      </c>
      <c r="F2934" t="s">
        <v>6947</v>
      </c>
      <c r="G2934" t="s">
        <v>641</v>
      </c>
      <c r="H2934" t="s">
        <v>641</v>
      </c>
      <c r="I2934" t="s">
        <v>2734</v>
      </c>
      <c r="J2934" t="s">
        <v>649</v>
      </c>
      <c r="K2934" t="s">
        <v>56</v>
      </c>
      <c r="L2934" s="4">
        <v>2</v>
      </c>
      <c r="M2934" s="4">
        <v>44926</v>
      </c>
      <c r="AE2934">
        <v>1.1000000000000001</v>
      </c>
    </row>
    <row r="2935" spans="1:31" x14ac:dyDescent="0.2">
      <c r="A2935" s="27">
        <v>2007583</v>
      </c>
      <c r="B2935">
        <v>4047</v>
      </c>
      <c r="C2935" t="s">
        <v>6948</v>
      </c>
      <c r="D2935" t="s">
        <v>6949</v>
      </c>
      <c r="E2935" t="s">
        <v>5744</v>
      </c>
      <c r="F2935" t="s">
        <v>5744</v>
      </c>
      <c r="G2935" t="s">
        <v>641</v>
      </c>
      <c r="H2935" t="s">
        <v>641</v>
      </c>
      <c r="I2935" t="s">
        <v>2734</v>
      </c>
      <c r="J2935" t="s">
        <v>731</v>
      </c>
      <c r="K2935" t="s">
        <v>56</v>
      </c>
      <c r="L2935" s="4">
        <v>2</v>
      </c>
      <c r="M2935" s="4">
        <v>44926</v>
      </c>
      <c r="N2935">
        <v>4.5</v>
      </c>
      <c r="AE2935">
        <v>1.1000000000000001</v>
      </c>
    </row>
    <row r="2936" spans="1:31" x14ac:dyDescent="0.2">
      <c r="A2936" s="27">
        <v>2007582</v>
      </c>
      <c r="B2936">
        <v>4046</v>
      </c>
      <c r="C2936" t="s">
        <v>6950</v>
      </c>
      <c r="D2936" t="s">
        <v>6951</v>
      </c>
      <c r="E2936" t="s">
        <v>5744</v>
      </c>
      <c r="F2936" t="s">
        <v>5744</v>
      </c>
      <c r="G2936" t="s">
        <v>641</v>
      </c>
      <c r="H2936" t="s">
        <v>641</v>
      </c>
      <c r="I2936" t="s">
        <v>2734</v>
      </c>
      <c r="J2936" t="s">
        <v>731</v>
      </c>
      <c r="K2936" t="s">
        <v>56</v>
      </c>
      <c r="L2936" s="4">
        <v>2</v>
      </c>
      <c r="M2936" s="4">
        <v>44926</v>
      </c>
      <c r="N2936">
        <v>4.6999998092651367</v>
      </c>
      <c r="R2936">
        <v>0.10000000149011612</v>
      </c>
      <c r="T2936">
        <v>0.20000000298023224</v>
      </c>
      <c r="X2936">
        <v>0.10000000149011612</v>
      </c>
      <c r="AE2936">
        <v>1.1000000000000001</v>
      </c>
    </row>
    <row r="2937" spans="1:31" x14ac:dyDescent="0.2">
      <c r="A2937" s="27">
        <v>2009125</v>
      </c>
      <c r="B2937">
        <v>4704</v>
      </c>
      <c r="C2937" t="s">
        <v>6952</v>
      </c>
      <c r="D2937" t="s">
        <v>6953</v>
      </c>
      <c r="E2937" t="s">
        <v>1266</v>
      </c>
      <c r="F2937" t="s">
        <v>2670</v>
      </c>
      <c r="G2937" t="s">
        <v>641</v>
      </c>
      <c r="H2937" t="s">
        <v>641</v>
      </c>
      <c r="I2937" t="s">
        <v>2734</v>
      </c>
      <c r="J2937" t="s">
        <v>643</v>
      </c>
      <c r="K2937" t="s">
        <v>56</v>
      </c>
      <c r="L2937" s="4">
        <v>2</v>
      </c>
      <c r="M2937" s="4">
        <v>44926</v>
      </c>
      <c r="N2937">
        <v>7</v>
      </c>
      <c r="O2937">
        <v>9</v>
      </c>
      <c r="P2937">
        <v>13</v>
      </c>
      <c r="V2937">
        <v>2.0000000949949026E-3</v>
      </c>
      <c r="W2937">
        <v>2.0000000949949026E-3</v>
      </c>
      <c r="X2937">
        <v>3.9999999105930328E-2</v>
      </c>
      <c r="Y2937">
        <v>9.9999997764825821E-3</v>
      </c>
      <c r="Z2937">
        <v>9.9999997764825821E-3</v>
      </c>
      <c r="AA2937">
        <v>1.0000000474974513E-3</v>
      </c>
      <c r="AE2937">
        <v>1.34</v>
      </c>
    </row>
    <row r="2938" spans="1:31" x14ac:dyDescent="0.2">
      <c r="A2938" s="27">
        <v>2009123</v>
      </c>
      <c r="B2938">
        <v>4711</v>
      </c>
      <c r="C2938" t="s">
        <v>6954</v>
      </c>
      <c r="D2938" t="s">
        <v>6955</v>
      </c>
      <c r="E2938" t="s">
        <v>1266</v>
      </c>
      <c r="F2938" t="s">
        <v>2670</v>
      </c>
      <c r="G2938" t="s">
        <v>641</v>
      </c>
      <c r="H2938" t="s">
        <v>641</v>
      </c>
      <c r="I2938" t="s">
        <v>2734</v>
      </c>
      <c r="J2938" t="s">
        <v>643</v>
      </c>
      <c r="K2938" t="s">
        <v>56</v>
      </c>
      <c r="L2938" s="4">
        <v>2</v>
      </c>
      <c r="M2938" s="4">
        <v>44926</v>
      </c>
      <c r="N2938">
        <v>7</v>
      </c>
      <c r="O2938">
        <v>9</v>
      </c>
      <c r="P2938">
        <v>13</v>
      </c>
      <c r="V2938">
        <v>2</v>
      </c>
      <c r="AE2938">
        <v>1.45</v>
      </c>
    </row>
    <row r="2939" spans="1:31" x14ac:dyDescent="0.2">
      <c r="A2939" s="27">
        <v>2009124</v>
      </c>
      <c r="B2939">
        <v>4710</v>
      </c>
      <c r="C2939" t="s">
        <v>6956</v>
      </c>
      <c r="D2939" t="s">
        <v>6957</v>
      </c>
      <c r="E2939" t="s">
        <v>1266</v>
      </c>
      <c r="F2939" t="s">
        <v>2670</v>
      </c>
      <c r="G2939" t="s">
        <v>641</v>
      </c>
      <c r="H2939" t="s">
        <v>641</v>
      </c>
      <c r="I2939" t="s">
        <v>2734</v>
      </c>
      <c r="J2939" t="s">
        <v>643</v>
      </c>
      <c r="K2939" t="s">
        <v>56</v>
      </c>
      <c r="L2939" s="4">
        <v>2</v>
      </c>
      <c r="M2939" s="4">
        <v>44926</v>
      </c>
      <c r="N2939">
        <v>14</v>
      </c>
      <c r="P2939">
        <v>5</v>
      </c>
      <c r="AE2939">
        <v>1.22</v>
      </c>
    </row>
    <row r="2940" spans="1:31" x14ac:dyDescent="0.2">
      <c r="A2940" s="27">
        <v>2004377</v>
      </c>
      <c r="B2940">
        <v>3411</v>
      </c>
      <c r="C2940" t="s">
        <v>6958</v>
      </c>
      <c r="D2940" t="s">
        <v>6959</v>
      </c>
      <c r="E2940" t="s">
        <v>3517</v>
      </c>
      <c r="F2940" t="s">
        <v>3517</v>
      </c>
      <c r="G2940" t="s">
        <v>641</v>
      </c>
      <c r="H2940" t="s">
        <v>641</v>
      </c>
      <c r="I2940" t="s">
        <v>2734</v>
      </c>
      <c r="J2940" t="s">
        <v>731</v>
      </c>
      <c r="K2940" t="s">
        <v>55</v>
      </c>
      <c r="L2940" s="4">
        <v>40288</v>
      </c>
      <c r="M2940" s="4">
        <v>44926</v>
      </c>
      <c r="AE2940">
        <v>1</v>
      </c>
    </row>
    <row r="2941" spans="1:31" x14ac:dyDescent="0.2">
      <c r="A2941" s="27">
        <v>2001177</v>
      </c>
      <c r="B2941">
        <v>1690</v>
      </c>
      <c r="C2941" t="s">
        <v>6960</v>
      </c>
      <c r="D2941" t="s">
        <v>6961</v>
      </c>
      <c r="E2941" t="s">
        <v>1891</v>
      </c>
      <c r="F2941" t="s">
        <v>4454</v>
      </c>
      <c r="G2941" t="s">
        <v>641</v>
      </c>
      <c r="H2941" t="s">
        <v>686</v>
      </c>
      <c r="I2941" t="s">
        <v>2734</v>
      </c>
      <c r="J2941" t="s">
        <v>696</v>
      </c>
      <c r="K2941" t="s">
        <v>56</v>
      </c>
      <c r="L2941" s="4">
        <v>40393</v>
      </c>
      <c r="M2941" s="4">
        <v>44926</v>
      </c>
      <c r="N2941">
        <v>3.5999999046325684</v>
      </c>
      <c r="R2941">
        <v>4.8000001907348633</v>
      </c>
      <c r="Y2941">
        <v>2.0699999332427979</v>
      </c>
      <c r="AA2941">
        <v>1.9999999552965164E-2</v>
      </c>
      <c r="AE2941">
        <v>1.3</v>
      </c>
    </row>
    <row r="2942" spans="1:31" x14ac:dyDescent="0.2">
      <c r="A2942" s="27">
        <v>2009063</v>
      </c>
      <c r="B2942">
        <v>4655</v>
      </c>
      <c r="C2942" t="s">
        <v>6962</v>
      </c>
      <c r="D2942" t="s">
        <v>6963</v>
      </c>
      <c r="E2942" t="s">
        <v>5622</v>
      </c>
      <c r="F2942" t="s">
        <v>5623</v>
      </c>
      <c r="G2942" t="s">
        <v>641</v>
      </c>
      <c r="H2942" t="s">
        <v>686</v>
      </c>
      <c r="I2942" t="s">
        <v>2734</v>
      </c>
      <c r="J2942" t="s">
        <v>649</v>
      </c>
      <c r="K2942" t="s">
        <v>55</v>
      </c>
      <c r="L2942" s="4">
        <v>2</v>
      </c>
      <c r="M2942" s="4">
        <v>44926</v>
      </c>
      <c r="P2942">
        <v>0</v>
      </c>
      <c r="S2942">
        <v>13.5</v>
      </c>
      <c r="Y2942">
        <v>19</v>
      </c>
      <c r="AE2942">
        <v>1</v>
      </c>
    </row>
    <row r="2943" spans="1:31" x14ac:dyDescent="0.2">
      <c r="A2943" s="27">
        <v>2009064</v>
      </c>
      <c r="B2943">
        <v>4656</v>
      </c>
      <c r="C2943" t="s">
        <v>6964</v>
      </c>
      <c r="D2943" t="s">
        <v>6965</v>
      </c>
      <c r="E2943" t="s">
        <v>5622</v>
      </c>
      <c r="F2943" t="s">
        <v>5623</v>
      </c>
      <c r="G2943" t="s">
        <v>641</v>
      </c>
      <c r="H2943" t="s">
        <v>686</v>
      </c>
      <c r="I2943" t="s">
        <v>2734</v>
      </c>
      <c r="J2943" t="s">
        <v>643</v>
      </c>
      <c r="K2943" t="s">
        <v>55</v>
      </c>
      <c r="L2943" s="4">
        <v>2</v>
      </c>
      <c r="M2943" s="4">
        <v>44926</v>
      </c>
      <c r="N2943">
        <v>5</v>
      </c>
      <c r="O2943">
        <v>19</v>
      </c>
      <c r="P2943">
        <v>9</v>
      </c>
      <c r="R2943">
        <v>4</v>
      </c>
      <c r="T2943">
        <v>8.3999996185302734</v>
      </c>
      <c r="V2943">
        <v>8.1999998092651367</v>
      </c>
      <c r="W2943">
        <v>1</v>
      </c>
      <c r="Y2943">
        <v>0.41999998688697815</v>
      </c>
      <c r="Z2943">
        <v>2.2999999523162842</v>
      </c>
      <c r="AA2943">
        <v>1.9999999552965164E-2</v>
      </c>
      <c r="AE2943">
        <v>1</v>
      </c>
    </row>
    <row r="2944" spans="1:31" x14ac:dyDescent="0.2">
      <c r="A2944" s="27">
        <v>2009061</v>
      </c>
      <c r="B2944">
        <v>4653</v>
      </c>
      <c r="C2944" t="s">
        <v>6966</v>
      </c>
      <c r="D2944" t="s">
        <v>6967</v>
      </c>
      <c r="E2944" t="s">
        <v>5622</v>
      </c>
      <c r="F2944" t="s">
        <v>5623</v>
      </c>
      <c r="G2944" t="s">
        <v>641</v>
      </c>
      <c r="H2944" t="s">
        <v>686</v>
      </c>
      <c r="I2944" t="s">
        <v>2734</v>
      </c>
      <c r="J2944" t="s">
        <v>649</v>
      </c>
      <c r="K2944" t="s">
        <v>55</v>
      </c>
      <c r="L2944" s="4">
        <v>2</v>
      </c>
      <c r="M2944" s="4">
        <v>44926</v>
      </c>
      <c r="P2944">
        <v>0</v>
      </c>
      <c r="T2944">
        <v>17.299999237060547</v>
      </c>
      <c r="W2944">
        <v>5</v>
      </c>
      <c r="Z2944">
        <v>25</v>
      </c>
      <c r="AE2944">
        <v>1</v>
      </c>
    </row>
    <row r="2945" spans="1:31" x14ac:dyDescent="0.2">
      <c r="A2945" s="27">
        <v>2009066</v>
      </c>
      <c r="B2945">
        <v>4658</v>
      </c>
      <c r="C2945" t="s">
        <v>6968</v>
      </c>
      <c r="D2945" t="s">
        <v>6969</v>
      </c>
      <c r="E2945" t="s">
        <v>5622</v>
      </c>
      <c r="F2945" t="s">
        <v>5623</v>
      </c>
      <c r="G2945" t="s">
        <v>641</v>
      </c>
      <c r="H2945" t="s">
        <v>686</v>
      </c>
      <c r="I2945" t="s">
        <v>2734</v>
      </c>
      <c r="J2945" t="s">
        <v>649</v>
      </c>
      <c r="K2945" t="s">
        <v>55</v>
      </c>
      <c r="L2945" s="4">
        <v>2</v>
      </c>
      <c r="M2945" s="4">
        <v>44926</v>
      </c>
      <c r="P2945">
        <v>0</v>
      </c>
      <c r="R2945">
        <v>20</v>
      </c>
      <c r="T2945">
        <v>16.399999618530273</v>
      </c>
      <c r="X2945">
        <v>0.41999998688697815</v>
      </c>
      <c r="AE2945">
        <v>1</v>
      </c>
    </row>
    <row r="2946" spans="1:31" x14ac:dyDescent="0.2">
      <c r="A2946" s="27">
        <v>2009065</v>
      </c>
      <c r="B2946">
        <v>4657</v>
      </c>
      <c r="C2946" t="s">
        <v>6970</v>
      </c>
      <c r="D2946" t="s">
        <v>6971</v>
      </c>
      <c r="E2946" t="s">
        <v>5622</v>
      </c>
      <c r="F2946" t="s">
        <v>5623</v>
      </c>
      <c r="G2946" t="s">
        <v>641</v>
      </c>
      <c r="H2946" t="s">
        <v>686</v>
      </c>
      <c r="I2946" t="s">
        <v>2734</v>
      </c>
      <c r="J2946" t="s">
        <v>649</v>
      </c>
      <c r="K2946" t="s">
        <v>55</v>
      </c>
      <c r="L2946" s="4">
        <v>2</v>
      </c>
      <c r="M2946" s="4">
        <v>44926</v>
      </c>
      <c r="P2946">
        <v>0</v>
      </c>
      <c r="T2946">
        <v>17.600000381469727</v>
      </c>
      <c r="Z2946">
        <v>28.5</v>
      </c>
      <c r="AE2946">
        <v>1</v>
      </c>
    </row>
    <row r="2947" spans="1:31" x14ac:dyDescent="0.2">
      <c r="A2947" s="27">
        <v>2001326</v>
      </c>
      <c r="B2947">
        <v>1538</v>
      </c>
      <c r="C2947" t="s">
        <v>6972</v>
      </c>
      <c r="D2947" t="s">
        <v>4611</v>
      </c>
      <c r="E2947" t="s">
        <v>1542</v>
      </c>
      <c r="F2947" t="s">
        <v>1542</v>
      </c>
      <c r="G2947" t="s">
        <v>641</v>
      </c>
      <c r="H2947" t="s">
        <v>641</v>
      </c>
      <c r="I2947" t="s">
        <v>2734</v>
      </c>
      <c r="J2947" t="s">
        <v>643</v>
      </c>
      <c r="K2947" t="s">
        <v>55</v>
      </c>
      <c r="L2947" s="4">
        <v>40267</v>
      </c>
      <c r="M2947" s="4">
        <v>44926</v>
      </c>
      <c r="N2947">
        <v>10</v>
      </c>
      <c r="O2947">
        <v>10</v>
      </c>
      <c r="P2947">
        <v>10</v>
      </c>
      <c r="T2947">
        <v>13</v>
      </c>
      <c r="AE2947">
        <v>1</v>
      </c>
    </row>
    <row r="2948" spans="1:31" x14ac:dyDescent="0.2">
      <c r="A2948" s="27">
        <v>2001330</v>
      </c>
      <c r="B2948">
        <v>581</v>
      </c>
      <c r="C2948" t="s">
        <v>6973</v>
      </c>
      <c r="D2948" t="s">
        <v>6974</v>
      </c>
      <c r="E2948" t="s">
        <v>1542</v>
      </c>
      <c r="F2948" t="s">
        <v>1542</v>
      </c>
      <c r="G2948" t="s">
        <v>641</v>
      </c>
      <c r="H2948" t="s">
        <v>641</v>
      </c>
      <c r="I2948" t="s">
        <v>2734</v>
      </c>
      <c r="J2948" t="s">
        <v>643</v>
      </c>
      <c r="K2948" t="s">
        <v>55</v>
      </c>
      <c r="L2948" s="4">
        <v>40267</v>
      </c>
      <c r="M2948" s="4">
        <v>44926</v>
      </c>
      <c r="N2948">
        <v>9</v>
      </c>
      <c r="O2948">
        <v>14</v>
      </c>
      <c r="P2948">
        <v>14</v>
      </c>
      <c r="Q2948">
        <v>6.5</v>
      </c>
      <c r="T2948">
        <v>10</v>
      </c>
      <c r="AE2948">
        <v>1</v>
      </c>
    </row>
    <row r="2949" spans="1:31" x14ac:dyDescent="0.2">
      <c r="A2949" s="27">
        <v>2006668</v>
      </c>
      <c r="B2949">
        <v>3730</v>
      </c>
      <c r="C2949" t="s">
        <v>6975</v>
      </c>
      <c r="D2949" t="s">
        <v>6976</v>
      </c>
      <c r="E2949" t="s">
        <v>4938</v>
      </c>
      <c r="F2949" t="s">
        <v>6977</v>
      </c>
      <c r="G2949" t="s">
        <v>641</v>
      </c>
      <c r="H2949" t="s">
        <v>641</v>
      </c>
      <c r="I2949" t="s">
        <v>2734</v>
      </c>
      <c r="J2949" t="s">
        <v>731</v>
      </c>
      <c r="K2949" t="s">
        <v>56</v>
      </c>
      <c r="L2949" s="4">
        <v>2</v>
      </c>
      <c r="M2949" s="4">
        <v>44926</v>
      </c>
      <c r="AE2949">
        <v>1</v>
      </c>
    </row>
    <row r="2950" spans="1:31" x14ac:dyDescent="0.2">
      <c r="A2950" s="27">
        <v>2004859</v>
      </c>
      <c r="B2950">
        <v>3225</v>
      </c>
      <c r="C2950" t="s">
        <v>6978</v>
      </c>
      <c r="D2950" t="s">
        <v>6979</v>
      </c>
      <c r="E2950" t="s">
        <v>6980</v>
      </c>
      <c r="F2950" t="s">
        <v>6980</v>
      </c>
      <c r="G2950" t="s">
        <v>641</v>
      </c>
      <c r="H2950" t="s">
        <v>686</v>
      </c>
      <c r="I2950" t="s">
        <v>2734</v>
      </c>
      <c r="J2950" t="s">
        <v>643</v>
      </c>
      <c r="K2950" t="s">
        <v>55</v>
      </c>
      <c r="L2950" s="4">
        <v>39924</v>
      </c>
      <c r="M2950" s="4">
        <v>44926</v>
      </c>
      <c r="N2950">
        <v>9</v>
      </c>
      <c r="O2950">
        <v>35</v>
      </c>
      <c r="P2950">
        <v>10</v>
      </c>
      <c r="T2950">
        <v>4.5999999046325684</v>
      </c>
      <c r="AC2950">
        <v>20</v>
      </c>
      <c r="AE2950">
        <v>1</v>
      </c>
    </row>
    <row r="2951" spans="1:31" x14ac:dyDescent="0.2">
      <c r="A2951" s="27">
        <v>2009101</v>
      </c>
      <c r="B2951">
        <v>4606</v>
      </c>
      <c r="C2951" t="s">
        <v>6981</v>
      </c>
      <c r="D2951" t="s">
        <v>6982</v>
      </c>
      <c r="E2951" t="s">
        <v>1333</v>
      </c>
      <c r="F2951" t="s">
        <v>1333</v>
      </c>
      <c r="G2951" t="s">
        <v>641</v>
      </c>
      <c r="H2951" t="s">
        <v>686</v>
      </c>
      <c r="I2951" t="s">
        <v>2734</v>
      </c>
      <c r="J2951" t="s">
        <v>696</v>
      </c>
      <c r="K2951" t="s">
        <v>55</v>
      </c>
      <c r="L2951" s="4">
        <v>2</v>
      </c>
      <c r="M2951" s="4">
        <v>44926</v>
      </c>
      <c r="N2951">
        <v>6</v>
      </c>
      <c r="O2951">
        <v>5</v>
      </c>
      <c r="P2951">
        <v>8</v>
      </c>
      <c r="R2951">
        <v>2</v>
      </c>
      <c r="AC2951">
        <v>35</v>
      </c>
      <c r="AE2951">
        <v>1</v>
      </c>
    </row>
    <row r="2952" spans="1:31" x14ac:dyDescent="0.2">
      <c r="A2952" s="27">
        <v>2008954</v>
      </c>
      <c r="B2952">
        <v>4605</v>
      </c>
      <c r="C2952" t="s">
        <v>6983</v>
      </c>
      <c r="D2952" t="s">
        <v>6984</v>
      </c>
      <c r="E2952" t="s">
        <v>1582</v>
      </c>
      <c r="F2952" t="s">
        <v>6985</v>
      </c>
      <c r="G2952" t="s">
        <v>641</v>
      </c>
      <c r="H2952" t="s">
        <v>641</v>
      </c>
      <c r="I2952" t="s">
        <v>2734</v>
      </c>
      <c r="J2952" t="s">
        <v>643</v>
      </c>
      <c r="K2952" t="s">
        <v>55</v>
      </c>
      <c r="L2952" s="4">
        <v>2</v>
      </c>
      <c r="M2952" s="4">
        <v>44926</v>
      </c>
      <c r="N2952">
        <v>11</v>
      </c>
      <c r="Q2952">
        <v>23</v>
      </c>
      <c r="AE2952">
        <v>1</v>
      </c>
    </row>
    <row r="2953" spans="1:31" x14ac:dyDescent="0.2">
      <c r="A2953" s="27">
        <v>2009284</v>
      </c>
      <c r="B2953">
        <v>4724</v>
      </c>
      <c r="C2953" t="s">
        <v>6986</v>
      </c>
      <c r="D2953" t="s">
        <v>6987</v>
      </c>
      <c r="E2953" t="s">
        <v>6988</v>
      </c>
      <c r="F2953" t="s">
        <v>6989</v>
      </c>
      <c r="G2953" t="s">
        <v>641</v>
      </c>
      <c r="H2953" t="s">
        <v>641</v>
      </c>
      <c r="I2953" t="s">
        <v>2734</v>
      </c>
      <c r="J2953" t="s">
        <v>731</v>
      </c>
      <c r="K2953" t="s">
        <v>56</v>
      </c>
      <c r="L2953" s="4">
        <v>2</v>
      </c>
      <c r="M2953" s="4">
        <v>44926</v>
      </c>
      <c r="AE2953">
        <v>1.1000000000000001</v>
      </c>
    </row>
    <row r="2954" spans="1:31" x14ac:dyDescent="0.2">
      <c r="A2954" s="27">
        <v>2006879</v>
      </c>
      <c r="B2954">
        <v>3832</v>
      </c>
      <c r="C2954" t="s">
        <v>6990</v>
      </c>
      <c r="D2954" t="s">
        <v>6991</v>
      </c>
      <c r="E2954" t="s">
        <v>4938</v>
      </c>
      <c r="F2954" t="s">
        <v>4938</v>
      </c>
      <c r="G2954" t="s">
        <v>641</v>
      </c>
      <c r="H2954" t="s">
        <v>641</v>
      </c>
      <c r="I2954" t="s">
        <v>2734</v>
      </c>
      <c r="J2954" t="s">
        <v>731</v>
      </c>
      <c r="K2954" t="s">
        <v>56</v>
      </c>
      <c r="L2954" s="4">
        <v>2</v>
      </c>
      <c r="M2954" s="4">
        <v>44926</v>
      </c>
      <c r="AE2954">
        <v>1.01</v>
      </c>
    </row>
    <row r="2955" spans="1:31" x14ac:dyDescent="0.2">
      <c r="A2955" s="27">
        <v>2006880</v>
      </c>
      <c r="B2955">
        <v>3825</v>
      </c>
      <c r="C2955" t="s">
        <v>6992</v>
      </c>
      <c r="D2955" t="s">
        <v>6993</v>
      </c>
      <c r="E2955" t="s">
        <v>4938</v>
      </c>
      <c r="F2955" t="s">
        <v>4938</v>
      </c>
      <c r="G2955" t="s">
        <v>641</v>
      </c>
      <c r="H2955" t="s">
        <v>641</v>
      </c>
      <c r="I2955" t="s">
        <v>2734</v>
      </c>
      <c r="J2955" t="s">
        <v>731</v>
      </c>
      <c r="K2955" t="s">
        <v>56</v>
      </c>
      <c r="L2955" s="4">
        <v>2</v>
      </c>
      <c r="M2955" s="4">
        <v>44926</v>
      </c>
      <c r="AE2955">
        <v>1.01</v>
      </c>
    </row>
    <row r="2956" spans="1:31" x14ac:dyDescent="0.2">
      <c r="A2956" s="27">
        <v>2009371</v>
      </c>
      <c r="B2956">
        <v>4759</v>
      </c>
      <c r="C2956" t="s">
        <v>6994</v>
      </c>
      <c r="D2956" t="s">
        <v>6995</v>
      </c>
      <c r="E2956" t="s">
        <v>6709</v>
      </c>
      <c r="F2956" t="s">
        <v>6710</v>
      </c>
      <c r="G2956" t="s">
        <v>641</v>
      </c>
      <c r="H2956" t="s">
        <v>686</v>
      </c>
      <c r="I2956" t="s">
        <v>2734</v>
      </c>
      <c r="J2956" t="s">
        <v>696</v>
      </c>
      <c r="K2956" t="s">
        <v>55</v>
      </c>
      <c r="L2956" s="4">
        <v>2</v>
      </c>
      <c r="M2956" s="4">
        <v>44926</v>
      </c>
      <c r="N2956">
        <v>1.2000000476837158</v>
      </c>
      <c r="O2956">
        <v>0.30000001192092896</v>
      </c>
      <c r="P2956">
        <v>1.1000000238418579</v>
      </c>
      <c r="Q2956">
        <v>2.4000000953674316</v>
      </c>
      <c r="R2956">
        <v>1</v>
      </c>
      <c r="AC2956">
        <v>56</v>
      </c>
      <c r="AE2956">
        <v>1</v>
      </c>
    </row>
    <row r="2957" spans="1:31" x14ac:dyDescent="0.2">
      <c r="A2957" s="27">
        <v>2009374</v>
      </c>
      <c r="B2957">
        <v>4760</v>
      </c>
      <c r="C2957" t="s">
        <v>6996</v>
      </c>
      <c r="D2957" t="s">
        <v>6997</v>
      </c>
      <c r="E2957" t="s">
        <v>6709</v>
      </c>
      <c r="F2957" t="s">
        <v>6710</v>
      </c>
      <c r="G2957" t="s">
        <v>641</v>
      </c>
      <c r="H2957" t="s">
        <v>686</v>
      </c>
      <c r="I2957" t="s">
        <v>2734</v>
      </c>
      <c r="J2957" t="s">
        <v>696</v>
      </c>
      <c r="K2957" t="s">
        <v>55</v>
      </c>
      <c r="L2957" s="4">
        <v>2</v>
      </c>
      <c r="M2957" s="4">
        <v>44926</v>
      </c>
      <c r="N2957">
        <v>0.10000000149011612</v>
      </c>
      <c r="O2957">
        <v>0.30000001192092896</v>
      </c>
      <c r="P2957">
        <v>1</v>
      </c>
      <c r="Q2957">
        <v>2.4000000953674316</v>
      </c>
      <c r="R2957">
        <v>0.20000000298023224</v>
      </c>
      <c r="AC2957">
        <v>33.25</v>
      </c>
      <c r="AE2957">
        <v>1</v>
      </c>
    </row>
    <row r="2958" spans="1:31" x14ac:dyDescent="0.2">
      <c r="A2958" s="27">
        <v>2009376</v>
      </c>
      <c r="B2958">
        <v>4762</v>
      </c>
      <c r="C2958" t="s">
        <v>6998</v>
      </c>
      <c r="D2958" t="s">
        <v>6999</v>
      </c>
      <c r="E2958" t="s">
        <v>6709</v>
      </c>
      <c r="F2958" t="s">
        <v>6710</v>
      </c>
      <c r="G2958" t="s">
        <v>641</v>
      </c>
      <c r="H2958" t="s">
        <v>686</v>
      </c>
      <c r="I2958" t="s">
        <v>2734</v>
      </c>
      <c r="J2958" t="s">
        <v>696</v>
      </c>
      <c r="K2958" t="s">
        <v>55</v>
      </c>
      <c r="L2958" s="4">
        <v>2</v>
      </c>
      <c r="M2958" s="4">
        <v>44926</v>
      </c>
      <c r="N2958">
        <v>1.7000000476837158</v>
      </c>
      <c r="O2958">
        <v>1.3999999761581421</v>
      </c>
      <c r="P2958">
        <v>1.6000000238418579</v>
      </c>
      <c r="Q2958">
        <v>4</v>
      </c>
      <c r="R2958">
        <v>0.80000001192092896</v>
      </c>
      <c r="AC2958">
        <v>56</v>
      </c>
      <c r="AE2958">
        <v>1</v>
      </c>
    </row>
    <row r="2959" spans="1:31" x14ac:dyDescent="0.2">
      <c r="A2959" s="27">
        <v>2009375</v>
      </c>
      <c r="B2959">
        <v>4761</v>
      </c>
      <c r="C2959" t="s">
        <v>7000</v>
      </c>
      <c r="D2959" t="s">
        <v>7001</v>
      </c>
      <c r="E2959" t="s">
        <v>6709</v>
      </c>
      <c r="F2959" t="s">
        <v>6710</v>
      </c>
      <c r="G2959" t="s">
        <v>641</v>
      </c>
      <c r="H2959" t="s">
        <v>686</v>
      </c>
      <c r="I2959" t="s">
        <v>2734</v>
      </c>
      <c r="J2959" t="s">
        <v>696</v>
      </c>
      <c r="K2959" t="s">
        <v>55</v>
      </c>
      <c r="L2959" s="4">
        <v>2</v>
      </c>
      <c r="M2959" s="4">
        <v>44926</v>
      </c>
      <c r="N2959">
        <v>1.1000000238418579</v>
      </c>
      <c r="O2959">
        <v>0.30000001192092896</v>
      </c>
      <c r="P2959">
        <v>1</v>
      </c>
      <c r="Q2959">
        <v>2.5999999046325684</v>
      </c>
      <c r="R2959">
        <v>0.20000000298023224</v>
      </c>
      <c r="AC2959">
        <v>36.75</v>
      </c>
      <c r="AE2959">
        <v>1</v>
      </c>
    </row>
    <row r="2960" spans="1:31" x14ac:dyDescent="0.2">
      <c r="A2960" s="27">
        <v>2007900</v>
      </c>
      <c r="B2960">
        <v>4201</v>
      </c>
      <c r="C2960" t="s">
        <v>7002</v>
      </c>
      <c r="D2960" t="s">
        <v>7003</v>
      </c>
      <c r="E2960" t="s">
        <v>7004</v>
      </c>
      <c r="F2960" t="s">
        <v>7004</v>
      </c>
      <c r="G2960" t="s">
        <v>641</v>
      </c>
      <c r="H2960" t="s">
        <v>641</v>
      </c>
      <c r="I2960" t="s">
        <v>2734</v>
      </c>
      <c r="J2960" t="s">
        <v>731</v>
      </c>
      <c r="K2960" t="s">
        <v>56</v>
      </c>
      <c r="L2960" s="4">
        <v>2</v>
      </c>
      <c r="M2960" s="4">
        <v>44926</v>
      </c>
      <c r="AE2960">
        <v>1.1000000000000001</v>
      </c>
    </row>
    <row r="2961" spans="1:31" x14ac:dyDescent="0.2">
      <c r="A2961" s="27">
        <v>2007357</v>
      </c>
      <c r="B2961">
        <v>3980</v>
      </c>
      <c r="C2961" t="s">
        <v>7005</v>
      </c>
      <c r="D2961" t="s">
        <v>7006</v>
      </c>
      <c r="E2961" t="s">
        <v>3484</v>
      </c>
      <c r="F2961" t="s">
        <v>3484</v>
      </c>
      <c r="G2961" t="s">
        <v>641</v>
      </c>
      <c r="H2961" t="s">
        <v>641</v>
      </c>
      <c r="I2961" t="s">
        <v>2734</v>
      </c>
      <c r="J2961" t="s">
        <v>731</v>
      </c>
      <c r="K2961" t="s">
        <v>56</v>
      </c>
      <c r="L2961" s="4">
        <v>2</v>
      </c>
      <c r="M2961" s="4">
        <v>44926</v>
      </c>
      <c r="N2961">
        <v>6</v>
      </c>
      <c r="P2961">
        <v>1</v>
      </c>
      <c r="R2961">
        <v>4</v>
      </c>
      <c r="V2961">
        <v>0.20000000298023224</v>
      </c>
      <c r="W2961">
        <v>5.000000074505806E-2</v>
      </c>
      <c r="X2961">
        <v>3.9999999105930328E-2</v>
      </c>
      <c r="Y2961">
        <v>3.9999999105930328E-2</v>
      </c>
      <c r="Z2961">
        <v>0.10000000149011612</v>
      </c>
      <c r="AA2961">
        <v>1.0000000474974513E-3</v>
      </c>
      <c r="AE2961">
        <v>1.1000000000000001</v>
      </c>
    </row>
    <row r="2962" spans="1:31" x14ac:dyDescent="0.2">
      <c r="A2962" s="27">
        <v>2007358</v>
      </c>
      <c r="B2962">
        <v>3983</v>
      </c>
      <c r="C2962" t="s">
        <v>7007</v>
      </c>
      <c r="D2962" t="s">
        <v>7008</v>
      </c>
      <c r="E2962" t="s">
        <v>3484</v>
      </c>
      <c r="F2962" t="s">
        <v>3484</v>
      </c>
      <c r="G2962" t="s">
        <v>641</v>
      </c>
      <c r="H2962" t="s">
        <v>641</v>
      </c>
      <c r="I2962" t="s">
        <v>2734</v>
      </c>
      <c r="J2962" t="s">
        <v>731</v>
      </c>
      <c r="K2962" t="s">
        <v>56</v>
      </c>
      <c r="L2962" s="4">
        <v>2</v>
      </c>
      <c r="M2962" s="4">
        <v>44926</v>
      </c>
      <c r="N2962">
        <v>6</v>
      </c>
      <c r="P2962">
        <v>1</v>
      </c>
      <c r="R2962">
        <v>4</v>
      </c>
      <c r="T2962">
        <v>0.10000000149011612</v>
      </c>
      <c r="W2962">
        <v>0.10000000149011612</v>
      </c>
      <c r="X2962">
        <v>3.9999999105930328E-2</v>
      </c>
      <c r="Y2962">
        <v>0.20000000298023224</v>
      </c>
      <c r="Z2962">
        <v>1.9999999552965164E-2</v>
      </c>
      <c r="AA2962">
        <v>4.999999888241291E-3</v>
      </c>
      <c r="AE2962">
        <v>1.1000000000000001</v>
      </c>
    </row>
    <row r="2963" spans="1:31" x14ac:dyDescent="0.2">
      <c r="A2963" s="27">
        <v>2007360</v>
      </c>
      <c r="B2963">
        <v>3985</v>
      </c>
      <c r="C2963" t="s">
        <v>7009</v>
      </c>
      <c r="D2963" t="s">
        <v>7010</v>
      </c>
      <c r="E2963" t="s">
        <v>3484</v>
      </c>
      <c r="F2963" t="s">
        <v>3484</v>
      </c>
      <c r="G2963" t="s">
        <v>641</v>
      </c>
      <c r="H2963" t="s">
        <v>641</v>
      </c>
      <c r="I2963" t="s">
        <v>2734</v>
      </c>
      <c r="J2963" t="s">
        <v>731</v>
      </c>
      <c r="K2963" t="s">
        <v>56</v>
      </c>
      <c r="L2963" s="4">
        <v>2</v>
      </c>
      <c r="M2963" s="4">
        <v>44926</v>
      </c>
      <c r="N2963">
        <v>7</v>
      </c>
      <c r="P2963">
        <v>1</v>
      </c>
      <c r="R2963">
        <v>4</v>
      </c>
      <c r="T2963">
        <v>0.10000000149011612</v>
      </c>
      <c r="V2963">
        <v>0.20000000298023224</v>
      </c>
      <c r="W2963">
        <v>5.000000074505806E-2</v>
      </c>
      <c r="X2963">
        <v>3.9999999105930328E-2</v>
      </c>
      <c r="Y2963">
        <v>5.000000074505806E-2</v>
      </c>
      <c r="Z2963">
        <v>0.10000000149011612</v>
      </c>
      <c r="AA2963">
        <v>1.0000000474974513E-3</v>
      </c>
      <c r="AE2963">
        <v>1.1000000000000001</v>
      </c>
    </row>
    <row r="2964" spans="1:31" x14ac:dyDescent="0.2">
      <c r="A2964" s="27">
        <v>2007359</v>
      </c>
      <c r="B2964">
        <v>3984</v>
      </c>
      <c r="C2964" t="s">
        <v>7011</v>
      </c>
      <c r="D2964" t="s">
        <v>7012</v>
      </c>
      <c r="E2964" t="s">
        <v>3484</v>
      </c>
      <c r="F2964" t="s">
        <v>3484</v>
      </c>
      <c r="G2964" t="s">
        <v>641</v>
      </c>
      <c r="H2964" t="s">
        <v>641</v>
      </c>
      <c r="I2964" t="s">
        <v>2734</v>
      </c>
      <c r="J2964" t="s">
        <v>731</v>
      </c>
      <c r="K2964" t="s">
        <v>56</v>
      </c>
      <c r="L2964" s="4">
        <v>2</v>
      </c>
      <c r="M2964" s="4">
        <v>44926</v>
      </c>
      <c r="N2964">
        <v>7</v>
      </c>
      <c r="P2964">
        <v>1</v>
      </c>
      <c r="R2964">
        <v>4</v>
      </c>
      <c r="T2964">
        <v>0.10000000149011612</v>
      </c>
      <c r="W2964">
        <v>0.10000000149011612</v>
      </c>
      <c r="X2964">
        <v>3.9999999105930328E-2</v>
      </c>
      <c r="Y2964">
        <v>0.25</v>
      </c>
      <c r="Z2964">
        <v>1.9999999552965164E-2</v>
      </c>
      <c r="AA2964">
        <v>4.999999888241291E-3</v>
      </c>
      <c r="AE2964">
        <v>1.1000000000000001</v>
      </c>
    </row>
    <row r="2965" spans="1:31" x14ac:dyDescent="0.2">
      <c r="A2965" s="27">
        <v>2001530</v>
      </c>
      <c r="B2965">
        <v>2760</v>
      </c>
      <c r="C2965" t="s">
        <v>7013</v>
      </c>
      <c r="D2965" t="s">
        <v>4672</v>
      </c>
      <c r="E2965" t="s">
        <v>6154</v>
      </c>
      <c r="F2965" t="s">
        <v>2342</v>
      </c>
      <c r="G2965" t="s">
        <v>641</v>
      </c>
      <c r="H2965" t="s">
        <v>641</v>
      </c>
      <c r="I2965" t="s">
        <v>2734</v>
      </c>
      <c r="J2965" t="s">
        <v>731</v>
      </c>
      <c r="K2965" t="s">
        <v>55</v>
      </c>
      <c r="L2965" s="4">
        <v>40351</v>
      </c>
      <c r="M2965" s="4">
        <v>44926</v>
      </c>
      <c r="AE2965">
        <v>1</v>
      </c>
    </row>
    <row r="2966" spans="1:31" x14ac:dyDescent="0.2">
      <c r="A2966" s="27">
        <v>2004564</v>
      </c>
      <c r="B2966">
        <v>3454</v>
      </c>
      <c r="C2966" t="s">
        <v>7014</v>
      </c>
      <c r="D2966" t="s">
        <v>7015</v>
      </c>
      <c r="E2966" t="s">
        <v>6154</v>
      </c>
      <c r="F2966" t="s">
        <v>2342</v>
      </c>
      <c r="G2966" t="s">
        <v>641</v>
      </c>
      <c r="H2966" t="s">
        <v>641</v>
      </c>
      <c r="I2966" t="s">
        <v>2734</v>
      </c>
      <c r="J2966" t="s">
        <v>731</v>
      </c>
      <c r="K2966" t="s">
        <v>55</v>
      </c>
      <c r="L2966" s="4">
        <v>40400</v>
      </c>
      <c r="M2966" s="4">
        <v>44926</v>
      </c>
      <c r="AE2966">
        <v>1</v>
      </c>
    </row>
    <row r="2967" spans="1:31" x14ac:dyDescent="0.2">
      <c r="A2967" s="27">
        <v>2007746</v>
      </c>
      <c r="B2967">
        <v>4143</v>
      </c>
      <c r="C2967" t="s">
        <v>7016</v>
      </c>
      <c r="D2967" t="s">
        <v>7017</v>
      </c>
      <c r="E2967" t="s">
        <v>5671</v>
      </c>
      <c r="F2967" t="s">
        <v>3504</v>
      </c>
      <c r="G2967" t="s">
        <v>641</v>
      </c>
      <c r="H2967" t="s">
        <v>641</v>
      </c>
      <c r="I2967" t="s">
        <v>2734</v>
      </c>
      <c r="J2967" t="s">
        <v>731</v>
      </c>
      <c r="K2967" t="s">
        <v>56</v>
      </c>
      <c r="L2967" s="4">
        <v>2</v>
      </c>
      <c r="M2967" s="4">
        <v>44926</v>
      </c>
      <c r="AC2967">
        <v>85</v>
      </c>
      <c r="AE2967">
        <v>1.1000000000000001</v>
      </c>
    </row>
    <row r="2968" spans="1:31" x14ac:dyDescent="0.2">
      <c r="A2968" s="27">
        <v>2004862</v>
      </c>
      <c r="B2968">
        <v>3425</v>
      </c>
      <c r="C2968" t="s">
        <v>7018</v>
      </c>
      <c r="D2968" t="s">
        <v>7019</v>
      </c>
      <c r="E2968" t="s">
        <v>933</v>
      </c>
      <c r="F2968" t="s">
        <v>933</v>
      </c>
      <c r="G2968" t="s">
        <v>641</v>
      </c>
      <c r="H2968" t="s">
        <v>641</v>
      </c>
      <c r="I2968" t="s">
        <v>2734</v>
      </c>
      <c r="J2968" t="s">
        <v>649</v>
      </c>
      <c r="K2968" t="s">
        <v>56</v>
      </c>
      <c r="L2968" s="4">
        <v>40302</v>
      </c>
      <c r="M2968" s="4">
        <v>44926</v>
      </c>
      <c r="P2968">
        <v>14</v>
      </c>
      <c r="T2968">
        <v>4.6999998092651367</v>
      </c>
      <c r="AE2968">
        <v>1.1499999999999999</v>
      </c>
    </row>
    <row r="2969" spans="1:31" x14ac:dyDescent="0.2">
      <c r="A2969" s="27">
        <v>2008949</v>
      </c>
      <c r="B2969">
        <v>4613</v>
      </c>
      <c r="C2969" t="s">
        <v>7020</v>
      </c>
      <c r="D2969" t="s">
        <v>7021</v>
      </c>
      <c r="E2969" t="s">
        <v>1898</v>
      </c>
      <c r="F2969" t="s">
        <v>7022</v>
      </c>
      <c r="G2969" t="s">
        <v>641</v>
      </c>
      <c r="H2969" t="s">
        <v>641</v>
      </c>
      <c r="I2969" t="s">
        <v>2734</v>
      </c>
      <c r="J2969" t="s">
        <v>731</v>
      </c>
      <c r="K2969" t="s">
        <v>56</v>
      </c>
      <c r="L2969" s="4">
        <v>2</v>
      </c>
      <c r="M2969" s="4">
        <v>44926</v>
      </c>
      <c r="AE2969">
        <v>1.1000000000000001</v>
      </c>
    </row>
    <row r="2970" spans="1:31" x14ac:dyDescent="0.2">
      <c r="A2970" s="27">
        <v>2003366</v>
      </c>
      <c r="B2970">
        <v>3385</v>
      </c>
      <c r="C2970" t="s">
        <v>7023</v>
      </c>
      <c r="D2970" t="s">
        <v>7024</v>
      </c>
      <c r="E2970" t="s">
        <v>3418</v>
      </c>
      <c r="F2970" t="s">
        <v>3418</v>
      </c>
      <c r="G2970" t="s">
        <v>641</v>
      </c>
      <c r="H2970" t="s">
        <v>686</v>
      </c>
      <c r="I2970" t="s">
        <v>2734</v>
      </c>
      <c r="J2970" t="s">
        <v>696</v>
      </c>
      <c r="K2970" t="s">
        <v>56</v>
      </c>
      <c r="L2970" s="4">
        <v>40232</v>
      </c>
      <c r="M2970" s="4">
        <v>44926</v>
      </c>
      <c r="N2970">
        <v>0.20000000298023224</v>
      </c>
      <c r="O2970">
        <v>0.10000000149011612</v>
      </c>
      <c r="P2970">
        <v>0.40000000596046448</v>
      </c>
      <c r="AC2970">
        <v>2.5</v>
      </c>
      <c r="AE2970">
        <v>1</v>
      </c>
    </row>
    <row r="2971" spans="1:31" x14ac:dyDescent="0.2">
      <c r="A2971" s="27">
        <v>2007447</v>
      </c>
      <c r="B2971">
        <v>4026</v>
      </c>
      <c r="C2971" t="s">
        <v>7025</v>
      </c>
      <c r="D2971" t="s">
        <v>7026</v>
      </c>
      <c r="E2971" t="s">
        <v>7027</v>
      </c>
      <c r="F2971" t="s">
        <v>7027</v>
      </c>
      <c r="G2971" t="s">
        <v>641</v>
      </c>
      <c r="H2971" t="s">
        <v>686</v>
      </c>
      <c r="I2971" t="s">
        <v>2734</v>
      </c>
      <c r="J2971" t="s">
        <v>696</v>
      </c>
      <c r="K2971" t="s">
        <v>55</v>
      </c>
      <c r="L2971" s="4">
        <v>2</v>
      </c>
      <c r="M2971" s="4">
        <v>44926</v>
      </c>
      <c r="N2971">
        <v>0.40000000596046448</v>
      </c>
      <c r="AC2971">
        <v>10.6</v>
      </c>
      <c r="AE2971">
        <v>1</v>
      </c>
    </row>
    <row r="2972" spans="1:31" x14ac:dyDescent="0.2">
      <c r="A2972" s="27">
        <v>2008951</v>
      </c>
      <c r="B2972">
        <v>4633</v>
      </c>
      <c r="C2972" t="s">
        <v>7028</v>
      </c>
      <c r="D2972" t="s">
        <v>7029</v>
      </c>
      <c r="E2972" t="s">
        <v>1898</v>
      </c>
      <c r="F2972" t="s">
        <v>7022</v>
      </c>
      <c r="G2972" t="s">
        <v>641</v>
      </c>
      <c r="H2972" t="s">
        <v>641</v>
      </c>
      <c r="I2972" t="s">
        <v>2734</v>
      </c>
      <c r="J2972" t="s">
        <v>731</v>
      </c>
      <c r="K2972" t="s">
        <v>56</v>
      </c>
      <c r="L2972" s="4">
        <v>2</v>
      </c>
      <c r="M2972" s="4">
        <v>44926</v>
      </c>
      <c r="AE2972">
        <v>1.1000000000000001</v>
      </c>
    </row>
    <row r="2973" spans="1:31" x14ac:dyDescent="0.2">
      <c r="A2973" s="27">
        <v>2007409</v>
      </c>
      <c r="B2973">
        <v>3991</v>
      </c>
      <c r="C2973" t="s">
        <v>7030</v>
      </c>
      <c r="D2973" t="s">
        <v>7031</v>
      </c>
      <c r="E2973" t="s">
        <v>7032</v>
      </c>
      <c r="F2973" t="s">
        <v>7032</v>
      </c>
      <c r="G2973" t="s">
        <v>641</v>
      </c>
      <c r="H2973" t="s">
        <v>686</v>
      </c>
      <c r="I2973" t="s">
        <v>2734</v>
      </c>
      <c r="J2973" t="s">
        <v>696</v>
      </c>
      <c r="K2973" t="s">
        <v>55</v>
      </c>
      <c r="L2973" s="4">
        <v>2</v>
      </c>
      <c r="M2973" s="4">
        <v>44926</v>
      </c>
      <c r="N2973">
        <v>0.80000001192092896</v>
      </c>
      <c r="AC2973">
        <v>15.9</v>
      </c>
      <c r="AE2973">
        <v>1</v>
      </c>
    </row>
    <row r="2974" spans="1:31" x14ac:dyDescent="0.2">
      <c r="A2974" s="27">
        <v>2009205</v>
      </c>
      <c r="B2974">
        <v>4716</v>
      </c>
      <c r="C2974" t="s">
        <v>7033</v>
      </c>
      <c r="D2974" t="s">
        <v>7034</v>
      </c>
      <c r="E2974" t="s">
        <v>3878</v>
      </c>
      <c r="F2974" t="s">
        <v>3878</v>
      </c>
      <c r="G2974" t="s">
        <v>641</v>
      </c>
      <c r="H2974" t="s">
        <v>686</v>
      </c>
      <c r="I2974" t="s">
        <v>2734</v>
      </c>
      <c r="J2974" t="s">
        <v>696</v>
      </c>
      <c r="K2974" t="s">
        <v>55</v>
      </c>
      <c r="L2974" s="4">
        <v>2</v>
      </c>
      <c r="M2974" s="4">
        <v>44926</v>
      </c>
      <c r="N2974">
        <v>0.30000001192092896</v>
      </c>
      <c r="AC2974">
        <v>13.1</v>
      </c>
      <c r="AE2974">
        <v>1</v>
      </c>
    </row>
    <row r="2975" spans="1:31" x14ac:dyDescent="0.2">
      <c r="A2975" s="27">
        <v>2009260</v>
      </c>
      <c r="B2975">
        <v>4718</v>
      </c>
      <c r="C2975" t="s">
        <v>7035</v>
      </c>
      <c r="D2975" t="s">
        <v>7036</v>
      </c>
      <c r="E2975" t="s">
        <v>7037</v>
      </c>
      <c r="F2975" t="s">
        <v>7037</v>
      </c>
      <c r="G2975" t="s">
        <v>641</v>
      </c>
      <c r="H2975" t="s">
        <v>686</v>
      </c>
      <c r="I2975" t="s">
        <v>2734</v>
      </c>
      <c r="J2975" t="s">
        <v>696</v>
      </c>
      <c r="K2975" t="s">
        <v>55</v>
      </c>
      <c r="L2975" s="4">
        <v>2</v>
      </c>
      <c r="M2975" s="4">
        <v>44926</v>
      </c>
      <c r="N2975">
        <v>0.69999998807907104</v>
      </c>
      <c r="AC2975">
        <v>18</v>
      </c>
      <c r="AE2975">
        <v>1</v>
      </c>
    </row>
    <row r="2976" spans="1:31" x14ac:dyDescent="0.2">
      <c r="A2976" s="27">
        <v>2006868</v>
      </c>
      <c r="B2976">
        <v>3847</v>
      </c>
      <c r="C2976" t="s">
        <v>7038</v>
      </c>
      <c r="D2976" t="s">
        <v>7039</v>
      </c>
      <c r="E2976" t="s">
        <v>6403</v>
      </c>
      <c r="F2976" t="s">
        <v>6403</v>
      </c>
      <c r="G2976" t="s">
        <v>641</v>
      </c>
      <c r="H2976" t="s">
        <v>686</v>
      </c>
      <c r="I2976" t="s">
        <v>2734</v>
      </c>
      <c r="J2976" t="s">
        <v>696</v>
      </c>
      <c r="K2976" t="s">
        <v>55</v>
      </c>
      <c r="L2976" s="4">
        <v>2</v>
      </c>
      <c r="M2976" s="4">
        <v>44926</v>
      </c>
      <c r="N2976">
        <v>0.30000001192092896</v>
      </c>
      <c r="AC2976">
        <v>12.5</v>
      </c>
      <c r="AE2976">
        <v>1</v>
      </c>
    </row>
    <row r="2977" spans="1:31" x14ac:dyDescent="0.2">
      <c r="A2977" s="27">
        <v>2009057</v>
      </c>
      <c r="B2977">
        <v>4634</v>
      </c>
      <c r="C2977" t="s">
        <v>7040</v>
      </c>
      <c r="D2977" t="s">
        <v>7041</v>
      </c>
      <c r="E2977" t="s">
        <v>7042</v>
      </c>
      <c r="F2977" t="s">
        <v>7042</v>
      </c>
      <c r="G2977" t="s">
        <v>641</v>
      </c>
      <c r="H2977" t="s">
        <v>686</v>
      </c>
      <c r="I2977" t="s">
        <v>2734</v>
      </c>
      <c r="J2977" t="s">
        <v>696</v>
      </c>
      <c r="K2977" t="s">
        <v>55</v>
      </c>
      <c r="L2977" s="4">
        <v>2</v>
      </c>
      <c r="M2977" s="4">
        <v>44926</v>
      </c>
      <c r="N2977">
        <v>0.30000001192092896</v>
      </c>
      <c r="AC2977">
        <v>13.8</v>
      </c>
      <c r="AE2977">
        <v>1</v>
      </c>
    </row>
    <row r="2978" spans="1:31" x14ac:dyDescent="0.2">
      <c r="A2978" s="27">
        <v>2010495</v>
      </c>
      <c r="B2978">
        <v>5235</v>
      </c>
      <c r="C2978" t="s">
        <v>7043</v>
      </c>
      <c r="D2978" t="s">
        <v>7044</v>
      </c>
      <c r="E2978" t="s">
        <v>7045</v>
      </c>
      <c r="F2978" t="s">
        <v>7045</v>
      </c>
      <c r="G2978" t="s">
        <v>641</v>
      </c>
      <c r="H2978" t="s">
        <v>686</v>
      </c>
      <c r="I2978" t="s">
        <v>2734</v>
      </c>
      <c r="J2978" t="s">
        <v>696</v>
      </c>
      <c r="K2978" t="s">
        <v>55</v>
      </c>
      <c r="L2978" s="4">
        <v>2</v>
      </c>
      <c r="M2978" s="4">
        <v>44926</v>
      </c>
      <c r="N2978">
        <v>0.30000001192092896</v>
      </c>
      <c r="AC2978">
        <v>13.1</v>
      </c>
      <c r="AE2978">
        <v>1</v>
      </c>
    </row>
    <row r="2979" spans="1:31" x14ac:dyDescent="0.2">
      <c r="A2979" s="27">
        <v>2004656</v>
      </c>
      <c r="B2979">
        <v>3233</v>
      </c>
      <c r="C2979" t="s">
        <v>7048</v>
      </c>
      <c r="D2979" t="s">
        <v>3536</v>
      </c>
      <c r="E2979" t="s">
        <v>7049</v>
      </c>
      <c r="F2979" t="s">
        <v>7049</v>
      </c>
      <c r="G2979" t="s">
        <v>641</v>
      </c>
      <c r="H2979" t="s">
        <v>686</v>
      </c>
      <c r="I2979" t="s">
        <v>2734</v>
      </c>
      <c r="J2979" t="s">
        <v>696</v>
      </c>
      <c r="K2979" t="s">
        <v>55</v>
      </c>
      <c r="L2979" s="4">
        <v>39931</v>
      </c>
      <c r="M2979" s="4">
        <v>44926</v>
      </c>
      <c r="N2979">
        <v>0.30000001192092896</v>
      </c>
      <c r="AC2979">
        <v>12.5</v>
      </c>
      <c r="AE2979">
        <v>1</v>
      </c>
    </row>
    <row r="2980" spans="1:31" x14ac:dyDescent="0.2">
      <c r="A2980" s="27">
        <v>2008418</v>
      </c>
      <c r="B2980">
        <v>4408</v>
      </c>
      <c r="C2980" t="s">
        <v>7052</v>
      </c>
      <c r="D2980" t="s">
        <v>3536</v>
      </c>
      <c r="E2980" t="s">
        <v>7053</v>
      </c>
      <c r="F2980" t="s">
        <v>7053</v>
      </c>
      <c r="G2980" t="s">
        <v>641</v>
      </c>
      <c r="H2980" t="s">
        <v>686</v>
      </c>
      <c r="I2980" t="s">
        <v>2734</v>
      </c>
      <c r="J2980" t="s">
        <v>696</v>
      </c>
      <c r="K2980" t="s">
        <v>55</v>
      </c>
      <c r="L2980" s="4">
        <v>2</v>
      </c>
      <c r="M2980" s="4">
        <v>44926</v>
      </c>
      <c r="N2980">
        <v>0.30000001192092896</v>
      </c>
      <c r="AC2980">
        <v>13.1</v>
      </c>
      <c r="AE2980">
        <v>1</v>
      </c>
    </row>
    <row r="2981" spans="1:31" x14ac:dyDescent="0.2">
      <c r="A2981" s="27">
        <v>2008451</v>
      </c>
      <c r="B2981">
        <v>4649</v>
      </c>
      <c r="C2981" t="s">
        <v>7046</v>
      </c>
      <c r="D2981" t="s">
        <v>3536</v>
      </c>
      <c r="E2981" t="s">
        <v>7047</v>
      </c>
      <c r="F2981" t="s">
        <v>7047</v>
      </c>
      <c r="G2981" t="s">
        <v>641</v>
      </c>
      <c r="H2981" t="s">
        <v>686</v>
      </c>
      <c r="I2981" t="s">
        <v>2734</v>
      </c>
      <c r="J2981" t="s">
        <v>696</v>
      </c>
      <c r="K2981" t="s">
        <v>55</v>
      </c>
      <c r="L2981" s="4">
        <v>2</v>
      </c>
      <c r="M2981" s="4">
        <v>44926</v>
      </c>
      <c r="N2981">
        <v>0.30000001192092896</v>
      </c>
      <c r="AC2981">
        <v>12.5</v>
      </c>
      <c r="AE2981">
        <v>1</v>
      </c>
    </row>
    <row r="2982" spans="1:31" x14ac:dyDescent="0.2">
      <c r="A2982" s="27">
        <v>2001495</v>
      </c>
      <c r="B2982">
        <v>2724</v>
      </c>
      <c r="C2982" t="s">
        <v>7054</v>
      </c>
      <c r="D2982" t="s">
        <v>3536</v>
      </c>
      <c r="E2982" t="s">
        <v>4461</v>
      </c>
      <c r="F2982" t="s">
        <v>4461</v>
      </c>
      <c r="G2982" t="s">
        <v>641</v>
      </c>
      <c r="H2982" t="s">
        <v>686</v>
      </c>
      <c r="I2982" t="s">
        <v>2734</v>
      </c>
      <c r="J2982" t="s">
        <v>696</v>
      </c>
      <c r="K2982" t="s">
        <v>55</v>
      </c>
      <c r="L2982" s="4">
        <v>39147</v>
      </c>
      <c r="M2982" s="4">
        <v>44926</v>
      </c>
      <c r="N2982">
        <v>0.30000001192092896</v>
      </c>
      <c r="AC2982">
        <v>10</v>
      </c>
      <c r="AE2982">
        <v>1</v>
      </c>
    </row>
    <row r="2983" spans="1:31" x14ac:dyDescent="0.2">
      <c r="A2983" s="27">
        <v>2009163</v>
      </c>
      <c r="B2983">
        <v>4661</v>
      </c>
      <c r="C2983" t="s">
        <v>7055</v>
      </c>
      <c r="D2983" t="s">
        <v>3536</v>
      </c>
      <c r="E2983" t="s">
        <v>7056</v>
      </c>
      <c r="F2983" t="s">
        <v>7056</v>
      </c>
      <c r="G2983" t="s">
        <v>641</v>
      </c>
      <c r="H2983" t="s">
        <v>686</v>
      </c>
      <c r="I2983" t="s">
        <v>2734</v>
      </c>
      <c r="J2983" t="s">
        <v>696</v>
      </c>
      <c r="K2983" t="s">
        <v>55</v>
      </c>
      <c r="L2983" s="4">
        <v>2</v>
      </c>
      <c r="M2983" s="4">
        <v>44926</v>
      </c>
      <c r="N2983">
        <v>0.69999998807907104</v>
      </c>
      <c r="AC2983">
        <v>31.6</v>
      </c>
      <c r="AE2983">
        <v>1</v>
      </c>
    </row>
    <row r="2984" spans="1:31" x14ac:dyDescent="0.2">
      <c r="A2984" s="27">
        <v>2007735</v>
      </c>
      <c r="B2984">
        <v>4139</v>
      </c>
      <c r="C2984" t="s">
        <v>7050</v>
      </c>
      <c r="D2984" t="s">
        <v>3536</v>
      </c>
      <c r="E2984" t="s">
        <v>7051</v>
      </c>
      <c r="F2984" t="s">
        <v>7051</v>
      </c>
      <c r="G2984" t="s">
        <v>641</v>
      </c>
      <c r="H2984" t="s">
        <v>686</v>
      </c>
      <c r="I2984" t="s">
        <v>2734</v>
      </c>
      <c r="J2984" t="s">
        <v>696</v>
      </c>
      <c r="K2984" t="s">
        <v>55</v>
      </c>
      <c r="L2984" s="4">
        <v>2</v>
      </c>
      <c r="M2984" s="4">
        <v>44926</v>
      </c>
      <c r="N2984">
        <v>0.5</v>
      </c>
      <c r="AC2984">
        <v>15</v>
      </c>
      <c r="AE2984">
        <v>1</v>
      </c>
    </row>
    <row r="2985" spans="1:31" x14ac:dyDescent="0.2">
      <c r="A2985" s="27">
        <v>2009292</v>
      </c>
      <c r="B2985">
        <v>4728</v>
      </c>
      <c r="C2985" t="s">
        <v>7057</v>
      </c>
      <c r="D2985" t="s">
        <v>3536</v>
      </c>
      <c r="E2985" t="s">
        <v>7058</v>
      </c>
      <c r="F2985" t="s">
        <v>7058</v>
      </c>
      <c r="G2985" t="s">
        <v>641</v>
      </c>
      <c r="H2985" t="s">
        <v>686</v>
      </c>
      <c r="I2985" t="s">
        <v>2734</v>
      </c>
      <c r="J2985" t="s">
        <v>696</v>
      </c>
      <c r="K2985" t="s">
        <v>55</v>
      </c>
      <c r="L2985" s="4">
        <v>2</v>
      </c>
      <c r="M2985" s="4">
        <v>44926</v>
      </c>
      <c r="N2985">
        <v>0.30000001192092896</v>
      </c>
      <c r="AC2985">
        <v>12.5</v>
      </c>
      <c r="AE2985">
        <v>1</v>
      </c>
    </row>
    <row r="2986" spans="1:31" x14ac:dyDescent="0.2">
      <c r="A2986" s="27">
        <v>2009171</v>
      </c>
      <c r="B2986">
        <v>4659</v>
      </c>
      <c r="C2986" t="s">
        <v>7059</v>
      </c>
      <c r="D2986" t="s">
        <v>7060</v>
      </c>
      <c r="E2986" t="s">
        <v>7061</v>
      </c>
      <c r="F2986" t="s">
        <v>7061</v>
      </c>
      <c r="G2986" t="s">
        <v>641</v>
      </c>
      <c r="H2986" t="s">
        <v>686</v>
      </c>
      <c r="I2986" t="s">
        <v>2734</v>
      </c>
      <c r="J2986" t="s">
        <v>696</v>
      </c>
      <c r="K2986" t="s">
        <v>55</v>
      </c>
      <c r="L2986" s="4">
        <v>2</v>
      </c>
      <c r="M2986" s="4">
        <v>44926</v>
      </c>
      <c r="N2986">
        <v>0.5</v>
      </c>
      <c r="AC2986">
        <v>13</v>
      </c>
      <c r="AE2986">
        <v>1</v>
      </c>
    </row>
    <row r="2987" spans="1:31" x14ac:dyDescent="0.2">
      <c r="A2987" s="27">
        <v>2009215</v>
      </c>
      <c r="B2987">
        <v>4749</v>
      </c>
      <c r="C2987" t="s">
        <v>7062</v>
      </c>
      <c r="D2987" t="s">
        <v>7063</v>
      </c>
      <c r="E2987" t="s">
        <v>4461</v>
      </c>
      <c r="F2987" t="s">
        <v>4461</v>
      </c>
      <c r="G2987" t="s">
        <v>641</v>
      </c>
      <c r="H2987" t="s">
        <v>686</v>
      </c>
      <c r="I2987" t="s">
        <v>2734</v>
      </c>
      <c r="J2987" t="s">
        <v>696</v>
      </c>
      <c r="K2987" t="s">
        <v>55</v>
      </c>
      <c r="L2987" s="4">
        <v>2</v>
      </c>
      <c r="M2987" s="4">
        <v>44926</v>
      </c>
      <c r="N2987">
        <v>0.30000001192092896</v>
      </c>
      <c r="AC2987">
        <v>10</v>
      </c>
      <c r="AE2987">
        <v>1</v>
      </c>
    </row>
    <row r="2988" spans="1:31" x14ac:dyDescent="0.2">
      <c r="A2988" s="27">
        <v>2008450</v>
      </c>
      <c r="B2988">
        <v>4368</v>
      </c>
      <c r="C2988" t="s">
        <v>7064</v>
      </c>
      <c r="D2988" t="s">
        <v>7065</v>
      </c>
      <c r="E2988" t="s">
        <v>3952</v>
      </c>
      <c r="F2988" t="s">
        <v>3952</v>
      </c>
      <c r="G2988" t="s">
        <v>641</v>
      </c>
      <c r="H2988" t="s">
        <v>686</v>
      </c>
      <c r="I2988" t="s">
        <v>2734</v>
      </c>
      <c r="J2988" t="s">
        <v>696</v>
      </c>
      <c r="K2988" t="s">
        <v>55</v>
      </c>
      <c r="L2988" s="4">
        <v>2</v>
      </c>
      <c r="M2988" s="4">
        <v>44926</v>
      </c>
      <c r="N2988">
        <v>0.30000001192092896</v>
      </c>
      <c r="AC2988">
        <v>11</v>
      </c>
      <c r="AE2988">
        <v>1</v>
      </c>
    </row>
    <row r="2989" spans="1:31" x14ac:dyDescent="0.2">
      <c r="A2989" s="27">
        <v>2006836</v>
      </c>
      <c r="B2989">
        <v>3769</v>
      </c>
      <c r="C2989" t="s">
        <v>7066</v>
      </c>
      <c r="D2989" t="s">
        <v>7067</v>
      </c>
      <c r="E2989" t="s">
        <v>3952</v>
      </c>
      <c r="F2989" t="s">
        <v>3952</v>
      </c>
      <c r="G2989" t="s">
        <v>641</v>
      </c>
      <c r="H2989" t="s">
        <v>686</v>
      </c>
      <c r="I2989" t="s">
        <v>2734</v>
      </c>
      <c r="J2989" t="s">
        <v>696</v>
      </c>
      <c r="K2989" t="s">
        <v>55</v>
      </c>
      <c r="L2989" s="4">
        <v>2</v>
      </c>
      <c r="M2989" s="4">
        <v>44926</v>
      </c>
      <c r="N2989">
        <v>0.5</v>
      </c>
      <c r="AC2989">
        <v>14.8</v>
      </c>
      <c r="AE2989">
        <v>1</v>
      </c>
    </row>
    <row r="2990" spans="1:31" x14ac:dyDescent="0.2">
      <c r="A2990" s="27">
        <v>2007642</v>
      </c>
      <c r="B2990">
        <v>4053</v>
      </c>
      <c r="C2990" t="s">
        <v>7068</v>
      </c>
      <c r="D2990" t="s">
        <v>7069</v>
      </c>
      <c r="E2990" t="s">
        <v>2813</v>
      </c>
      <c r="F2990" t="s">
        <v>2813</v>
      </c>
      <c r="G2990" t="s">
        <v>641</v>
      </c>
      <c r="H2990" t="s">
        <v>686</v>
      </c>
      <c r="I2990" t="s">
        <v>2734</v>
      </c>
      <c r="J2990" t="s">
        <v>696</v>
      </c>
      <c r="K2990" t="s">
        <v>55</v>
      </c>
      <c r="L2990" s="4">
        <v>2</v>
      </c>
      <c r="M2990" s="4">
        <v>44926</v>
      </c>
      <c r="N2990">
        <v>0.60000002384185791</v>
      </c>
      <c r="AC2990">
        <v>14.1</v>
      </c>
      <c r="AE2990">
        <v>1</v>
      </c>
    </row>
    <row r="2991" spans="1:31" x14ac:dyDescent="0.2">
      <c r="A2991" s="27">
        <v>2009110</v>
      </c>
      <c r="B2991">
        <v>4631</v>
      </c>
      <c r="C2991" t="s">
        <v>7070</v>
      </c>
      <c r="D2991" t="s">
        <v>7071</v>
      </c>
      <c r="E2991" t="s">
        <v>7072</v>
      </c>
      <c r="F2991" t="s">
        <v>7072</v>
      </c>
      <c r="G2991" t="s">
        <v>641</v>
      </c>
      <c r="H2991" t="s">
        <v>686</v>
      </c>
      <c r="I2991" t="s">
        <v>2734</v>
      </c>
      <c r="J2991" t="s">
        <v>696</v>
      </c>
      <c r="K2991" t="s">
        <v>55</v>
      </c>
      <c r="L2991" s="4">
        <v>2</v>
      </c>
      <c r="M2991" s="4">
        <v>44926</v>
      </c>
      <c r="N2991">
        <v>0.30000001192092896</v>
      </c>
      <c r="AC2991">
        <v>11.3</v>
      </c>
      <c r="AE2991">
        <v>1</v>
      </c>
    </row>
    <row r="2992" spans="1:31" x14ac:dyDescent="0.2">
      <c r="A2992" s="27">
        <v>2007641</v>
      </c>
      <c r="B2992">
        <v>4052</v>
      </c>
      <c r="C2992" t="s">
        <v>7073</v>
      </c>
      <c r="D2992" t="s">
        <v>7074</v>
      </c>
      <c r="E2992" t="s">
        <v>2813</v>
      </c>
      <c r="F2992" t="s">
        <v>2813</v>
      </c>
      <c r="G2992" t="s">
        <v>641</v>
      </c>
      <c r="H2992" t="s">
        <v>686</v>
      </c>
      <c r="I2992" t="s">
        <v>2734</v>
      </c>
      <c r="J2992" t="s">
        <v>696</v>
      </c>
      <c r="K2992" t="s">
        <v>55</v>
      </c>
      <c r="L2992" s="4">
        <v>2</v>
      </c>
      <c r="M2992" s="4">
        <v>44926</v>
      </c>
      <c r="N2992">
        <v>1.2999999523162842</v>
      </c>
      <c r="AC2992">
        <v>21.5</v>
      </c>
      <c r="AE2992">
        <v>1</v>
      </c>
    </row>
    <row r="2993" spans="1:31" x14ac:dyDescent="0.2">
      <c r="A2993" s="27">
        <v>2008971</v>
      </c>
      <c r="B2993">
        <v>4553</v>
      </c>
      <c r="C2993" t="s">
        <v>7075</v>
      </c>
      <c r="D2993" t="s">
        <v>7076</v>
      </c>
      <c r="E2993" t="s">
        <v>7077</v>
      </c>
      <c r="F2993" t="s">
        <v>7077</v>
      </c>
      <c r="G2993" t="s">
        <v>641</v>
      </c>
      <c r="H2993" t="s">
        <v>686</v>
      </c>
      <c r="I2993" t="s">
        <v>2734</v>
      </c>
      <c r="J2993" t="s">
        <v>696</v>
      </c>
      <c r="K2993" t="s">
        <v>55</v>
      </c>
      <c r="L2993" s="4">
        <v>2</v>
      </c>
      <c r="M2993" s="4">
        <v>44926</v>
      </c>
      <c r="N2993">
        <v>0.30000001192092896</v>
      </c>
      <c r="AC2993">
        <v>13.8</v>
      </c>
      <c r="AE2993">
        <v>1</v>
      </c>
    </row>
    <row r="2994" spans="1:31" x14ac:dyDescent="0.2">
      <c r="A2994" s="27">
        <v>2009236</v>
      </c>
      <c r="B2994">
        <v>4726</v>
      </c>
      <c r="C2994" t="s">
        <v>7078</v>
      </c>
      <c r="D2994" t="s">
        <v>7079</v>
      </c>
      <c r="E2994" t="s">
        <v>7080</v>
      </c>
      <c r="F2994" t="s">
        <v>7080</v>
      </c>
      <c r="G2994" t="s">
        <v>641</v>
      </c>
      <c r="H2994" t="s">
        <v>686</v>
      </c>
      <c r="I2994" t="s">
        <v>2734</v>
      </c>
      <c r="J2994" t="s">
        <v>696</v>
      </c>
      <c r="K2994" t="s">
        <v>55</v>
      </c>
      <c r="L2994" s="4">
        <v>2</v>
      </c>
      <c r="M2994" s="4">
        <v>44926</v>
      </c>
      <c r="N2994">
        <v>0.30000001192092896</v>
      </c>
      <c r="AC2994">
        <v>11.9</v>
      </c>
      <c r="AE2994">
        <v>1</v>
      </c>
    </row>
    <row r="2995" spans="1:31" x14ac:dyDescent="0.2">
      <c r="A2995" s="27">
        <v>2009183</v>
      </c>
      <c r="B2995">
        <v>4730</v>
      </c>
      <c r="C2995" t="s">
        <v>7081</v>
      </c>
      <c r="D2995" t="s">
        <v>7082</v>
      </c>
      <c r="E2995" t="s">
        <v>7083</v>
      </c>
      <c r="F2995" t="s">
        <v>7083</v>
      </c>
      <c r="G2995" t="s">
        <v>641</v>
      </c>
      <c r="H2995" t="s">
        <v>686</v>
      </c>
      <c r="I2995" t="s">
        <v>2734</v>
      </c>
      <c r="J2995" t="s">
        <v>696</v>
      </c>
      <c r="K2995" t="s">
        <v>55</v>
      </c>
      <c r="L2995" s="4">
        <v>2</v>
      </c>
      <c r="M2995" s="4">
        <v>44926</v>
      </c>
      <c r="N2995">
        <v>0.30000001192092896</v>
      </c>
      <c r="AC2995">
        <v>13.1</v>
      </c>
      <c r="AE2995">
        <v>1</v>
      </c>
    </row>
    <row r="2996" spans="1:31" x14ac:dyDescent="0.2">
      <c r="A2996" s="27">
        <v>2009204</v>
      </c>
      <c r="B2996">
        <v>4717</v>
      </c>
      <c r="C2996" t="s">
        <v>7084</v>
      </c>
      <c r="D2996" t="s">
        <v>7085</v>
      </c>
      <c r="E2996" t="s">
        <v>3878</v>
      </c>
      <c r="F2996" t="s">
        <v>3878</v>
      </c>
      <c r="G2996" t="s">
        <v>641</v>
      </c>
      <c r="H2996" t="s">
        <v>686</v>
      </c>
      <c r="I2996" t="s">
        <v>2734</v>
      </c>
      <c r="J2996" t="s">
        <v>696</v>
      </c>
      <c r="K2996" t="s">
        <v>55</v>
      </c>
      <c r="L2996" s="4">
        <v>2</v>
      </c>
      <c r="M2996" s="4">
        <v>44926</v>
      </c>
      <c r="N2996">
        <v>0.30000001192092896</v>
      </c>
      <c r="AC2996">
        <v>13.1</v>
      </c>
      <c r="AE2996">
        <v>1</v>
      </c>
    </row>
    <row r="2997" spans="1:31" x14ac:dyDescent="0.2">
      <c r="A2997" s="27">
        <v>2008966</v>
      </c>
      <c r="B2997">
        <v>4607</v>
      </c>
      <c r="C2997" t="s">
        <v>7086</v>
      </c>
      <c r="D2997" t="s">
        <v>7087</v>
      </c>
      <c r="E2997" t="s">
        <v>7883</v>
      </c>
      <c r="F2997" t="s">
        <v>7883</v>
      </c>
      <c r="G2997" t="s">
        <v>641</v>
      </c>
      <c r="H2997" t="s">
        <v>686</v>
      </c>
      <c r="I2997" t="s">
        <v>2734</v>
      </c>
      <c r="J2997" t="s">
        <v>696</v>
      </c>
      <c r="K2997" t="s">
        <v>55</v>
      </c>
      <c r="L2997" s="4">
        <v>2</v>
      </c>
      <c r="M2997" s="4">
        <v>44926</v>
      </c>
      <c r="N2997">
        <v>0.30000001192092896</v>
      </c>
      <c r="AC2997">
        <v>12.5</v>
      </c>
      <c r="AE2997">
        <v>1</v>
      </c>
    </row>
    <row r="2998" spans="1:31" x14ac:dyDescent="0.2">
      <c r="A2998" s="27">
        <v>2009341</v>
      </c>
      <c r="B2998">
        <v>4742</v>
      </c>
      <c r="C2998" t="s">
        <v>7088</v>
      </c>
      <c r="D2998" t="s">
        <v>7089</v>
      </c>
      <c r="E2998" t="s">
        <v>7090</v>
      </c>
      <c r="F2998" t="s">
        <v>7090</v>
      </c>
      <c r="G2998" t="s">
        <v>641</v>
      </c>
      <c r="H2998" t="s">
        <v>686</v>
      </c>
      <c r="I2998" t="s">
        <v>2734</v>
      </c>
      <c r="J2998" t="s">
        <v>688</v>
      </c>
      <c r="K2998" t="s">
        <v>55</v>
      </c>
      <c r="L2998" s="4">
        <v>2</v>
      </c>
      <c r="M2998" s="4">
        <v>44926</v>
      </c>
      <c r="N2998">
        <v>2</v>
      </c>
      <c r="O2998">
        <v>1.1000000238418579</v>
      </c>
      <c r="P2998">
        <v>1.3999999761581421</v>
      </c>
      <c r="AC2998">
        <v>70</v>
      </c>
      <c r="AE2998">
        <v>1</v>
      </c>
    </row>
    <row r="2999" spans="1:31" x14ac:dyDescent="0.2">
      <c r="A2999" s="27">
        <v>2009133</v>
      </c>
      <c r="B2999">
        <v>4707</v>
      </c>
      <c r="C2999" t="s">
        <v>7091</v>
      </c>
      <c r="D2999" t="s">
        <v>7092</v>
      </c>
      <c r="E2999" t="s">
        <v>1266</v>
      </c>
      <c r="F2999" t="s">
        <v>2670</v>
      </c>
      <c r="G2999" t="s">
        <v>641</v>
      </c>
      <c r="H2999" t="s">
        <v>641</v>
      </c>
      <c r="I2999" t="s">
        <v>2734</v>
      </c>
      <c r="J2999" t="s">
        <v>649</v>
      </c>
      <c r="K2999" t="s">
        <v>55</v>
      </c>
      <c r="L2999" s="4">
        <v>2</v>
      </c>
      <c r="M2999" s="4">
        <v>44926</v>
      </c>
      <c r="O2999">
        <v>32</v>
      </c>
      <c r="P2999">
        <v>40</v>
      </c>
      <c r="T2999">
        <v>4.4000000953674316</v>
      </c>
      <c r="X2999">
        <v>0.10000000149011612</v>
      </c>
      <c r="Y2999">
        <v>0.10000000149011612</v>
      </c>
      <c r="AA2999">
        <v>0.10000000149011612</v>
      </c>
      <c r="AE2999">
        <v>1</v>
      </c>
    </row>
    <row r="3000" spans="1:31" x14ac:dyDescent="0.2">
      <c r="A3000" s="27">
        <v>2009131</v>
      </c>
      <c r="B3000">
        <v>4713</v>
      </c>
      <c r="C3000" t="s">
        <v>7093</v>
      </c>
      <c r="D3000" t="s">
        <v>7094</v>
      </c>
      <c r="E3000" t="s">
        <v>1266</v>
      </c>
      <c r="F3000" t="s">
        <v>2670</v>
      </c>
      <c r="G3000" t="s">
        <v>641</v>
      </c>
      <c r="H3000" t="s">
        <v>641</v>
      </c>
      <c r="I3000" t="s">
        <v>2734</v>
      </c>
      <c r="J3000" t="s">
        <v>643</v>
      </c>
      <c r="K3000" t="s">
        <v>55</v>
      </c>
      <c r="L3000" s="4">
        <v>2</v>
      </c>
      <c r="M3000" s="4">
        <v>44926</v>
      </c>
      <c r="N3000">
        <v>15</v>
      </c>
      <c r="P3000">
        <v>9</v>
      </c>
      <c r="Q3000">
        <v>20</v>
      </c>
      <c r="AE3000">
        <v>1</v>
      </c>
    </row>
    <row r="3001" spans="1:31" x14ac:dyDescent="0.2">
      <c r="A3001" s="27">
        <v>2009132</v>
      </c>
      <c r="B3001">
        <v>4708</v>
      </c>
      <c r="C3001" t="s">
        <v>7095</v>
      </c>
      <c r="D3001" t="s">
        <v>7096</v>
      </c>
      <c r="E3001" t="s">
        <v>1266</v>
      </c>
      <c r="F3001" t="s">
        <v>2670</v>
      </c>
      <c r="G3001" t="s">
        <v>641</v>
      </c>
      <c r="H3001" t="s">
        <v>641</v>
      </c>
      <c r="I3001" t="s">
        <v>2734</v>
      </c>
      <c r="J3001" t="s">
        <v>643</v>
      </c>
      <c r="K3001" t="s">
        <v>55</v>
      </c>
      <c r="L3001" s="4">
        <v>2</v>
      </c>
      <c r="M3001" s="4">
        <v>44926</v>
      </c>
      <c r="N3001">
        <v>14</v>
      </c>
      <c r="O3001">
        <v>12</v>
      </c>
      <c r="P3001">
        <v>14</v>
      </c>
      <c r="T3001">
        <v>14</v>
      </c>
      <c r="V3001">
        <v>0.10000000149011612</v>
      </c>
      <c r="W3001">
        <v>0.10000000149011612</v>
      </c>
      <c r="X3001">
        <v>0.10000000149011612</v>
      </c>
      <c r="Y3001">
        <v>0.10000000149011612</v>
      </c>
      <c r="Z3001">
        <v>0.10000000149011612</v>
      </c>
      <c r="AE3001">
        <v>1</v>
      </c>
    </row>
    <row r="3002" spans="1:31" x14ac:dyDescent="0.2">
      <c r="A3002" s="27">
        <v>2004525</v>
      </c>
      <c r="B3002">
        <v>3451</v>
      </c>
      <c r="C3002" t="s">
        <v>7097</v>
      </c>
      <c r="D3002" t="s">
        <v>7098</v>
      </c>
      <c r="E3002" t="s">
        <v>3236</v>
      </c>
      <c r="F3002" t="s">
        <v>3236</v>
      </c>
      <c r="G3002" t="s">
        <v>641</v>
      </c>
      <c r="H3002" t="s">
        <v>641</v>
      </c>
      <c r="I3002" t="s">
        <v>2734</v>
      </c>
      <c r="J3002" t="s">
        <v>731</v>
      </c>
      <c r="K3002" t="s">
        <v>55</v>
      </c>
      <c r="L3002" s="4">
        <v>40386</v>
      </c>
      <c r="M3002" s="4">
        <v>44926</v>
      </c>
      <c r="AC3002">
        <v>80</v>
      </c>
      <c r="AE3002">
        <v>1</v>
      </c>
    </row>
    <row r="3003" spans="1:31" x14ac:dyDescent="0.2">
      <c r="A3003" s="27">
        <v>2005234</v>
      </c>
      <c r="B3003">
        <v>3503</v>
      </c>
      <c r="C3003" t="s">
        <v>7099</v>
      </c>
      <c r="D3003" t="s">
        <v>7100</v>
      </c>
      <c r="E3003" t="s">
        <v>2964</v>
      </c>
      <c r="F3003" t="s">
        <v>2964</v>
      </c>
      <c r="G3003" t="s">
        <v>641</v>
      </c>
      <c r="H3003" t="s">
        <v>641</v>
      </c>
      <c r="I3003" t="s">
        <v>2734</v>
      </c>
      <c r="J3003" t="s">
        <v>731</v>
      </c>
      <c r="K3003" t="s">
        <v>55</v>
      </c>
      <c r="L3003" s="4">
        <v>2</v>
      </c>
      <c r="M3003" s="4">
        <v>44926</v>
      </c>
      <c r="AC3003">
        <v>25</v>
      </c>
      <c r="AE3003">
        <v>1</v>
      </c>
    </row>
    <row r="3004" spans="1:31" x14ac:dyDescent="0.2">
      <c r="A3004" s="27">
        <v>2007382</v>
      </c>
      <c r="B3004">
        <v>3999</v>
      </c>
      <c r="C3004" t="s">
        <v>7101</v>
      </c>
      <c r="D3004" t="s">
        <v>7102</v>
      </c>
      <c r="E3004" t="s">
        <v>4938</v>
      </c>
      <c r="F3004" t="s">
        <v>4938</v>
      </c>
      <c r="G3004" t="s">
        <v>641</v>
      </c>
      <c r="H3004" t="s">
        <v>641</v>
      </c>
      <c r="I3004" t="s">
        <v>2734</v>
      </c>
      <c r="J3004" t="s">
        <v>731</v>
      </c>
      <c r="K3004" t="s">
        <v>56</v>
      </c>
      <c r="L3004" s="4">
        <v>2</v>
      </c>
      <c r="M3004" s="4">
        <v>44926</v>
      </c>
      <c r="AE3004">
        <v>1.1000000000000001</v>
      </c>
    </row>
    <row r="3005" spans="1:31" x14ac:dyDescent="0.2">
      <c r="A3005" s="27">
        <v>2007379</v>
      </c>
      <c r="B3005">
        <v>3996</v>
      </c>
      <c r="C3005" t="s">
        <v>7103</v>
      </c>
      <c r="D3005" t="s">
        <v>7104</v>
      </c>
      <c r="E3005" t="s">
        <v>4938</v>
      </c>
      <c r="F3005" t="s">
        <v>4938</v>
      </c>
      <c r="G3005" t="s">
        <v>641</v>
      </c>
      <c r="H3005" t="s">
        <v>641</v>
      </c>
      <c r="I3005" t="s">
        <v>2734</v>
      </c>
      <c r="J3005" t="s">
        <v>731</v>
      </c>
      <c r="K3005" t="s">
        <v>56</v>
      </c>
      <c r="L3005" s="4">
        <v>2</v>
      </c>
      <c r="M3005" s="4">
        <v>44926</v>
      </c>
      <c r="AE3005">
        <v>1.1000000000000001</v>
      </c>
    </row>
    <row r="3006" spans="1:31" x14ac:dyDescent="0.2">
      <c r="A3006" s="27">
        <v>2008942</v>
      </c>
      <c r="B3006">
        <v>4611</v>
      </c>
      <c r="C3006" t="s">
        <v>7105</v>
      </c>
      <c r="D3006" t="s">
        <v>7106</v>
      </c>
      <c r="E3006" t="s">
        <v>6988</v>
      </c>
      <c r="F3006" t="s">
        <v>6989</v>
      </c>
      <c r="G3006" t="s">
        <v>641</v>
      </c>
      <c r="H3006" t="s">
        <v>641</v>
      </c>
      <c r="I3006" t="s">
        <v>2734</v>
      </c>
      <c r="J3006" t="s">
        <v>731</v>
      </c>
      <c r="K3006" t="s">
        <v>56</v>
      </c>
      <c r="L3006" s="4">
        <v>2</v>
      </c>
      <c r="M3006" s="4">
        <v>44926</v>
      </c>
      <c r="AE3006">
        <v>1.1000000000000001</v>
      </c>
    </row>
    <row r="3007" spans="1:31" x14ac:dyDescent="0.2">
      <c r="A3007" s="27">
        <v>2008913</v>
      </c>
      <c r="B3007">
        <v>4608</v>
      </c>
      <c r="C3007" t="s">
        <v>7107</v>
      </c>
      <c r="D3007" t="s">
        <v>4792</v>
      </c>
      <c r="E3007" t="s">
        <v>3451</v>
      </c>
      <c r="F3007" t="s">
        <v>3451</v>
      </c>
      <c r="G3007" t="s">
        <v>641</v>
      </c>
      <c r="H3007" t="s">
        <v>641</v>
      </c>
      <c r="I3007" t="s">
        <v>2734</v>
      </c>
      <c r="J3007" t="s">
        <v>696</v>
      </c>
      <c r="K3007" t="s">
        <v>56</v>
      </c>
      <c r="L3007" s="4">
        <v>2</v>
      </c>
      <c r="M3007" s="4">
        <v>44926</v>
      </c>
      <c r="N3007">
        <v>7.5</v>
      </c>
      <c r="O3007">
        <v>8</v>
      </c>
      <c r="P3007">
        <v>6</v>
      </c>
      <c r="AE3007">
        <v>1.1000000000000001</v>
      </c>
    </row>
    <row r="3008" spans="1:31" x14ac:dyDescent="0.2">
      <c r="A3008" s="27">
        <v>2009422</v>
      </c>
      <c r="B3008">
        <v>4755</v>
      </c>
      <c r="C3008" t="s">
        <v>7108</v>
      </c>
      <c r="D3008" t="s">
        <v>2852</v>
      </c>
      <c r="E3008" t="s">
        <v>7109</v>
      </c>
      <c r="F3008" t="s">
        <v>7109</v>
      </c>
      <c r="G3008" t="s">
        <v>641</v>
      </c>
      <c r="H3008" t="s">
        <v>686</v>
      </c>
      <c r="I3008" t="s">
        <v>2734</v>
      </c>
      <c r="J3008" t="s">
        <v>696</v>
      </c>
      <c r="K3008" t="s">
        <v>56</v>
      </c>
      <c r="L3008" s="4">
        <v>2</v>
      </c>
      <c r="M3008" s="4">
        <v>44926</v>
      </c>
      <c r="N3008">
        <v>5.000000074505806E-2</v>
      </c>
      <c r="P3008">
        <v>0.10000000149011612</v>
      </c>
      <c r="AC3008">
        <v>2.5</v>
      </c>
      <c r="AE3008">
        <v>1</v>
      </c>
    </row>
    <row r="3009" spans="1:31" x14ac:dyDescent="0.2">
      <c r="A3009" s="27">
        <v>2009424</v>
      </c>
      <c r="B3009">
        <v>4765</v>
      </c>
      <c r="C3009" t="s">
        <v>7110</v>
      </c>
      <c r="D3009" t="s">
        <v>2852</v>
      </c>
      <c r="E3009" t="s">
        <v>7111</v>
      </c>
      <c r="F3009" t="s">
        <v>7111</v>
      </c>
      <c r="G3009" t="s">
        <v>641</v>
      </c>
      <c r="H3009" t="s">
        <v>686</v>
      </c>
      <c r="I3009" t="s">
        <v>2734</v>
      </c>
      <c r="J3009" t="s">
        <v>696</v>
      </c>
      <c r="K3009" t="s">
        <v>56</v>
      </c>
      <c r="L3009" s="4">
        <v>2</v>
      </c>
      <c r="M3009" s="4">
        <v>44926</v>
      </c>
      <c r="N3009">
        <v>0.10000000149011612</v>
      </c>
      <c r="O3009">
        <v>9.9999997764825821E-3</v>
      </c>
      <c r="P3009">
        <v>0.15000000596046448</v>
      </c>
      <c r="AC3009">
        <v>8.4</v>
      </c>
      <c r="AE3009">
        <v>1</v>
      </c>
    </row>
    <row r="3010" spans="1:31" x14ac:dyDescent="0.2">
      <c r="A3010" s="27">
        <v>2004867</v>
      </c>
      <c r="B3010">
        <v>3471</v>
      </c>
      <c r="C3010" t="s">
        <v>7112</v>
      </c>
      <c r="D3010" t="s">
        <v>2852</v>
      </c>
      <c r="E3010" t="s">
        <v>7113</v>
      </c>
      <c r="F3010" t="s">
        <v>7113</v>
      </c>
      <c r="G3010" t="s">
        <v>641</v>
      </c>
      <c r="H3010" t="s">
        <v>686</v>
      </c>
      <c r="I3010" t="s">
        <v>2734</v>
      </c>
      <c r="J3010" t="s">
        <v>696</v>
      </c>
      <c r="K3010" t="s">
        <v>56</v>
      </c>
      <c r="L3010" s="4">
        <v>40442</v>
      </c>
      <c r="M3010" s="4">
        <v>44926</v>
      </c>
      <c r="N3010">
        <v>5.000000074505806E-2</v>
      </c>
      <c r="O3010">
        <v>0</v>
      </c>
      <c r="P3010">
        <v>0.10000000149011612</v>
      </c>
      <c r="AC3010">
        <v>3.8</v>
      </c>
      <c r="AE3010">
        <v>1</v>
      </c>
    </row>
    <row r="3011" spans="1:31" x14ac:dyDescent="0.2">
      <c r="A3011" s="27">
        <v>2004866</v>
      </c>
      <c r="B3011">
        <v>3470</v>
      </c>
      <c r="C3011" t="s">
        <v>7114</v>
      </c>
      <c r="D3011" t="s">
        <v>2852</v>
      </c>
      <c r="E3011" t="s">
        <v>7115</v>
      </c>
      <c r="F3011" t="s">
        <v>7115</v>
      </c>
      <c r="G3011" t="s">
        <v>641</v>
      </c>
      <c r="H3011" t="s">
        <v>686</v>
      </c>
      <c r="I3011" t="s">
        <v>2734</v>
      </c>
      <c r="J3011" t="s">
        <v>696</v>
      </c>
      <c r="K3011" t="s">
        <v>56</v>
      </c>
      <c r="L3011" s="4">
        <v>40442</v>
      </c>
      <c r="M3011" s="4">
        <v>44926</v>
      </c>
      <c r="N3011">
        <v>5.9999998658895493E-2</v>
      </c>
      <c r="O3011">
        <v>0</v>
      </c>
      <c r="P3011">
        <v>0.10000000149011612</v>
      </c>
      <c r="AC3011">
        <v>2.5</v>
      </c>
      <c r="AE3011">
        <v>1</v>
      </c>
    </row>
    <row r="3012" spans="1:31" x14ac:dyDescent="0.2">
      <c r="A3012" s="27">
        <v>2008965</v>
      </c>
      <c r="B3012">
        <v>4624</v>
      </c>
      <c r="C3012" t="s">
        <v>7116</v>
      </c>
      <c r="D3012" t="s">
        <v>3598</v>
      </c>
      <c r="E3012" t="s">
        <v>7117</v>
      </c>
      <c r="F3012" t="s">
        <v>7117</v>
      </c>
      <c r="G3012" t="s">
        <v>641</v>
      </c>
      <c r="H3012" t="s">
        <v>686</v>
      </c>
      <c r="I3012" t="s">
        <v>2734</v>
      </c>
      <c r="J3012" t="s">
        <v>696</v>
      </c>
      <c r="K3012" t="s">
        <v>56</v>
      </c>
      <c r="L3012" s="4">
        <v>2</v>
      </c>
      <c r="M3012" s="4">
        <v>44926</v>
      </c>
      <c r="N3012">
        <v>9.9999997764825821E-3</v>
      </c>
      <c r="P3012">
        <v>0.10000000149011612</v>
      </c>
      <c r="AC3012">
        <v>3</v>
      </c>
      <c r="AE3012">
        <v>1</v>
      </c>
    </row>
    <row r="3013" spans="1:31" x14ac:dyDescent="0.2">
      <c r="A3013" s="27">
        <v>2008990</v>
      </c>
      <c r="B3013">
        <v>4636</v>
      </c>
      <c r="C3013" t="s">
        <v>7118</v>
      </c>
      <c r="D3013" t="s">
        <v>7119</v>
      </c>
      <c r="E3013" t="s">
        <v>3454</v>
      </c>
      <c r="F3013" t="s">
        <v>7120</v>
      </c>
      <c r="G3013" t="s">
        <v>641</v>
      </c>
      <c r="H3013" t="s">
        <v>641</v>
      </c>
      <c r="I3013" t="s">
        <v>2734</v>
      </c>
      <c r="J3013" t="s">
        <v>731</v>
      </c>
      <c r="K3013" t="s">
        <v>56</v>
      </c>
      <c r="L3013" s="4">
        <v>2</v>
      </c>
      <c r="M3013" s="4">
        <v>44926</v>
      </c>
      <c r="AE3013">
        <v>1.1000000000000001</v>
      </c>
    </row>
    <row r="3014" spans="1:31" x14ac:dyDescent="0.2">
      <c r="A3014" s="27">
        <v>2009299</v>
      </c>
      <c r="B3014">
        <v>4746</v>
      </c>
      <c r="C3014" t="s">
        <v>7121</v>
      </c>
      <c r="D3014" t="s">
        <v>7122</v>
      </c>
      <c r="E3014" t="s">
        <v>3454</v>
      </c>
      <c r="F3014" t="s">
        <v>7120</v>
      </c>
      <c r="G3014" t="s">
        <v>641</v>
      </c>
      <c r="H3014" t="s">
        <v>641</v>
      </c>
      <c r="I3014" t="s">
        <v>2734</v>
      </c>
      <c r="J3014" t="s">
        <v>731</v>
      </c>
      <c r="K3014" t="s">
        <v>56</v>
      </c>
      <c r="L3014" s="4">
        <v>2</v>
      </c>
      <c r="M3014" s="4">
        <v>44926</v>
      </c>
      <c r="AE3014">
        <v>1.1000000000000001</v>
      </c>
    </row>
    <row r="3015" spans="1:31" x14ac:dyDescent="0.2">
      <c r="A3015" s="27">
        <v>2009298</v>
      </c>
      <c r="B3015">
        <v>4745</v>
      </c>
      <c r="C3015" t="s">
        <v>7123</v>
      </c>
      <c r="D3015" t="s">
        <v>7124</v>
      </c>
      <c r="E3015" t="s">
        <v>3454</v>
      </c>
      <c r="F3015" t="s">
        <v>7120</v>
      </c>
      <c r="G3015" t="s">
        <v>641</v>
      </c>
      <c r="H3015" t="s">
        <v>641</v>
      </c>
      <c r="I3015" t="s">
        <v>2734</v>
      </c>
      <c r="J3015" t="s">
        <v>731</v>
      </c>
      <c r="K3015" t="s">
        <v>56</v>
      </c>
      <c r="L3015" s="4">
        <v>2</v>
      </c>
      <c r="M3015" s="4">
        <v>44926</v>
      </c>
      <c r="AE3015">
        <v>1.1000000000000001</v>
      </c>
    </row>
    <row r="3016" spans="1:31" x14ac:dyDescent="0.2">
      <c r="A3016" s="27">
        <v>2009010</v>
      </c>
      <c r="B3016">
        <v>4646</v>
      </c>
      <c r="C3016" t="s">
        <v>7125</v>
      </c>
      <c r="D3016" t="s">
        <v>7126</v>
      </c>
      <c r="E3016" t="s">
        <v>3454</v>
      </c>
      <c r="F3016" t="s">
        <v>7120</v>
      </c>
      <c r="G3016" t="s">
        <v>641</v>
      </c>
      <c r="H3016" t="s">
        <v>641</v>
      </c>
      <c r="I3016" t="s">
        <v>2734</v>
      </c>
      <c r="J3016" t="s">
        <v>731</v>
      </c>
      <c r="K3016" t="s">
        <v>56</v>
      </c>
      <c r="L3016" s="4">
        <v>2</v>
      </c>
      <c r="M3016" s="4">
        <v>44926</v>
      </c>
      <c r="AE3016">
        <v>1.1000000000000001</v>
      </c>
    </row>
    <row r="3017" spans="1:31" x14ac:dyDescent="0.2">
      <c r="A3017" s="27">
        <v>2008982</v>
      </c>
      <c r="B3017">
        <v>4675</v>
      </c>
      <c r="C3017" t="s">
        <v>7127</v>
      </c>
      <c r="D3017" t="s">
        <v>7128</v>
      </c>
      <c r="E3017" t="s">
        <v>2098</v>
      </c>
      <c r="F3017" t="s">
        <v>2646</v>
      </c>
      <c r="G3017" t="s">
        <v>641</v>
      </c>
      <c r="H3017" t="s">
        <v>641</v>
      </c>
      <c r="I3017" t="s">
        <v>2734</v>
      </c>
      <c r="J3017" t="s">
        <v>731</v>
      </c>
      <c r="K3017" t="s">
        <v>56</v>
      </c>
      <c r="L3017" s="4">
        <v>2</v>
      </c>
      <c r="M3017" s="4">
        <v>44926</v>
      </c>
      <c r="AE3017">
        <v>1.1000000000000001</v>
      </c>
    </row>
    <row r="3018" spans="1:31" x14ac:dyDescent="0.2">
      <c r="A3018" s="27">
        <v>2007638</v>
      </c>
      <c r="B3018">
        <v>4063</v>
      </c>
      <c r="C3018" t="s">
        <v>7129</v>
      </c>
      <c r="D3018" t="s">
        <v>7130</v>
      </c>
      <c r="E3018" t="s">
        <v>1333</v>
      </c>
      <c r="F3018" t="s">
        <v>1333</v>
      </c>
      <c r="G3018" t="s">
        <v>641</v>
      </c>
      <c r="H3018" t="s">
        <v>641</v>
      </c>
      <c r="I3018" t="s">
        <v>2734</v>
      </c>
      <c r="J3018" t="s">
        <v>731</v>
      </c>
      <c r="K3018" t="s">
        <v>56</v>
      </c>
      <c r="L3018" s="4">
        <v>2</v>
      </c>
      <c r="M3018" s="4">
        <v>44926</v>
      </c>
      <c r="N3018">
        <v>3.9999999105930328E-2</v>
      </c>
      <c r="O3018">
        <v>1.9999999552965164E-2</v>
      </c>
      <c r="P3018">
        <v>3.9999999105930328E-2</v>
      </c>
      <c r="AE3018">
        <v>1.1000000000000001</v>
      </c>
    </row>
    <row r="3019" spans="1:31" x14ac:dyDescent="0.2">
      <c r="A3019" s="27">
        <v>2010035</v>
      </c>
      <c r="B3019">
        <v>5112</v>
      </c>
      <c r="C3019" t="s">
        <v>7131</v>
      </c>
      <c r="D3019" t="s">
        <v>7132</v>
      </c>
      <c r="E3019" t="s">
        <v>7133</v>
      </c>
      <c r="F3019" t="s">
        <v>7133</v>
      </c>
      <c r="G3019" t="s">
        <v>641</v>
      </c>
      <c r="H3019" t="s">
        <v>686</v>
      </c>
      <c r="I3019" t="s">
        <v>2734</v>
      </c>
      <c r="J3019" t="s">
        <v>696</v>
      </c>
      <c r="K3019" t="s">
        <v>55</v>
      </c>
      <c r="L3019" s="4">
        <v>2</v>
      </c>
      <c r="M3019" s="4">
        <v>44926</v>
      </c>
      <c r="N3019">
        <v>0.80000001192092896</v>
      </c>
      <c r="O3019">
        <v>1</v>
      </c>
      <c r="P3019">
        <v>0.60000002384185791</v>
      </c>
      <c r="AC3019">
        <v>15.8</v>
      </c>
      <c r="AE3019">
        <v>1</v>
      </c>
    </row>
    <row r="3020" spans="1:31" x14ac:dyDescent="0.2">
      <c r="A3020" s="27">
        <v>2007700</v>
      </c>
      <c r="B3020">
        <v>4094</v>
      </c>
      <c r="C3020" t="s">
        <v>7134</v>
      </c>
      <c r="D3020" t="s">
        <v>2902</v>
      </c>
      <c r="E3020" t="s">
        <v>1542</v>
      </c>
      <c r="F3020" t="s">
        <v>1542</v>
      </c>
      <c r="G3020" t="s">
        <v>641</v>
      </c>
      <c r="H3020" t="s">
        <v>641</v>
      </c>
      <c r="I3020" t="s">
        <v>2734</v>
      </c>
      <c r="J3020" t="s">
        <v>643</v>
      </c>
      <c r="K3020" t="s">
        <v>55</v>
      </c>
      <c r="L3020" s="4">
        <v>2</v>
      </c>
      <c r="M3020" s="4">
        <v>44926</v>
      </c>
      <c r="N3020">
        <v>15</v>
      </c>
      <c r="AE3020">
        <v>1</v>
      </c>
    </row>
    <row r="3021" spans="1:31" x14ac:dyDescent="0.2">
      <c r="A3021" s="27">
        <v>2007701</v>
      </c>
      <c r="B3021">
        <v>4096</v>
      </c>
      <c r="C3021" t="s">
        <v>7135</v>
      </c>
      <c r="D3021" t="s">
        <v>7136</v>
      </c>
      <c r="E3021" t="s">
        <v>1542</v>
      </c>
      <c r="F3021" t="s">
        <v>1542</v>
      </c>
      <c r="G3021" t="s">
        <v>641</v>
      </c>
      <c r="H3021" t="s">
        <v>641</v>
      </c>
      <c r="I3021" t="s">
        <v>2734</v>
      </c>
      <c r="J3021" t="s">
        <v>643</v>
      </c>
      <c r="K3021" t="s">
        <v>55</v>
      </c>
      <c r="L3021" s="4">
        <v>2</v>
      </c>
      <c r="M3021" s="4">
        <v>44926</v>
      </c>
      <c r="N3021">
        <v>15.5</v>
      </c>
      <c r="AE3021">
        <v>1</v>
      </c>
    </row>
    <row r="3022" spans="1:31" x14ac:dyDescent="0.2">
      <c r="A3022" s="27">
        <v>2000709</v>
      </c>
      <c r="B3022">
        <v>1027</v>
      </c>
      <c r="C3022" t="s">
        <v>7137</v>
      </c>
      <c r="D3022" t="s">
        <v>6597</v>
      </c>
      <c r="E3022" t="s">
        <v>960</v>
      </c>
      <c r="F3022" t="s">
        <v>1542</v>
      </c>
      <c r="G3022" t="s">
        <v>641</v>
      </c>
      <c r="H3022" t="s">
        <v>641</v>
      </c>
      <c r="I3022" t="s">
        <v>2734</v>
      </c>
      <c r="J3022" t="s">
        <v>643</v>
      </c>
      <c r="K3022" t="s">
        <v>55</v>
      </c>
      <c r="L3022" s="4">
        <v>39994</v>
      </c>
      <c r="M3022" s="4">
        <v>44926</v>
      </c>
      <c r="N3022">
        <v>27</v>
      </c>
      <c r="R3022">
        <v>4</v>
      </c>
      <c r="AE3022">
        <v>1</v>
      </c>
    </row>
    <row r="3023" spans="1:31" x14ac:dyDescent="0.2">
      <c r="A3023" s="27">
        <v>2004627</v>
      </c>
      <c r="B3023">
        <v>3458</v>
      </c>
      <c r="C3023" t="s">
        <v>7138</v>
      </c>
      <c r="D3023" t="s">
        <v>6597</v>
      </c>
      <c r="E3023" t="s">
        <v>1542</v>
      </c>
      <c r="F3023" t="s">
        <v>1542</v>
      </c>
      <c r="G3023" t="s">
        <v>641</v>
      </c>
      <c r="H3023" t="s">
        <v>641</v>
      </c>
      <c r="I3023" t="s">
        <v>2734</v>
      </c>
      <c r="J3023" t="s">
        <v>643</v>
      </c>
      <c r="K3023" t="s">
        <v>55</v>
      </c>
      <c r="L3023" s="4">
        <v>40421</v>
      </c>
      <c r="M3023" s="4">
        <v>44926</v>
      </c>
      <c r="N3023">
        <v>27</v>
      </c>
      <c r="R3023">
        <v>4</v>
      </c>
      <c r="AE3023">
        <v>1</v>
      </c>
    </row>
    <row r="3024" spans="1:31" x14ac:dyDescent="0.2">
      <c r="A3024" s="27">
        <v>2009096</v>
      </c>
      <c r="B3024">
        <v>4665</v>
      </c>
      <c r="C3024" t="s">
        <v>7139</v>
      </c>
      <c r="D3024" t="s">
        <v>7140</v>
      </c>
      <c r="E3024" t="s">
        <v>1542</v>
      </c>
      <c r="F3024" t="s">
        <v>1542</v>
      </c>
      <c r="G3024" t="s">
        <v>641</v>
      </c>
      <c r="H3024" t="s">
        <v>641</v>
      </c>
      <c r="I3024" t="s">
        <v>2734</v>
      </c>
      <c r="J3024" t="s">
        <v>643</v>
      </c>
      <c r="K3024" t="s">
        <v>55</v>
      </c>
      <c r="L3024" s="4">
        <v>2</v>
      </c>
      <c r="M3024" s="4">
        <v>44926</v>
      </c>
      <c r="N3024">
        <v>20</v>
      </c>
      <c r="T3024">
        <v>20.5</v>
      </c>
      <c r="AE3024">
        <v>1</v>
      </c>
    </row>
    <row r="3025" spans="1:31" x14ac:dyDescent="0.2">
      <c r="A3025" s="27">
        <v>2001319</v>
      </c>
      <c r="B3025">
        <v>2638</v>
      </c>
      <c r="C3025" t="s">
        <v>7141</v>
      </c>
      <c r="D3025" t="s">
        <v>7142</v>
      </c>
      <c r="E3025" t="s">
        <v>1542</v>
      </c>
      <c r="F3025" t="s">
        <v>1542</v>
      </c>
      <c r="G3025" t="s">
        <v>641</v>
      </c>
      <c r="H3025" t="s">
        <v>641</v>
      </c>
      <c r="I3025" t="s">
        <v>2734</v>
      </c>
      <c r="J3025" t="s">
        <v>643</v>
      </c>
      <c r="K3025" t="s">
        <v>55</v>
      </c>
      <c r="L3025" s="4">
        <v>40267</v>
      </c>
      <c r="M3025" s="4">
        <v>44926</v>
      </c>
      <c r="N3025">
        <v>20</v>
      </c>
      <c r="O3025">
        <v>50</v>
      </c>
      <c r="P3025">
        <v>8</v>
      </c>
      <c r="R3025">
        <v>2</v>
      </c>
      <c r="V3025">
        <v>2.0000000949949026E-3</v>
      </c>
      <c r="W3025">
        <v>2.0000000949949026E-3</v>
      </c>
      <c r="X3025">
        <v>0.30000001192092896</v>
      </c>
      <c r="Y3025">
        <v>9.9999997764825821E-3</v>
      </c>
      <c r="Z3025">
        <v>9.9999997764825821E-3</v>
      </c>
      <c r="AE3025">
        <v>1</v>
      </c>
    </row>
    <row r="3026" spans="1:31" x14ac:dyDescent="0.2">
      <c r="A3026" s="27">
        <v>2007055</v>
      </c>
      <c r="B3026">
        <v>3882</v>
      </c>
      <c r="C3026" t="s">
        <v>7143</v>
      </c>
      <c r="D3026" t="s">
        <v>7144</v>
      </c>
      <c r="E3026" t="s">
        <v>1542</v>
      </c>
      <c r="F3026" t="s">
        <v>1542</v>
      </c>
      <c r="G3026" t="s">
        <v>641</v>
      </c>
      <c r="H3026" t="s">
        <v>641</v>
      </c>
      <c r="I3026" t="s">
        <v>2734</v>
      </c>
      <c r="J3026" t="s">
        <v>731</v>
      </c>
      <c r="K3026" t="s">
        <v>56</v>
      </c>
      <c r="L3026" s="4">
        <v>2</v>
      </c>
      <c r="M3026" s="4">
        <v>44926</v>
      </c>
      <c r="AE3026">
        <v>1.1000000000000001</v>
      </c>
    </row>
    <row r="3027" spans="1:31" x14ac:dyDescent="0.2">
      <c r="A3027" s="27">
        <v>2009134</v>
      </c>
      <c r="B3027">
        <v>4695</v>
      </c>
      <c r="C3027" t="s">
        <v>7145</v>
      </c>
      <c r="D3027" t="s">
        <v>7146</v>
      </c>
      <c r="E3027" t="s">
        <v>5151</v>
      </c>
      <c r="F3027" t="s">
        <v>5152</v>
      </c>
      <c r="G3027" t="s">
        <v>641</v>
      </c>
      <c r="H3027" t="s">
        <v>641</v>
      </c>
      <c r="I3027" t="s">
        <v>2734</v>
      </c>
      <c r="J3027" t="s">
        <v>643</v>
      </c>
      <c r="K3027" t="s">
        <v>56</v>
      </c>
      <c r="L3027" s="4">
        <v>2</v>
      </c>
      <c r="M3027" s="4">
        <v>44926</v>
      </c>
      <c r="N3027">
        <v>14.699999809265137</v>
      </c>
      <c r="O3027">
        <v>5.2800002098083496</v>
      </c>
      <c r="P3027">
        <v>3.5</v>
      </c>
      <c r="T3027">
        <v>1.440000057220459</v>
      </c>
      <c r="V3027">
        <v>0.63999998569488525</v>
      </c>
      <c r="W3027">
        <v>0.63999998569488525</v>
      </c>
      <c r="X3027">
        <v>0.47999998927116394</v>
      </c>
      <c r="Y3027">
        <v>0.47999998927116394</v>
      </c>
      <c r="Z3027">
        <v>0.47999998927116394</v>
      </c>
      <c r="AA3027">
        <v>8.999999612569809E-3</v>
      </c>
      <c r="AE3027">
        <v>1</v>
      </c>
    </row>
    <row r="3028" spans="1:31" x14ac:dyDescent="0.2">
      <c r="A3028" s="27">
        <v>2008932</v>
      </c>
      <c r="B3028">
        <v>4596</v>
      </c>
      <c r="C3028" t="s">
        <v>7147</v>
      </c>
      <c r="D3028" t="s">
        <v>7148</v>
      </c>
      <c r="E3028" t="s">
        <v>1266</v>
      </c>
      <c r="F3028" t="s">
        <v>2670</v>
      </c>
      <c r="G3028" t="s">
        <v>641</v>
      </c>
      <c r="H3028" t="s">
        <v>641</v>
      </c>
      <c r="I3028" t="s">
        <v>2734</v>
      </c>
      <c r="J3028" t="s">
        <v>643</v>
      </c>
      <c r="K3028" t="s">
        <v>56</v>
      </c>
      <c r="L3028" s="4">
        <v>2</v>
      </c>
      <c r="M3028" s="4">
        <v>44926</v>
      </c>
      <c r="N3028">
        <v>3</v>
      </c>
      <c r="O3028">
        <v>7</v>
      </c>
      <c r="P3028">
        <v>7</v>
      </c>
      <c r="V3028">
        <v>0.10000000149011612</v>
      </c>
      <c r="Z3028">
        <v>5.000000074505806E-2</v>
      </c>
      <c r="AE3028">
        <v>1</v>
      </c>
    </row>
    <row r="3029" spans="1:31" x14ac:dyDescent="0.2">
      <c r="A3029" s="27">
        <v>2009102</v>
      </c>
      <c r="B3029">
        <v>4630</v>
      </c>
      <c r="C3029" t="s">
        <v>7149</v>
      </c>
      <c r="D3029" t="s">
        <v>5970</v>
      </c>
      <c r="E3029" t="s">
        <v>5971</v>
      </c>
      <c r="F3029" t="s">
        <v>5971</v>
      </c>
      <c r="G3029" t="s">
        <v>641</v>
      </c>
      <c r="H3029" t="s">
        <v>686</v>
      </c>
      <c r="I3029" t="s">
        <v>2734</v>
      </c>
      <c r="J3029" t="s">
        <v>696</v>
      </c>
      <c r="K3029" t="s">
        <v>55</v>
      </c>
      <c r="L3029" s="4">
        <v>2</v>
      </c>
      <c r="M3029" s="4">
        <v>44926</v>
      </c>
      <c r="N3029">
        <v>0.30000001192092896</v>
      </c>
      <c r="AC3029">
        <v>11.9</v>
      </c>
      <c r="AE3029">
        <v>1</v>
      </c>
    </row>
    <row r="3030" spans="1:31" x14ac:dyDescent="0.2">
      <c r="A3030" s="27">
        <v>2009062</v>
      </c>
      <c r="B3030">
        <v>4654</v>
      </c>
      <c r="C3030" t="s">
        <v>7150</v>
      </c>
      <c r="D3030" t="s">
        <v>7151</v>
      </c>
      <c r="E3030" t="s">
        <v>5622</v>
      </c>
      <c r="F3030" t="s">
        <v>5623</v>
      </c>
      <c r="G3030" t="s">
        <v>641</v>
      </c>
      <c r="H3030" t="s">
        <v>686</v>
      </c>
      <c r="I3030" t="s">
        <v>2734</v>
      </c>
      <c r="J3030" t="s">
        <v>643</v>
      </c>
      <c r="K3030" t="s">
        <v>56</v>
      </c>
      <c r="L3030" s="4">
        <v>2</v>
      </c>
      <c r="M3030" s="4">
        <v>44926</v>
      </c>
      <c r="N3030">
        <v>23</v>
      </c>
      <c r="T3030">
        <v>7</v>
      </c>
      <c r="AE3030">
        <v>1</v>
      </c>
    </row>
    <row r="3031" spans="1:31" x14ac:dyDescent="0.2">
      <c r="A3031" s="27">
        <v>2009060</v>
      </c>
      <c r="B3031">
        <v>4652</v>
      </c>
      <c r="C3031" t="s">
        <v>7152</v>
      </c>
      <c r="D3031" t="s">
        <v>7153</v>
      </c>
      <c r="E3031" t="s">
        <v>5622</v>
      </c>
      <c r="F3031" t="s">
        <v>5623</v>
      </c>
      <c r="G3031" t="s">
        <v>641</v>
      </c>
      <c r="H3031" t="s">
        <v>686</v>
      </c>
      <c r="I3031" t="s">
        <v>2734</v>
      </c>
      <c r="J3031" t="s">
        <v>643</v>
      </c>
      <c r="K3031" t="s">
        <v>56</v>
      </c>
      <c r="L3031" s="4">
        <v>2</v>
      </c>
      <c r="M3031" s="4">
        <v>44926</v>
      </c>
      <c r="N3031">
        <v>22</v>
      </c>
      <c r="T3031">
        <v>6.5</v>
      </c>
      <c r="AE3031">
        <v>1</v>
      </c>
    </row>
    <row r="3032" spans="1:31" x14ac:dyDescent="0.2">
      <c r="A3032" s="27">
        <v>2009089</v>
      </c>
      <c r="B3032">
        <v>4632</v>
      </c>
      <c r="C3032" t="s">
        <v>7154</v>
      </c>
      <c r="D3032" t="s">
        <v>7155</v>
      </c>
      <c r="E3032" t="s">
        <v>7156</v>
      </c>
      <c r="F3032" t="s">
        <v>7156</v>
      </c>
      <c r="G3032" t="s">
        <v>641</v>
      </c>
      <c r="H3032" t="s">
        <v>686</v>
      </c>
      <c r="I3032" t="s">
        <v>2734</v>
      </c>
      <c r="J3032" t="s">
        <v>696</v>
      </c>
      <c r="K3032" t="s">
        <v>56</v>
      </c>
      <c r="L3032" s="4">
        <v>2</v>
      </c>
      <c r="M3032" s="4">
        <v>44926</v>
      </c>
      <c r="N3032">
        <v>0.30000001192092896</v>
      </c>
      <c r="AC3032">
        <v>11.3</v>
      </c>
      <c r="AE3032">
        <v>1</v>
      </c>
    </row>
    <row r="3033" spans="1:31" x14ac:dyDescent="0.2">
      <c r="A3033" s="27">
        <v>2002822</v>
      </c>
      <c r="B3033">
        <v>3234</v>
      </c>
      <c r="C3033" t="s">
        <v>7157</v>
      </c>
      <c r="D3033" t="s">
        <v>7158</v>
      </c>
      <c r="E3033" t="s">
        <v>3653</v>
      </c>
      <c r="F3033" t="s">
        <v>3653</v>
      </c>
      <c r="G3033" t="s">
        <v>641</v>
      </c>
      <c r="H3033" t="s">
        <v>641</v>
      </c>
      <c r="I3033" t="s">
        <v>2734</v>
      </c>
      <c r="J3033" t="s">
        <v>731</v>
      </c>
      <c r="K3033" t="s">
        <v>55</v>
      </c>
      <c r="L3033" s="4">
        <v>39938</v>
      </c>
      <c r="M3033" s="4">
        <v>44926</v>
      </c>
      <c r="AC3033">
        <v>30</v>
      </c>
      <c r="AE3033">
        <v>1</v>
      </c>
    </row>
    <row r="3034" spans="1:31" x14ac:dyDescent="0.2">
      <c r="A3034" s="27">
        <v>2002826</v>
      </c>
      <c r="B3034">
        <v>3238</v>
      </c>
      <c r="C3034" t="s">
        <v>7159</v>
      </c>
      <c r="D3034" t="s">
        <v>7160</v>
      </c>
      <c r="E3034" t="s">
        <v>3653</v>
      </c>
      <c r="F3034" t="s">
        <v>3653</v>
      </c>
      <c r="G3034" t="s">
        <v>641</v>
      </c>
      <c r="H3034" t="s">
        <v>641</v>
      </c>
      <c r="I3034" t="s">
        <v>2734</v>
      </c>
      <c r="J3034" t="s">
        <v>731</v>
      </c>
      <c r="K3034" t="s">
        <v>55</v>
      </c>
      <c r="L3034" s="4">
        <v>39938</v>
      </c>
      <c r="M3034" s="4">
        <v>44926</v>
      </c>
      <c r="AC3034">
        <v>30</v>
      </c>
      <c r="AE3034">
        <v>1</v>
      </c>
    </row>
    <row r="3035" spans="1:31" x14ac:dyDescent="0.2">
      <c r="A3035" s="27">
        <v>2002825</v>
      </c>
      <c r="B3035">
        <v>3237</v>
      </c>
      <c r="C3035" t="s">
        <v>7161</v>
      </c>
      <c r="D3035" t="s">
        <v>7162</v>
      </c>
      <c r="E3035" t="s">
        <v>3653</v>
      </c>
      <c r="F3035" t="s">
        <v>3653</v>
      </c>
      <c r="G3035" t="s">
        <v>641</v>
      </c>
      <c r="H3035" t="s">
        <v>641</v>
      </c>
      <c r="I3035" t="s">
        <v>2734</v>
      </c>
      <c r="J3035" t="s">
        <v>731</v>
      </c>
      <c r="K3035" t="s">
        <v>55</v>
      </c>
      <c r="L3035" s="4">
        <v>39938</v>
      </c>
      <c r="M3035" s="4">
        <v>44926</v>
      </c>
      <c r="AC3035">
        <v>30</v>
      </c>
      <c r="AE3035">
        <v>1</v>
      </c>
    </row>
    <row r="3036" spans="1:31" x14ac:dyDescent="0.2">
      <c r="A3036" s="27">
        <v>2002824</v>
      </c>
      <c r="B3036">
        <v>3236</v>
      </c>
      <c r="C3036" t="s">
        <v>7163</v>
      </c>
      <c r="D3036" t="s">
        <v>7164</v>
      </c>
      <c r="E3036" t="s">
        <v>3653</v>
      </c>
      <c r="F3036" t="s">
        <v>3653</v>
      </c>
      <c r="G3036" t="s">
        <v>641</v>
      </c>
      <c r="H3036" t="s">
        <v>641</v>
      </c>
      <c r="I3036" t="s">
        <v>2734</v>
      </c>
      <c r="J3036" t="s">
        <v>731</v>
      </c>
      <c r="K3036" t="s">
        <v>55</v>
      </c>
      <c r="L3036" s="4">
        <v>39938</v>
      </c>
      <c r="M3036" s="4">
        <v>44926</v>
      </c>
      <c r="AC3036">
        <v>30</v>
      </c>
      <c r="AE3036">
        <v>1</v>
      </c>
    </row>
    <row r="3037" spans="1:31" x14ac:dyDescent="0.2">
      <c r="A3037" s="27">
        <v>2002823</v>
      </c>
      <c r="B3037">
        <v>3235</v>
      </c>
      <c r="C3037" t="s">
        <v>7165</v>
      </c>
      <c r="D3037" t="s">
        <v>7166</v>
      </c>
      <c r="E3037" t="s">
        <v>3653</v>
      </c>
      <c r="F3037" t="s">
        <v>3653</v>
      </c>
      <c r="G3037" t="s">
        <v>641</v>
      </c>
      <c r="H3037" t="s">
        <v>641</v>
      </c>
      <c r="I3037" t="s">
        <v>2734</v>
      </c>
      <c r="J3037" t="s">
        <v>731</v>
      </c>
      <c r="K3037" t="s">
        <v>55</v>
      </c>
      <c r="L3037" s="4">
        <v>39938</v>
      </c>
      <c r="M3037" s="4">
        <v>44926</v>
      </c>
      <c r="AC3037">
        <v>30</v>
      </c>
      <c r="AE3037">
        <v>1</v>
      </c>
    </row>
    <row r="3038" spans="1:31" x14ac:dyDescent="0.2">
      <c r="A3038" s="27">
        <v>2008943</v>
      </c>
      <c r="B3038">
        <v>4618</v>
      </c>
      <c r="C3038" t="s">
        <v>7167</v>
      </c>
      <c r="D3038" t="s">
        <v>7168</v>
      </c>
      <c r="E3038" t="s">
        <v>3653</v>
      </c>
      <c r="F3038" t="s">
        <v>3653</v>
      </c>
      <c r="G3038" t="s">
        <v>641</v>
      </c>
      <c r="H3038" t="s">
        <v>641</v>
      </c>
      <c r="I3038" t="s">
        <v>2734</v>
      </c>
      <c r="J3038" t="s">
        <v>731</v>
      </c>
      <c r="K3038" t="s">
        <v>55</v>
      </c>
      <c r="L3038" s="4">
        <v>2</v>
      </c>
      <c r="M3038" s="4">
        <v>44926</v>
      </c>
      <c r="AE3038">
        <v>1</v>
      </c>
    </row>
    <row r="3039" spans="1:31" x14ac:dyDescent="0.2">
      <c r="A3039" s="27">
        <v>2008947</v>
      </c>
      <c r="B3039">
        <v>4622</v>
      </c>
      <c r="C3039" t="s">
        <v>7169</v>
      </c>
      <c r="D3039" t="s">
        <v>7170</v>
      </c>
      <c r="E3039" t="s">
        <v>3653</v>
      </c>
      <c r="F3039" t="s">
        <v>3653</v>
      </c>
      <c r="G3039" t="s">
        <v>641</v>
      </c>
      <c r="H3039" t="s">
        <v>641</v>
      </c>
      <c r="I3039" t="s">
        <v>2734</v>
      </c>
      <c r="J3039" t="s">
        <v>731</v>
      </c>
      <c r="K3039" t="s">
        <v>55</v>
      </c>
      <c r="L3039" s="4">
        <v>2</v>
      </c>
      <c r="M3039" s="4">
        <v>44926</v>
      </c>
      <c r="AE3039">
        <v>1</v>
      </c>
    </row>
    <row r="3040" spans="1:31" x14ac:dyDescent="0.2">
      <c r="A3040" s="27">
        <v>2008945</v>
      </c>
      <c r="B3040">
        <v>4620</v>
      </c>
      <c r="C3040" t="s">
        <v>7171</v>
      </c>
      <c r="D3040" t="s">
        <v>7172</v>
      </c>
      <c r="E3040" t="s">
        <v>3653</v>
      </c>
      <c r="F3040" t="s">
        <v>3653</v>
      </c>
      <c r="G3040" t="s">
        <v>641</v>
      </c>
      <c r="H3040" t="s">
        <v>641</v>
      </c>
      <c r="I3040" t="s">
        <v>2734</v>
      </c>
      <c r="J3040" t="s">
        <v>731</v>
      </c>
      <c r="K3040" t="s">
        <v>55</v>
      </c>
      <c r="L3040" s="4">
        <v>2</v>
      </c>
      <c r="M3040" s="4">
        <v>44926</v>
      </c>
      <c r="AE3040">
        <v>1</v>
      </c>
    </row>
    <row r="3041" spans="1:31" x14ac:dyDescent="0.2">
      <c r="A3041" s="27">
        <v>2008944</v>
      </c>
      <c r="B3041">
        <v>4619</v>
      </c>
      <c r="C3041" t="s">
        <v>7173</v>
      </c>
      <c r="D3041" t="s">
        <v>7174</v>
      </c>
      <c r="E3041" t="s">
        <v>3653</v>
      </c>
      <c r="F3041" t="s">
        <v>3653</v>
      </c>
      <c r="G3041" t="s">
        <v>641</v>
      </c>
      <c r="H3041" t="s">
        <v>641</v>
      </c>
      <c r="I3041" t="s">
        <v>2734</v>
      </c>
      <c r="J3041" t="s">
        <v>731</v>
      </c>
      <c r="K3041" t="s">
        <v>55</v>
      </c>
      <c r="L3041" s="4">
        <v>2</v>
      </c>
      <c r="M3041" s="4">
        <v>44926</v>
      </c>
      <c r="AE3041">
        <v>1</v>
      </c>
    </row>
    <row r="3042" spans="1:31" x14ac:dyDescent="0.2">
      <c r="A3042" s="27">
        <v>2008946</v>
      </c>
      <c r="B3042">
        <v>4621</v>
      </c>
      <c r="C3042" t="s">
        <v>7175</v>
      </c>
      <c r="D3042" t="s">
        <v>7176</v>
      </c>
      <c r="E3042" t="s">
        <v>3653</v>
      </c>
      <c r="F3042" t="s">
        <v>3653</v>
      </c>
      <c r="G3042" t="s">
        <v>641</v>
      </c>
      <c r="H3042" t="s">
        <v>641</v>
      </c>
      <c r="I3042" t="s">
        <v>2734</v>
      </c>
      <c r="J3042" t="s">
        <v>731</v>
      </c>
      <c r="K3042" t="s">
        <v>55</v>
      </c>
      <c r="L3042" s="4">
        <v>2</v>
      </c>
      <c r="M3042" s="4">
        <v>44926</v>
      </c>
      <c r="AE3042">
        <v>1</v>
      </c>
    </row>
    <row r="3043" spans="1:31" x14ac:dyDescent="0.2">
      <c r="A3043" s="27">
        <v>2007437</v>
      </c>
      <c r="B3043">
        <v>4049</v>
      </c>
      <c r="C3043" t="s">
        <v>7177</v>
      </c>
      <c r="D3043" t="s">
        <v>7178</v>
      </c>
      <c r="E3043" t="s">
        <v>2774</v>
      </c>
      <c r="F3043" t="s">
        <v>2774</v>
      </c>
      <c r="G3043" t="s">
        <v>641</v>
      </c>
      <c r="H3043" t="s">
        <v>641</v>
      </c>
      <c r="I3043" t="s">
        <v>2734</v>
      </c>
      <c r="J3043" t="s">
        <v>731</v>
      </c>
      <c r="K3043" t="s">
        <v>56</v>
      </c>
      <c r="L3043" s="4">
        <v>2</v>
      </c>
      <c r="M3043" s="4">
        <v>44926</v>
      </c>
      <c r="AE3043">
        <v>1.1000000000000001</v>
      </c>
    </row>
    <row r="3044" spans="1:31" x14ac:dyDescent="0.2">
      <c r="A3044" s="27">
        <v>2007592</v>
      </c>
      <c r="B3044">
        <v>4044</v>
      </c>
      <c r="C3044" t="s">
        <v>7179</v>
      </c>
      <c r="D3044" t="s">
        <v>7180</v>
      </c>
      <c r="E3044" t="s">
        <v>1542</v>
      </c>
      <c r="F3044" t="s">
        <v>1542</v>
      </c>
      <c r="G3044" t="s">
        <v>641</v>
      </c>
      <c r="H3044" t="s">
        <v>641</v>
      </c>
      <c r="I3044" t="s">
        <v>2734</v>
      </c>
      <c r="J3044" t="s">
        <v>643</v>
      </c>
      <c r="K3044" t="s">
        <v>56</v>
      </c>
      <c r="L3044" s="4">
        <v>2</v>
      </c>
      <c r="M3044" s="4">
        <v>44926</v>
      </c>
      <c r="N3044">
        <v>2</v>
      </c>
      <c r="O3044">
        <v>11</v>
      </c>
      <c r="P3044">
        <v>8</v>
      </c>
      <c r="AE3044">
        <v>1</v>
      </c>
    </row>
    <row r="3045" spans="1:31" x14ac:dyDescent="0.2">
      <c r="A3045" s="27">
        <v>2007377</v>
      </c>
      <c r="B3045">
        <v>4002</v>
      </c>
      <c r="C3045" t="s">
        <v>7181</v>
      </c>
      <c r="D3045" t="s">
        <v>7182</v>
      </c>
      <c r="E3045" t="s">
        <v>3239</v>
      </c>
      <c r="F3045" t="s">
        <v>3239</v>
      </c>
      <c r="G3045" t="s">
        <v>641</v>
      </c>
      <c r="H3045" t="s">
        <v>641</v>
      </c>
      <c r="I3045" t="s">
        <v>2734</v>
      </c>
      <c r="J3045" t="s">
        <v>731</v>
      </c>
      <c r="K3045" t="s">
        <v>55</v>
      </c>
      <c r="L3045" s="4">
        <v>2</v>
      </c>
      <c r="M3045" s="4">
        <v>44926</v>
      </c>
      <c r="AE3045">
        <v>1</v>
      </c>
    </row>
    <row r="3046" spans="1:31" x14ac:dyDescent="0.2">
      <c r="A3046" s="27">
        <v>2009049</v>
      </c>
      <c r="B3046">
        <v>4644</v>
      </c>
      <c r="C3046" t="s">
        <v>7183</v>
      </c>
      <c r="D3046" t="s">
        <v>7184</v>
      </c>
      <c r="E3046" t="s">
        <v>7185</v>
      </c>
      <c r="F3046" t="s">
        <v>7185</v>
      </c>
      <c r="G3046" t="s">
        <v>641</v>
      </c>
      <c r="H3046" t="s">
        <v>686</v>
      </c>
      <c r="I3046" t="s">
        <v>2734</v>
      </c>
      <c r="J3046" t="s">
        <v>696</v>
      </c>
      <c r="K3046" t="s">
        <v>55</v>
      </c>
      <c r="L3046" s="4">
        <v>2</v>
      </c>
      <c r="M3046" s="4">
        <v>44926</v>
      </c>
      <c r="N3046">
        <v>0.30000001192092896</v>
      </c>
      <c r="AC3046">
        <v>12.5</v>
      </c>
      <c r="AE3046">
        <v>1</v>
      </c>
    </row>
    <row r="3047" spans="1:31" x14ac:dyDescent="0.2">
      <c r="A3047" s="27">
        <v>2009466</v>
      </c>
      <c r="B3047">
        <v>4753</v>
      </c>
      <c r="C3047" t="s">
        <v>7186</v>
      </c>
      <c r="D3047" t="s">
        <v>7187</v>
      </c>
      <c r="E3047" t="s">
        <v>3680</v>
      </c>
      <c r="F3047" t="s">
        <v>3680</v>
      </c>
      <c r="G3047" t="s">
        <v>641</v>
      </c>
      <c r="H3047" t="s">
        <v>641</v>
      </c>
      <c r="I3047" t="s">
        <v>2734</v>
      </c>
      <c r="J3047" t="s">
        <v>731</v>
      </c>
      <c r="K3047" t="s">
        <v>56</v>
      </c>
      <c r="L3047" s="4">
        <v>2</v>
      </c>
      <c r="M3047" s="4">
        <v>44926</v>
      </c>
      <c r="AC3047">
        <v>5</v>
      </c>
      <c r="AE3047">
        <v>1</v>
      </c>
    </row>
    <row r="3048" spans="1:31" x14ac:dyDescent="0.2">
      <c r="A3048" s="27">
        <v>2001447</v>
      </c>
      <c r="B3048">
        <v>1332</v>
      </c>
      <c r="C3048" t="s">
        <v>7188</v>
      </c>
      <c r="D3048" t="s">
        <v>7189</v>
      </c>
      <c r="E3048" t="s">
        <v>7190</v>
      </c>
      <c r="F3048" t="s">
        <v>7190</v>
      </c>
      <c r="G3048" t="s">
        <v>641</v>
      </c>
      <c r="H3048" t="s">
        <v>686</v>
      </c>
      <c r="I3048" t="s">
        <v>2734</v>
      </c>
      <c r="J3048" t="s">
        <v>696</v>
      </c>
      <c r="K3048" t="s">
        <v>55</v>
      </c>
      <c r="L3048" s="4">
        <v>40483</v>
      </c>
      <c r="M3048" s="4">
        <v>44926</v>
      </c>
      <c r="N3048">
        <v>0.5</v>
      </c>
      <c r="O3048">
        <v>0.5</v>
      </c>
      <c r="P3048">
        <v>0.5</v>
      </c>
      <c r="Q3048">
        <v>0</v>
      </c>
      <c r="R3048">
        <v>0</v>
      </c>
      <c r="T3048">
        <v>0</v>
      </c>
      <c r="AC3048">
        <v>28.5</v>
      </c>
      <c r="AE3048">
        <v>1</v>
      </c>
    </row>
    <row r="3049" spans="1:31" x14ac:dyDescent="0.2">
      <c r="A3049" s="27">
        <v>2001389</v>
      </c>
      <c r="B3049">
        <v>2628</v>
      </c>
      <c r="C3049" t="s">
        <v>7191</v>
      </c>
      <c r="D3049" t="s">
        <v>7192</v>
      </c>
      <c r="E3049" t="s">
        <v>7193</v>
      </c>
      <c r="F3049" t="s">
        <v>7193</v>
      </c>
      <c r="G3049" t="s">
        <v>641</v>
      </c>
      <c r="H3049" t="s">
        <v>686</v>
      </c>
      <c r="I3049" t="s">
        <v>2734</v>
      </c>
      <c r="J3049" t="s">
        <v>696</v>
      </c>
      <c r="K3049" t="s">
        <v>55</v>
      </c>
      <c r="L3049" s="4">
        <v>40483</v>
      </c>
      <c r="M3049" s="4">
        <v>44926</v>
      </c>
      <c r="N3049">
        <v>1.8999999761581421</v>
      </c>
      <c r="O3049">
        <v>1.6000000238418579</v>
      </c>
      <c r="P3049">
        <v>1.2000000476837158</v>
      </c>
      <c r="Q3049">
        <v>0</v>
      </c>
      <c r="R3049">
        <v>0</v>
      </c>
      <c r="T3049">
        <v>0</v>
      </c>
      <c r="AC3049">
        <v>30.9</v>
      </c>
      <c r="AE3049">
        <v>1</v>
      </c>
    </row>
    <row r="3050" spans="1:31" x14ac:dyDescent="0.2">
      <c r="A3050" s="27">
        <v>2008915</v>
      </c>
      <c r="B3050">
        <v>4593</v>
      </c>
      <c r="C3050" t="s">
        <v>7194</v>
      </c>
      <c r="D3050" t="s">
        <v>7195</v>
      </c>
      <c r="E3050" t="s">
        <v>7196</v>
      </c>
      <c r="F3050" t="s">
        <v>7196</v>
      </c>
      <c r="G3050" t="s">
        <v>641</v>
      </c>
      <c r="H3050" t="s">
        <v>686</v>
      </c>
      <c r="I3050" t="s">
        <v>2734</v>
      </c>
      <c r="J3050" t="s">
        <v>688</v>
      </c>
      <c r="K3050" t="s">
        <v>55</v>
      </c>
      <c r="L3050" s="4">
        <v>2</v>
      </c>
      <c r="M3050" s="4">
        <v>44926</v>
      </c>
      <c r="N3050">
        <v>2.7000000476837158</v>
      </c>
      <c r="AC3050">
        <v>12.6</v>
      </c>
      <c r="AE3050">
        <v>1</v>
      </c>
    </row>
    <row r="3051" spans="1:31" x14ac:dyDescent="0.2">
      <c r="A3051" s="27">
        <v>2004989</v>
      </c>
      <c r="B3051">
        <v>3491</v>
      </c>
      <c r="C3051" t="s">
        <v>7197</v>
      </c>
      <c r="D3051" t="s">
        <v>7198</v>
      </c>
      <c r="E3051" t="s">
        <v>907</v>
      </c>
      <c r="F3051" t="s">
        <v>908</v>
      </c>
      <c r="G3051" t="s">
        <v>641</v>
      </c>
      <c r="H3051" t="s">
        <v>641</v>
      </c>
      <c r="I3051" t="s">
        <v>2734</v>
      </c>
      <c r="J3051" t="s">
        <v>643</v>
      </c>
      <c r="K3051" t="s">
        <v>56</v>
      </c>
      <c r="L3051" s="4">
        <v>2</v>
      </c>
      <c r="M3051" s="4">
        <v>44926</v>
      </c>
      <c r="N3051">
        <v>10</v>
      </c>
      <c r="Q3051">
        <v>15</v>
      </c>
      <c r="R3051">
        <v>2</v>
      </c>
      <c r="V3051">
        <v>1.9999999552965164E-2</v>
      </c>
      <c r="Y3051">
        <v>5.000000074505806E-2</v>
      </c>
      <c r="AE3051">
        <v>1.5</v>
      </c>
    </row>
    <row r="3052" spans="1:31" x14ac:dyDescent="0.2">
      <c r="A3052" s="27">
        <v>2009129</v>
      </c>
      <c r="B3052">
        <v>4662</v>
      </c>
      <c r="C3052" t="s">
        <v>7199</v>
      </c>
      <c r="D3052" t="s">
        <v>7200</v>
      </c>
      <c r="E3052" t="s">
        <v>7201</v>
      </c>
      <c r="F3052" t="s">
        <v>7201</v>
      </c>
      <c r="G3052" t="s">
        <v>641</v>
      </c>
      <c r="H3052" t="s">
        <v>686</v>
      </c>
      <c r="I3052" t="s">
        <v>2734</v>
      </c>
      <c r="J3052" t="s">
        <v>696</v>
      </c>
      <c r="K3052" t="s">
        <v>55</v>
      </c>
      <c r="L3052" s="4">
        <v>2</v>
      </c>
      <c r="M3052" s="4">
        <v>44926</v>
      </c>
      <c r="N3052">
        <v>0.69999998807907104</v>
      </c>
      <c r="AC3052">
        <v>19</v>
      </c>
      <c r="AE3052">
        <v>1</v>
      </c>
    </row>
    <row r="3053" spans="1:31" x14ac:dyDescent="0.2">
      <c r="A3053" s="27">
        <v>2009046</v>
      </c>
      <c r="B3053">
        <v>4645</v>
      </c>
      <c r="C3053" t="s">
        <v>7202</v>
      </c>
      <c r="D3053" t="s">
        <v>7203</v>
      </c>
      <c r="E3053" t="s">
        <v>7037</v>
      </c>
      <c r="F3053" t="s">
        <v>7037</v>
      </c>
      <c r="G3053" t="s">
        <v>641</v>
      </c>
      <c r="H3053" t="s">
        <v>686</v>
      </c>
      <c r="I3053" t="s">
        <v>2734</v>
      </c>
      <c r="J3053" t="s">
        <v>688</v>
      </c>
      <c r="K3053" t="s">
        <v>56</v>
      </c>
      <c r="L3053" s="4">
        <v>2</v>
      </c>
      <c r="M3053" s="4">
        <v>44926</v>
      </c>
      <c r="N3053">
        <v>0.20000000298023224</v>
      </c>
      <c r="AC3053">
        <v>0.8</v>
      </c>
      <c r="AE3053">
        <v>1</v>
      </c>
    </row>
    <row r="3054" spans="1:31" x14ac:dyDescent="0.2">
      <c r="A3054" s="27">
        <v>2004345</v>
      </c>
      <c r="B3054">
        <v>3176</v>
      </c>
      <c r="C3054" t="s">
        <v>7204</v>
      </c>
      <c r="D3054" t="s">
        <v>7205</v>
      </c>
      <c r="E3054" t="s">
        <v>5847</v>
      </c>
      <c r="F3054" t="s">
        <v>5847</v>
      </c>
      <c r="G3054" t="s">
        <v>641</v>
      </c>
      <c r="H3054" t="s">
        <v>641</v>
      </c>
      <c r="I3054" t="s">
        <v>2734</v>
      </c>
      <c r="J3054" t="s">
        <v>731</v>
      </c>
      <c r="K3054" t="s">
        <v>55</v>
      </c>
      <c r="L3054" s="4">
        <v>39854</v>
      </c>
      <c r="M3054" s="4">
        <v>44926</v>
      </c>
      <c r="AC3054">
        <v>10</v>
      </c>
      <c r="AE3054">
        <v>1</v>
      </c>
    </row>
    <row r="3055" spans="1:31" x14ac:dyDescent="0.2">
      <c r="A3055" s="27">
        <v>2004846</v>
      </c>
      <c r="B3055">
        <v>3039</v>
      </c>
      <c r="C3055" t="s">
        <v>7206</v>
      </c>
      <c r="D3055" t="s">
        <v>7207</v>
      </c>
      <c r="E3055" t="s">
        <v>1266</v>
      </c>
      <c r="F3055" t="s">
        <v>1267</v>
      </c>
      <c r="G3055" t="s">
        <v>641</v>
      </c>
      <c r="H3055" t="s">
        <v>641</v>
      </c>
      <c r="I3055" t="s">
        <v>2734</v>
      </c>
      <c r="J3055" t="s">
        <v>649</v>
      </c>
      <c r="K3055" t="s">
        <v>55</v>
      </c>
      <c r="L3055" s="4">
        <v>39623</v>
      </c>
      <c r="M3055" s="4">
        <v>44926</v>
      </c>
      <c r="O3055">
        <v>18</v>
      </c>
      <c r="Q3055">
        <v>36.400001525878906</v>
      </c>
      <c r="R3055">
        <v>5</v>
      </c>
      <c r="T3055">
        <v>2</v>
      </c>
      <c r="AE3055">
        <v>1</v>
      </c>
    </row>
    <row r="3056" spans="1:31" x14ac:dyDescent="0.2">
      <c r="A3056" s="27">
        <v>2009118</v>
      </c>
      <c r="B3056">
        <v>4694</v>
      </c>
      <c r="C3056" t="s">
        <v>7208</v>
      </c>
      <c r="D3056" t="s">
        <v>7209</v>
      </c>
      <c r="E3056" t="s">
        <v>1266</v>
      </c>
      <c r="F3056" t="s">
        <v>1267</v>
      </c>
      <c r="G3056" t="s">
        <v>641</v>
      </c>
      <c r="H3056" t="s">
        <v>641</v>
      </c>
      <c r="I3056" t="s">
        <v>2734</v>
      </c>
      <c r="J3056" t="s">
        <v>649</v>
      </c>
      <c r="K3056" t="s">
        <v>55</v>
      </c>
      <c r="L3056" s="4">
        <v>2</v>
      </c>
      <c r="M3056" s="4">
        <v>44926</v>
      </c>
      <c r="O3056">
        <v>13</v>
      </c>
      <c r="P3056">
        <v>15</v>
      </c>
      <c r="R3056">
        <v>2</v>
      </c>
      <c r="T3056">
        <v>7.5999999046325684</v>
      </c>
      <c r="AE3056">
        <v>1</v>
      </c>
    </row>
    <row r="3057" spans="1:31" x14ac:dyDescent="0.2">
      <c r="A3057" s="27">
        <v>2000700</v>
      </c>
      <c r="B3057">
        <v>2353</v>
      </c>
      <c r="C3057" t="s">
        <v>7210</v>
      </c>
      <c r="D3057" t="s">
        <v>7211</v>
      </c>
      <c r="E3057" t="s">
        <v>3239</v>
      </c>
      <c r="F3057" t="s">
        <v>3239</v>
      </c>
      <c r="G3057" t="s">
        <v>641</v>
      </c>
      <c r="H3057" t="s">
        <v>641</v>
      </c>
      <c r="I3057" t="s">
        <v>2734</v>
      </c>
      <c r="J3057" t="s">
        <v>731</v>
      </c>
      <c r="K3057" t="s">
        <v>55</v>
      </c>
      <c r="L3057" s="4">
        <v>40197</v>
      </c>
      <c r="M3057" s="4">
        <v>44926</v>
      </c>
      <c r="AE3057">
        <v>1</v>
      </c>
    </row>
    <row r="3058" spans="1:31" x14ac:dyDescent="0.2">
      <c r="A3058" s="27">
        <v>2001402</v>
      </c>
      <c r="B3058">
        <v>2683</v>
      </c>
      <c r="C3058" t="s">
        <v>7212</v>
      </c>
      <c r="D3058" t="s">
        <v>7213</v>
      </c>
      <c r="E3058" t="s">
        <v>5515</v>
      </c>
      <c r="F3058" t="s">
        <v>2938</v>
      </c>
      <c r="G3058" t="s">
        <v>641</v>
      </c>
      <c r="H3058" t="s">
        <v>641</v>
      </c>
      <c r="I3058" t="s">
        <v>2734</v>
      </c>
      <c r="J3058" t="s">
        <v>731</v>
      </c>
      <c r="K3058" t="s">
        <v>56</v>
      </c>
      <c r="L3058" s="4">
        <v>40316</v>
      </c>
      <c r="M3058" s="4">
        <v>44926</v>
      </c>
      <c r="AC3058">
        <v>65</v>
      </c>
      <c r="AE3058">
        <v>1.1000000000000001</v>
      </c>
    </row>
    <row r="3059" spans="1:31" x14ac:dyDescent="0.2">
      <c r="A3059" s="27">
        <v>2009014</v>
      </c>
      <c r="B3059">
        <v>4700</v>
      </c>
      <c r="C3059" t="s">
        <v>7214</v>
      </c>
      <c r="D3059" t="s">
        <v>7215</v>
      </c>
      <c r="E3059" t="s">
        <v>2938</v>
      </c>
      <c r="F3059" t="s">
        <v>2938</v>
      </c>
      <c r="G3059" t="s">
        <v>641</v>
      </c>
      <c r="H3059" t="s">
        <v>641</v>
      </c>
      <c r="I3059" t="s">
        <v>2734</v>
      </c>
      <c r="J3059" t="s">
        <v>731</v>
      </c>
      <c r="K3059" t="s">
        <v>56</v>
      </c>
      <c r="L3059" s="4">
        <v>2</v>
      </c>
      <c r="M3059" s="4">
        <v>44926</v>
      </c>
      <c r="AE3059">
        <v>1.1000000000000001</v>
      </c>
    </row>
    <row r="3060" spans="1:31" x14ac:dyDescent="0.2">
      <c r="A3060" s="27">
        <v>2009041</v>
      </c>
      <c r="B3060">
        <v>4703</v>
      </c>
      <c r="C3060" t="s">
        <v>7216</v>
      </c>
      <c r="D3060" t="s">
        <v>7217</v>
      </c>
      <c r="E3060" t="s">
        <v>2938</v>
      </c>
      <c r="F3060" t="s">
        <v>2938</v>
      </c>
      <c r="G3060" t="s">
        <v>641</v>
      </c>
      <c r="H3060" t="s">
        <v>641</v>
      </c>
      <c r="I3060" t="s">
        <v>2734</v>
      </c>
      <c r="J3060" t="s">
        <v>731</v>
      </c>
      <c r="K3060" t="s">
        <v>55</v>
      </c>
      <c r="L3060" s="4">
        <v>2</v>
      </c>
      <c r="M3060" s="4">
        <v>44926</v>
      </c>
      <c r="AE3060">
        <v>1</v>
      </c>
    </row>
    <row r="3061" spans="1:31" x14ac:dyDescent="0.2">
      <c r="A3061" s="27">
        <v>2009016</v>
      </c>
      <c r="B3061">
        <v>4701</v>
      </c>
      <c r="C3061" t="s">
        <v>7218</v>
      </c>
      <c r="D3061" t="s">
        <v>7219</v>
      </c>
      <c r="E3061" t="s">
        <v>2938</v>
      </c>
      <c r="F3061" t="s">
        <v>2938</v>
      </c>
      <c r="G3061" t="s">
        <v>641</v>
      </c>
      <c r="H3061" t="s">
        <v>641</v>
      </c>
      <c r="I3061" t="s">
        <v>2734</v>
      </c>
      <c r="J3061" t="s">
        <v>731</v>
      </c>
      <c r="K3061" t="s">
        <v>56</v>
      </c>
      <c r="L3061" s="4">
        <v>2</v>
      </c>
      <c r="M3061" s="4">
        <v>44926</v>
      </c>
      <c r="AE3061">
        <v>1.1000000000000001</v>
      </c>
    </row>
    <row r="3062" spans="1:31" x14ac:dyDescent="0.2">
      <c r="A3062" s="27">
        <v>2009017</v>
      </c>
      <c r="B3062">
        <v>4702</v>
      </c>
      <c r="C3062" t="s">
        <v>7220</v>
      </c>
      <c r="D3062" t="s">
        <v>7221</v>
      </c>
      <c r="E3062" t="s">
        <v>2938</v>
      </c>
      <c r="F3062" t="s">
        <v>2938</v>
      </c>
      <c r="G3062" t="s">
        <v>641</v>
      </c>
      <c r="H3062" t="s">
        <v>641</v>
      </c>
      <c r="I3062" t="s">
        <v>2734</v>
      </c>
      <c r="J3062" t="s">
        <v>731</v>
      </c>
      <c r="K3062" t="s">
        <v>56</v>
      </c>
      <c r="L3062" s="4">
        <v>2</v>
      </c>
      <c r="M3062" s="4">
        <v>44926</v>
      </c>
      <c r="AE3062">
        <v>1.1000000000000001</v>
      </c>
    </row>
    <row r="3063" spans="1:31" x14ac:dyDescent="0.2">
      <c r="A3063" s="27">
        <v>2009012</v>
      </c>
      <c r="B3063">
        <v>4699</v>
      </c>
      <c r="C3063" t="s">
        <v>7222</v>
      </c>
      <c r="D3063" t="s">
        <v>7223</v>
      </c>
      <c r="E3063" t="s">
        <v>2938</v>
      </c>
      <c r="F3063" t="s">
        <v>2938</v>
      </c>
      <c r="G3063" t="s">
        <v>641</v>
      </c>
      <c r="H3063" t="s">
        <v>641</v>
      </c>
      <c r="I3063" t="s">
        <v>2734</v>
      </c>
      <c r="J3063" t="s">
        <v>731</v>
      </c>
      <c r="K3063" t="s">
        <v>56</v>
      </c>
      <c r="L3063" s="4">
        <v>2</v>
      </c>
      <c r="M3063" s="4">
        <v>44926</v>
      </c>
      <c r="AE3063">
        <v>1.1000000000000001</v>
      </c>
    </row>
    <row r="3064" spans="1:31" x14ac:dyDescent="0.2">
      <c r="A3064" s="27">
        <v>2001403</v>
      </c>
      <c r="B3064">
        <v>2705</v>
      </c>
      <c r="C3064" t="s">
        <v>7224</v>
      </c>
      <c r="D3064" t="s">
        <v>7225</v>
      </c>
      <c r="E3064" t="s">
        <v>5515</v>
      </c>
      <c r="F3064" t="s">
        <v>2938</v>
      </c>
      <c r="G3064" t="s">
        <v>641</v>
      </c>
      <c r="H3064" t="s">
        <v>641</v>
      </c>
      <c r="I3064" t="s">
        <v>2734</v>
      </c>
      <c r="J3064" t="s">
        <v>731</v>
      </c>
      <c r="K3064" t="s">
        <v>56</v>
      </c>
      <c r="L3064" s="4">
        <v>40351</v>
      </c>
      <c r="M3064" s="4">
        <v>44926</v>
      </c>
      <c r="N3064">
        <v>0.20000000298023224</v>
      </c>
      <c r="P3064">
        <v>0.20000000298023224</v>
      </c>
      <c r="AE3064">
        <v>1</v>
      </c>
    </row>
    <row r="3065" spans="1:31" x14ac:dyDescent="0.2">
      <c r="A3065" s="27">
        <v>2006881</v>
      </c>
      <c r="B3065">
        <v>3826</v>
      </c>
      <c r="C3065" t="s">
        <v>7226</v>
      </c>
      <c r="D3065" t="s">
        <v>7227</v>
      </c>
      <c r="E3065" t="s">
        <v>4938</v>
      </c>
      <c r="F3065" t="s">
        <v>4938</v>
      </c>
      <c r="G3065" t="s">
        <v>641</v>
      </c>
      <c r="H3065" t="s">
        <v>641</v>
      </c>
      <c r="I3065" t="s">
        <v>2734</v>
      </c>
      <c r="J3065" t="s">
        <v>731</v>
      </c>
      <c r="K3065" t="s">
        <v>56</v>
      </c>
      <c r="L3065" s="4">
        <v>2</v>
      </c>
      <c r="M3065" s="4">
        <v>44926</v>
      </c>
      <c r="AE3065">
        <v>1.01</v>
      </c>
    </row>
    <row r="3066" spans="1:31" x14ac:dyDescent="0.2">
      <c r="A3066" s="27">
        <v>2006882</v>
      </c>
      <c r="B3066">
        <v>3828</v>
      </c>
      <c r="C3066" t="s">
        <v>7228</v>
      </c>
      <c r="D3066" t="s">
        <v>7229</v>
      </c>
      <c r="E3066" t="s">
        <v>4938</v>
      </c>
      <c r="F3066" t="s">
        <v>4938</v>
      </c>
      <c r="G3066" t="s">
        <v>641</v>
      </c>
      <c r="H3066" t="s">
        <v>641</v>
      </c>
      <c r="I3066" t="s">
        <v>2734</v>
      </c>
      <c r="J3066" t="s">
        <v>731</v>
      </c>
      <c r="K3066" t="s">
        <v>56</v>
      </c>
      <c r="L3066" s="4">
        <v>2</v>
      </c>
      <c r="M3066" s="4">
        <v>44926</v>
      </c>
      <c r="AE3066">
        <v>1.01</v>
      </c>
    </row>
    <row r="3067" spans="1:31" x14ac:dyDescent="0.2">
      <c r="A3067" s="27">
        <v>2009338</v>
      </c>
      <c r="B3067">
        <v>4743</v>
      </c>
      <c r="C3067" t="s">
        <v>7230</v>
      </c>
      <c r="D3067" t="s">
        <v>7231</v>
      </c>
      <c r="E3067" t="s">
        <v>7232</v>
      </c>
      <c r="F3067" t="s">
        <v>7232</v>
      </c>
      <c r="G3067" t="s">
        <v>641</v>
      </c>
      <c r="H3067" t="s">
        <v>686</v>
      </c>
      <c r="I3067" t="s">
        <v>2734</v>
      </c>
      <c r="J3067" t="s">
        <v>696</v>
      </c>
      <c r="K3067" t="s">
        <v>55</v>
      </c>
      <c r="L3067" s="4">
        <v>2</v>
      </c>
      <c r="M3067" s="4">
        <v>44926</v>
      </c>
      <c r="N3067">
        <v>0.30000001192092896</v>
      </c>
      <c r="AC3067">
        <v>13.1</v>
      </c>
      <c r="AE3067">
        <v>1</v>
      </c>
    </row>
    <row r="3068" spans="1:31" x14ac:dyDescent="0.2">
      <c r="A3068" s="27">
        <v>2000863</v>
      </c>
      <c r="B3068">
        <v>2508</v>
      </c>
      <c r="C3068" t="s">
        <v>7233</v>
      </c>
      <c r="D3068" t="s">
        <v>7234</v>
      </c>
      <c r="E3068" t="s">
        <v>7235</v>
      </c>
      <c r="F3068" t="s">
        <v>7235</v>
      </c>
      <c r="G3068" t="s">
        <v>641</v>
      </c>
      <c r="H3068" t="s">
        <v>641</v>
      </c>
      <c r="I3068" t="s">
        <v>2734</v>
      </c>
      <c r="J3068" t="s">
        <v>649</v>
      </c>
      <c r="K3068" t="s">
        <v>55</v>
      </c>
      <c r="L3068" s="4">
        <v>40442</v>
      </c>
      <c r="M3068" s="4">
        <v>44926</v>
      </c>
      <c r="Q3068">
        <v>25</v>
      </c>
      <c r="T3068">
        <v>14</v>
      </c>
      <c r="AE3068">
        <v>1</v>
      </c>
    </row>
    <row r="3069" spans="1:31" x14ac:dyDescent="0.2">
      <c r="A3069" s="27">
        <v>2000579</v>
      </c>
      <c r="B3069">
        <v>879</v>
      </c>
      <c r="C3069" t="s">
        <v>7236</v>
      </c>
      <c r="D3069" t="s">
        <v>7237</v>
      </c>
      <c r="E3069" t="s">
        <v>3236</v>
      </c>
      <c r="F3069" t="s">
        <v>3236</v>
      </c>
      <c r="G3069" t="s">
        <v>641</v>
      </c>
      <c r="H3069" t="s">
        <v>641</v>
      </c>
      <c r="I3069" t="s">
        <v>2734</v>
      </c>
      <c r="J3069" t="s">
        <v>731</v>
      </c>
      <c r="K3069" t="s">
        <v>55</v>
      </c>
      <c r="L3069" s="4">
        <v>40274</v>
      </c>
      <c r="M3069" s="4">
        <v>44926</v>
      </c>
      <c r="AC3069">
        <v>60</v>
      </c>
      <c r="AE3069">
        <v>1</v>
      </c>
    </row>
    <row r="3070" spans="1:31" x14ac:dyDescent="0.2">
      <c r="A3070" s="27">
        <v>2001337</v>
      </c>
      <c r="B3070">
        <v>1432</v>
      </c>
      <c r="C3070" t="s">
        <v>7238</v>
      </c>
      <c r="D3070" t="s">
        <v>7239</v>
      </c>
      <c r="E3070" t="s">
        <v>3236</v>
      </c>
      <c r="F3070" t="s">
        <v>3236</v>
      </c>
      <c r="G3070" t="s">
        <v>641</v>
      </c>
      <c r="H3070" t="s">
        <v>641</v>
      </c>
      <c r="I3070" t="s">
        <v>2734</v>
      </c>
      <c r="J3070" t="s">
        <v>731</v>
      </c>
      <c r="K3070" t="s">
        <v>55</v>
      </c>
      <c r="L3070" s="4">
        <v>40372</v>
      </c>
      <c r="M3070" s="4">
        <v>44926</v>
      </c>
      <c r="N3070">
        <v>0</v>
      </c>
      <c r="O3070">
        <v>0</v>
      </c>
      <c r="P3070">
        <v>0</v>
      </c>
      <c r="Q3070">
        <v>0</v>
      </c>
      <c r="R3070">
        <v>0</v>
      </c>
      <c r="T3070">
        <v>0</v>
      </c>
      <c r="AC3070">
        <v>55</v>
      </c>
      <c r="AE3070">
        <v>1</v>
      </c>
    </row>
    <row r="3071" spans="1:31" x14ac:dyDescent="0.2">
      <c r="A3071" s="27">
        <v>2001339</v>
      </c>
      <c r="B3071">
        <v>1635</v>
      </c>
      <c r="C3071" t="s">
        <v>7240</v>
      </c>
      <c r="D3071" t="s">
        <v>7241</v>
      </c>
      <c r="E3071" t="s">
        <v>3236</v>
      </c>
      <c r="F3071" t="s">
        <v>3236</v>
      </c>
      <c r="G3071" t="s">
        <v>641</v>
      </c>
      <c r="H3071" t="s">
        <v>641</v>
      </c>
      <c r="I3071" t="s">
        <v>2734</v>
      </c>
      <c r="J3071" t="s">
        <v>731</v>
      </c>
      <c r="K3071" t="s">
        <v>55</v>
      </c>
      <c r="L3071" s="4">
        <v>40372</v>
      </c>
      <c r="M3071" s="4">
        <v>44926</v>
      </c>
      <c r="AC3071">
        <v>50</v>
      </c>
      <c r="AE3071">
        <v>1</v>
      </c>
    </row>
    <row r="3072" spans="1:31" x14ac:dyDescent="0.2">
      <c r="A3072" s="27">
        <v>2001340</v>
      </c>
      <c r="B3072">
        <v>1636</v>
      </c>
      <c r="C3072" t="s">
        <v>7242</v>
      </c>
      <c r="D3072" t="s">
        <v>7243</v>
      </c>
      <c r="E3072" t="s">
        <v>3236</v>
      </c>
      <c r="F3072" t="s">
        <v>3236</v>
      </c>
      <c r="G3072" t="s">
        <v>641</v>
      </c>
      <c r="H3072" t="s">
        <v>641</v>
      </c>
      <c r="I3072" t="s">
        <v>2734</v>
      </c>
      <c r="J3072" t="s">
        <v>731</v>
      </c>
      <c r="K3072" t="s">
        <v>55</v>
      </c>
      <c r="L3072" s="4">
        <v>40372</v>
      </c>
      <c r="M3072" s="4">
        <v>44926</v>
      </c>
      <c r="AC3072">
        <v>45</v>
      </c>
      <c r="AE3072">
        <v>1</v>
      </c>
    </row>
    <row r="3073" spans="1:31" x14ac:dyDescent="0.2">
      <c r="A3073" s="27">
        <v>2001336</v>
      </c>
      <c r="B3073">
        <v>1567</v>
      </c>
      <c r="C3073" t="s">
        <v>7244</v>
      </c>
      <c r="D3073" t="s">
        <v>7245</v>
      </c>
      <c r="E3073" t="s">
        <v>3236</v>
      </c>
      <c r="F3073" t="s">
        <v>3236</v>
      </c>
      <c r="G3073" t="s">
        <v>641</v>
      </c>
      <c r="H3073" t="s">
        <v>641</v>
      </c>
      <c r="I3073" t="s">
        <v>2734</v>
      </c>
      <c r="J3073" t="s">
        <v>731</v>
      </c>
      <c r="K3073" t="s">
        <v>55</v>
      </c>
      <c r="L3073" s="4">
        <v>40372</v>
      </c>
      <c r="M3073" s="4">
        <v>44926</v>
      </c>
      <c r="N3073">
        <v>0</v>
      </c>
      <c r="O3073">
        <v>0</v>
      </c>
      <c r="P3073">
        <v>0</v>
      </c>
      <c r="Q3073">
        <v>0</v>
      </c>
      <c r="R3073">
        <v>0</v>
      </c>
      <c r="T3073">
        <v>0</v>
      </c>
      <c r="AC3073">
        <v>55</v>
      </c>
      <c r="AE3073">
        <v>1</v>
      </c>
    </row>
    <row r="3074" spans="1:31" x14ac:dyDescent="0.2">
      <c r="A3074" s="27">
        <v>2006612</v>
      </c>
      <c r="B3074">
        <v>3713</v>
      </c>
      <c r="C3074" t="s">
        <v>7246</v>
      </c>
      <c r="D3074" t="s">
        <v>7247</v>
      </c>
      <c r="E3074" t="s">
        <v>3307</v>
      </c>
      <c r="F3074" t="s">
        <v>3308</v>
      </c>
      <c r="G3074" t="s">
        <v>641</v>
      </c>
      <c r="H3074" t="s">
        <v>641</v>
      </c>
      <c r="I3074" t="s">
        <v>2734</v>
      </c>
      <c r="J3074" t="s">
        <v>731</v>
      </c>
      <c r="K3074" t="s">
        <v>56</v>
      </c>
      <c r="L3074" s="4">
        <v>2</v>
      </c>
      <c r="M3074" s="4">
        <v>44926</v>
      </c>
      <c r="AE3074">
        <v>1</v>
      </c>
    </row>
    <row r="3075" spans="1:31" x14ac:dyDescent="0.2">
      <c r="A3075" s="27">
        <v>2007593</v>
      </c>
      <c r="B3075">
        <v>4103</v>
      </c>
      <c r="C3075" t="s">
        <v>7248</v>
      </c>
      <c r="D3075" t="s">
        <v>7249</v>
      </c>
      <c r="E3075" t="s">
        <v>4938</v>
      </c>
      <c r="F3075" t="s">
        <v>4938</v>
      </c>
      <c r="G3075" t="s">
        <v>641</v>
      </c>
      <c r="H3075" t="s">
        <v>641</v>
      </c>
      <c r="I3075" t="s">
        <v>2734</v>
      </c>
      <c r="J3075" t="s">
        <v>731</v>
      </c>
      <c r="K3075" t="s">
        <v>56</v>
      </c>
      <c r="L3075" s="4">
        <v>2</v>
      </c>
      <c r="M3075" s="4">
        <v>44926</v>
      </c>
      <c r="AE3075">
        <v>1.1000000000000001</v>
      </c>
    </row>
    <row r="3076" spans="1:31" x14ac:dyDescent="0.2">
      <c r="A3076" s="27">
        <v>2006869</v>
      </c>
      <c r="B3076">
        <v>3814</v>
      </c>
      <c r="C3076" t="s">
        <v>7250</v>
      </c>
      <c r="D3076" t="s">
        <v>7251</v>
      </c>
      <c r="E3076" t="s">
        <v>4938</v>
      </c>
      <c r="F3076" t="s">
        <v>4939</v>
      </c>
      <c r="G3076" t="s">
        <v>641</v>
      </c>
      <c r="H3076" t="s">
        <v>641</v>
      </c>
      <c r="I3076" t="s">
        <v>2734</v>
      </c>
      <c r="J3076" t="s">
        <v>731</v>
      </c>
      <c r="K3076" t="s">
        <v>55</v>
      </c>
      <c r="L3076" s="4">
        <v>2</v>
      </c>
      <c r="M3076" s="4">
        <v>44926</v>
      </c>
      <c r="AE3076">
        <v>1</v>
      </c>
    </row>
    <row r="3077" spans="1:31" x14ac:dyDescent="0.2">
      <c r="A3077" s="27">
        <v>2004947</v>
      </c>
      <c r="B3077">
        <v>3488</v>
      </c>
      <c r="C3077" t="s">
        <v>7255</v>
      </c>
      <c r="D3077" t="s">
        <v>3740</v>
      </c>
      <c r="E3077" t="s">
        <v>7256</v>
      </c>
      <c r="F3077" t="s">
        <v>7256</v>
      </c>
      <c r="G3077" t="s">
        <v>641</v>
      </c>
      <c r="H3077" t="s">
        <v>686</v>
      </c>
      <c r="I3077" t="s">
        <v>2734</v>
      </c>
      <c r="J3077" t="s">
        <v>696</v>
      </c>
      <c r="K3077" t="s">
        <v>55</v>
      </c>
      <c r="L3077" s="4">
        <v>40498</v>
      </c>
      <c r="M3077" s="4">
        <v>44926</v>
      </c>
      <c r="N3077">
        <v>0.30000001192092896</v>
      </c>
      <c r="AC3077">
        <v>12.1</v>
      </c>
      <c r="AE3077">
        <v>1</v>
      </c>
    </row>
    <row r="3078" spans="1:31" x14ac:dyDescent="0.2">
      <c r="A3078" s="27">
        <v>2002257</v>
      </c>
      <c r="B3078">
        <v>3042</v>
      </c>
      <c r="C3078" t="s">
        <v>7252</v>
      </c>
      <c r="D3078" t="s">
        <v>3740</v>
      </c>
      <c r="E3078" t="s">
        <v>3768</v>
      </c>
      <c r="F3078" t="s">
        <v>3768</v>
      </c>
      <c r="G3078" t="s">
        <v>641</v>
      </c>
      <c r="H3078" t="s">
        <v>686</v>
      </c>
      <c r="I3078" t="s">
        <v>2734</v>
      </c>
      <c r="J3078" t="s">
        <v>696</v>
      </c>
      <c r="K3078" t="s">
        <v>55</v>
      </c>
      <c r="L3078" s="4">
        <v>39623</v>
      </c>
      <c r="M3078" s="4">
        <v>44926</v>
      </c>
      <c r="N3078">
        <v>0.30000001192092896</v>
      </c>
      <c r="AC3078">
        <v>11.9</v>
      </c>
      <c r="AE3078">
        <v>1</v>
      </c>
    </row>
    <row r="3079" spans="1:31" x14ac:dyDescent="0.2">
      <c r="A3079" s="27">
        <v>2008713</v>
      </c>
      <c r="B3079">
        <v>4520</v>
      </c>
      <c r="C3079" t="s">
        <v>7257</v>
      </c>
      <c r="D3079" t="s">
        <v>3740</v>
      </c>
      <c r="E3079" t="s">
        <v>7258</v>
      </c>
      <c r="F3079" t="s">
        <v>7258</v>
      </c>
      <c r="G3079" t="s">
        <v>641</v>
      </c>
      <c r="H3079" t="s">
        <v>686</v>
      </c>
      <c r="I3079" t="s">
        <v>2734</v>
      </c>
      <c r="J3079" t="s">
        <v>696</v>
      </c>
      <c r="K3079" t="s">
        <v>55</v>
      </c>
      <c r="L3079" s="4">
        <v>2</v>
      </c>
      <c r="M3079" s="4">
        <v>44926</v>
      </c>
      <c r="N3079">
        <v>0.60000002384185791</v>
      </c>
      <c r="AC3079">
        <v>13.8</v>
      </c>
      <c r="AE3079">
        <v>1</v>
      </c>
    </row>
    <row r="3080" spans="1:31" x14ac:dyDescent="0.2">
      <c r="A3080" s="27">
        <v>2007407</v>
      </c>
      <c r="B3080">
        <v>3971</v>
      </c>
      <c r="C3080" t="s">
        <v>7253</v>
      </c>
      <c r="D3080" t="s">
        <v>3740</v>
      </c>
      <c r="E3080" t="s">
        <v>7254</v>
      </c>
      <c r="F3080" t="s">
        <v>7254</v>
      </c>
      <c r="G3080" t="s">
        <v>641</v>
      </c>
      <c r="H3080" t="s">
        <v>686</v>
      </c>
      <c r="I3080" t="s">
        <v>2734</v>
      </c>
      <c r="J3080" t="s">
        <v>696</v>
      </c>
      <c r="K3080" t="s">
        <v>55</v>
      </c>
      <c r="L3080" s="4">
        <v>2</v>
      </c>
      <c r="M3080" s="4">
        <v>44926</v>
      </c>
      <c r="N3080">
        <v>0.30000001192092896</v>
      </c>
      <c r="AC3080">
        <v>11.9</v>
      </c>
      <c r="AE3080">
        <v>1</v>
      </c>
    </row>
    <row r="3081" spans="1:31" x14ac:dyDescent="0.2">
      <c r="A3081" s="27">
        <v>2002704</v>
      </c>
      <c r="B3081">
        <v>3907</v>
      </c>
      <c r="C3081" t="s">
        <v>7259</v>
      </c>
      <c r="D3081" t="s">
        <v>7260</v>
      </c>
      <c r="E3081" t="s">
        <v>7261</v>
      </c>
      <c r="F3081" t="s">
        <v>7261</v>
      </c>
      <c r="G3081" t="s">
        <v>641</v>
      </c>
      <c r="H3081" t="s">
        <v>686</v>
      </c>
      <c r="I3081" t="s">
        <v>2734</v>
      </c>
      <c r="J3081" t="s">
        <v>696</v>
      </c>
      <c r="K3081" t="s">
        <v>55</v>
      </c>
      <c r="L3081" s="4">
        <v>39889</v>
      </c>
      <c r="M3081" s="4">
        <v>44926</v>
      </c>
      <c r="N3081">
        <v>0.89999997615814209</v>
      </c>
      <c r="AC3081">
        <v>25.7</v>
      </c>
      <c r="AE3081">
        <v>1</v>
      </c>
    </row>
    <row r="3082" spans="1:31" x14ac:dyDescent="0.2">
      <c r="A3082" s="27">
        <v>2004524</v>
      </c>
      <c r="B3082">
        <v>3450</v>
      </c>
      <c r="C3082" t="s">
        <v>7262</v>
      </c>
      <c r="D3082" t="s">
        <v>7263</v>
      </c>
      <c r="E3082" t="s">
        <v>3236</v>
      </c>
      <c r="F3082" t="s">
        <v>3236</v>
      </c>
      <c r="G3082" t="s">
        <v>641</v>
      </c>
      <c r="H3082" t="s">
        <v>641</v>
      </c>
      <c r="I3082" t="s">
        <v>2734</v>
      </c>
      <c r="J3082" t="s">
        <v>731</v>
      </c>
      <c r="K3082" t="s">
        <v>55</v>
      </c>
      <c r="L3082" s="4">
        <v>40386</v>
      </c>
      <c r="M3082" s="4">
        <v>44926</v>
      </c>
      <c r="AC3082">
        <v>55</v>
      </c>
      <c r="AE3082">
        <v>1</v>
      </c>
    </row>
    <row r="3083" spans="1:31" x14ac:dyDescent="0.2">
      <c r="A3083" s="27">
        <v>2009158</v>
      </c>
      <c r="B3083">
        <v>4727</v>
      </c>
      <c r="C3083" t="s">
        <v>7264</v>
      </c>
      <c r="D3083" t="s">
        <v>7265</v>
      </c>
      <c r="E3083" t="s">
        <v>7266</v>
      </c>
      <c r="F3083" t="s">
        <v>7267</v>
      </c>
      <c r="G3083" t="s">
        <v>641</v>
      </c>
      <c r="H3083" t="s">
        <v>641</v>
      </c>
      <c r="I3083" t="s">
        <v>2734</v>
      </c>
      <c r="J3083" t="s">
        <v>696</v>
      </c>
      <c r="K3083" t="s">
        <v>55</v>
      </c>
      <c r="L3083" s="4">
        <v>2</v>
      </c>
      <c r="M3083" s="4">
        <v>44926</v>
      </c>
      <c r="N3083">
        <v>0.40000000596046448</v>
      </c>
      <c r="AC3083">
        <v>9.5</v>
      </c>
      <c r="AE3083">
        <v>1</v>
      </c>
    </row>
    <row r="3084" spans="1:31" x14ac:dyDescent="0.2">
      <c r="A3084" s="27">
        <v>2009342</v>
      </c>
      <c r="B3084">
        <v>4751</v>
      </c>
      <c r="C3084" t="s">
        <v>7268</v>
      </c>
      <c r="D3084" t="s">
        <v>7269</v>
      </c>
      <c r="E3084" t="s">
        <v>7270</v>
      </c>
      <c r="F3084" t="s">
        <v>7270</v>
      </c>
      <c r="G3084" t="s">
        <v>641</v>
      </c>
      <c r="H3084" t="s">
        <v>686</v>
      </c>
      <c r="I3084" t="s">
        <v>2734</v>
      </c>
      <c r="J3084" t="s">
        <v>696</v>
      </c>
      <c r="K3084" t="s">
        <v>55</v>
      </c>
      <c r="L3084" s="4">
        <v>2</v>
      </c>
      <c r="M3084" s="4">
        <v>44926</v>
      </c>
      <c r="N3084">
        <v>0.30000001192092896</v>
      </c>
      <c r="AC3084">
        <v>11.9</v>
      </c>
      <c r="AE3084">
        <v>1</v>
      </c>
    </row>
    <row r="3085" spans="1:31" x14ac:dyDescent="0.2">
      <c r="A3085" s="27">
        <v>2007380</v>
      </c>
      <c r="B3085">
        <v>3997</v>
      </c>
      <c r="C3085" t="s">
        <v>7271</v>
      </c>
      <c r="D3085" t="s">
        <v>7272</v>
      </c>
      <c r="E3085" t="s">
        <v>4938</v>
      </c>
      <c r="F3085" t="s">
        <v>4938</v>
      </c>
      <c r="G3085" t="s">
        <v>641</v>
      </c>
      <c r="H3085" t="s">
        <v>641</v>
      </c>
      <c r="I3085" t="s">
        <v>2734</v>
      </c>
      <c r="J3085" t="s">
        <v>731</v>
      </c>
      <c r="K3085" t="s">
        <v>56</v>
      </c>
      <c r="L3085" s="4">
        <v>2</v>
      </c>
      <c r="M3085" s="4">
        <v>44926</v>
      </c>
      <c r="AE3085">
        <v>1.1000000000000001</v>
      </c>
    </row>
    <row r="3086" spans="1:31" x14ac:dyDescent="0.2">
      <c r="A3086" s="27">
        <v>2000893</v>
      </c>
      <c r="B3086">
        <v>797</v>
      </c>
      <c r="C3086" t="s">
        <v>7273</v>
      </c>
      <c r="D3086" t="s">
        <v>6680</v>
      </c>
      <c r="E3086" t="s">
        <v>2832</v>
      </c>
      <c r="F3086" t="s">
        <v>7274</v>
      </c>
      <c r="G3086" t="s">
        <v>641</v>
      </c>
      <c r="H3086" t="s">
        <v>641</v>
      </c>
      <c r="I3086" t="s">
        <v>2734</v>
      </c>
      <c r="J3086" t="s">
        <v>731</v>
      </c>
      <c r="K3086" t="s">
        <v>56</v>
      </c>
      <c r="L3086" s="4">
        <v>39763</v>
      </c>
      <c r="M3086" s="4">
        <v>44926</v>
      </c>
      <c r="AC3086">
        <v>85</v>
      </c>
      <c r="AE3086">
        <v>1</v>
      </c>
    </row>
    <row r="3087" spans="1:31" x14ac:dyDescent="0.2">
      <c r="A3087" s="27">
        <v>2001338</v>
      </c>
      <c r="B3087">
        <v>1624</v>
      </c>
      <c r="C3087" t="s">
        <v>7275</v>
      </c>
      <c r="D3087" t="s">
        <v>7276</v>
      </c>
      <c r="E3087" t="s">
        <v>3236</v>
      </c>
      <c r="F3087" t="s">
        <v>7277</v>
      </c>
      <c r="G3087" t="s">
        <v>641</v>
      </c>
      <c r="H3087" t="s">
        <v>641</v>
      </c>
      <c r="I3087" t="s">
        <v>2734</v>
      </c>
      <c r="J3087" t="s">
        <v>731</v>
      </c>
      <c r="K3087" t="s">
        <v>55</v>
      </c>
      <c r="L3087" s="4">
        <v>40372</v>
      </c>
      <c r="M3087" s="4">
        <v>44926</v>
      </c>
      <c r="AC3087">
        <v>86</v>
      </c>
      <c r="AE3087">
        <v>1</v>
      </c>
    </row>
    <row r="3088" spans="1:31" x14ac:dyDescent="0.2">
      <c r="A3088" s="27">
        <v>2001373</v>
      </c>
      <c r="B3088">
        <v>1467</v>
      </c>
      <c r="C3088" t="s">
        <v>7278</v>
      </c>
      <c r="D3088" t="s">
        <v>7279</v>
      </c>
      <c r="E3088" t="s">
        <v>3503</v>
      </c>
      <c r="F3088" t="s">
        <v>4919</v>
      </c>
      <c r="G3088" t="s">
        <v>641</v>
      </c>
      <c r="H3088" t="s">
        <v>641</v>
      </c>
      <c r="I3088" t="s">
        <v>2734</v>
      </c>
      <c r="J3088" t="s">
        <v>731</v>
      </c>
      <c r="K3088" t="s">
        <v>55</v>
      </c>
      <c r="L3088" s="4">
        <v>40372</v>
      </c>
      <c r="M3088" s="4">
        <v>44926</v>
      </c>
      <c r="AC3088">
        <v>85</v>
      </c>
      <c r="AE3088">
        <v>1</v>
      </c>
    </row>
    <row r="3089" spans="1:31" x14ac:dyDescent="0.2">
      <c r="A3089" s="27">
        <v>2000513</v>
      </c>
      <c r="B3089">
        <v>719</v>
      </c>
      <c r="C3089" t="s">
        <v>7280</v>
      </c>
      <c r="D3089" t="s">
        <v>3756</v>
      </c>
      <c r="E3089" t="s">
        <v>2832</v>
      </c>
      <c r="F3089" t="s">
        <v>2832</v>
      </c>
      <c r="G3089" t="s">
        <v>641</v>
      </c>
      <c r="H3089" t="s">
        <v>641</v>
      </c>
      <c r="I3089" t="s">
        <v>2734</v>
      </c>
      <c r="J3089" t="s">
        <v>731</v>
      </c>
      <c r="K3089" t="s">
        <v>55</v>
      </c>
      <c r="L3089" s="4">
        <v>39763</v>
      </c>
      <c r="M3089" s="4">
        <v>44926</v>
      </c>
      <c r="N3089">
        <v>0</v>
      </c>
      <c r="O3089">
        <v>0</v>
      </c>
      <c r="P3089">
        <v>0</v>
      </c>
      <c r="Q3089">
        <v>0</v>
      </c>
      <c r="R3089">
        <v>0</v>
      </c>
      <c r="T3089">
        <v>0</v>
      </c>
      <c r="AC3089">
        <v>85</v>
      </c>
      <c r="AE3089">
        <v>1</v>
      </c>
    </row>
    <row r="3090" spans="1:31" x14ac:dyDescent="0.2">
      <c r="A3090" s="27">
        <v>2000880</v>
      </c>
      <c r="B3090">
        <v>2392</v>
      </c>
      <c r="C3090" t="s">
        <v>7281</v>
      </c>
      <c r="D3090" t="s">
        <v>7282</v>
      </c>
      <c r="E3090" t="s">
        <v>6119</v>
      </c>
      <c r="F3090" t="s">
        <v>6120</v>
      </c>
      <c r="G3090" t="s">
        <v>641</v>
      </c>
      <c r="H3090" t="s">
        <v>641</v>
      </c>
      <c r="I3090" t="s">
        <v>2734</v>
      </c>
      <c r="J3090" t="s">
        <v>731</v>
      </c>
      <c r="K3090" t="s">
        <v>55</v>
      </c>
      <c r="L3090" s="4">
        <v>40008</v>
      </c>
      <c r="M3090" s="4">
        <v>44926</v>
      </c>
      <c r="N3090">
        <v>0</v>
      </c>
      <c r="O3090">
        <v>0</v>
      </c>
      <c r="P3090">
        <v>0</v>
      </c>
      <c r="Q3090">
        <v>0</v>
      </c>
      <c r="R3090">
        <v>0</v>
      </c>
      <c r="T3090">
        <v>0</v>
      </c>
      <c r="AC3090">
        <v>75</v>
      </c>
      <c r="AE3090">
        <v>1</v>
      </c>
    </row>
    <row r="3091" spans="1:31" x14ac:dyDescent="0.2">
      <c r="A3091" s="27">
        <v>2009106</v>
      </c>
      <c r="B3091">
        <v>4671</v>
      </c>
      <c r="C3091" t="s">
        <v>7283</v>
      </c>
      <c r="D3091" t="s">
        <v>7284</v>
      </c>
      <c r="E3091" t="s">
        <v>4938</v>
      </c>
      <c r="F3091" t="s">
        <v>4938</v>
      </c>
      <c r="G3091" t="s">
        <v>641</v>
      </c>
      <c r="H3091" t="s">
        <v>641</v>
      </c>
      <c r="I3091" t="s">
        <v>2734</v>
      </c>
      <c r="J3091" t="s">
        <v>731</v>
      </c>
      <c r="K3091" t="s">
        <v>56</v>
      </c>
      <c r="L3091" s="4">
        <v>2</v>
      </c>
      <c r="M3091" s="4">
        <v>44926</v>
      </c>
      <c r="AE3091">
        <v>1.1000000000000001</v>
      </c>
    </row>
    <row r="3092" spans="1:31" x14ac:dyDescent="0.2">
      <c r="A3092" s="27">
        <v>2009105</v>
      </c>
      <c r="B3092">
        <v>4668</v>
      </c>
      <c r="C3092" t="s">
        <v>7285</v>
      </c>
      <c r="D3092" t="s">
        <v>7286</v>
      </c>
      <c r="E3092" t="s">
        <v>4938</v>
      </c>
      <c r="F3092" t="s">
        <v>4938</v>
      </c>
      <c r="G3092" t="s">
        <v>641</v>
      </c>
      <c r="H3092" t="s">
        <v>641</v>
      </c>
      <c r="I3092" t="s">
        <v>2734</v>
      </c>
      <c r="J3092" t="s">
        <v>731</v>
      </c>
      <c r="K3092" t="s">
        <v>56</v>
      </c>
      <c r="L3092" s="4">
        <v>2</v>
      </c>
      <c r="M3092" s="4">
        <v>44926</v>
      </c>
      <c r="AE3092">
        <v>1.1000000000000001</v>
      </c>
    </row>
    <row r="3093" spans="1:31" x14ac:dyDescent="0.2">
      <c r="A3093" s="27">
        <v>2009104</v>
      </c>
      <c r="B3093">
        <v>4667</v>
      </c>
      <c r="C3093" t="s">
        <v>7287</v>
      </c>
      <c r="D3093" t="s">
        <v>7288</v>
      </c>
      <c r="E3093" t="s">
        <v>4938</v>
      </c>
      <c r="F3093" t="s">
        <v>4938</v>
      </c>
      <c r="G3093" t="s">
        <v>641</v>
      </c>
      <c r="H3093" t="s">
        <v>641</v>
      </c>
      <c r="I3093" t="s">
        <v>2734</v>
      </c>
      <c r="J3093" t="s">
        <v>731</v>
      </c>
      <c r="K3093" t="s">
        <v>56</v>
      </c>
      <c r="L3093" s="4">
        <v>2</v>
      </c>
      <c r="M3093" s="4">
        <v>44926</v>
      </c>
      <c r="AE3093">
        <v>1.1000000000000001</v>
      </c>
    </row>
    <row r="3094" spans="1:31" x14ac:dyDescent="0.2">
      <c r="A3094" s="27">
        <v>2006883</v>
      </c>
      <c r="B3094">
        <v>3829</v>
      </c>
      <c r="C3094" t="s">
        <v>7289</v>
      </c>
      <c r="D3094" t="s">
        <v>7290</v>
      </c>
      <c r="E3094" t="s">
        <v>4938</v>
      </c>
      <c r="F3094" t="s">
        <v>4938</v>
      </c>
      <c r="G3094" t="s">
        <v>641</v>
      </c>
      <c r="H3094" t="s">
        <v>641</v>
      </c>
      <c r="I3094" t="s">
        <v>2734</v>
      </c>
      <c r="J3094" t="s">
        <v>731</v>
      </c>
      <c r="K3094" t="s">
        <v>56</v>
      </c>
      <c r="L3094" s="4">
        <v>2</v>
      </c>
      <c r="M3094" s="4">
        <v>44926</v>
      </c>
      <c r="AE3094">
        <v>1.01</v>
      </c>
    </row>
    <row r="3095" spans="1:31" x14ac:dyDescent="0.2">
      <c r="A3095" s="27">
        <v>2007469</v>
      </c>
      <c r="B3095">
        <v>4129</v>
      </c>
      <c r="C3095" t="s">
        <v>7291</v>
      </c>
      <c r="D3095" t="s">
        <v>7292</v>
      </c>
      <c r="E3095" t="s">
        <v>6763</v>
      </c>
      <c r="F3095" t="s">
        <v>6764</v>
      </c>
      <c r="G3095" t="s">
        <v>641</v>
      </c>
      <c r="H3095" t="s">
        <v>641</v>
      </c>
      <c r="I3095" t="s">
        <v>2734</v>
      </c>
      <c r="J3095" t="s">
        <v>731</v>
      </c>
      <c r="K3095" t="s">
        <v>56</v>
      </c>
      <c r="L3095" s="4">
        <v>2</v>
      </c>
      <c r="M3095" s="4">
        <v>44926</v>
      </c>
      <c r="AE3095">
        <v>1.1000000000000001</v>
      </c>
    </row>
    <row r="3096" spans="1:31" x14ac:dyDescent="0.2">
      <c r="A3096" s="27">
        <v>2010431</v>
      </c>
      <c r="C3096" t="s">
        <v>7293</v>
      </c>
      <c r="D3096" t="s">
        <v>7294</v>
      </c>
      <c r="E3096" t="s">
        <v>2223</v>
      </c>
      <c r="F3096" t="s">
        <v>7295</v>
      </c>
      <c r="G3096" t="s">
        <v>641</v>
      </c>
      <c r="H3096" t="s">
        <v>641</v>
      </c>
      <c r="I3096" t="s">
        <v>774</v>
      </c>
      <c r="J3096" t="s">
        <v>731</v>
      </c>
      <c r="K3096" t="s">
        <v>55</v>
      </c>
      <c r="L3096" s="4">
        <v>2</v>
      </c>
      <c r="M3096" s="4">
        <v>44926</v>
      </c>
      <c r="AE3096">
        <v>1</v>
      </c>
    </row>
    <row r="3097" spans="1:31" x14ac:dyDescent="0.2">
      <c r="A3097" s="27">
        <v>2001175</v>
      </c>
      <c r="B3097">
        <v>1409</v>
      </c>
      <c r="C3097" t="s">
        <v>7296</v>
      </c>
      <c r="D3097" t="s">
        <v>7297</v>
      </c>
      <c r="E3097" t="s">
        <v>1891</v>
      </c>
      <c r="F3097" t="s">
        <v>1583</v>
      </c>
      <c r="G3097" t="s">
        <v>641</v>
      </c>
      <c r="H3097" t="s">
        <v>686</v>
      </c>
      <c r="I3097" t="s">
        <v>2734</v>
      </c>
      <c r="J3097" t="s">
        <v>643</v>
      </c>
      <c r="K3097" t="s">
        <v>56</v>
      </c>
      <c r="L3097" s="4">
        <v>40477</v>
      </c>
      <c r="M3097" s="4">
        <v>44926</v>
      </c>
      <c r="N3097">
        <v>8</v>
      </c>
      <c r="O3097">
        <v>3</v>
      </c>
      <c r="P3097">
        <v>3</v>
      </c>
      <c r="Q3097">
        <v>1</v>
      </c>
      <c r="R3097">
        <v>2</v>
      </c>
      <c r="V3097">
        <v>5.000000074505806E-2</v>
      </c>
      <c r="W3097">
        <v>5.000000074505806E-2</v>
      </c>
      <c r="X3097">
        <v>0.5</v>
      </c>
      <c r="Y3097">
        <v>9.0000003576278687E-2</v>
      </c>
      <c r="Z3097">
        <v>1</v>
      </c>
      <c r="AA3097">
        <v>0.10000000149011612</v>
      </c>
      <c r="AE3097">
        <v>1.31</v>
      </c>
    </row>
    <row r="3098" spans="1:31" x14ac:dyDescent="0.2">
      <c r="A3098" s="27">
        <v>2009311</v>
      </c>
      <c r="B3098">
        <v>4738</v>
      </c>
      <c r="C3098" t="s">
        <v>7298</v>
      </c>
      <c r="D3098" t="s">
        <v>2811</v>
      </c>
      <c r="E3098" t="s">
        <v>6846</v>
      </c>
      <c r="F3098" t="s">
        <v>6846</v>
      </c>
      <c r="G3098" t="s">
        <v>641</v>
      </c>
      <c r="H3098" t="s">
        <v>686</v>
      </c>
      <c r="I3098" t="s">
        <v>2734</v>
      </c>
      <c r="J3098" t="s">
        <v>696</v>
      </c>
      <c r="K3098" t="s">
        <v>55</v>
      </c>
      <c r="L3098" s="4">
        <v>2</v>
      </c>
      <c r="M3098" s="4">
        <v>44926</v>
      </c>
      <c r="N3098">
        <v>0.40000000596046448</v>
      </c>
      <c r="AE3098">
        <v>1</v>
      </c>
    </row>
    <row r="3099" spans="1:31" x14ac:dyDescent="0.2">
      <c r="A3099" s="27">
        <v>2007777</v>
      </c>
      <c r="B3099">
        <v>4116</v>
      </c>
      <c r="C3099" t="s">
        <v>7299</v>
      </c>
      <c r="D3099" t="s">
        <v>2811</v>
      </c>
      <c r="E3099" t="s">
        <v>6838</v>
      </c>
      <c r="F3099" t="s">
        <v>6838</v>
      </c>
      <c r="G3099" t="s">
        <v>641</v>
      </c>
      <c r="H3099" t="s">
        <v>686</v>
      </c>
      <c r="I3099" t="s">
        <v>2734</v>
      </c>
      <c r="J3099" t="s">
        <v>696</v>
      </c>
      <c r="K3099" t="s">
        <v>55</v>
      </c>
      <c r="L3099" s="4">
        <v>2</v>
      </c>
      <c r="M3099" s="4">
        <v>44926</v>
      </c>
      <c r="N3099">
        <v>1.5</v>
      </c>
      <c r="P3099">
        <v>1</v>
      </c>
      <c r="AC3099">
        <v>70</v>
      </c>
      <c r="AE3099">
        <v>1</v>
      </c>
    </row>
    <row r="3100" spans="1:31" x14ac:dyDescent="0.2">
      <c r="A3100" s="27">
        <v>2007747</v>
      </c>
      <c r="B3100">
        <v>4091</v>
      </c>
      <c r="C3100" t="s">
        <v>7300</v>
      </c>
      <c r="D3100" t="s">
        <v>7301</v>
      </c>
      <c r="E3100" t="s">
        <v>7302</v>
      </c>
      <c r="F3100" t="s">
        <v>7303</v>
      </c>
      <c r="G3100" t="s">
        <v>641</v>
      </c>
      <c r="H3100" t="s">
        <v>641</v>
      </c>
      <c r="I3100" t="s">
        <v>2734</v>
      </c>
      <c r="J3100" t="s">
        <v>731</v>
      </c>
      <c r="K3100" t="s">
        <v>56</v>
      </c>
      <c r="L3100" s="4">
        <v>2</v>
      </c>
      <c r="M3100" s="4">
        <v>44926</v>
      </c>
      <c r="AE3100">
        <v>1.1000000000000001</v>
      </c>
    </row>
    <row r="3101" spans="1:31" x14ac:dyDescent="0.2">
      <c r="A3101" s="27">
        <v>2008950</v>
      </c>
      <c r="B3101">
        <v>4614</v>
      </c>
      <c r="C3101" t="s">
        <v>7304</v>
      </c>
      <c r="D3101" t="s">
        <v>7305</v>
      </c>
      <c r="E3101" t="s">
        <v>1898</v>
      </c>
      <c r="F3101" t="s">
        <v>7022</v>
      </c>
      <c r="G3101" t="s">
        <v>641</v>
      </c>
      <c r="H3101" t="s">
        <v>641</v>
      </c>
      <c r="I3101" t="s">
        <v>2734</v>
      </c>
      <c r="J3101" t="s">
        <v>731</v>
      </c>
      <c r="K3101" t="s">
        <v>56</v>
      </c>
      <c r="L3101" s="4">
        <v>2</v>
      </c>
      <c r="M3101" s="4">
        <v>44926</v>
      </c>
      <c r="AE3101">
        <v>1.1000000000000001</v>
      </c>
    </row>
    <row r="3102" spans="1:31" x14ac:dyDescent="0.2">
      <c r="A3102" s="27">
        <v>2001463</v>
      </c>
      <c r="B3102">
        <v>2211</v>
      </c>
      <c r="C3102" t="s">
        <v>7306</v>
      </c>
      <c r="D3102" t="s">
        <v>679</v>
      </c>
      <c r="E3102" t="s">
        <v>7307</v>
      </c>
      <c r="F3102" t="s">
        <v>7307</v>
      </c>
      <c r="G3102" t="s">
        <v>641</v>
      </c>
      <c r="H3102" t="s">
        <v>641</v>
      </c>
      <c r="I3102" t="s">
        <v>2734</v>
      </c>
      <c r="J3102" t="s">
        <v>643</v>
      </c>
      <c r="K3102" t="s">
        <v>55</v>
      </c>
      <c r="L3102" s="4">
        <v>40281</v>
      </c>
      <c r="M3102" s="4">
        <v>44926</v>
      </c>
      <c r="N3102">
        <v>21</v>
      </c>
      <c r="AE3102">
        <v>1</v>
      </c>
    </row>
    <row r="3103" spans="1:31" x14ac:dyDescent="0.2">
      <c r="A3103" s="27">
        <v>2007381</v>
      </c>
      <c r="B3103">
        <v>3998</v>
      </c>
      <c r="C3103" t="s">
        <v>7308</v>
      </c>
      <c r="D3103" t="s">
        <v>7309</v>
      </c>
      <c r="E3103" t="s">
        <v>4938</v>
      </c>
      <c r="F3103" t="s">
        <v>4938</v>
      </c>
      <c r="G3103" t="s">
        <v>641</v>
      </c>
      <c r="H3103" t="s">
        <v>641</v>
      </c>
      <c r="I3103" t="s">
        <v>2734</v>
      </c>
      <c r="J3103" t="s">
        <v>731</v>
      </c>
      <c r="K3103" t="s">
        <v>56</v>
      </c>
      <c r="L3103" s="4">
        <v>2</v>
      </c>
      <c r="M3103" s="4">
        <v>44926</v>
      </c>
      <c r="AE3103">
        <v>1.1000000000000001</v>
      </c>
    </row>
    <row r="3104" spans="1:31" x14ac:dyDescent="0.2">
      <c r="A3104" s="27">
        <v>2006170</v>
      </c>
      <c r="B3104">
        <v>3641</v>
      </c>
      <c r="C3104" t="s">
        <v>7310</v>
      </c>
      <c r="D3104" t="s">
        <v>7311</v>
      </c>
      <c r="E3104" t="s">
        <v>7312</v>
      </c>
      <c r="F3104" t="s">
        <v>7312</v>
      </c>
      <c r="G3104" t="s">
        <v>641</v>
      </c>
      <c r="H3104" t="s">
        <v>641</v>
      </c>
      <c r="I3104" t="s">
        <v>2734</v>
      </c>
      <c r="J3104" t="s">
        <v>649</v>
      </c>
      <c r="K3104" t="s">
        <v>55</v>
      </c>
      <c r="L3104" s="4">
        <v>2</v>
      </c>
      <c r="M3104" s="4">
        <v>44926</v>
      </c>
      <c r="P3104">
        <v>8</v>
      </c>
      <c r="Q3104">
        <v>2.5</v>
      </c>
      <c r="AC3104">
        <v>15</v>
      </c>
      <c r="AE3104">
        <v>1</v>
      </c>
    </row>
    <row r="3105" spans="1:31" x14ac:dyDescent="0.2">
      <c r="A3105" s="27">
        <v>2007863</v>
      </c>
      <c r="B3105">
        <v>4148</v>
      </c>
      <c r="C3105" t="s">
        <v>7313</v>
      </c>
      <c r="D3105" t="s">
        <v>7314</v>
      </c>
      <c r="E3105" t="s">
        <v>7315</v>
      </c>
      <c r="F3105" t="s">
        <v>7315</v>
      </c>
      <c r="G3105" t="s">
        <v>641</v>
      </c>
      <c r="H3105" t="s">
        <v>686</v>
      </c>
      <c r="I3105" t="s">
        <v>2734</v>
      </c>
      <c r="J3105" t="s">
        <v>688</v>
      </c>
      <c r="K3105" t="s">
        <v>55</v>
      </c>
      <c r="L3105" s="4">
        <v>2</v>
      </c>
      <c r="M3105" s="4">
        <v>44926</v>
      </c>
      <c r="N3105">
        <v>5.5</v>
      </c>
      <c r="O3105">
        <v>3.5</v>
      </c>
      <c r="P3105">
        <v>2</v>
      </c>
      <c r="AC3105">
        <v>70</v>
      </c>
      <c r="AE3105">
        <v>1</v>
      </c>
    </row>
    <row r="3106" spans="1:31" x14ac:dyDescent="0.2">
      <c r="A3106" s="27">
        <v>2007743</v>
      </c>
      <c r="B3106">
        <v>4111</v>
      </c>
      <c r="C3106" t="s">
        <v>7316</v>
      </c>
      <c r="D3106" t="s">
        <v>7317</v>
      </c>
      <c r="E3106" t="s">
        <v>3959</v>
      </c>
      <c r="F3106" t="s">
        <v>3959</v>
      </c>
      <c r="G3106" t="s">
        <v>641</v>
      </c>
      <c r="H3106" t="s">
        <v>641</v>
      </c>
      <c r="I3106" t="s">
        <v>2734</v>
      </c>
      <c r="J3106" t="s">
        <v>731</v>
      </c>
      <c r="K3106" t="s">
        <v>56</v>
      </c>
      <c r="L3106" s="4">
        <v>2</v>
      </c>
      <c r="M3106" s="4">
        <v>44926</v>
      </c>
      <c r="AC3106">
        <v>5</v>
      </c>
      <c r="AE3106">
        <v>1.1000000000000001</v>
      </c>
    </row>
    <row r="3107" spans="1:31" x14ac:dyDescent="0.2">
      <c r="A3107" s="27">
        <v>2007741</v>
      </c>
      <c r="B3107">
        <v>4109</v>
      </c>
      <c r="C3107" t="s">
        <v>7318</v>
      </c>
      <c r="D3107" t="s">
        <v>7319</v>
      </c>
      <c r="E3107" t="s">
        <v>3959</v>
      </c>
      <c r="F3107" t="s">
        <v>3959</v>
      </c>
      <c r="G3107" t="s">
        <v>641</v>
      </c>
      <c r="H3107" t="s">
        <v>641</v>
      </c>
      <c r="I3107" t="s">
        <v>2734</v>
      </c>
      <c r="J3107" t="s">
        <v>731</v>
      </c>
      <c r="K3107" t="s">
        <v>56</v>
      </c>
      <c r="L3107" s="4">
        <v>2</v>
      </c>
      <c r="M3107" s="4">
        <v>44926</v>
      </c>
      <c r="AC3107">
        <v>5</v>
      </c>
      <c r="AE3107">
        <v>1.1000000000000001</v>
      </c>
    </row>
    <row r="3108" spans="1:31" x14ac:dyDescent="0.2">
      <c r="A3108" s="27">
        <v>2007742</v>
      </c>
      <c r="B3108">
        <v>4110</v>
      </c>
      <c r="C3108" t="s">
        <v>7320</v>
      </c>
      <c r="D3108" t="s">
        <v>7321</v>
      </c>
      <c r="E3108" t="s">
        <v>3959</v>
      </c>
      <c r="F3108" t="s">
        <v>3959</v>
      </c>
      <c r="G3108" t="s">
        <v>641</v>
      </c>
      <c r="H3108" t="s">
        <v>641</v>
      </c>
      <c r="I3108" t="s">
        <v>2734</v>
      </c>
      <c r="J3108" t="s">
        <v>731</v>
      </c>
      <c r="K3108" t="s">
        <v>56</v>
      </c>
      <c r="L3108" s="4">
        <v>2</v>
      </c>
      <c r="M3108" s="4">
        <v>44926</v>
      </c>
      <c r="AC3108">
        <v>5</v>
      </c>
      <c r="AE3108">
        <v>1.1000000000000001</v>
      </c>
    </row>
    <row r="3109" spans="1:31" x14ac:dyDescent="0.2">
      <c r="A3109" s="27">
        <v>2007740</v>
      </c>
      <c r="B3109">
        <v>4108</v>
      </c>
      <c r="C3109" t="s">
        <v>7322</v>
      </c>
      <c r="D3109" t="s">
        <v>7323</v>
      </c>
      <c r="E3109" t="s">
        <v>3959</v>
      </c>
      <c r="F3109" t="s">
        <v>3959</v>
      </c>
      <c r="G3109" t="s">
        <v>641</v>
      </c>
      <c r="H3109" t="s">
        <v>641</v>
      </c>
      <c r="I3109" t="s">
        <v>2734</v>
      </c>
      <c r="J3109" t="s">
        <v>649</v>
      </c>
      <c r="K3109" t="s">
        <v>56</v>
      </c>
      <c r="L3109" s="4">
        <v>2</v>
      </c>
      <c r="M3109" s="4">
        <v>44926</v>
      </c>
      <c r="AC3109">
        <v>5</v>
      </c>
      <c r="AE3109">
        <v>1.1000000000000001</v>
      </c>
    </row>
    <row r="3110" spans="1:31" x14ac:dyDescent="0.2">
      <c r="A3110" s="27">
        <v>2007408</v>
      </c>
      <c r="B3110">
        <v>4028</v>
      </c>
      <c r="C3110" t="s">
        <v>7324</v>
      </c>
      <c r="D3110" t="s">
        <v>7325</v>
      </c>
      <c r="E3110" t="s">
        <v>7326</v>
      </c>
      <c r="F3110" t="s">
        <v>7326</v>
      </c>
      <c r="G3110" t="s">
        <v>641</v>
      </c>
      <c r="H3110" t="s">
        <v>641</v>
      </c>
      <c r="I3110" t="s">
        <v>2734</v>
      </c>
      <c r="J3110" t="s">
        <v>649</v>
      </c>
      <c r="K3110" t="s">
        <v>55</v>
      </c>
      <c r="L3110" s="4">
        <v>2</v>
      </c>
      <c r="M3110" s="4">
        <v>44926</v>
      </c>
      <c r="Q3110">
        <v>33.799999237060547</v>
      </c>
      <c r="R3110">
        <v>2.2000000476837158</v>
      </c>
      <c r="AE3110">
        <v>1</v>
      </c>
    </row>
    <row r="3111" spans="1:31" x14ac:dyDescent="0.2">
      <c r="A3111" s="27">
        <v>2009971</v>
      </c>
      <c r="B3111">
        <v>5140</v>
      </c>
      <c r="C3111" t="s">
        <v>7327</v>
      </c>
      <c r="D3111" t="s">
        <v>7328</v>
      </c>
      <c r="E3111" t="s">
        <v>2797</v>
      </c>
      <c r="F3111" t="s">
        <v>2797</v>
      </c>
      <c r="G3111" t="s">
        <v>641</v>
      </c>
      <c r="H3111" t="s">
        <v>686</v>
      </c>
      <c r="I3111" t="s">
        <v>2734</v>
      </c>
      <c r="J3111" t="s">
        <v>696</v>
      </c>
      <c r="K3111" t="s">
        <v>55</v>
      </c>
      <c r="L3111" s="4">
        <v>2</v>
      </c>
      <c r="M3111" s="4">
        <v>44926</v>
      </c>
      <c r="N3111">
        <v>0.30000001192092896</v>
      </c>
      <c r="AC3111">
        <v>12.7</v>
      </c>
      <c r="AE3111">
        <v>1</v>
      </c>
    </row>
    <row r="3112" spans="1:31" x14ac:dyDescent="0.2">
      <c r="A3112" s="27">
        <v>2009404</v>
      </c>
      <c r="B3112">
        <v>4757</v>
      </c>
      <c r="C3112" t="s">
        <v>7329</v>
      </c>
      <c r="D3112" t="s">
        <v>7330</v>
      </c>
      <c r="E3112" t="s">
        <v>933</v>
      </c>
      <c r="F3112" t="s">
        <v>933</v>
      </c>
      <c r="G3112" t="s">
        <v>641</v>
      </c>
      <c r="H3112" t="s">
        <v>641</v>
      </c>
      <c r="I3112" t="s">
        <v>2734</v>
      </c>
      <c r="J3112" t="s">
        <v>731</v>
      </c>
      <c r="K3112" t="s">
        <v>56</v>
      </c>
      <c r="L3112" s="4">
        <v>2</v>
      </c>
      <c r="M3112" s="4">
        <v>44926</v>
      </c>
      <c r="AE3112">
        <v>1.1000000000000001</v>
      </c>
    </row>
    <row r="3113" spans="1:31" x14ac:dyDescent="0.2">
      <c r="A3113" s="27">
        <v>2007667</v>
      </c>
      <c r="B3113">
        <v>4051</v>
      </c>
      <c r="C3113" t="s">
        <v>7331</v>
      </c>
      <c r="D3113" t="s">
        <v>7332</v>
      </c>
      <c r="E3113" t="s">
        <v>7333</v>
      </c>
      <c r="F3113" t="s">
        <v>7334</v>
      </c>
      <c r="G3113" t="s">
        <v>641</v>
      </c>
      <c r="H3113" t="s">
        <v>641</v>
      </c>
      <c r="I3113" t="s">
        <v>2734</v>
      </c>
      <c r="J3113" t="s">
        <v>649</v>
      </c>
      <c r="K3113" t="s">
        <v>55</v>
      </c>
      <c r="L3113" s="4">
        <v>2</v>
      </c>
      <c r="M3113" s="4">
        <v>44926</v>
      </c>
      <c r="O3113">
        <v>0.60000002384185791</v>
      </c>
      <c r="P3113">
        <v>0.20000000298023224</v>
      </c>
      <c r="Q3113">
        <v>0.30000001192092896</v>
      </c>
      <c r="R3113">
        <v>0.10000000149011612</v>
      </c>
      <c r="X3113">
        <v>0.20000000298023224</v>
      </c>
      <c r="AE3113">
        <v>1</v>
      </c>
    </row>
    <row r="3114" spans="1:31" x14ac:dyDescent="0.2">
      <c r="A3114" s="27">
        <v>2007589</v>
      </c>
      <c r="B3114">
        <v>4037</v>
      </c>
      <c r="C3114" t="s">
        <v>7335</v>
      </c>
      <c r="D3114" t="s">
        <v>7336</v>
      </c>
      <c r="E3114" t="s">
        <v>2832</v>
      </c>
      <c r="F3114" t="s">
        <v>2832</v>
      </c>
      <c r="G3114" t="s">
        <v>641</v>
      </c>
      <c r="H3114" t="s">
        <v>641</v>
      </c>
      <c r="I3114" t="s">
        <v>2734</v>
      </c>
      <c r="J3114" t="s">
        <v>731</v>
      </c>
      <c r="K3114" t="s">
        <v>56</v>
      </c>
      <c r="L3114" s="4">
        <v>2</v>
      </c>
      <c r="M3114" s="4">
        <v>44926</v>
      </c>
      <c r="AC3114">
        <v>10</v>
      </c>
      <c r="AE3114">
        <v>1</v>
      </c>
    </row>
    <row r="3115" spans="1:31" x14ac:dyDescent="0.2">
      <c r="A3115" s="27">
        <v>2009239</v>
      </c>
      <c r="B3115">
        <v>4692</v>
      </c>
      <c r="C3115" t="s">
        <v>7337</v>
      </c>
      <c r="D3115" t="s">
        <v>7338</v>
      </c>
      <c r="E3115" t="s">
        <v>6157</v>
      </c>
      <c r="F3115" t="s">
        <v>7339</v>
      </c>
      <c r="G3115" t="s">
        <v>641</v>
      </c>
      <c r="H3115" t="s">
        <v>641</v>
      </c>
      <c r="I3115" t="s">
        <v>2734</v>
      </c>
      <c r="J3115" t="s">
        <v>649</v>
      </c>
      <c r="K3115" t="s">
        <v>55</v>
      </c>
      <c r="L3115" s="4">
        <v>2</v>
      </c>
      <c r="M3115" s="4">
        <v>44926</v>
      </c>
      <c r="AC3115">
        <v>90</v>
      </c>
      <c r="AE3115">
        <v>1</v>
      </c>
    </row>
    <row r="3116" spans="1:31" x14ac:dyDescent="0.2">
      <c r="A3116" s="27">
        <v>2009240</v>
      </c>
      <c r="B3116">
        <v>4693</v>
      </c>
      <c r="C3116" t="s">
        <v>7340</v>
      </c>
      <c r="D3116" t="s">
        <v>7341</v>
      </c>
      <c r="E3116" t="s">
        <v>6157</v>
      </c>
      <c r="F3116" t="s">
        <v>7339</v>
      </c>
      <c r="G3116" t="s">
        <v>641</v>
      </c>
      <c r="H3116" t="s">
        <v>641</v>
      </c>
      <c r="I3116" t="s">
        <v>2734</v>
      </c>
      <c r="J3116" t="s">
        <v>649</v>
      </c>
      <c r="K3116" t="s">
        <v>55</v>
      </c>
      <c r="L3116" s="4">
        <v>2</v>
      </c>
      <c r="M3116" s="4">
        <v>44926</v>
      </c>
      <c r="AC3116">
        <v>50</v>
      </c>
      <c r="AE3116">
        <v>1</v>
      </c>
    </row>
    <row r="3117" spans="1:31" x14ac:dyDescent="0.2">
      <c r="A3117" s="27">
        <v>2001432</v>
      </c>
      <c r="B3117">
        <v>2691</v>
      </c>
      <c r="C3117" t="s">
        <v>7342</v>
      </c>
      <c r="D3117" t="s">
        <v>7343</v>
      </c>
      <c r="E3117" t="s">
        <v>1704</v>
      </c>
      <c r="F3117" t="s">
        <v>1704</v>
      </c>
      <c r="G3117" t="s">
        <v>641</v>
      </c>
      <c r="H3117" t="s">
        <v>641</v>
      </c>
      <c r="I3117" t="s">
        <v>2734</v>
      </c>
      <c r="J3117" t="s">
        <v>731</v>
      </c>
      <c r="K3117" t="s">
        <v>55</v>
      </c>
      <c r="L3117" s="4">
        <v>40386</v>
      </c>
      <c r="M3117" s="4">
        <v>44926</v>
      </c>
      <c r="AC3117">
        <v>15</v>
      </c>
      <c r="AE3117">
        <v>1</v>
      </c>
    </row>
    <row r="3118" spans="1:31" x14ac:dyDescent="0.2">
      <c r="A3118" s="27">
        <v>2006650</v>
      </c>
      <c r="B3118">
        <v>3716</v>
      </c>
      <c r="C3118" t="s">
        <v>7344</v>
      </c>
      <c r="D3118" t="s">
        <v>6166</v>
      </c>
      <c r="E3118" t="s">
        <v>2832</v>
      </c>
      <c r="F3118" t="s">
        <v>2832</v>
      </c>
      <c r="G3118" t="s">
        <v>641</v>
      </c>
      <c r="H3118" t="s">
        <v>641</v>
      </c>
      <c r="I3118" t="s">
        <v>2734</v>
      </c>
      <c r="J3118" t="s">
        <v>731</v>
      </c>
      <c r="K3118" t="s">
        <v>56</v>
      </c>
      <c r="L3118" s="4">
        <v>2</v>
      </c>
      <c r="M3118" s="4">
        <v>44926</v>
      </c>
      <c r="AC3118">
        <v>45</v>
      </c>
      <c r="AE3118">
        <v>1</v>
      </c>
    </row>
    <row r="3119" spans="1:31" x14ac:dyDescent="0.2">
      <c r="A3119" s="27">
        <v>2004279</v>
      </c>
      <c r="B3119">
        <v>2892</v>
      </c>
      <c r="C3119" t="s">
        <v>7345</v>
      </c>
      <c r="D3119" t="s">
        <v>7346</v>
      </c>
      <c r="E3119" t="s">
        <v>1704</v>
      </c>
      <c r="F3119" t="s">
        <v>1704</v>
      </c>
      <c r="G3119" t="s">
        <v>641</v>
      </c>
      <c r="H3119" t="s">
        <v>641</v>
      </c>
      <c r="I3119" t="s">
        <v>2734</v>
      </c>
      <c r="J3119" t="s">
        <v>731</v>
      </c>
      <c r="K3119" t="s">
        <v>55</v>
      </c>
      <c r="L3119" s="4">
        <v>2</v>
      </c>
      <c r="M3119" s="4">
        <v>44926</v>
      </c>
      <c r="AC3119">
        <v>45</v>
      </c>
      <c r="AE3119">
        <v>1</v>
      </c>
    </row>
    <row r="3120" spans="1:31" x14ac:dyDescent="0.2">
      <c r="A3120" s="27">
        <v>2000796</v>
      </c>
      <c r="B3120">
        <v>2263</v>
      </c>
      <c r="C3120" t="s">
        <v>7347</v>
      </c>
      <c r="D3120" t="s">
        <v>7348</v>
      </c>
      <c r="E3120" t="s">
        <v>2832</v>
      </c>
      <c r="F3120" t="s">
        <v>2832</v>
      </c>
      <c r="G3120" t="s">
        <v>641</v>
      </c>
      <c r="H3120" t="s">
        <v>641</v>
      </c>
      <c r="I3120" t="s">
        <v>2734</v>
      </c>
      <c r="J3120" t="s">
        <v>731</v>
      </c>
      <c r="K3120" t="s">
        <v>56</v>
      </c>
      <c r="L3120" s="4">
        <v>40008</v>
      </c>
      <c r="M3120" s="4">
        <v>44926</v>
      </c>
      <c r="N3120">
        <v>0</v>
      </c>
      <c r="O3120">
        <v>0</v>
      </c>
      <c r="P3120">
        <v>0</v>
      </c>
      <c r="Q3120">
        <v>0</v>
      </c>
      <c r="R3120">
        <v>0</v>
      </c>
      <c r="T3120">
        <v>0</v>
      </c>
      <c r="AC3120">
        <v>25</v>
      </c>
      <c r="AE3120">
        <v>1</v>
      </c>
    </row>
    <row r="3121" spans="1:31" x14ac:dyDescent="0.2">
      <c r="A3121" s="27">
        <v>2000278</v>
      </c>
      <c r="B3121">
        <v>2113</v>
      </c>
      <c r="C3121" t="s">
        <v>7349</v>
      </c>
      <c r="D3121" t="s">
        <v>4319</v>
      </c>
      <c r="E3121" t="s">
        <v>2832</v>
      </c>
      <c r="F3121" t="s">
        <v>2832</v>
      </c>
      <c r="G3121" t="s">
        <v>641</v>
      </c>
      <c r="H3121" t="s">
        <v>641</v>
      </c>
      <c r="I3121" t="s">
        <v>2734</v>
      </c>
      <c r="J3121" t="s">
        <v>731</v>
      </c>
      <c r="K3121" t="s">
        <v>56</v>
      </c>
      <c r="L3121" s="4">
        <v>39763</v>
      </c>
      <c r="M3121" s="4">
        <v>44926</v>
      </c>
      <c r="N3121">
        <v>0</v>
      </c>
      <c r="O3121">
        <v>0</v>
      </c>
      <c r="P3121">
        <v>0</v>
      </c>
      <c r="Q3121">
        <v>0</v>
      </c>
      <c r="R3121">
        <v>0</v>
      </c>
      <c r="T3121">
        <v>0</v>
      </c>
      <c r="AC3121">
        <v>25</v>
      </c>
      <c r="AE3121">
        <v>1</v>
      </c>
    </row>
    <row r="3122" spans="1:31" x14ac:dyDescent="0.2">
      <c r="A3122" s="27">
        <v>2004280</v>
      </c>
      <c r="B3122">
        <v>2893</v>
      </c>
      <c r="C3122" t="s">
        <v>7350</v>
      </c>
      <c r="D3122" t="s">
        <v>7351</v>
      </c>
      <c r="E3122" t="s">
        <v>1704</v>
      </c>
      <c r="F3122" t="s">
        <v>1704</v>
      </c>
      <c r="G3122" t="s">
        <v>641</v>
      </c>
      <c r="H3122" t="s">
        <v>641</v>
      </c>
      <c r="I3122" t="s">
        <v>2734</v>
      </c>
      <c r="J3122" t="s">
        <v>731</v>
      </c>
      <c r="K3122" t="s">
        <v>55</v>
      </c>
      <c r="L3122" s="4">
        <v>2</v>
      </c>
      <c r="M3122" s="4">
        <v>44926</v>
      </c>
      <c r="AC3122">
        <v>70</v>
      </c>
      <c r="AE3122">
        <v>1</v>
      </c>
    </row>
    <row r="3123" spans="1:31" x14ac:dyDescent="0.2">
      <c r="A3123" s="27">
        <v>2007730</v>
      </c>
      <c r="B3123">
        <v>4066</v>
      </c>
      <c r="C3123" t="s">
        <v>7352</v>
      </c>
      <c r="D3123" t="s">
        <v>2949</v>
      </c>
      <c r="E3123" t="s">
        <v>1704</v>
      </c>
      <c r="F3123" t="s">
        <v>1704</v>
      </c>
      <c r="G3123" t="s">
        <v>641</v>
      </c>
      <c r="H3123" t="s">
        <v>641</v>
      </c>
      <c r="I3123" t="s">
        <v>2734</v>
      </c>
      <c r="J3123" t="s">
        <v>731</v>
      </c>
      <c r="K3123" t="s">
        <v>56</v>
      </c>
      <c r="L3123" s="4">
        <v>2</v>
      </c>
      <c r="M3123" s="4">
        <v>44926</v>
      </c>
      <c r="AC3123">
        <v>70</v>
      </c>
      <c r="AE3123">
        <v>1.1000000000000001</v>
      </c>
    </row>
    <row r="3124" spans="1:31" x14ac:dyDescent="0.2">
      <c r="A3124" s="27">
        <v>2001381</v>
      </c>
      <c r="B3124">
        <v>1373</v>
      </c>
      <c r="C3124" t="s">
        <v>7355</v>
      </c>
      <c r="D3124" t="s">
        <v>7354</v>
      </c>
      <c r="E3124" t="s">
        <v>1643</v>
      </c>
      <c r="F3124" t="s">
        <v>1643</v>
      </c>
      <c r="G3124" t="s">
        <v>641</v>
      </c>
      <c r="H3124" t="s">
        <v>641</v>
      </c>
      <c r="I3124" t="s">
        <v>2734</v>
      </c>
      <c r="J3124" t="s">
        <v>731</v>
      </c>
      <c r="K3124" t="s">
        <v>55</v>
      </c>
      <c r="L3124" s="4">
        <v>40379</v>
      </c>
      <c r="M3124" s="4">
        <v>44926</v>
      </c>
      <c r="N3124">
        <v>0</v>
      </c>
      <c r="O3124">
        <v>0</v>
      </c>
      <c r="P3124">
        <v>0</v>
      </c>
      <c r="Q3124">
        <v>0</v>
      </c>
      <c r="R3124">
        <v>0</v>
      </c>
      <c r="T3124">
        <v>0</v>
      </c>
      <c r="AC3124">
        <v>30</v>
      </c>
      <c r="AE3124">
        <v>1</v>
      </c>
    </row>
    <row r="3125" spans="1:31" x14ac:dyDescent="0.2">
      <c r="A3125" s="27">
        <v>2006651</v>
      </c>
      <c r="B3125">
        <v>3718</v>
      </c>
      <c r="C3125" t="s">
        <v>7353</v>
      </c>
      <c r="D3125" t="s">
        <v>7354</v>
      </c>
      <c r="E3125" t="s">
        <v>2832</v>
      </c>
      <c r="F3125" t="s">
        <v>2832</v>
      </c>
      <c r="G3125" t="s">
        <v>641</v>
      </c>
      <c r="H3125" t="s">
        <v>641</v>
      </c>
      <c r="I3125" t="s">
        <v>2734</v>
      </c>
      <c r="J3125" t="s">
        <v>731</v>
      </c>
      <c r="K3125" t="s">
        <v>56</v>
      </c>
      <c r="L3125" s="4">
        <v>2</v>
      </c>
      <c r="M3125" s="4">
        <v>44926</v>
      </c>
      <c r="AC3125">
        <v>10</v>
      </c>
      <c r="AE3125">
        <v>1</v>
      </c>
    </row>
    <row r="3126" spans="1:31" x14ac:dyDescent="0.2">
      <c r="A3126" s="27">
        <v>2000279</v>
      </c>
      <c r="B3126">
        <v>2111</v>
      </c>
      <c r="C3126" t="s">
        <v>7356</v>
      </c>
      <c r="D3126" t="s">
        <v>4323</v>
      </c>
      <c r="E3126" t="s">
        <v>2832</v>
      </c>
      <c r="F3126" t="s">
        <v>2832</v>
      </c>
      <c r="G3126" t="s">
        <v>641</v>
      </c>
      <c r="H3126" t="s">
        <v>641</v>
      </c>
      <c r="I3126" t="s">
        <v>2734</v>
      </c>
      <c r="J3126" t="s">
        <v>731</v>
      </c>
      <c r="K3126" t="s">
        <v>56</v>
      </c>
      <c r="L3126" s="4">
        <v>39763</v>
      </c>
      <c r="M3126" s="4">
        <v>44926</v>
      </c>
      <c r="AC3126">
        <v>35</v>
      </c>
      <c r="AE3126">
        <v>1</v>
      </c>
    </row>
    <row r="3127" spans="1:31" x14ac:dyDescent="0.2">
      <c r="A3127" s="27">
        <v>2000795</v>
      </c>
      <c r="B3127">
        <v>2262</v>
      </c>
      <c r="C3127" t="s">
        <v>7357</v>
      </c>
      <c r="D3127" t="s">
        <v>5054</v>
      </c>
      <c r="E3127" t="s">
        <v>2832</v>
      </c>
      <c r="F3127" t="s">
        <v>2832</v>
      </c>
      <c r="G3127" t="s">
        <v>641</v>
      </c>
      <c r="H3127" t="s">
        <v>641</v>
      </c>
      <c r="I3127" t="s">
        <v>2734</v>
      </c>
      <c r="J3127" t="s">
        <v>731</v>
      </c>
      <c r="K3127" t="s">
        <v>56</v>
      </c>
      <c r="L3127" s="4">
        <v>40008</v>
      </c>
      <c r="M3127" s="4">
        <v>44926</v>
      </c>
      <c r="N3127">
        <v>0</v>
      </c>
      <c r="O3127">
        <v>0</v>
      </c>
      <c r="P3127">
        <v>0</v>
      </c>
      <c r="Q3127">
        <v>0</v>
      </c>
      <c r="R3127">
        <v>0</v>
      </c>
      <c r="T3127">
        <v>0</v>
      </c>
      <c r="AC3127">
        <v>30</v>
      </c>
      <c r="AE3127">
        <v>1</v>
      </c>
    </row>
    <row r="3128" spans="1:31" x14ac:dyDescent="0.2">
      <c r="A3128" s="27">
        <v>2006670</v>
      </c>
      <c r="B3128">
        <v>3717</v>
      </c>
      <c r="C3128" t="s">
        <v>7359</v>
      </c>
      <c r="D3128" t="s">
        <v>3850</v>
      </c>
      <c r="E3128" t="s">
        <v>2832</v>
      </c>
      <c r="F3128" t="s">
        <v>2832</v>
      </c>
      <c r="G3128" t="s">
        <v>641</v>
      </c>
      <c r="H3128" t="s">
        <v>641</v>
      </c>
      <c r="I3128" t="s">
        <v>2734</v>
      </c>
      <c r="J3128" t="s">
        <v>731</v>
      </c>
      <c r="K3128" t="s">
        <v>56</v>
      </c>
      <c r="L3128" s="4">
        <v>2</v>
      </c>
      <c r="M3128" s="4">
        <v>44926</v>
      </c>
      <c r="AC3128">
        <v>70</v>
      </c>
      <c r="AE3128">
        <v>1</v>
      </c>
    </row>
    <row r="3129" spans="1:31" x14ac:dyDescent="0.2">
      <c r="A3129" s="27">
        <v>2001382</v>
      </c>
      <c r="B3129">
        <v>1478</v>
      </c>
      <c r="C3129" t="s">
        <v>7358</v>
      </c>
      <c r="D3129" t="s">
        <v>3850</v>
      </c>
      <c r="E3129" t="s">
        <v>1643</v>
      </c>
      <c r="F3129" t="s">
        <v>1643</v>
      </c>
      <c r="G3129" t="s">
        <v>641</v>
      </c>
      <c r="H3129" t="s">
        <v>641</v>
      </c>
      <c r="I3129" t="s">
        <v>2734</v>
      </c>
      <c r="J3129" t="s">
        <v>731</v>
      </c>
      <c r="K3129" t="s">
        <v>55</v>
      </c>
      <c r="L3129" s="4">
        <v>40379</v>
      </c>
      <c r="M3129" s="4">
        <v>44926</v>
      </c>
      <c r="AC3129">
        <v>75</v>
      </c>
      <c r="AE3129">
        <v>1</v>
      </c>
    </row>
    <row r="3130" spans="1:31" x14ac:dyDescent="0.2">
      <c r="A3130" s="27">
        <v>2000277</v>
      </c>
      <c r="B3130">
        <v>2112</v>
      </c>
      <c r="C3130" t="s">
        <v>7362</v>
      </c>
      <c r="D3130" t="s">
        <v>7361</v>
      </c>
      <c r="E3130" t="s">
        <v>2832</v>
      </c>
      <c r="F3130" t="s">
        <v>2832</v>
      </c>
      <c r="G3130" t="s">
        <v>641</v>
      </c>
      <c r="H3130" t="s">
        <v>641</v>
      </c>
      <c r="I3130" t="s">
        <v>2734</v>
      </c>
      <c r="J3130" t="s">
        <v>731</v>
      </c>
      <c r="K3130" t="s">
        <v>56</v>
      </c>
      <c r="L3130" s="4">
        <v>39763</v>
      </c>
      <c r="M3130" s="4">
        <v>44926</v>
      </c>
      <c r="N3130">
        <v>0</v>
      </c>
      <c r="O3130">
        <v>0</v>
      </c>
      <c r="P3130">
        <v>0</v>
      </c>
      <c r="Q3130">
        <v>0</v>
      </c>
      <c r="R3130">
        <v>0</v>
      </c>
      <c r="T3130">
        <v>0</v>
      </c>
      <c r="AC3130">
        <v>25</v>
      </c>
      <c r="AE3130">
        <v>1</v>
      </c>
    </row>
    <row r="3131" spans="1:31" x14ac:dyDescent="0.2">
      <c r="A3131" s="27">
        <v>2005236</v>
      </c>
      <c r="B3131">
        <v>3505</v>
      </c>
      <c r="C3131" t="s">
        <v>7360</v>
      </c>
      <c r="D3131" t="s">
        <v>7361</v>
      </c>
      <c r="E3131" t="s">
        <v>2964</v>
      </c>
      <c r="F3131" t="s">
        <v>2964</v>
      </c>
      <c r="G3131" t="s">
        <v>641</v>
      </c>
      <c r="H3131" t="s">
        <v>641</v>
      </c>
      <c r="I3131" t="s">
        <v>2734</v>
      </c>
      <c r="J3131" t="s">
        <v>731</v>
      </c>
      <c r="K3131" t="s">
        <v>55</v>
      </c>
      <c r="L3131" s="4">
        <v>2</v>
      </c>
      <c r="M3131" s="4">
        <v>44926</v>
      </c>
      <c r="AC3131">
        <v>40</v>
      </c>
      <c r="AE3131">
        <v>1</v>
      </c>
    </row>
    <row r="3132" spans="1:31" x14ac:dyDescent="0.2">
      <c r="A3132" s="27">
        <v>2000507</v>
      </c>
      <c r="B3132">
        <v>715</v>
      </c>
      <c r="C3132" t="s">
        <v>7363</v>
      </c>
      <c r="D3132" t="s">
        <v>7364</v>
      </c>
      <c r="E3132" t="s">
        <v>2832</v>
      </c>
      <c r="F3132" t="s">
        <v>2832</v>
      </c>
      <c r="G3132" t="s">
        <v>641</v>
      </c>
      <c r="H3132" t="s">
        <v>641</v>
      </c>
      <c r="I3132" t="s">
        <v>2734</v>
      </c>
      <c r="J3132" t="s">
        <v>731</v>
      </c>
      <c r="K3132" t="s">
        <v>56</v>
      </c>
      <c r="L3132" s="4">
        <v>39777</v>
      </c>
      <c r="M3132" s="4">
        <v>44926</v>
      </c>
      <c r="AC3132">
        <v>25</v>
      </c>
      <c r="AE3132">
        <v>1</v>
      </c>
    </row>
    <row r="3133" spans="1:31" x14ac:dyDescent="0.2">
      <c r="A3133" s="27">
        <v>2005237</v>
      </c>
      <c r="B3133">
        <v>3506</v>
      </c>
      <c r="C3133" t="s">
        <v>7365</v>
      </c>
      <c r="D3133" t="s">
        <v>3854</v>
      </c>
      <c r="E3133" t="s">
        <v>2964</v>
      </c>
      <c r="F3133" t="s">
        <v>2964</v>
      </c>
      <c r="G3133" t="s">
        <v>641</v>
      </c>
      <c r="H3133" t="s">
        <v>641</v>
      </c>
      <c r="I3133" t="s">
        <v>2734</v>
      </c>
      <c r="J3133" t="s">
        <v>731</v>
      </c>
      <c r="K3133" t="s">
        <v>55</v>
      </c>
      <c r="L3133" s="4">
        <v>2</v>
      </c>
      <c r="M3133" s="4">
        <v>44926</v>
      </c>
      <c r="AC3133">
        <v>30</v>
      </c>
      <c r="AE3133">
        <v>1</v>
      </c>
    </row>
    <row r="3134" spans="1:31" x14ac:dyDescent="0.2">
      <c r="A3134" s="27">
        <v>2000793</v>
      </c>
      <c r="B3134">
        <v>2260</v>
      </c>
      <c r="C3134" t="s">
        <v>7366</v>
      </c>
      <c r="D3134" t="s">
        <v>7367</v>
      </c>
      <c r="E3134" t="s">
        <v>2832</v>
      </c>
      <c r="F3134" t="s">
        <v>2832</v>
      </c>
      <c r="G3134" t="s">
        <v>641</v>
      </c>
      <c r="H3134" t="s">
        <v>641</v>
      </c>
      <c r="I3134" t="s">
        <v>2734</v>
      </c>
      <c r="J3134" t="s">
        <v>731</v>
      </c>
      <c r="K3134" t="s">
        <v>56</v>
      </c>
      <c r="L3134" s="4">
        <v>40008</v>
      </c>
      <c r="M3134" s="4">
        <v>44926</v>
      </c>
      <c r="N3134">
        <v>0</v>
      </c>
      <c r="O3134">
        <v>0</v>
      </c>
      <c r="P3134">
        <v>0</v>
      </c>
      <c r="Q3134">
        <v>0</v>
      </c>
      <c r="R3134">
        <v>0</v>
      </c>
      <c r="T3134">
        <v>0</v>
      </c>
      <c r="AC3134">
        <v>25</v>
      </c>
      <c r="AE3134">
        <v>1</v>
      </c>
    </row>
    <row r="3135" spans="1:31" x14ac:dyDescent="0.2">
      <c r="A3135" s="27">
        <v>2000512</v>
      </c>
      <c r="B3135">
        <v>716</v>
      </c>
      <c r="C3135" t="s">
        <v>7369</v>
      </c>
      <c r="D3135" t="s">
        <v>2874</v>
      </c>
      <c r="E3135" t="s">
        <v>2832</v>
      </c>
      <c r="F3135" t="s">
        <v>2832</v>
      </c>
      <c r="G3135" t="s">
        <v>641</v>
      </c>
      <c r="H3135" t="s">
        <v>641</v>
      </c>
      <c r="I3135" t="s">
        <v>2734</v>
      </c>
      <c r="J3135" t="s">
        <v>731</v>
      </c>
      <c r="K3135" t="s">
        <v>56</v>
      </c>
      <c r="L3135" s="4">
        <v>39777</v>
      </c>
      <c r="M3135" s="4">
        <v>44926</v>
      </c>
      <c r="AC3135">
        <v>30</v>
      </c>
      <c r="AE3135">
        <v>1</v>
      </c>
    </row>
    <row r="3136" spans="1:31" x14ac:dyDescent="0.2">
      <c r="A3136" s="27">
        <v>2005235</v>
      </c>
      <c r="B3136">
        <v>3504</v>
      </c>
      <c r="C3136" t="s">
        <v>7368</v>
      </c>
      <c r="D3136" t="s">
        <v>2874</v>
      </c>
      <c r="E3136" t="s">
        <v>2964</v>
      </c>
      <c r="F3136" t="s">
        <v>2964</v>
      </c>
      <c r="G3136" t="s">
        <v>641</v>
      </c>
      <c r="H3136" t="s">
        <v>641</v>
      </c>
      <c r="I3136" t="s">
        <v>2734</v>
      </c>
      <c r="J3136" t="s">
        <v>731</v>
      </c>
      <c r="K3136" t="s">
        <v>55</v>
      </c>
      <c r="L3136" s="4">
        <v>2</v>
      </c>
      <c r="M3136" s="4">
        <v>44926</v>
      </c>
      <c r="AC3136">
        <v>40</v>
      </c>
      <c r="AE3136">
        <v>1</v>
      </c>
    </row>
    <row r="3137" spans="1:31" x14ac:dyDescent="0.2">
      <c r="A3137" s="27">
        <v>2004709</v>
      </c>
      <c r="B3137">
        <v>3462</v>
      </c>
      <c r="C3137" t="s">
        <v>7370</v>
      </c>
      <c r="D3137" t="s">
        <v>2874</v>
      </c>
      <c r="E3137" t="s">
        <v>1333</v>
      </c>
      <c r="F3137" t="s">
        <v>1333</v>
      </c>
      <c r="G3137" t="s">
        <v>641</v>
      </c>
      <c r="H3137" t="s">
        <v>641</v>
      </c>
      <c r="I3137" t="s">
        <v>2734</v>
      </c>
      <c r="J3137" t="s">
        <v>649</v>
      </c>
      <c r="K3137" t="s">
        <v>56</v>
      </c>
      <c r="L3137" s="4">
        <v>40421</v>
      </c>
      <c r="M3137" s="4">
        <v>44926</v>
      </c>
      <c r="AC3137">
        <v>60</v>
      </c>
      <c r="AE3137">
        <v>1</v>
      </c>
    </row>
    <row r="3138" spans="1:31" x14ac:dyDescent="0.2">
      <c r="A3138" s="27">
        <v>2000276</v>
      </c>
      <c r="B3138">
        <v>2110</v>
      </c>
      <c r="C3138" t="s">
        <v>7371</v>
      </c>
      <c r="D3138" t="s">
        <v>6223</v>
      </c>
      <c r="E3138" t="s">
        <v>2832</v>
      </c>
      <c r="F3138" t="s">
        <v>2832</v>
      </c>
      <c r="G3138" t="s">
        <v>641</v>
      </c>
      <c r="H3138" t="s">
        <v>641</v>
      </c>
      <c r="I3138" t="s">
        <v>2734</v>
      </c>
      <c r="J3138" t="s">
        <v>731</v>
      </c>
      <c r="K3138" t="s">
        <v>56</v>
      </c>
      <c r="L3138" s="4">
        <v>39763</v>
      </c>
      <c r="M3138" s="4">
        <v>44926</v>
      </c>
      <c r="N3138">
        <v>0</v>
      </c>
      <c r="O3138">
        <v>0</v>
      </c>
      <c r="P3138">
        <v>0</v>
      </c>
      <c r="Q3138">
        <v>0</v>
      </c>
      <c r="R3138">
        <v>0</v>
      </c>
      <c r="T3138">
        <v>0</v>
      </c>
      <c r="AC3138">
        <v>35</v>
      </c>
      <c r="AE3138">
        <v>1</v>
      </c>
    </row>
    <row r="3139" spans="1:31" x14ac:dyDescent="0.2">
      <c r="A3139" s="27">
        <v>2004707</v>
      </c>
      <c r="B3139">
        <v>3460</v>
      </c>
      <c r="C3139" t="s">
        <v>7373</v>
      </c>
      <c r="D3139" t="s">
        <v>2951</v>
      </c>
      <c r="E3139" t="s">
        <v>1333</v>
      </c>
      <c r="F3139" t="s">
        <v>1333</v>
      </c>
      <c r="G3139" t="s">
        <v>641</v>
      </c>
      <c r="H3139" t="s">
        <v>641</v>
      </c>
      <c r="I3139" t="s">
        <v>2734</v>
      </c>
      <c r="J3139" t="s">
        <v>731</v>
      </c>
      <c r="K3139" t="s">
        <v>55</v>
      </c>
      <c r="L3139" s="4">
        <v>40421</v>
      </c>
      <c r="M3139" s="4">
        <v>44926</v>
      </c>
      <c r="AC3139">
        <v>50</v>
      </c>
      <c r="AE3139">
        <v>1</v>
      </c>
    </row>
    <row r="3140" spans="1:31" x14ac:dyDescent="0.2">
      <c r="A3140" s="27">
        <v>2005238</v>
      </c>
      <c r="B3140">
        <v>3507</v>
      </c>
      <c r="C3140" t="s">
        <v>7372</v>
      </c>
      <c r="D3140" t="s">
        <v>2951</v>
      </c>
      <c r="E3140" t="s">
        <v>2964</v>
      </c>
      <c r="F3140" t="s">
        <v>2964</v>
      </c>
      <c r="G3140" t="s">
        <v>641</v>
      </c>
      <c r="H3140" t="s">
        <v>641</v>
      </c>
      <c r="I3140" t="s">
        <v>2734</v>
      </c>
      <c r="J3140" t="s">
        <v>731</v>
      </c>
      <c r="K3140" t="s">
        <v>55</v>
      </c>
      <c r="L3140" s="4">
        <v>2</v>
      </c>
      <c r="M3140" s="4">
        <v>44926</v>
      </c>
      <c r="AC3140">
        <v>50</v>
      </c>
      <c r="AE3140">
        <v>1</v>
      </c>
    </row>
    <row r="3141" spans="1:31" x14ac:dyDescent="0.2">
      <c r="A3141" s="27">
        <v>2004281</v>
      </c>
      <c r="B3141">
        <v>2894</v>
      </c>
      <c r="C3141" t="s">
        <v>7374</v>
      </c>
      <c r="D3141" t="s">
        <v>7375</v>
      </c>
      <c r="E3141" t="s">
        <v>1704</v>
      </c>
      <c r="F3141" t="s">
        <v>1704</v>
      </c>
      <c r="G3141" t="s">
        <v>641</v>
      </c>
      <c r="H3141" t="s">
        <v>641</v>
      </c>
      <c r="I3141" t="s">
        <v>2734</v>
      </c>
      <c r="J3141" t="s">
        <v>731</v>
      </c>
      <c r="K3141" t="s">
        <v>55</v>
      </c>
      <c r="L3141" s="4">
        <v>2</v>
      </c>
      <c r="M3141" s="4">
        <v>44926</v>
      </c>
      <c r="AC3141">
        <v>50</v>
      </c>
      <c r="AE3141">
        <v>1</v>
      </c>
    </row>
    <row r="3142" spans="1:31" x14ac:dyDescent="0.2">
      <c r="A3142" s="27">
        <v>2007424</v>
      </c>
      <c r="B3142">
        <v>4017</v>
      </c>
      <c r="C3142" t="s">
        <v>7376</v>
      </c>
      <c r="D3142" t="s">
        <v>7377</v>
      </c>
      <c r="E3142" t="s">
        <v>4718</v>
      </c>
      <c r="F3142" t="s">
        <v>4718</v>
      </c>
      <c r="G3142" t="s">
        <v>641</v>
      </c>
      <c r="H3142" t="s">
        <v>641</v>
      </c>
      <c r="I3142" t="s">
        <v>2734</v>
      </c>
      <c r="J3142" t="s">
        <v>731</v>
      </c>
      <c r="K3142" t="s">
        <v>55</v>
      </c>
      <c r="L3142" s="4">
        <v>2</v>
      </c>
      <c r="M3142" s="4">
        <v>44926</v>
      </c>
      <c r="AC3142">
        <v>8</v>
      </c>
      <c r="AE3142">
        <v>1</v>
      </c>
    </row>
    <row r="3143" spans="1:31" x14ac:dyDescent="0.2">
      <c r="A3143" s="27">
        <v>2009128</v>
      </c>
      <c r="B3143">
        <v>4705</v>
      </c>
      <c r="C3143" t="s">
        <v>7378</v>
      </c>
      <c r="D3143" t="s">
        <v>7379</v>
      </c>
      <c r="E3143" t="s">
        <v>1266</v>
      </c>
      <c r="F3143" t="s">
        <v>2649</v>
      </c>
      <c r="G3143" t="s">
        <v>641</v>
      </c>
      <c r="H3143" t="s">
        <v>641</v>
      </c>
      <c r="I3143" t="s">
        <v>2734</v>
      </c>
      <c r="J3143" t="s">
        <v>643</v>
      </c>
      <c r="K3143" t="s">
        <v>55</v>
      </c>
      <c r="L3143" s="4">
        <v>2</v>
      </c>
      <c r="M3143" s="4">
        <v>44926</v>
      </c>
      <c r="N3143">
        <v>24</v>
      </c>
      <c r="T3143">
        <v>13.199999809265137</v>
      </c>
      <c r="AE3143">
        <v>1</v>
      </c>
    </row>
    <row r="3144" spans="1:31" x14ac:dyDescent="0.2">
      <c r="A3144" s="27">
        <v>2006115</v>
      </c>
      <c r="B3144">
        <v>3624</v>
      </c>
      <c r="C3144" t="s">
        <v>7380</v>
      </c>
      <c r="D3144" t="s">
        <v>7381</v>
      </c>
      <c r="E3144" t="s">
        <v>2205</v>
      </c>
      <c r="F3144" t="s">
        <v>7382</v>
      </c>
      <c r="G3144" t="s">
        <v>641</v>
      </c>
      <c r="H3144" t="s">
        <v>641</v>
      </c>
      <c r="I3144" t="s">
        <v>2734</v>
      </c>
      <c r="J3144" t="s">
        <v>649</v>
      </c>
      <c r="K3144" t="s">
        <v>56</v>
      </c>
      <c r="L3144" s="4">
        <v>2</v>
      </c>
      <c r="M3144" s="4">
        <v>44926</v>
      </c>
      <c r="Q3144">
        <v>7</v>
      </c>
      <c r="T3144">
        <v>23</v>
      </c>
      <c r="AE3144">
        <v>1.27</v>
      </c>
    </row>
    <row r="3145" spans="1:31" x14ac:dyDescent="0.2">
      <c r="A3145" s="27">
        <v>2004990</v>
      </c>
      <c r="B3145">
        <v>3492</v>
      </c>
      <c r="C3145" t="s">
        <v>7383</v>
      </c>
      <c r="D3145" t="s">
        <v>7384</v>
      </c>
      <c r="E3145" t="s">
        <v>907</v>
      </c>
      <c r="F3145" t="s">
        <v>908</v>
      </c>
      <c r="G3145" t="s">
        <v>641</v>
      </c>
      <c r="H3145" t="s">
        <v>641</v>
      </c>
      <c r="I3145" t="s">
        <v>2734</v>
      </c>
      <c r="J3145" t="s">
        <v>649</v>
      </c>
      <c r="K3145" t="s">
        <v>55</v>
      </c>
      <c r="L3145" s="4">
        <v>40504</v>
      </c>
      <c r="M3145" s="4">
        <v>44926</v>
      </c>
      <c r="T3145">
        <v>90</v>
      </c>
      <c r="AE3145">
        <v>1</v>
      </c>
    </row>
    <row r="3146" spans="1:31" x14ac:dyDescent="0.2">
      <c r="A3146" s="27">
        <v>2004991</v>
      </c>
      <c r="B3146">
        <v>3493</v>
      </c>
      <c r="C3146" t="s">
        <v>7385</v>
      </c>
      <c r="D3146" t="s">
        <v>7386</v>
      </c>
      <c r="E3146" t="s">
        <v>907</v>
      </c>
      <c r="F3146" t="s">
        <v>908</v>
      </c>
      <c r="G3146" t="s">
        <v>641</v>
      </c>
      <c r="H3146" t="s">
        <v>641</v>
      </c>
      <c r="I3146" t="s">
        <v>2734</v>
      </c>
      <c r="J3146" t="s">
        <v>649</v>
      </c>
      <c r="K3146" t="s">
        <v>56</v>
      </c>
      <c r="L3146" s="4">
        <v>40504</v>
      </c>
      <c r="M3146" s="4">
        <v>44926</v>
      </c>
      <c r="T3146">
        <v>80</v>
      </c>
      <c r="AE3146">
        <v>1.41</v>
      </c>
    </row>
    <row r="3147" spans="1:31" x14ac:dyDescent="0.2">
      <c r="A3147" s="27">
        <v>2001264</v>
      </c>
      <c r="B3147">
        <v>2548</v>
      </c>
      <c r="C3147" t="s">
        <v>7387</v>
      </c>
      <c r="D3147" t="s">
        <v>7388</v>
      </c>
      <c r="E3147" t="s">
        <v>1128</v>
      </c>
      <c r="F3147" t="s">
        <v>7389</v>
      </c>
      <c r="G3147" t="s">
        <v>641</v>
      </c>
      <c r="H3147" t="s">
        <v>641</v>
      </c>
      <c r="I3147" t="s">
        <v>2734</v>
      </c>
      <c r="J3147" t="s">
        <v>649</v>
      </c>
      <c r="K3147" t="s">
        <v>56</v>
      </c>
      <c r="L3147" s="4">
        <v>40386</v>
      </c>
      <c r="M3147" s="4">
        <v>44926</v>
      </c>
      <c r="T3147">
        <v>80</v>
      </c>
      <c r="AE3147">
        <v>1.5</v>
      </c>
    </row>
    <row r="3148" spans="1:31" x14ac:dyDescent="0.2">
      <c r="A3148" s="27">
        <v>2008937</v>
      </c>
      <c r="B3148">
        <v>4604</v>
      </c>
      <c r="C3148" t="s">
        <v>7390</v>
      </c>
      <c r="D3148" t="s">
        <v>7391</v>
      </c>
      <c r="E3148" t="s">
        <v>1266</v>
      </c>
      <c r="F3148" t="s">
        <v>2670</v>
      </c>
      <c r="G3148" t="s">
        <v>641</v>
      </c>
      <c r="H3148" t="s">
        <v>686</v>
      </c>
      <c r="I3148" t="s">
        <v>2734</v>
      </c>
      <c r="J3148" t="s">
        <v>643</v>
      </c>
      <c r="K3148" t="s">
        <v>56</v>
      </c>
      <c r="L3148" s="4">
        <v>2</v>
      </c>
      <c r="M3148" s="4">
        <v>44926</v>
      </c>
      <c r="N3148">
        <v>13</v>
      </c>
      <c r="P3148">
        <v>5</v>
      </c>
      <c r="AE3148">
        <v>1</v>
      </c>
    </row>
    <row r="3149" spans="1:31" x14ac:dyDescent="0.2">
      <c r="A3149" s="27">
        <v>2007728</v>
      </c>
      <c r="B3149">
        <v>4064</v>
      </c>
      <c r="C3149" t="s">
        <v>7392</v>
      </c>
      <c r="D3149" t="s">
        <v>7393</v>
      </c>
      <c r="E3149" t="s">
        <v>1333</v>
      </c>
      <c r="F3149" t="s">
        <v>1333</v>
      </c>
      <c r="G3149" t="s">
        <v>641</v>
      </c>
      <c r="H3149" t="s">
        <v>641</v>
      </c>
      <c r="I3149" t="s">
        <v>2734</v>
      </c>
      <c r="J3149" t="s">
        <v>731</v>
      </c>
      <c r="K3149" t="s">
        <v>56</v>
      </c>
      <c r="L3149" s="4">
        <v>2</v>
      </c>
      <c r="M3149" s="4">
        <v>44926</v>
      </c>
      <c r="AC3149">
        <v>35</v>
      </c>
      <c r="AE3149">
        <v>1.1000000000000001</v>
      </c>
    </row>
    <row r="3150" spans="1:31" x14ac:dyDescent="0.2">
      <c r="A3150" s="27">
        <v>2007436</v>
      </c>
      <c r="B3150">
        <v>4048</v>
      </c>
      <c r="C3150" t="s">
        <v>7394</v>
      </c>
      <c r="D3150" t="s">
        <v>7395</v>
      </c>
      <c r="E3150" t="s">
        <v>2774</v>
      </c>
      <c r="F3150" t="s">
        <v>2774</v>
      </c>
      <c r="G3150" t="s">
        <v>641</v>
      </c>
      <c r="H3150" t="s">
        <v>641</v>
      </c>
      <c r="I3150" t="s">
        <v>2734</v>
      </c>
      <c r="J3150" t="s">
        <v>731</v>
      </c>
      <c r="K3150" t="s">
        <v>56</v>
      </c>
      <c r="L3150" s="4">
        <v>2</v>
      </c>
      <c r="M3150" s="4">
        <v>44926</v>
      </c>
      <c r="AE3150">
        <v>1.1000000000000001</v>
      </c>
    </row>
    <row r="3151" spans="1:31" x14ac:dyDescent="0.2">
      <c r="A3151" s="27">
        <v>2000941</v>
      </c>
      <c r="B3151">
        <v>1805</v>
      </c>
      <c r="C3151" t="s">
        <v>7396</v>
      </c>
      <c r="D3151" t="s">
        <v>7397</v>
      </c>
      <c r="E3151" t="s">
        <v>3239</v>
      </c>
      <c r="F3151" t="s">
        <v>3239</v>
      </c>
      <c r="G3151" t="s">
        <v>641</v>
      </c>
      <c r="H3151" t="s">
        <v>641</v>
      </c>
      <c r="I3151" t="s">
        <v>2734</v>
      </c>
      <c r="J3151" t="s">
        <v>731</v>
      </c>
      <c r="K3151" t="s">
        <v>55</v>
      </c>
      <c r="L3151" s="4">
        <v>40302</v>
      </c>
      <c r="M3151" s="4">
        <v>44926</v>
      </c>
      <c r="AE3151">
        <v>1</v>
      </c>
    </row>
    <row r="3152" spans="1:31" x14ac:dyDescent="0.2">
      <c r="A3152" s="27">
        <v>2007494</v>
      </c>
      <c r="B3152">
        <v>4032</v>
      </c>
      <c r="C3152" t="s">
        <v>7398</v>
      </c>
      <c r="D3152" t="s">
        <v>7399</v>
      </c>
      <c r="E3152" t="s">
        <v>4481</v>
      </c>
      <c r="F3152" t="s">
        <v>4481</v>
      </c>
      <c r="G3152" t="s">
        <v>641</v>
      </c>
      <c r="H3152" t="s">
        <v>641</v>
      </c>
      <c r="I3152" t="s">
        <v>2734</v>
      </c>
      <c r="J3152" t="s">
        <v>649</v>
      </c>
      <c r="K3152" t="s">
        <v>55</v>
      </c>
      <c r="L3152" s="4">
        <v>2</v>
      </c>
      <c r="M3152" s="4">
        <v>44926</v>
      </c>
      <c r="Q3152">
        <v>47.599998474121094</v>
      </c>
      <c r="R3152">
        <v>2.2000000476837158</v>
      </c>
      <c r="AE3152">
        <v>1</v>
      </c>
    </row>
    <row r="3153" spans="1:31" x14ac:dyDescent="0.2">
      <c r="A3153" s="27">
        <v>2007384</v>
      </c>
      <c r="B3153">
        <v>4001</v>
      </c>
      <c r="C3153" t="s">
        <v>7400</v>
      </c>
      <c r="D3153" t="s">
        <v>7401</v>
      </c>
      <c r="E3153" t="s">
        <v>4938</v>
      </c>
      <c r="F3153" t="s">
        <v>4938</v>
      </c>
      <c r="G3153" t="s">
        <v>641</v>
      </c>
      <c r="H3153" t="s">
        <v>641</v>
      </c>
      <c r="I3153" t="s">
        <v>2734</v>
      </c>
      <c r="J3153" t="s">
        <v>731</v>
      </c>
      <c r="K3153" t="s">
        <v>56</v>
      </c>
      <c r="L3153" s="4">
        <v>2</v>
      </c>
      <c r="M3153" s="4">
        <v>44926</v>
      </c>
      <c r="AE3153">
        <v>1.1000000000000001</v>
      </c>
    </row>
    <row r="3154" spans="1:31" x14ac:dyDescent="0.2">
      <c r="A3154" s="27">
        <v>2009354</v>
      </c>
      <c r="B3154">
        <v>4744</v>
      </c>
      <c r="C3154" t="s">
        <v>7402</v>
      </c>
      <c r="D3154" t="s">
        <v>7403</v>
      </c>
      <c r="E3154" t="s">
        <v>1704</v>
      </c>
      <c r="F3154" t="s">
        <v>1704</v>
      </c>
      <c r="G3154" t="s">
        <v>641</v>
      </c>
      <c r="H3154" t="s">
        <v>641</v>
      </c>
      <c r="I3154" t="s">
        <v>2734</v>
      </c>
      <c r="J3154" t="s">
        <v>643</v>
      </c>
      <c r="K3154" t="s">
        <v>55</v>
      </c>
      <c r="L3154" s="4">
        <v>2</v>
      </c>
      <c r="M3154" s="4">
        <v>44926</v>
      </c>
      <c r="N3154">
        <v>15</v>
      </c>
      <c r="T3154">
        <v>20</v>
      </c>
      <c r="X3154">
        <v>8.5</v>
      </c>
      <c r="AE3154">
        <v>1</v>
      </c>
    </row>
    <row r="3155" spans="1:31" x14ac:dyDescent="0.2">
      <c r="A3155" s="27">
        <v>2009418</v>
      </c>
      <c r="B3155">
        <v>4747</v>
      </c>
      <c r="C3155" t="s">
        <v>7404</v>
      </c>
      <c r="D3155" t="s">
        <v>7405</v>
      </c>
      <c r="E3155" t="s">
        <v>1704</v>
      </c>
      <c r="F3155" t="s">
        <v>1704</v>
      </c>
      <c r="G3155" t="s">
        <v>641</v>
      </c>
      <c r="H3155" t="s">
        <v>641</v>
      </c>
      <c r="I3155" t="s">
        <v>2734</v>
      </c>
      <c r="J3155" t="s">
        <v>649</v>
      </c>
      <c r="K3155" t="s">
        <v>56</v>
      </c>
      <c r="L3155" s="4">
        <v>2</v>
      </c>
      <c r="M3155" s="4">
        <v>44926</v>
      </c>
      <c r="AC3155">
        <v>70</v>
      </c>
      <c r="AE3155">
        <v>1</v>
      </c>
    </row>
    <row r="3156" spans="1:31" x14ac:dyDescent="0.2">
      <c r="A3156" s="27">
        <v>2008614</v>
      </c>
      <c r="B3156">
        <v>4461</v>
      </c>
      <c r="C3156" t="s">
        <v>7406</v>
      </c>
      <c r="D3156" t="s">
        <v>7407</v>
      </c>
      <c r="E3156" t="s">
        <v>7408</v>
      </c>
      <c r="F3156" t="s">
        <v>4437</v>
      </c>
      <c r="G3156" t="s">
        <v>641</v>
      </c>
      <c r="H3156" t="s">
        <v>641</v>
      </c>
      <c r="I3156" t="s">
        <v>2734</v>
      </c>
      <c r="J3156" t="s">
        <v>731</v>
      </c>
      <c r="K3156" t="s">
        <v>56</v>
      </c>
      <c r="L3156" s="4">
        <v>2</v>
      </c>
      <c r="M3156" s="4">
        <v>44926</v>
      </c>
      <c r="AE3156">
        <v>1.1000000000000001</v>
      </c>
    </row>
    <row r="3157" spans="1:31" x14ac:dyDescent="0.2">
      <c r="A3157" s="27">
        <v>2008613</v>
      </c>
      <c r="B3157">
        <v>4460</v>
      </c>
      <c r="C3157" t="s">
        <v>7409</v>
      </c>
      <c r="D3157" t="s">
        <v>7410</v>
      </c>
      <c r="E3157" t="s">
        <v>7408</v>
      </c>
      <c r="F3157" t="s">
        <v>4437</v>
      </c>
      <c r="G3157" t="s">
        <v>641</v>
      </c>
      <c r="H3157" t="s">
        <v>641</v>
      </c>
      <c r="I3157" t="s">
        <v>2734</v>
      </c>
      <c r="J3157" t="s">
        <v>731</v>
      </c>
      <c r="K3157" t="s">
        <v>56</v>
      </c>
      <c r="L3157" s="4">
        <v>2</v>
      </c>
      <c r="M3157" s="4">
        <v>44926</v>
      </c>
      <c r="AE3157">
        <v>1.1000000000000001</v>
      </c>
    </row>
    <row r="3158" spans="1:31" x14ac:dyDescent="0.2">
      <c r="A3158" s="27">
        <v>2008612</v>
      </c>
      <c r="B3158">
        <v>4459</v>
      </c>
      <c r="C3158" t="s">
        <v>7411</v>
      </c>
      <c r="D3158" t="s">
        <v>7412</v>
      </c>
      <c r="E3158" t="s">
        <v>7408</v>
      </c>
      <c r="F3158" t="s">
        <v>4437</v>
      </c>
      <c r="G3158" t="s">
        <v>641</v>
      </c>
      <c r="H3158" t="s">
        <v>641</v>
      </c>
      <c r="I3158" t="s">
        <v>2734</v>
      </c>
      <c r="J3158" t="s">
        <v>731</v>
      </c>
      <c r="K3158" t="s">
        <v>56</v>
      </c>
      <c r="L3158" s="4">
        <v>2</v>
      </c>
      <c r="M3158" s="4">
        <v>44926</v>
      </c>
      <c r="AE3158">
        <v>1.1000000000000001</v>
      </c>
    </row>
    <row r="3159" spans="1:31" x14ac:dyDescent="0.2">
      <c r="A3159" s="27">
        <v>2008611</v>
      </c>
      <c r="B3159">
        <v>4458</v>
      </c>
      <c r="C3159" t="s">
        <v>7413</v>
      </c>
      <c r="D3159" t="s">
        <v>7414</v>
      </c>
      <c r="E3159" t="s">
        <v>7408</v>
      </c>
      <c r="F3159" t="s">
        <v>4437</v>
      </c>
      <c r="G3159" t="s">
        <v>641</v>
      </c>
      <c r="H3159" t="s">
        <v>641</v>
      </c>
      <c r="I3159" t="s">
        <v>2734</v>
      </c>
      <c r="J3159" t="s">
        <v>731</v>
      </c>
      <c r="K3159" t="s">
        <v>56</v>
      </c>
      <c r="L3159" s="4">
        <v>2</v>
      </c>
      <c r="M3159" s="4">
        <v>44926</v>
      </c>
      <c r="AE3159">
        <v>1.1000000000000001</v>
      </c>
    </row>
    <row r="3160" spans="1:31" x14ac:dyDescent="0.2">
      <c r="A3160" s="27">
        <v>2008115</v>
      </c>
      <c r="B3160">
        <v>4258</v>
      </c>
      <c r="C3160" t="s">
        <v>7415</v>
      </c>
      <c r="D3160" t="s">
        <v>7416</v>
      </c>
      <c r="E3160" t="s">
        <v>7417</v>
      </c>
      <c r="F3160" t="s">
        <v>7417</v>
      </c>
      <c r="G3160" t="s">
        <v>641</v>
      </c>
      <c r="H3160" t="s">
        <v>686</v>
      </c>
      <c r="I3160" t="s">
        <v>2734</v>
      </c>
      <c r="J3160" t="s">
        <v>696</v>
      </c>
      <c r="K3160" t="s">
        <v>55</v>
      </c>
      <c r="L3160" s="4">
        <v>2</v>
      </c>
      <c r="M3160" s="4">
        <v>44926</v>
      </c>
      <c r="N3160">
        <v>0.30000001192092896</v>
      </c>
      <c r="AC3160">
        <v>13.1</v>
      </c>
      <c r="AE3160">
        <v>1</v>
      </c>
    </row>
    <row r="3161" spans="1:31" x14ac:dyDescent="0.2">
      <c r="A3161" s="27">
        <v>2006898</v>
      </c>
      <c r="B3161">
        <v>3833</v>
      </c>
      <c r="C3161" t="s">
        <v>7418</v>
      </c>
      <c r="D3161" t="s">
        <v>7419</v>
      </c>
      <c r="E3161" t="s">
        <v>4938</v>
      </c>
      <c r="F3161" t="s">
        <v>4938</v>
      </c>
      <c r="G3161" t="s">
        <v>641</v>
      </c>
      <c r="H3161" t="s">
        <v>641</v>
      </c>
      <c r="I3161" t="s">
        <v>2734</v>
      </c>
      <c r="J3161" t="s">
        <v>731</v>
      </c>
      <c r="K3161" t="s">
        <v>56</v>
      </c>
      <c r="L3161" s="4">
        <v>2</v>
      </c>
      <c r="M3161" s="4">
        <v>44926</v>
      </c>
      <c r="AE3161">
        <v>1.01</v>
      </c>
    </row>
    <row r="3162" spans="1:31" x14ac:dyDescent="0.2">
      <c r="A3162" s="27">
        <v>2007361</v>
      </c>
      <c r="B3162">
        <v>3992</v>
      </c>
      <c r="C3162" t="s">
        <v>7420</v>
      </c>
      <c r="D3162" t="s">
        <v>7421</v>
      </c>
      <c r="E3162" t="s">
        <v>4938</v>
      </c>
      <c r="F3162" t="s">
        <v>4388</v>
      </c>
      <c r="G3162" t="s">
        <v>641</v>
      </c>
      <c r="H3162" t="s">
        <v>641</v>
      </c>
      <c r="I3162" t="s">
        <v>2734</v>
      </c>
      <c r="J3162" t="s">
        <v>731</v>
      </c>
      <c r="K3162" t="s">
        <v>56</v>
      </c>
      <c r="L3162" s="4">
        <v>2</v>
      </c>
      <c r="M3162" s="4">
        <v>44926</v>
      </c>
      <c r="AE3162">
        <v>1.1000000000000001</v>
      </c>
    </row>
    <row r="3163" spans="1:31" x14ac:dyDescent="0.2">
      <c r="A3163" s="27">
        <v>2008877</v>
      </c>
      <c r="B3163">
        <v>4526</v>
      </c>
      <c r="C3163" t="s">
        <v>7422</v>
      </c>
      <c r="D3163" t="s">
        <v>7423</v>
      </c>
      <c r="E3163" t="s">
        <v>7424</v>
      </c>
      <c r="F3163" t="s">
        <v>7424</v>
      </c>
      <c r="G3163" t="s">
        <v>641</v>
      </c>
      <c r="H3163" t="s">
        <v>641</v>
      </c>
      <c r="I3163" t="s">
        <v>2734</v>
      </c>
      <c r="J3163" t="s">
        <v>731</v>
      </c>
      <c r="K3163" t="s">
        <v>56</v>
      </c>
      <c r="L3163" s="4">
        <v>2</v>
      </c>
      <c r="M3163" s="4">
        <v>44926</v>
      </c>
      <c r="AC3163">
        <v>70</v>
      </c>
      <c r="AE3163">
        <v>1</v>
      </c>
    </row>
    <row r="3164" spans="1:31" x14ac:dyDescent="0.2">
      <c r="A3164" s="27">
        <v>2004252</v>
      </c>
      <c r="B3164">
        <v>2176</v>
      </c>
      <c r="C3164" t="s">
        <v>7425</v>
      </c>
      <c r="D3164" t="s">
        <v>7426</v>
      </c>
      <c r="E3164" t="s">
        <v>2832</v>
      </c>
      <c r="F3164" t="s">
        <v>2832</v>
      </c>
      <c r="G3164" t="s">
        <v>641</v>
      </c>
      <c r="H3164" t="s">
        <v>641</v>
      </c>
      <c r="I3164" t="s">
        <v>2734</v>
      </c>
      <c r="J3164" t="s">
        <v>731</v>
      </c>
      <c r="K3164" t="s">
        <v>56</v>
      </c>
      <c r="L3164" s="4">
        <v>39763</v>
      </c>
      <c r="M3164" s="4">
        <v>44926</v>
      </c>
      <c r="N3164">
        <v>0</v>
      </c>
      <c r="O3164">
        <v>0</v>
      </c>
      <c r="P3164">
        <v>0</v>
      </c>
      <c r="Q3164">
        <v>0</v>
      </c>
      <c r="R3164">
        <v>0</v>
      </c>
      <c r="T3164">
        <v>0</v>
      </c>
      <c r="AC3164">
        <v>25</v>
      </c>
      <c r="AE3164">
        <v>1</v>
      </c>
    </row>
    <row r="3165" spans="1:31" x14ac:dyDescent="0.2">
      <c r="A3165" s="27">
        <v>2000509</v>
      </c>
      <c r="B3165">
        <v>718</v>
      </c>
      <c r="C3165" t="s">
        <v>7427</v>
      </c>
      <c r="D3165" t="s">
        <v>7426</v>
      </c>
      <c r="E3165" t="s">
        <v>2832</v>
      </c>
      <c r="F3165" t="s">
        <v>2832</v>
      </c>
      <c r="G3165" t="s">
        <v>641</v>
      </c>
      <c r="H3165" t="s">
        <v>641</v>
      </c>
      <c r="I3165" t="s">
        <v>2734</v>
      </c>
      <c r="J3165" t="s">
        <v>731</v>
      </c>
      <c r="K3165" t="s">
        <v>56</v>
      </c>
      <c r="L3165" s="4">
        <v>39777</v>
      </c>
      <c r="M3165" s="4">
        <v>44926</v>
      </c>
      <c r="AC3165">
        <v>25</v>
      </c>
      <c r="AE3165">
        <v>1</v>
      </c>
    </row>
    <row r="3166" spans="1:31" x14ac:dyDescent="0.2">
      <c r="A3166" s="27">
        <v>2001223</v>
      </c>
      <c r="B3166">
        <v>2546</v>
      </c>
      <c r="C3166" t="s">
        <v>7428</v>
      </c>
      <c r="D3166" t="s">
        <v>7429</v>
      </c>
      <c r="E3166" t="s">
        <v>933</v>
      </c>
      <c r="F3166" t="s">
        <v>933</v>
      </c>
      <c r="G3166" t="s">
        <v>641</v>
      </c>
      <c r="H3166" t="s">
        <v>641</v>
      </c>
      <c r="I3166" t="s">
        <v>2734</v>
      </c>
      <c r="J3166" t="s">
        <v>643</v>
      </c>
      <c r="K3166" t="s">
        <v>55</v>
      </c>
      <c r="L3166" s="4">
        <v>40323</v>
      </c>
      <c r="M3166" s="4">
        <v>44926</v>
      </c>
      <c r="N3166">
        <v>46</v>
      </c>
      <c r="AE3166">
        <v>1</v>
      </c>
    </row>
    <row r="3167" spans="1:31" x14ac:dyDescent="0.2">
      <c r="A3167" s="27">
        <v>2003327</v>
      </c>
      <c r="B3167">
        <v>3291</v>
      </c>
      <c r="C3167" t="s">
        <v>7430</v>
      </c>
      <c r="D3167" t="s">
        <v>7431</v>
      </c>
      <c r="E3167" t="s">
        <v>7432</v>
      </c>
      <c r="F3167" t="s">
        <v>7432</v>
      </c>
      <c r="G3167" t="s">
        <v>641</v>
      </c>
      <c r="H3167" t="s">
        <v>641</v>
      </c>
      <c r="I3167" t="s">
        <v>2734</v>
      </c>
      <c r="J3167" t="s">
        <v>649</v>
      </c>
      <c r="K3167" t="s">
        <v>55</v>
      </c>
      <c r="L3167" s="4">
        <v>40113</v>
      </c>
      <c r="M3167" s="4">
        <v>44926</v>
      </c>
      <c r="Q3167">
        <v>48</v>
      </c>
      <c r="AE3167">
        <v>1</v>
      </c>
    </row>
    <row r="3168" spans="1:31" x14ac:dyDescent="0.2">
      <c r="A3168" s="27">
        <v>2004905</v>
      </c>
      <c r="B3168">
        <v>3484</v>
      </c>
      <c r="C3168" t="s">
        <v>7433</v>
      </c>
      <c r="D3168" t="s">
        <v>7434</v>
      </c>
      <c r="E3168" t="s">
        <v>7435</v>
      </c>
      <c r="F3168" t="s">
        <v>7435</v>
      </c>
      <c r="G3168" t="s">
        <v>641</v>
      </c>
      <c r="H3168" t="s">
        <v>641</v>
      </c>
      <c r="I3168" t="s">
        <v>2734</v>
      </c>
      <c r="J3168" t="s">
        <v>649</v>
      </c>
      <c r="K3168" t="s">
        <v>56</v>
      </c>
      <c r="L3168" s="4">
        <v>40483</v>
      </c>
      <c r="M3168" s="4">
        <v>44926</v>
      </c>
      <c r="Q3168">
        <v>50</v>
      </c>
      <c r="AE3168">
        <v>1</v>
      </c>
    </row>
    <row r="3169" spans="1:31" x14ac:dyDescent="0.2">
      <c r="A3169" s="27">
        <v>2000957</v>
      </c>
      <c r="B3169">
        <v>2430</v>
      </c>
      <c r="C3169" t="s">
        <v>7436</v>
      </c>
      <c r="D3169" t="s">
        <v>7437</v>
      </c>
      <c r="E3169" t="s">
        <v>7438</v>
      </c>
      <c r="F3169" t="s">
        <v>7438</v>
      </c>
      <c r="G3169" t="s">
        <v>641</v>
      </c>
      <c r="H3169" t="s">
        <v>641</v>
      </c>
      <c r="I3169" t="s">
        <v>2734</v>
      </c>
      <c r="J3169" t="s">
        <v>649</v>
      </c>
      <c r="K3169" t="s">
        <v>55</v>
      </c>
      <c r="L3169" s="4">
        <v>40064</v>
      </c>
      <c r="M3169" s="4">
        <v>44926</v>
      </c>
      <c r="Q3169">
        <v>46.5</v>
      </c>
      <c r="R3169">
        <v>1</v>
      </c>
      <c r="AE3169">
        <v>1</v>
      </c>
    </row>
    <row r="3170" spans="1:31" x14ac:dyDescent="0.2">
      <c r="A3170" s="27">
        <v>2000410</v>
      </c>
      <c r="B3170">
        <v>27</v>
      </c>
      <c r="C3170" t="s">
        <v>7439</v>
      </c>
      <c r="D3170" t="s">
        <v>7440</v>
      </c>
      <c r="E3170" t="s">
        <v>3897</v>
      </c>
      <c r="F3170" t="s">
        <v>3897</v>
      </c>
      <c r="G3170" t="s">
        <v>641</v>
      </c>
      <c r="H3170" t="s">
        <v>641</v>
      </c>
      <c r="I3170" t="s">
        <v>2734</v>
      </c>
      <c r="J3170" t="s">
        <v>649</v>
      </c>
      <c r="K3170" t="s">
        <v>55</v>
      </c>
      <c r="L3170" s="4">
        <v>40211</v>
      </c>
      <c r="M3170" s="4">
        <v>44926</v>
      </c>
      <c r="Q3170">
        <v>49.5</v>
      </c>
      <c r="R3170">
        <v>2.2000000476837158</v>
      </c>
      <c r="AE3170">
        <v>1</v>
      </c>
    </row>
    <row r="3171" spans="1:31" x14ac:dyDescent="0.2">
      <c r="A3171" s="27">
        <v>2009033</v>
      </c>
      <c r="B3171">
        <v>4625</v>
      </c>
      <c r="C3171" t="s">
        <v>7441</v>
      </c>
      <c r="D3171" t="s">
        <v>7442</v>
      </c>
      <c r="E3171" t="s">
        <v>7443</v>
      </c>
      <c r="F3171" t="s">
        <v>7443</v>
      </c>
      <c r="G3171" t="s">
        <v>641</v>
      </c>
      <c r="H3171" t="s">
        <v>641</v>
      </c>
      <c r="I3171" t="s">
        <v>2734</v>
      </c>
      <c r="J3171" t="s">
        <v>649</v>
      </c>
      <c r="K3171" t="s">
        <v>55</v>
      </c>
      <c r="L3171" s="4">
        <v>2</v>
      </c>
      <c r="M3171" s="4">
        <v>44926</v>
      </c>
      <c r="Q3171">
        <v>30</v>
      </c>
      <c r="AE3171">
        <v>1</v>
      </c>
    </row>
    <row r="3172" spans="1:31" x14ac:dyDescent="0.2">
      <c r="A3172" s="27">
        <v>2000040</v>
      </c>
      <c r="B3172">
        <v>1671</v>
      </c>
      <c r="C3172" t="s">
        <v>7444</v>
      </c>
      <c r="D3172" t="s">
        <v>7445</v>
      </c>
      <c r="E3172" t="s">
        <v>5337</v>
      </c>
      <c r="F3172" t="s">
        <v>5337</v>
      </c>
      <c r="G3172" t="s">
        <v>641</v>
      </c>
      <c r="H3172" t="s">
        <v>641</v>
      </c>
      <c r="I3172" t="s">
        <v>2734</v>
      </c>
      <c r="J3172" t="s">
        <v>649</v>
      </c>
      <c r="K3172" t="s">
        <v>55</v>
      </c>
      <c r="L3172" s="4">
        <v>39406</v>
      </c>
      <c r="M3172" s="4">
        <v>44926</v>
      </c>
      <c r="Q3172">
        <v>53</v>
      </c>
      <c r="R3172">
        <v>2</v>
      </c>
      <c r="AE3172">
        <v>1</v>
      </c>
    </row>
    <row r="3173" spans="1:31" x14ac:dyDescent="0.2">
      <c r="A3173" s="27">
        <v>2001580</v>
      </c>
      <c r="B3173">
        <v>2870</v>
      </c>
      <c r="C3173" t="s">
        <v>7446</v>
      </c>
      <c r="D3173" t="s">
        <v>5119</v>
      </c>
      <c r="E3173" t="s">
        <v>1128</v>
      </c>
      <c r="F3173" t="s">
        <v>1184</v>
      </c>
      <c r="G3173" t="s">
        <v>641</v>
      </c>
      <c r="H3173" t="s">
        <v>641</v>
      </c>
      <c r="I3173" t="s">
        <v>2734</v>
      </c>
      <c r="J3173" t="s">
        <v>649</v>
      </c>
      <c r="K3173" t="s">
        <v>55</v>
      </c>
      <c r="L3173" s="4">
        <v>39399</v>
      </c>
      <c r="M3173" s="4">
        <v>44926</v>
      </c>
      <c r="Q3173">
        <v>30.799999237060547</v>
      </c>
      <c r="R3173">
        <v>16.700000762939453</v>
      </c>
      <c r="AE3173">
        <v>1</v>
      </c>
    </row>
    <row r="3174" spans="1:31" x14ac:dyDescent="0.2">
      <c r="A3174" s="27">
        <v>2007495</v>
      </c>
      <c r="B3174">
        <v>4030</v>
      </c>
      <c r="C3174" t="s">
        <v>7447</v>
      </c>
      <c r="D3174" t="s">
        <v>7448</v>
      </c>
      <c r="E3174" t="s">
        <v>2205</v>
      </c>
      <c r="F3174" t="s">
        <v>2205</v>
      </c>
      <c r="G3174" t="s">
        <v>641</v>
      </c>
      <c r="H3174" t="s">
        <v>641</v>
      </c>
      <c r="I3174" t="s">
        <v>2734</v>
      </c>
      <c r="J3174" t="s">
        <v>731</v>
      </c>
      <c r="K3174" t="s">
        <v>56</v>
      </c>
      <c r="L3174" s="4">
        <v>2</v>
      </c>
      <c r="M3174" s="4">
        <v>44926</v>
      </c>
      <c r="AE3174">
        <v>1.1000000000000001</v>
      </c>
    </row>
    <row r="3175" spans="1:31" x14ac:dyDescent="0.2">
      <c r="A3175" s="27">
        <v>2007496</v>
      </c>
      <c r="B3175">
        <v>4020</v>
      </c>
      <c r="C3175" t="s">
        <v>7449</v>
      </c>
      <c r="D3175" t="s">
        <v>7450</v>
      </c>
      <c r="E3175" t="s">
        <v>2205</v>
      </c>
      <c r="F3175" t="s">
        <v>2205</v>
      </c>
      <c r="G3175" t="s">
        <v>641</v>
      </c>
      <c r="H3175" t="s">
        <v>641</v>
      </c>
      <c r="I3175" t="s">
        <v>2734</v>
      </c>
      <c r="J3175" t="s">
        <v>731</v>
      </c>
      <c r="K3175" t="s">
        <v>56</v>
      </c>
      <c r="L3175" s="4">
        <v>2</v>
      </c>
      <c r="M3175" s="4">
        <v>44926</v>
      </c>
      <c r="AE3175">
        <v>1.1000000000000001</v>
      </c>
    </row>
    <row r="3176" spans="1:31" x14ac:dyDescent="0.2">
      <c r="A3176" s="27">
        <v>2007851</v>
      </c>
      <c r="B3176">
        <v>4153</v>
      </c>
      <c r="C3176" t="s">
        <v>7451</v>
      </c>
      <c r="D3176" t="s">
        <v>3047</v>
      </c>
      <c r="E3176" t="s">
        <v>7452</v>
      </c>
      <c r="F3176" t="s">
        <v>7452</v>
      </c>
      <c r="G3176" t="s">
        <v>641</v>
      </c>
      <c r="H3176" t="s">
        <v>686</v>
      </c>
      <c r="I3176" t="s">
        <v>2734</v>
      </c>
      <c r="J3176" t="s">
        <v>696</v>
      </c>
      <c r="K3176" t="s">
        <v>55</v>
      </c>
      <c r="L3176" s="4">
        <v>2</v>
      </c>
      <c r="M3176" s="4">
        <v>44926</v>
      </c>
      <c r="N3176">
        <v>0.69999998807907104</v>
      </c>
      <c r="AC3176">
        <v>17</v>
      </c>
      <c r="AE3176">
        <v>1</v>
      </c>
    </row>
    <row r="3177" spans="1:31" x14ac:dyDescent="0.2">
      <c r="A3177" s="27">
        <v>2008974</v>
      </c>
      <c r="B3177">
        <v>4685</v>
      </c>
      <c r="C3177" t="s">
        <v>7453</v>
      </c>
      <c r="D3177" t="s">
        <v>7454</v>
      </c>
      <c r="E3177" t="s">
        <v>5622</v>
      </c>
      <c r="F3177" t="s">
        <v>5623</v>
      </c>
      <c r="G3177" t="s">
        <v>641</v>
      </c>
      <c r="H3177" t="s">
        <v>641</v>
      </c>
      <c r="I3177" t="s">
        <v>2734</v>
      </c>
      <c r="J3177" t="s">
        <v>731</v>
      </c>
      <c r="K3177" t="s">
        <v>56</v>
      </c>
      <c r="L3177" s="4">
        <v>2</v>
      </c>
      <c r="M3177" s="4">
        <v>44926</v>
      </c>
      <c r="AE3177">
        <v>1.1000000000000001</v>
      </c>
    </row>
    <row r="3178" spans="1:31" x14ac:dyDescent="0.2">
      <c r="A3178" s="27">
        <v>2008975</v>
      </c>
      <c r="B3178">
        <v>4686</v>
      </c>
      <c r="C3178" t="s">
        <v>7455</v>
      </c>
      <c r="D3178" t="s">
        <v>7456</v>
      </c>
      <c r="E3178" t="s">
        <v>5622</v>
      </c>
      <c r="F3178" t="s">
        <v>5623</v>
      </c>
      <c r="G3178" t="s">
        <v>641</v>
      </c>
      <c r="H3178" t="s">
        <v>641</v>
      </c>
      <c r="I3178" t="s">
        <v>2734</v>
      </c>
      <c r="J3178" t="s">
        <v>731</v>
      </c>
      <c r="K3178" t="s">
        <v>56</v>
      </c>
      <c r="L3178" s="4">
        <v>2</v>
      </c>
      <c r="M3178" s="4">
        <v>44926</v>
      </c>
      <c r="AE3178">
        <v>1.1000000000000001</v>
      </c>
    </row>
    <row r="3179" spans="1:31" x14ac:dyDescent="0.2">
      <c r="A3179" s="27">
        <v>2006555</v>
      </c>
      <c r="B3179">
        <v>3729</v>
      </c>
      <c r="C3179" t="s">
        <v>7457</v>
      </c>
      <c r="D3179" t="s">
        <v>7458</v>
      </c>
      <c r="E3179" t="s">
        <v>3582</v>
      </c>
      <c r="F3179" t="s">
        <v>3582</v>
      </c>
      <c r="G3179" t="s">
        <v>641</v>
      </c>
      <c r="H3179" t="s">
        <v>641</v>
      </c>
      <c r="I3179" t="s">
        <v>2734</v>
      </c>
      <c r="J3179" t="s">
        <v>731</v>
      </c>
      <c r="K3179" t="s">
        <v>56</v>
      </c>
      <c r="L3179" s="4">
        <v>2</v>
      </c>
      <c r="M3179" s="4">
        <v>44926</v>
      </c>
      <c r="AE3179">
        <v>1</v>
      </c>
    </row>
    <row r="3180" spans="1:31" x14ac:dyDescent="0.2">
      <c r="A3180" s="27">
        <v>2008893</v>
      </c>
      <c r="B3180">
        <v>4602</v>
      </c>
      <c r="C3180" t="s">
        <v>7459</v>
      </c>
      <c r="D3180" t="s">
        <v>7460</v>
      </c>
      <c r="E3180" t="s">
        <v>3454</v>
      </c>
      <c r="F3180" t="s">
        <v>7120</v>
      </c>
      <c r="G3180" t="s">
        <v>641</v>
      </c>
      <c r="H3180" t="s">
        <v>641</v>
      </c>
      <c r="I3180" t="s">
        <v>2734</v>
      </c>
      <c r="J3180" t="s">
        <v>731</v>
      </c>
      <c r="K3180" t="s">
        <v>56</v>
      </c>
      <c r="L3180" s="4">
        <v>2</v>
      </c>
      <c r="M3180" s="4">
        <v>44926</v>
      </c>
      <c r="AE3180">
        <v>1.1000000000000001</v>
      </c>
    </row>
    <row r="3181" spans="1:31" x14ac:dyDescent="0.2">
      <c r="A3181" s="27">
        <v>2005214</v>
      </c>
      <c r="B3181">
        <v>3500</v>
      </c>
      <c r="C3181" t="s">
        <v>7461</v>
      </c>
      <c r="D3181" t="s">
        <v>7462</v>
      </c>
      <c r="E3181" t="s">
        <v>7463</v>
      </c>
      <c r="F3181" t="s">
        <v>7463</v>
      </c>
      <c r="G3181" t="s">
        <v>641</v>
      </c>
      <c r="H3181" t="s">
        <v>686</v>
      </c>
      <c r="I3181" t="s">
        <v>2734</v>
      </c>
      <c r="J3181" t="s">
        <v>688</v>
      </c>
      <c r="K3181" t="s">
        <v>55</v>
      </c>
      <c r="L3181" s="4">
        <v>2</v>
      </c>
      <c r="M3181" s="4">
        <v>44926</v>
      </c>
      <c r="N3181">
        <v>2.4000000953674316</v>
      </c>
      <c r="AC3181">
        <v>21</v>
      </c>
      <c r="AE3181">
        <v>1</v>
      </c>
    </row>
    <row r="3182" spans="1:31" x14ac:dyDescent="0.2">
      <c r="A3182" s="27">
        <v>2003405</v>
      </c>
      <c r="B3182">
        <v>3424</v>
      </c>
      <c r="C3182" t="s">
        <v>7464</v>
      </c>
      <c r="D3182" t="s">
        <v>7465</v>
      </c>
      <c r="E3182" t="s">
        <v>7463</v>
      </c>
      <c r="F3182" t="s">
        <v>7463</v>
      </c>
      <c r="G3182" t="s">
        <v>641</v>
      </c>
      <c r="H3182" t="s">
        <v>686</v>
      </c>
      <c r="I3182" t="s">
        <v>2734</v>
      </c>
      <c r="J3182" t="s">
        <v>688</v>
      </c>
      <c r="K3182" t="s">
        <v>55</v>
      </c>
      <c r="L3182" s="4">
        <v>40295</v>
      </c>
      <c r="M3182" s="4">
        <v>44926</v>
      </c>
      <c r="N3182">
        <v>2.9000000953674316</v>
      </c>
      <c r="AC3182">
        <v>27.1</v>
      </c>
      <c r="AE3182">
        <v>1</v>
      </c>
    </row>
    <row r="3183" spans="1:31" x14ac:dyDescent="0.2">
      <c r="A3183" s="27">
        <v>2007712</v>
      </c>
      <c r="B3183">
        <v>4162</v>
      </c>
      <c r="C3183" t="s">
        <v>7466</v>
      </c>
      <c r="D3183" t="s">
        <v>7467</v>
      </c>
      <c r="E3183" t="s">
        <v>7468</v>
      </c>
      <c r="F3183" t="s">
        <v>7468</v>
      </c>
      <c r="G3183" t="s">
        <v>641</v>
      </c>
      <c r="H3183" t="s">
        <v>686</v>
      </c>
      <c r="I3183" t="s">
        <v>2734</v>
      </c>
      <c r="J3183" t="s">
        <v>696</v>
      </c>
      <c r="K3183" t="s">
        <v>56</v>
      </c>
      <c r="L3183" s="4">
        <v>2</v>
      </c>
      <c r="M3183" s="4">
        <v>44926</v>
      </c>
      <c r="N3183">
        <v>5.000000074505806E-2</v>
      </c>
      <c r="P3183">
        <v>7.9999998211860657E-2</v>
      </c>
      <c r="AC3183">
        <v>2</v>
      </c>
      <c r="AE3183">
        <v>1</v>
      </c>
    </row>
    <row r="3184" spans="1:31" x14ac:dyDescent="0.2">
      <c r="A3184" s="27">
        <v>2007342</v>
      </c>
      <c r="B3184">
        <v>3944</v>
      </c>
      <c r="C3184" t="s">
        <v>7469</v>
      </c>
      <c r="D3184" t="s">
        <v>7470</v>
      </c>
      <c r="E3184" t="s">
        <v>7471</v>
      </c>
      <c r="F3184" t="s">
        <v>7471</v>
      </c>
      <c r="G3184" t="s">
        <v>641</v>
      </c>
      <c r="H3184" t="s">
        <v>641</v>
      </c>
      <c r="I3184" t="s">
        <v>2734</v>
      </c>
      <c r="J3184" t="s">
        <v>731</v>
      </c>
      <c r="K3184" t="s">
        <v>56</v>
      </c>
      <c r="L3184" s="4">
        <v>2</v>
      </c>
      <c r="M3184" s="4">
        <v>44926</v>
      </c>
      <c r="N3184">
        <v>2.5</v>
      </c>
      <c r="O3184">
        <v>5</v>
      </c>
      <c r="P3184">
        <v>4</v>
      </c>
      <c r="AE3184">
        <v>1.1000000000000001</v>
      </c>
    </row>
    <row r="3185" spans="1:31" x14ac:dyDescent="0.2">
      <c r="A3185" s="27">
        <v>2009217</v>
      </c>
      <c r="B3185">
        <v>4651</v>
      </c>
      <c r="C3185" t="s">
        <v>7472</v>
      </c>
      <c r="D3185" t="s">
        <v>7473</v>
      </c>
      <c r="E3185" t="s">
        <v>5671</v>
      </c>
      <c r="F3185" t="s">
        <v>2503</v>
      </c>
      <c r="G3185" t="s">
        <v>641</v>
      </c>
      <c r="H3185" t="s">
        <v>641</v>
      </c>
      <c r="I3185" t="s">
        <v>2734</v>
      </c>
      <c r="J3185" t="s">
        <v>643</v>
      </c>
      <c r="K3185" t="s">
        <v>56</v>
      </c>
      <c r="L3185" s="4">
        <v>2</v>
      </c>
      <c r="M3185" s="4">
        <v>44926</v>
      </c>
      <c r="N3185">
        <v>10</v>
      </c>
      <c r="Q3185">
        <v>15</v>
      </c>
      <c r="R3185">
        <v>2</v>
      </c>
      <c r="V3185">
        <v>1.9999999552965164E-2</v>
      </c>
      <c r="W3185">
        <v>3.9999999105930328E-2</v>
      </c>
      <c r="X3185">
        <v>5.000000074505806E-2</v>
      </c>
      <c r="Y3185">
        <v>5.000000074505806E-2</v>
      </c>
      <c r="Z3185">
        <v>0.10000000149011612</v>
      </c>
      <c r="AA3185">
        <v>1.0000000474974513E-3</v>
      </c>
      <c r="AE3185">
        <v>1.3</v>
      </c>
    </row>
    <row r="3186" spans="1:31" x14ac:dyDescent="0.2">
      <c r="A3186" s="27">
        <v>2009345</v>
      </c>
      <c r="B3186">
        <v>4733</v>
      </c>
      <c r="C3186" t="s">
        <v>7474</v>
      </c>
      <c r="D3186" t="s">
        <v>2799</v>
      </c>
      <c r="E3186" t="s">
        <v>2964</v>
      </c>
      <c r="F3186" t="s">
        <v>2964</v>
      </c>
      <c r="G3186" t="s">
        <v>641</v>
      </c>
      <c r="H3186" t="s">
        <v>641</v>
      </c>
      <c r="I3186" t="s">
        <v>2734</v>
      </c>
      <c r="J3186" t="s">
        <v>649</v>
      </c>
      <c r="K3186" t="s">
        <v>56</v>
      </c>
      <c r="L3186" s="4">
        <v>2</v>
      </c>
      <c r="M3186" s="4">
        <v>44926</v>
      </c>
      <c r="AC3186">
        <v>10</v>
      </c>
      <c r="AE3186">
        <v>1</v>
      </c>
    </row>
    <row r="3187" spans="1:31" x14ac:dyDescent="0.2">
      <c r="A3187" s="27">
        <v>2006528</v>
      </c>
      <c r="B3187">
        <v>3668</v>
      </c>
      <c r="C3187" t="s">
        <v>7475</v>
      </c>
      <c r="D3187" t="s">
        <v>7476</v>
      </c>
      <c r="E3187" t="s">
        <v>7477</v>
      </c>
      <c r="F3187" t="s">
        <v>7477</v>
      </c>
      <c r="G3187" t="s">
        <v>641</v>
      </c>
      <c r="H3187" t="s">
        <v>686</v>
      </c>
      <c r="I3187" t="s">
        <v>2734</v>
      </c>
      <c r="J3187" t="s">
        <v>696</v>
      </c>
      <c r="K3187" t="s">
        <v>55</v>
      </c>
      <c r="L3187" s="4">
        <v>2</v>
      </c>
      <c r="M3187" s="4">
        <v>44926</v>
      </c>
      <c r="N3187">
        <v>0.30000001192092896</v>
      </c>
      <c r="AC3187">
        <v>13.8</v>
      </c>
      <c r="AE3187">
        <v>1</v>
      </c>
    </row>
    <row r="3188" spans="1:31" x14ac:dyDescent="0.2">
      <c r="A3188" s="27">
        <v>2008712</v>
      </c>
      <c r="B3188">
        <v>4413</v>
      </c>
      <c r="C3188" t="s">
        <v>7478</v>
      </c>
      <c r="D3188" t="s">
        <v>7479</v>
      </c>
      <c r="E3188" t="s">
        <v>2832</v>
      </c>
      <c r="F3188" t="s">
        <v>2832</v>
      </c>
      <c r="G3188" t="s">
        <v>641</v>
      </c>
      <c r="H3188" t="s">
        <v>686</v>
      </c>
      <c r="I3188" t="s">
        <v>2734</v>
      </c>
      <c r="J3188" t="s">
        <v>696</v>
      </c>
      <c r="K3188" t="s">
        <v>55</v>
      </c>
      <c r="L3188" s="4">
        <v>2</v>
      </c>
      <c r="M3188" s="4">
        <v>44926</v>
      </c>
      <c r="N3188">
        <v>0.89999997615814209</v>
      </c>
      <c r="AC3188">
        <v>17.7</v>
      </c>
      <c r="AE3188">
        <v>1</v>
      </c>
    </row>
    <row r="3189" spans="1:31" x14ac:dyDescent="0.2">
      <c r="A3189" s="27">
        <v>2007434</v>
      </c>
      <c r="B3189">
        <v>4009</v>
      </c>
      <c r="C3189" t="s">
        <v>7486</v>
      </c>
      <c r="D3189" t="s">
        <v>5398</v>
      </c>
      <c r="E3189" t="s">
        <v>1643</v>
      </c>
      <c r="F3189" t="s">
        <v>1643</v>
      </c>
      <c r="G3189" t="s">
        <v>641</v>
      </c>
      <c r="H3189" t="s">
        <v>686</v>
      </c>
      <c r="I3189" t="s">
        <v>2734</v>
      </c>
      <c r="J3189" t="s">
        <v>696</v>
      </c>
      <c r="K3189" t="s">
        <v>55</v>
      </c>
      <c r="L3189" s="4">
        <v>2</v>
      </c>
      <c r="M3189" s="4">
        <v>44926</v>
      </c>
      <c r="N3189">
        <v>0.60000002384185791</v>
      </c>
      <c r="O3189">
        <v>0.20000000298023224</v>
      </c>
      <c r="P3189">
        <v>0.60000002384185791</v>
      </c>
      <c r="AC3189">
        <v>19</v>
      </c>
      <c r="AE3189">
        <v>1</v>
      </c>
    </row>
    <row r="3190" spans="1:31" x14ac:dyDescent="0.2">
      <c r="A3190" s="27">
        <v>2009417</v>
      </c>
      <c r="B3190">
        <v>4779</v>
      </c>
      <c r="C3190" t="s">
        <v>7480</v>
      </c>
      <c r="D3190" t="s">
        <v>5398</v>
      </c>
      <c r="E3190" t="s">
        <v>7481</v>
      </c>
      <c r="F3190" t="s">
        <v>7481</v>
      </c>
      <c r="G3190" t="s">
        <v>641</v>
      </c>
      <c r="H3190" t="s">
        <v>686</v>
      </c>
      <c r="I3190" t="s">
        <v>2734</v>
      </c>
      <c r="J3190" t="s">
        <v>696</v>
      </c>
      <c r="K3190" t="s">
        <v>55</v>
      </c>
      <c r="L3190" s="4">
        <v>2</v>
      </c>
      <c r="M3190" s="4">
        <v>44926</v>
      </c>
      <c r="N3190">
        <v>0.30000001192092896</v>
      </c>
      <c r="AC3190">
        <v>11.9</v>
      </c>
      <c r="AE3190">
        <v>1</v>
      </c>
    </row>
    <row r="3191" spans="1:31" x14ac:dyDescent="0.2">
      <c r="A3191" s="27">
        <v>2007540</v>
      </c>
      <c r="B3191">
        <v>4042</v>
      </c>
      <c r="C3191" t="s">
        <v>7484</v>
      </c>
      <c r="D3191" t="s">
        <v>5398</v>
      </c>
      <c r="E3191" t="s">
        <v>7485</v>
      </c>
      <c r="F3191" t="s">
        <v>7485</v>
      </c>
      <c r="G3191" t="s">
        <v>641</v>
      </c>
      <c r="H3191" t="s">
        <v>686</v>
      </c>
      <c r="I3191" t="s">
        <v>2734</v>
      </c>
      <c r="J3191" t="s">
        <v>696</v>
      </c>
      <c r="K3191" t="s">
        <v>55</v>
      </c>
      <c r="L3191" s="4">
        <v>2</v>
      </c>
      <c r="M3191" s="4">
        <v>44926</v>
      </c>
      <c r="N3191">
        <v>0.30000001192092896</v>
      </c>
      <c r="AC3191">
        <v>13.1</v>
      </c>
      <c r="AE3191">
        <v>1</v>
      </c>
    </row>
    <row r="3192" spans="1:31" x14ac:dyDescent="0.2">
      <c r="A3192" s="27">
        <v>2009416</v>
      </c>
      <c r="B3192">
        <v>4778</v>
      </c>
      <c r="C3192" t="s">
        <v>7482</v>
      </c>
      <c r="D3192" t="s">
        <v>5398</v>
      </c>
      <c r="E3192" t="s">
        <v>7483</v>
      </c>
      <c r="F3192" t="s">
        <v>7483</v>
      </c>
      <c r="G3192" t="s">
        <v>641</v>
      </c>
      <c r="H3192" t="s">
        <v>686</v>
      </c>
      <c r="I3192" t="s">
        <v>2734</v>
      </c>
      <c r="J3192" t="s">
        <v>696</v>
      </c>
      <c r="K3192" t="s">
        <v>55</v>
      </c>
      <c r="L3192" s="4">
        <v>2</v>
      </c>
      <c r="M3192" s="4">
        <v>44926</v>
      </c>
      <c r="N3192">
        <v>0.30000001192092896</v>
      </c>
      <c r="AC3192">
        <v>11.9</v>
      </c>
      <c r="AE3192">
        <v>1</v>
      </c>
    </row>
    <row r="3193" spans="1:31" x14ac:dyDescent="0.2">
      <c r="A3193" s="27">
        <v>2006662</v>
      </c>
      <c r="B3193">
        <v>3735</v>
      </c>
      <c r="C3193" t="s">
        <v>7487</v>
      </c>
      <c r="D3193" t="s">
        <v>3021</v>
      </c>
      <c r="E3193" t="s">
        <v>1333</v>
      </c>
      <c r="F3193" t="s">
        <v>1333</v>
      </c>
      <c r="G3193" t="s">
        <v>641</v>
      </c>
      <c r="H3193" t="s">
        <v>641</v>
      </c>
      <c r="I3193" t="s">
        <v>2734</v>
      </c>
      <c r="J3193" t="s">
        <v>649</v>
      </c>
      <c r="K3193" t="s">
        <v>56</v>
      </c>
      <c r="L3193" s="4">
        <v>2</v>
      </c>
      <c r="M3193" s="4">
        <v>44926</v>
      </c>
      <c r="AC3193">
        <v>30</v>
      </c>
      <c r="AE3193">
        <v>1</v>
      </c>
    </row>
    <row r="3194" spans="1:31" x14ac:dyDescent="0.2">
      <c r="A3194" s="27">
        <v>2000794</v>
      </c>
      <c r="B3194">
        <v>2261</v>
      </c>
      <c r="C3194" t="s">
        <v>7489</v>
      </c>
      <c r="D3194" t="s">
        <v>3021</v>
      </c>
      <c r="E3194" t="s">
        <v>2832</v>
      </c>
      <c r="F3194" t="s">
        <v>2832</v>
      </c>
      <c r="G3194" t="s">
        <v>641</v>
      </c>
      <c r="H3194" t="s">
        <v>641</v>
      </c>
      <c r="I3194" t="s">
        <v>2734</v>
      </c>
      <c r="J3194" t="s">
        <v>731</v>
      </c>
      <c r="K3194" t="s">
        <v>56</v>
      </c>
      <c r="L3194" s="4">
        <v>40008</v>
      </c>
      <c r="M3194" s="4">
        <v>44926</v>
      </c>
      <c r="N3194">
        <v>0</v>
      </c>
      <c r="O3194">
        <v>0</v>
      </c>
      <c r="P3194">
        <v>0</v>
      </c>
      <c r="Q3194">
        <v>0</v>
      </c>
      <c r="R3194">
        <v>0</v>
      </c>
      <c r="T3194">
        <v>0</v>
      </c>
      <c r="AC3194">
        <v>40</v>
      </c>
      <c r="AE3194">
        <v>1</v>
      </c>
    </row>
    <row r="3195" spans="1:31" x14ac:dyDescent="0.2">
      <c r="A3195" s="27">
        <v>2005233</v>
      </c>
      <c r="B3195">
        <v>3502</v>
      </c>
      <c r="C3195" t="s">
        <v>7488</v>
      </c>
      <c r="D3195" t="s">
        <v>3021</v>
      </c>
      <c r="E3195" t="s">
        <v>2964</v>
      </c>
      <c r="F3195" t="s">
        <v>2964</v>
      </c>
      <c r="G3195" t="s">
        <v>641</v>
      </c>
      <c r="H3195" t="s">
        <v>641</v>
      </c>
      <c r="I3195" t="s">
        <v>2734</v>
      </c>
      <c r="J3195" t="s">
        <v>731</v>
      </c>
      <c r="K3195" t="s">
        <v>55</v>
      </c>
      <c r="L3195" s="4">
        <v>2</v>
      </c>
      <c r="M3195" s="4">
        <v>44926</v>
      </c>
      <c r="AC3195">
        <v>45</v>
      </c>
      <c r="AE3195">
        <v>1</v>
      </c>
    </row>
    <row r="3196" spans="1:31" x14ac:dyDescent="0.2">
      <c r="A3196" s="27">
        <v>2004246</v>
      </c>
      <c r="B3196">
        <v>717</v>
      </c>
      <c r="C3196" t="s">
        <v>7490</v>
      </c>
      <c r="D3196" t="s">
        <v>7491</v>
      </c>
      <c r="E3196" t="s">
        <v>2832</v>
      </c>
      <c r="F3196" t="s">
        <v>2832</v>
      </c>
      <c r="G3196" t="s">
        <v>641</v>
      </c>
      <c r="H3196" t="s">
        <v>641</v>
      </c>
      <c r="I3196" t="s">
        <v>2734</v>
      </c>
      <c r="J3196" t="s">
        <v>731</v>
      </c>
      <c r="K3196" t="s">
        <v>56</v>
      </c>
      <c r="L3196" s="4">
        <v>39777</v>
      </c>
      <c r="M3196" s="4">
        <v>44926</v>
      </c>
      <c r="AC3196">
        <v>35</v>
      </c>
      <c r="AE3196">
        <v>1</v>
      </c>
    </row>
    <row r="3197" spans="1:31" x14ac:dyDescent="0.2">
      <c r="A3197" s="27">
        <v>2001374</v>
      </c>
      <c r="B3197">
        <v>1463</v>
      </c>
      <c r="C3197" t="s">
        <v>7492</v>
      </c>
      <c r="D3197" t="s">
        <v>7493</v>
      </c>
      <c r="E3197" t="s">
        <v>3503</v>
      </c>
      <c r="F3197" t="s">
        <v>4919</v>
      </c>
      <c r="G3197" t="s">
        <v>641</v>
      </c>
      <c r="H3197" t="s">
        <v>641</v>
      </c>
      <c r="I3197" t="s">
        <v>2734</v>
      </c>
      <c r="J3197" t="s">
        <v>731</v>
      </c>
      <c r="K3197" t="s">
        <v>55</v>
      </c>
      <c r="L3197" s="4">
        <v>40372</v>
      </c>
      <c r="M3197" s="4">
        <v>44926</v>
      </c>
      <c r="AC3197">
        <v>65</v>
      </c>
      <c r="AE3197">
        <v>1</v>
      </c>
    </row>
    <row r="3198" spans="1:31" x14ac:dyDescent="0.2">
      <c r="A3198" s="27">
        <v>2001375</v>
      </c>
      <c r="B3198">
        <v>1462</v>
      </c>
      <c r="C3198" t="s">
        <v>7494</v>
      </c>
      <c r="D3198" t="s">
        <v>7495</v>
      </c>
      <c r="E3198" t="s">
        <v>3503</v>
      </c>
      <c r="F3198" t="s">
        <v>4919</v>
      </c>
      <c r="G3198" t="s">
        <v>641</v>
      </c>
      <c r="H3198" t="s">
        <v>641</v>
      </c>
      <c r="I3198" t="s">
        <v>2734</v>
      </c>
      <c r="J3198" t="s">
        <v>731</v>
      </c>
      <c r="K3198" t="s">
        <v>55</v>
      </c>
      <c r="L3198" s="4">
        <v>40372</v>
      </c>
      <c r="M3198" s="4">
        <v>44926</v>
      </c>
      <c r="AC3198">
        <v>70</v>
      </c>
      <c r="AE3198">
        <v>1</v>
      </c>
    </row>
    <row r="3199" spans="1:31" x14ac:dyDescent="0.2">
      <c r="A3199" s="27">
        <v>2007335</v>
      </c>
      <c r="B3199">
        <v>3937</v>
      </c>
      <c r="C3199" t="s">
        <v>7496</v>
      </c>
      <c r="D3199" t="s">
        <v>7497</v>
      </c>
      <c r="E3199" t="s">
        <v>7498</v>
      </c>
      <c r="F3199" t="s">
        <v>7498</v>
      </c>
      <c r="G3199" t="s">
        <v>641</v>
      </c>
      <c r="H3199" t="s">
        <v>641</v>
      </c>
      <c r="I3199" t="s">
        <v>2734</v>
      </c>
      <c r="J3199" t="s">
        <v>731</v>
      </c>
      <c r="K3199" t="s">
        <v>56</v>
      </c>
      <c r="L3199" s="4">
        <v>2</v>
      </c>
      <c r="M3199" s="4">
        <v>44926</v>
      </c>
      <c r="AE3199">
        <v>1</v>
      </c>
    </row>
    <row r="3200" spans="1:31" x14ac:dyDescent="0.2">
      <c r="A3200" s="27">
        <v>2007736</v>
      </c>
      <c r="B3200">
        <v>4120</v>
      </c>
      <c r="C3200" t="s">
        <v>7499</v>
      </c>
      <c r="D3200" t="s">
        <v>7500</v>
      </c>
      <c r="E3200" t="s">
        <v>7032</v>
      </c>
      <c r="F3200" t="s">
        <v>7032</v>
      </c>
      <c r="G3200" t="s">
        <v>641</v>
      </c>
      <c r="H3200" t="s">
        <v>686</v>
      </c>
      <c r="I3200" t="s">
        <v>2734</v>
      </c>
      <c r="J3200" t="s">
        <v>649</v>
      </c>
      <c r="K3200" t="s">
        <v>56</v>
      </c>
      <c r="L3200" s="4">
        <v>2</v>
      </c>
      <c r="M3200" s="4">
        <v>44926</v>
      </c>
      <c r="AE3200">
        <v>1</v>
      </c>
    </row>
    <row r="3201" spans="1:31" x14ac:dyDescent="0.2">
      <c r="A3201" s="27">
        <v>2007859</v>
      </c>
      <c r="B3201">
        <v>4169</v>
      </c>
      <c r="C3201" t="s">
        <v>7501</v>
      </c>
      <c r="D3201" t="s">
        <v>5202</v>
      </c>
      <c r="E3201" t="s">
        <v>4710</v>
      </c>
      <c r="F3201" t="s">
        <v>4710</v>
      </c>
      <c r="G3201" t="s">
        <v>641</v>
      </c>
      <c r="H3201" t="s">
        <v>686</v>
      </c>
      <c r="I3201" t="s">
        <v>2734</v>
      </c>
      <c r="J3201" t="s">
        <v>688</v>
      </c>
      <c r="K3201" t="s">
        <v>56</v>
      </c>
      <c r="L3201" s="4">
        <v>2</v>
      </c>
      <c r="M3201" s="4">
        <v>44926</v>
      </c>
      <c r="N3201">
        <v>0.20000000298023224</v>
      </c>
      <c r="AE3201">
        <v>1</v>
      </c>
    </row>
    <row r="3202" spans="1:31" x14ac:dyDescent="0.2">
      <c r="A3202" s="27">
        <v>2009295</v>
      </c>
      <c r="B3202">
        <v>4729</v>
      </c>
      <c r="C3202" t="s">
        <v>7502</v>
      </c>
      <c r="D3202" t="s">
        <v>7503</v>
      </c>
      <c r="E3202" t="s">
        <v>3418</v>
      </c>
      <c r="F3202" t="s">
        <v>3418</v>
      </c>
      <c r="G3202" t="s">
        <v>641</v>
      </c>
      <c r="H3202" t="s">
        <v>686</v>
      </c>
      <c r="I3202" t="s">
        <v>2734</v>
      </c>
      <c r="J3202" t="s">
        <v>696</v>
      </c>
      <c r="K3202" t="s">
        <v>55</v>
      </c>
      <c r="L3202" s="4">
        <v>2</v>
      </c>
      <c r="M3202" s="4">
        <v>44926</v>
      </c>
      <c r="N3202">
        <v>0.20000000298023224</v>
      </c>
      <c r="O3202">
        <v>9.9999997764825821E-3</v>
      </c>
      <c r="P3202">
        <v>0.34999999403953552</v>
      </c>
      <c r="AC3202">
        <v>12</v>
      </c>
      <c r="AE3202">
        <v>1</v>
      </c>
    </row>
    <row r="3203" spans="1:31" x14ac:dyDescent="0.2">
      <c r="A3203" s="27">
        <v>2006884</v>
      </c>
      <c r="B3203">
        <v>3830</v>
      </c>
      <c r="C3203" t="s">
        <v>7504</v>
      </c>
      <c r="D3203" t="s">
        <v>7505</v>
      </c>
      <c r="E3203" t="s">
        <v>4938</v>
      </c>
      <c r="F3203" t="s">
        <v>4938</v>
      </c>
      <c r="G3203" t="s">
        <v>641</v>
      </c>
      <c r="H3203" t="s">
        <v>641</v>
      </c>
      <c r="I3203" t="s">
        <v>2734</v>
      </c>
      <c r="J3203" t="s">
        <v>731</v>
      </c>
      <c r="K3203" t="s">
        <v>56</v>
      </c>
      <c r="L3203" s="4">
        <v>2</v>
      </c>
      <c r="M3203" s="4">
        <v>44926</v>
      </c>
      <c r="AE3203">
        <v>1.01</v>
      </c>
    </row>
    <row r="3204" spans="1:31" x14ac:dyDescent="0.2">
      <c r="A3204" s="27">
        <v>2006885</v>
      </c>
      <c r="B3204">
        <v>3831</v>
      </c>
      <c r="C3204" t="s">
        <v>7506</v>
      </c>
      <c r="D3204" t="s">
        <v>7507</v>
      </c>
      <c r="E3204" t="s">
        <v>4938</v>
      </c>
      <c r="F3204" t="s">
        <v>4938</v>
      </c>
      <c r="G3204" t="s">
        <v>641</v>
      </c>
      <c r="H3204" t="s">
        <v>641</v>
      </c>
      <c r="I3204" t="s">
        <v>2734</v>
      </c>
      <c r="J3204" t="s">
        <v>731</v>
      </c>
      <c r="K3204" t="s">
        <v>56</v>
      </c>
      <c r="L3204" s="4">
        <v>2</v>
      </c>
      <c r="M3204" s="4">
        <v>44926</v>
      </c>
      <c r="AE3204">
        <v>1.01</v>
      </c>
    </row>
    <row r="3205" spans="1:31" x14ac:dyDescent="0.2">
      <c r="A3205" s="27">
        <v>2008375</v>
      </c>
      <c r="B3205">
        <v>4617</v>
      </c>
      <c r="C3205" t="s">
        <v>7508</v>
      </c>
      <c r="D3205" t="s">
        <v>5209</v>
      </c>
      <c r="E3205" t="s">
        <v>7509</v>
      </c>
      <c r="F3205" t="s">
        <v>7509</v>
      </c>
      <c r="G3205" t="s">
        <v>641</v>
      </c>
      <c r="H3205" t="s">
        <v>686</v>
      </c>
      <c r="I3205" t="s">
        <v>2734</v>
      </c>
      <c r="J3205" t="s">
        <v>696</v>
      </c>
      <c r="K3205" t="s">
        <v>55</v>
      </c>
      <c r="L3205" s="4">
        <v>2</v>
      </c>
      <c r="M3205" s="4">
        <v>44926</v>
      </c>
      <c r="N3205">
        <v>0.30000001192092896</v>
      </c>
      <c r="AC3205">
        <v>12.5</v>
      </c>
      <c r="AE3205">
        <v>1</v>
      </c>
    </row>
    <row r="3206" spans="1:31" x14ac:dyDescent="0.2">
      <c r="A3206" s="27">
        <v>2007199</v>
      </c>
      <c r="B3206">
        <v>3922</v>
      </c>
      <c r="C3206" t="s">
        <v>7510</v>
      </c>
      <c r="D3206" t="s">
        <v>5216</v>
      </c>
      <c r="E3206" t="s">
        <v>2724</v>
      </c>
      <c r="F3206" t="s">
        <v>2724</v>
      </c>
      <c r="G3206" t="s">
        <v>641</v>
      </c>
      <c r="H3206" t="s">
        <v>686</v>
      </c>
      <c r="I3206" t="s">
        <v>2734</v>
      </c>
      <c r="J3206" t="s">
        <v>696</v>
      </c>
      <c r="K3206" t="s">
        <v>55</v>
      </c>
      <c r="L3206" s="4">
        <v>2</v>
      </c>
      <c r="M3206" s="4">
        <v>44926</v>
      </c>
      <c r="N3206">
        <v>0.60000002384185791</v>
      </c>
      <c r="AC3206">
        <v>25</v>
      </c>
      <c r="AE3206">
        <v>1</v>
      </c>
    </row>
    <row r="3207" spans="1:31" x14ac:dyDescent="0.2">
      <c r="A3207" s="27">
        <v>2001197</v>
      </c>
      <c r="B3207">
        <v>2544</v>
      </c>
      <c r="C3207" t="s">
        <v>7511</v>
      </c>
      <c r="D3207" t="s">
        <v>7512</v>
      </c>
      <c r="E3207" t="s">
        <v>3348</v>
      </c>
      <c r="F3207" t="s">
        <v>3348</v>
      </c>
      <c r="G3207" t="s">
        <v>641</v>
      </c>
      <c r="H3207" t="s">
        <v>641</v>
      </c>
      <c r="I3207" t="s">
        <v>2734</v>
      </c>
      <c r="J3207" t="s">
        <v>731</v>
      </c>
      <c r="K3207" t="s">
        <v>55</v>
      </c>
      <c r="L3207" s="4">
        <v>40379</v>
      </c>
      <c r="M3207" s="4">
        <v>44926</v>
      </c>
      <c r="N3207">
        <v>0</v>
      </c>
      <c r="O3207">
        <v>0</v>
      </c>
      <c r="P3207">
        <v>0</v>
      </c>
      <c r="Q3207">
        <v>0</v>
      </c>
      <c r="R3207">
        <v>0</v>
      </c>
      <c r="T3207">
        <v>0</v>
      </c>
      <c r="AC3207">
        <v>25</v>
      </c>
      <c r="AE3207">
        <v>1</v>
      </c>
    </row>
    <row r="3208" spans="1:31" x14ac:dyDescent="0.2">
      <c r="A3208" s="27">
        <v>2001341</v>
      </c>
      <c r="B3208">
        <v>1431</v>
      </c>
      <c r="C3208" t="s">
        <v>7513</v>
      </c>
      <c r="D3208" t="s">
        <v>7514</v>
      </c>
      <c r="E3208" t="s">
        <v>3236</v>
      </c>
      <c r="F3208" t="s">
        <v>3236</v>
      </c>
      <c r="G3208" t="s">
        <v>641</v>
      </c>
      <c r="H3208" t="s">
        <v>641</v>
      </c>
      <c r="I3208" t="s">
        <v>2734</v>
      </c>
      <c r="J3208" t="s">
        <v>731</v>
      </c>
      <c r="K3208" t="s">
        <v>55</v>
      </c>
      <c r="L3208" s="4">
        <v>40372</v>
      </c>
      <c r="M3208" s="4">
        <v>44926</v>
      </c>
      <c r="AC3208">
        <v>55</v>
      </c>
      <c r="AE3208">
        <v>1</v>
      </c>
    </row>
    <row r="3209" spans="1:31" x14ac:dyDescent="0.2">
      <c r="A3209" s="27">
        <v>2000312</v>
      </c>
      <c r="B3209">
        <v>367</v>
      </c>
      <c r="C3209" t="s">
        <v>7515</v>
      </c>
      <c r="D3209" t="s">
        <v>7516</v>
      </c>
      <c r="E3209" t="s">
        <v>3348</v>
      </c>
      <c r="F3209" t="s">
        <v>3348</v>
      </c>
      <c r="G3209" t="s">
        <v>641</v>
      </c>
      <c r="H3209" t="s">
        <v>641</v>
      </c>
      <c r="I3209" t="s">
        <v>2734</v>
      </c>
      <c r="J3209" t="s">
        <v>731</v>
      </c>
      <c r="K3209" t="s">
        <v>55</v>
      </c>
      <c r="L3209" s="4">
        <v>39350</v>
      </c>
      <c r="M3209" s="4">
        <v>44926</v>
      </c>
      <c r="AC3209">
        <v>60</v>
      </c>
      <c r="AE3209">
        <v>1</v>
      </c>
    </row>
    <row r="3210" spans="1:31" x14ac:dyDescent="0.2">
      <c r="A3210" s="27">
        <v>2004487</v>
      </c>
      <c r="B3210">
        <v>3442</v>
      </c>
      <c r="C3210" t="s">
        <v>7519</v>
      </c>
      <c r="D3210" t="s">
        <v>7518</v>
      </c>
      <c r="E3210" t="s">
        <v>4498</v>
      </c>
      <c r="F3210" t="s">
        <v>4498</v>
      </c>
      <c r="G3210" t="s">
        <v>641</v>
      </c>
      <c r="H3210" t="s">
        <v>641</v>
      </c>
      <c r="I3210" t="s">
        <v>2734</v>
      </c>
      <c r="J3210" t="s">
        <v>731</v>
      </c>
      <c r="K3210" t="s">
        <v>55</v>
      </c>
      <c r="L3210" s="4">
        <v>40386</v>
      </c>
      <c r="M3210" s="4">
        <v>44926</v>
      </c>
      <c r="AC3210">
        <v>2</v>
      </c>
      <c r="AE3210">
        <v>1</v>
      </c>
    </row>
    <row r="3211" spans="1:31" x14ac:dyDescent="0.2">
      <c r="A3211" s="27">
        <v>2004864</v>
      </c>
      <c r="B3211">
        <v>3468</v>
      </c>
      <c r="C3211" t="s">
        <v>7517</v>
      </c>
      <c r="D3211" t="s">
        <v>7518</v>
      </c>
      <c r="E3211" t="s">
        <v>6826</v>
      </c>
      <c r="F3211" t="s">
        <v>6826</v>
      </c>
      <c r="G3211" t="s">
        <v>641</v>
      </c>
      <c r="H3211" t="s">
        <v>641</v>
      </c>
      <c r="I3211" t="s">
        <v>2734</v>
      </c>
      <c r="J3211" t="s">
        <v>731</v>
      </c>
      <c r="K3211" t="s">
        <v>55</v>
      </c>
      <c r="L3211" s="4">
        <v>40442</v>
      </c>
      <c r="M3211" s="4">
        <v>44926</v>
      </c>
      <c r="AC3211">
        <v>2</v>
      </c>
      <c r="AE3211">
        <v>1</v>
      </c>
    </row>
    <row r="3212" spans="1:31" x14ac:dyDescent="0.2">
      <c r="A3212" s="27">
        <v>2007864</v>
      </c>
      <c r="B3212">
        <v>4152</v>
      </c>
      <c r="C3212" t="s">
        <v>7520</v>
      </c>
      <c r="D3212" t="s">
        <v>7521</v>
      </c>
      <c r="E3212" t="s">
        <v>3236</v>
      </c>
      <c r="F3212" t="s">
        <v>3236</v>
      </c>
      <c r="G3212" t="s">
        <v>641</v>
      </c>
      <c r="H3212" t="s">
        <v>641</v>
      </c>
      <c r="I3212" t="s">
        <v>2734</v>
      </c>
      <c r="J3212" t="s">
        <v>731</v>
      </c>
      <c r="K3212" t="s">
        <v>56</v>
      </c>
      <c r="L3212" s="4">
        <v>2</v>
      </c>
      <c r="M3212" s="4">
        <v>44926</v>
      </c>
      <c r="AC3212">
        <v>5</v>
      </c>
      <c r="AE3212">
        <v>1.1000000000000001</v>
      </c>
    </row>
    <row r="3213" spans="1:31" x14ac:dyDescent="0.2">
      <c r="A3213" s="27">
        <v>2009177</v>
      </c>
      <c r="B3213">
        <v>4676</v>
      </c>
      <c r="C3213" t="s">
        <v>7522</v>
      </c>
      <c r="D3213" t="s">
        <v>7523</v>
      </c>
      <c r="E3213" t="s">
        <v>7524</v>
      </c>
      <c r="F3213" t="s">
        <v>7524</v>
      </c>
      <c r="G3213" t="s">
        <v>641</v>
      </c>
      <c r="H3213" t="s">
        <v>641</v>
      </c>
      <c r="I3213" t="s">
        <v>2734</v>
      </c>
      <c r="J3213" t="s">
        <v>649</v>
      </c>
      <c r="K3213" t="s">
        <v>56</v>
      </c>
      <c r="L3213" s="4">
        <v>2</v>
      </c>
      <c r="M3213" s="4">
        <v>44926</v>
      </c>
      <c r="P3213">
        <v>1.2000000476837158</v>
      </c>
      <c r="T3213">
        <v>7.0999999046325684</v>
      </c>
      <c r="V3213">
        <v>6.0999999046325684</v>
      </c>
      <c r="Z3213">
        <v>6.0999999046325684</v>
      </c>
      <c r="AE3213">
        <v>1.4</v>
      </c>
    </row>
    <row r="3214" spans="1:31" x14ac:dyDescent="0.2">
      <c r="A3214" s="27">
        <v>2002762</v>
      </c>
      <c r="B3214">
        <v>3218</v>
      </c>
      <c r="C3214" t="s">
        <v>7525</v>
      </c>
      <c r="D3214" t="s">
        <v>7526</v>
      </c>
      <c r="E3214" t="s">
        <v>3952</v>
      </c>
      <c r="F3214" t="s">
        <v>3952</v>
      </c>
      <c r="G3214" t="s">
        <v>641</v>
      </c>
      <c r="H3214" t="s">
        <v>686</v>
      </c>
      <c r="I3214" t="s">
        <v>2734</v>
      </c>
      <c r="J3214" t="s">
        <v>688</v>
      </c>
      <c r="K3214" t="s">
        <v>55</v>
      </c>
      <c r="L3214" s="4">
        <v>39903</v>
      </c>
      <c r="M3214" s="4">
        <v>44926</v>
      </c>
      <c r="N3214">
        <v>5.4000000953674316</v>
      </c>
      <c r="O3214">
        <v>3.5999999046325684</v>
      </c>
      <c r="Q3214">
        <v>3.5999999046325684</v>
      </c>
      <c r="AC3214">
        <v>54</v>
      </c>
      <c r="AE3214">
        <v>1</v>
      </c>
    </row>
    <row r="3215" spans="1:31" x14ac:dyDescent="0.2">
      <c r="A3215" s="27">
        <v>2006455</v>
      </c>
      <c r="B3215">
        <v>3605</v>
      </c>
      <c r="C3215" t="s">
        <v>7527</v>
      </c>
      <c r="D3215" t="s">
        <v>7528</v>
      </c>
      <c r="E3215" t="s">
        <v>5771</v>
      </c>
      <c r="F3215" t="s">
        <v>5771</v>
      </c>
      <c r="G3215" t="s">
        <v>641</v>
      </c>
      <c r="H3215" t="s">
        <v>641</v>
      </c>
      <c r="I3215" t="s">
        <v>2734</v>
      </c>
      <c r="J3215" t="s">
        <v>643</v>
      </c>
      <c r="K3215" t="s">
        <v>56</v>
      </c>
      <c r="L3215" s="4">
        <v>2</v>
      </c>
      <c r="M3215" s="4">
        <v>44926</v>
      </c>
      <c r="N3215">
        <v>2.5</v>
      </c>
      <c r="O3215">
        <v>2.5999999046325684</v>
      </c>
      <c r="P3215">
        <v>5.3000001907348633</v>
      </c>
      <c r="R3215">
        <v>1.8999999761581421</v>
      </c>
      <c r="V3215">
        <v>5.9999998658895493E-2</v>
      </c>
      <c r="X3215">
        <v>2.9999999329447746E-2</v>
      </c>
      <c r="Y3215">
        <v>1.3000000268220901E-2</v>
      </c>
      <c r="Z3215">
        <v>2.9999999329447746E-2</v>
      </c>
      <c r="AA3215">
        <v>2.0000000949949026E-3</v>
      </c>
      <c r="AE3215">
        <v>1.1000000000000001</v>
      </c>
    </row>
    <row r="3216" spans="1:31" x14ac:dyDescent="0.2">
      <c r="A3216" s="27">
        <v>2009094</v>
      </c>
      <c r="B3216">
        <v>4750</v>
      </c>
      <c r="C3216" t="s">
        <v>7529</v>
      </c>
      <c r="D3216" t="s">
        <v>7530</v>
      </c>
      <c r="E3216" t="s">
        <v>7531</v>
      </c>
      <c r="F3216" t="s">
        <v>7531</v>
      </c>
      <c r="G3216" t="s">
        <v>641</v>
      </c>
      <c r="H3216" t="s">
        <v>641</v>
      </c>
      <c r="I3216" t="s">
        <v>2734</v>
      </c>
      <c r="J3216" t="s">
        <v>731</v>
      </c>
      <c r="K3216" t="s">
        <v>56</v>
      </c>
      <c r="L3216" s="4">
        <v>2</v>
      </c>
      <c r="M3216" s="4">
        <v>44926</v>
      </c>
      <c r="AE3216">
        <v>1.1000000000000001</v>
      </c>
    </row>
    <row r="3217" spans="1:31" x14ac:dyDescent="0.2">
      <c r="A3217" s="27">
        <v>2009097</v>
      </c>
      <c r="C3217" t="s">
        <v>7532</v>
      </c>
      <c r="D3217" t="s">
        <v>3021</v>
      </c>
      <c r="E3217" t="s">
        <v>4945</v>
      </c>
      <c r="F3217" t="s">
        <v>4945</v>
      </c>
      <c r="G3217" t="s">
        <v>641</v>
      </c>
      <c r="H3217" t="s">
        <v>641</v>
      </c>
      <c r="I3217" t="s">
        <v>1284</v>
      </c>
      <c r="J3217" t="s">
        <v>731</v>
      </c>
      <c r="K3217" t="s">
        <v>56</v>
      </c>
      <c r="L3217" s="4">
        <v>43082</v>
      </c>
      <c r="M3217" s="4">
        <v>44908</v>
      </c>
      <c r="AC3217">
        <v>3</v>
      </c>
      <c r="AE3217">
        <v>1</v>
      </c>
    </row>
    <row r="3218" spans="1:31" x14ac:dyDescent="0.2">
      <c r="A3218" s="27">
        <v>2001681</v>
      </c>
      <c r="B3218">
        <v>2964</v>
      </c>
      <c r="C3218" t="s">
        <v>7533</v>
      </c>
      <c r="D3218" t="s">
        <v>7534</v>
      </c>
      <c r="E3218" t="s">
        <v>7535</v>
      </c>
      <c r="F3218" t="s">
        <v>7535</v>
      </c>
      <c r="G3218" t="s">
        <v>641</v>
      </c>
      <c r="H3218" t="s">
        <v>686</v>
      </c>
      <c r="I3218" t="s">
        <v>2734</v>
      </c>
      <c r="J3218" t="s">
        <v>696</v>
      </c>
      <c r="K3218" t="s">
        <v>55</v>
      </c>
      <c r="L3218" s="4">
        <v>39504</v>
      </c>
      <c r="M3218" s="4">
        <v>44895</v>
      </c>
      <c r="N3218">
        <v>0.30000001192092896</v>
      </c>
      <c r="AC3218">
        <v>13.1</v>
      </c>
      <c r="AE3218">
        <v>1</v>
      </c>
    </row>
    <row r="3219" spans="1:31" x14ac:dyDescent="0.2">
      <c r="A3219" s="27">
        <v>2010469</v>
      </c>
      <c r="B3219">
        <v>5233</v>
      </c>
      <c r="C3219" t="s">
        <v>7536</v>
      </c>
      <c r="D3219" t="s">
        <v>3536</v>
      </c>
      <c r="E3219" t="s">
        <v>7537</v>
      </c>
      <c r="F3219" t="s">
        <v>7537</v>
      </c>
      <c r="G3219" t="s">
        <v>641</v>
      </c>
      <c r="H3219" t="s">
        <v>686</v>
      </c>
      <c r="I3219" t="s">
        <v>2734</v>
      </c>
      <c r="J3219" t="s">
        <v>696</v>
      </c>
      <c r="K3219" t="s">
        <v>55</v>
      </c>
      <c r="L3219" s="4">
        <v>2</v>
      </c>
      <c r="M3219" s="4">
        <v>44895</v>
      </c>
      <c r="N3219">
        <v>0.30000001192092896</v>
      </c>
      <c r="AC3219">
        <v>13.1</v>
      </c>
      <c r="AE3219">
        <v>1</v>
      </c>
    </row>
    <row r="3220" spans="1:31" x14ac:dyDescent="0.2">
      <c r="A3220" s="27">
        <v>2007529</v>
      </c>
      <c r="B3220">
        <v>4095</v>
      </c>
      <c r="C3220" t="s">
        <v>7538</v>
      </c>
      <c r="D3220" t="s">
        <v>3740</v>
      </c>
      <c r="E3220" t="s">
        <v>3741</v>
      </c>
      <c r="F3220" t="s">
        <v>3741</v>
      </c>
      <c r="G3220" t="s">
        <v>641</v>
      </c>
      <c r="H3220" t="s">
        <v>686</v>
      </c>
      <c r="I3220" t="s">
        <v>2734</v>
      </c>
      <c r="J3220" t="s">
        <v>696</v>
      </c>
      <c r="K3220" t="s">
        <v>55</v>
      </c>
      <c r="L3220" s="4">
        <v>2</v>
      </c>
      <c r="M3220" s="4">
        <v>44895</v>
      </c>
      <c r="N3220">
        <v>0.40000000596046448</v>
      </c>
      <c r="AC3220">
        <v>12.3</v>
      </c>
      <c r="AE3220">
        <v>1</v>
      </c>
    </row>
    <row r="3221" spans="1:31" x14ac:dyDescent="0.2">
      <c r="A3221" s="27">
        <v>2009823</v>
      </c>
      <c r="C3221" t="s">
        <v>7539</v>
      </c>
      <c r="D3221" t="s">
        <v>7540</v>
      </c>
      <c r="E3221" t="s">
        <v>3571</v>
      </c>
      <c r="F3221" t="s">
        <v>3571</v>
      </c>
      <c r="G3221" t="s">
        <v>641</v>
      </c>
      <c r="H3221" t="s">
        <v>641</v>
      </c>
      <c r="I3221" t="s">
        <v>774</v>
      </c>
      <c r="J3221" t="s">
        <v>731</v>
      </c>
      <c r="K3221" t="s">
        <v>55</v>
      </c>
      <c r="L3221" s="4">
        <v>2</v>
      </c>
      <c r="M3221" s="4">
        <v>44895</v>
      </c>
      <c r="N3221">
        <v>2</v>
      </c>
      <c r="AE3221">
        <v>1</v>
      </c>
    </row>
    <row r="3222" spans="1:31" x14ac:dyDescent="0.2">
      <c r="A3222" s="27">
        <v>2006893</v>
      </c>
      <c r="C3222" t="s">
        <v>7541</v>
      </c>
      <c r="D3222" t="s">
        <v>7542</v>
      </c>
      <c r="E3222" t="s">
        <v>7543</v>
      </c>
      <c r="F3222" t="s">
        <v>7543</v>
      </c>
      <c r="G3222" t="s">
        <v>641</v>
      </c>
      <c r="H3222" t="s">
        <v>686</v>
      </c>
      <c r="I3222" t="s">
        <v>1284</v>
      </c>
      <c r="J3222" t="s">
        <v>688</v>
      </c>
      <c r="K3222" t="s">
        <v>55</v>
      </c>
      <c r="L3222" s="4">
        <v>43068</v>
      </c>
      <c r="M3222" s="4">
        <v>44894</v>
      </c>
      <c r="N3222">
        <v>0.30000001192092896</v>
      </c>
      <c r="O3222">
        <v>0.10000000149011612</v>
      </c>
      <c r="P3222">
        <v>0.30000001192092896</v>
      </c>
      <c r="AC3222">
        <v>3</v>
      </c>
      <c r="AE3222">
        <v>1</v>
      </c>
    </row>
    <row r="3223" spans="1:31" x14ac:dyDescent="0.2">
      <c r="A3223" s="27">
        <v>2009293</v>
      </c>
      <c r="C3223" t="s">
        <v>7544</v>
      </c>
      <c r="D3223" t="s">
        <v>7545</v>
      </c>
      <c r="E3223" t="s">
        <v>7546</v>
      </c>
      <c r="F3223" t="s">
        <v>7546</v>
      </c>
      <c r="G3223" t="s">
        <v>641</v>
      </c>
      <c r="H3223" t="s">
        <v>641</v>
      </c>
      <c r="I3223" t="s">
        <v>774</v>
      </c>
      <c r="J3223" t="s">
        <v>643</v>
      </c>
      <c r="K3223" t="s">
        <v>56</v>
      </c>
      <c r="L3223" s="4">
        <v>2</v>
      </c>
      <c r="M3223" s="4">
        <v>44893</v>
      </c>
      <c r="N3223">
        <v>11</v>
      </c>
      <c r="T3223">
        <v>25</v>
      </c>
      <c r="AE3223">
        <v>1.35</v>
      </c>
    </row>
    <row r="3224" spans="1:31" x14ac:dyDescent="0.2">
      <c r="A3224" s="27">
        <v>2009054</v>
      </c>
      <c r="C3224" t="s">
        <v>7547</v>
      </c>
      <c r="D3224" t="s">
        <v>7548</v>
      </c>
      <c r="E3224" t="s">
        <v>7549</v>
      </c>
      <c r="F3224" t="s">
        <v>7549</v>
      </c>
      <c r="G3224" t="s">
        <v>641</v>
      </c>
      <c r="H3224" t="s">
        <v>686</v>
      </c>
      <c r="I3224" t="s">
        <v>1284</v>
      </c>
      <c r="J3224" t="s">
        <v>696</v>
      </c>
      <c r="K3224" t="s">
        <v>55</v>
      </c>
      <c r="L3224" s="4">
        <v>43053</v>
      </c>
      <c r="M3224" s="4">
        <v>44879</v>
      </c>
      <c r="N3224">
        <v>0.5</v>
      </c>
      <c r="AC3224">
        <v>3</v>
      </c>
      <c r="AE3224">
        <v>1</v>
      </c>
    </row>
    <row r="3225" spans="1:31" x14ac:dyDescent="0.2">
      <c r="A3225" s="27">
        <v>2007608</v>
      </c>
      <c r="B3225">
        <v>4058</v>
      </c>
      <c r="C3225" t="s">
        <v>7550</v>
      </c>
      <c r="D3225" t="s">
        <v>7551</v>
      </c>
      <c r="E3225" t="s">
        <v>7552</v>
      </c>
      <c r="F3225" t="s">
        <v>7552</v>
      </c>
      <c r="G3225" t="s">
        <v>641</v>
      </c>
      <c r="H3225" t="s">
        <v>686</v>
      </c>
      <c r="I3225" t="s">
        <v>2734</v>
      </c>
      <c r="J3225" t="s">
        <v>696</v>
      </c>
      <c r="K3225" t="s">
        <v>55</v>
      </c>
      <c r="L3225" s="4">
        <v>2</v>
      </c>
      <c r="M3225" s="4">
        <v>44865</v>
      </c>
      <c r="N3225">
        <v>0.30000001192092896</v>
      </c>
      <c r="AC3225">
        <v>12.5</v>
      </c>
      <c r="AE3225">
        <v>1</v>
      </c>
    </row>
    <row r="3226" spans="1:31" x14ac:dyDescent="0.2">
      <c r="A3226" s="27">
        <v>2006835</v>
      </c>
      <c r="B3226">
        <v>3776</v>
      </c>
      <c r="C3226" t="s">
        <v>7553</v>
      </c>
      <c r="D3226" t="s">
        <v>5855</v>
      </c>
      <c r="E3226" t="s">
        <v>7554</v>
      </c>
      <c r="F3226" t="s">
        <v>7554</v>
      </c>
      <c r="G3226" t="s">
        <v>641</v>
      </c>
      <c r="H3226" t="s">
        <v>686</v>
      </c>
      <c r="I3226" t="s">
        <v>2734</v>
      </c>
      <c r="J3226" t="s">
        <v>696</v>
      </c>
      <c r="K3226" t="s">
        <v>55</v>
      </c>
      <c r="L3226" s="4">
        <v>2</v>
      </c>
      <c r="M3226" s="4">
        <v>44865</v>
      </c>
      <c r="N3226">
        <v>0.60000002384185791</v>
      </c>
      <c r="AC3226">
        <v>19.7</v>
      </c>
      <c r="AE3226">
        <v>1</v>
      </c>
    </row>
    <row r="3227" spans="1:31" x14ac:dyDescent="0.2">
      <c r="A3227" s="27">
        <v>2008423</v>
      </c>
      <c r="B3227">
        <v>4391</v>
      </c>
      <c r="C3227" t="s">
        <v>7555</v>
      </c>
      <c r="D3227" t="s">
        <v>7556</v>
      </c>
      <c r="E3227" t="s">
        <v>7557</v>
      </c>
      <c r="F3227" t="s">
        <v>7557</v>
      </c>
      <c r="G3227" t="s">
        <v>641</v>
      </c>
      <c r="H3227" t="s">
        <v>686</v>
      </c>
      <c r="I3227" t="s">
        <v>2734</v>
      </c>
      <c r="J3227" t="s">
        <v>696</v>
      </c>
      <c r="K3227" t="s">
        <v>55</v>
      </c>
      <c r="L3227" s="4">
        <v>2</v>
      </c>
      <c r="M3227" s="4">
        <v>44865</v>
      </c>
      <c r="N3227">
        <v>0.5</v>
      </c>
      <c r="AC3227">
        <v>12.8</v>
      </c>
      <c r="AE3227">
        <v>1</v>
      </c>
    </row>
    <row r="3228" spans="1:31" x14ac:dyDescent="0.2">
      <c r="A3228" s="27">
        <v>2006969</v>
      </c>
      <c r="C3228" t="s">
        <v>7558</v>
      </c>
      <c r="D3228" t="s">
        <v>7559</v>
      </c>
      <c r="E3228" t="s">
        <v>7549</v>
      </c>
      <c r="F3228" t="s">
        <v>7549</v>
      </c>
      <c r="G3228" t="s">
        <v>641</v>
      </c>
      <c r="H3228" t="s">
        <v>686</v>
      </c>
      <c r="I3228" t="s">
        <v>1284</v>
      </c>
      <c r="J3228" t="s">
        <v>688</v>
      </c>
      <c r="K3228" t="s">
        <v>55</v>
      </c>
      <c r="L3228" s="4">
        <v>43035</v>
      </c>
      <c r="M3228" s="4">
        <v>44861</v>
      </c>
      <c r="N3228">
        <v>0.30000001192092896</v>
      </c>
      <c r="AE3228">
        <v>1</v>
      </c>
    </row>
    <row r="3229" spans="1:31" x14ac:dyDescent="0.2">
      <c r="A3229" s="27">
        <v>2009008</v>
      </c>
      <c r="C3229" t="s">
        <v>7560</v>
      </c>
      <c r="D3229" t="s">
        <v>7561</v>
      </c>
      <c r="E3229" t="s">
        <v>7562</v>
      </c>
      <c r="F3229" t="s">
        <v>1704</v>
      </c>
      <c r="G3229" t="s">
        <v>641</v>
      </c>
      <c r="H3229" t="s">
        <v>641</v>
      </c>
      <c r="I3229" t="s">
        <v>1284</v>
      </c>
      <c r="J3229" t="s">
        <v>643</v>
      </c>
      <c r="K3229" t="s">
        <v>55</v>
      </c>
      <c r="L3229" s="4">
        <v>43034</v>
      </c>
      <c r="M3229" s="4">
        <v>44860</v>
      </c>
      <c r="N3229">
        <v>14</v>
      </c>
      <c r="O3229">
        <v>6</v>
      </c>
      <c r="P3229">
        <v>21</v>
      </c>
      <c r="R3229">
        <v>4</v>
      </c>
      <c r="AE3229">
        <v>1</v>
      </c>
    </row>
    <row r="3230" spans="1:31" x14ac:dyDescent="0.2">
      <c r="A3230" s="27">
        <v>2006896</v>
      </c>
      <c r="C3230" t="s">
        <v>7563</v>
      </c>
      <c r="D3230" t="s">
        <v>5396</v>
      </c>
      <c r="E3230" t="s">
        <v>4498</v>
      </c>
      <c r="F3230" t="s">
        <v>4498</v>
      </c>
      <c r="G3230" t="s">
        <v>641</v>
      </c>
      <c r="H3230" t="s">
        <v>686</v>
      </c>
      <c r="I3230" t="s">
        <v>1284</v>
      </c>
      <c r="J3230" t="s">
        <v>696</v>
      </c>
      <c r="K3230" t="s">
        <v>55</v>
      </c>
      <c r="L3230" s="4">
        <v>43024</v>
      </c>
      <c r="M3230" s="4">
        <v>44850</v>
      </c>
      <c r="N3230">
        <v>1.2000000476837158</v>
      </c>
      <c r="P3230">
        <v>3.2000000476837158</v>
      </c>
      <c r="AC3230">
        <v>26</v>
      </c>
      <c r="AE3230">
        <v>1</v>
      </c>
    </row>
    <row r="3231" spans="1:31" x14ac:dyDescent="0.2">
      <c r="A3231" s="27">
        <v>2009003</v>
      </c>
      <c r="C3231" t="s">
        <v>7564</v>
      </c>
      <c r="D3231" t="s">
        <v>7565</v>
      </c>
      <c r="E3231" t="s">
        <v>960</v>
      </c>
      <c r="F3231" t="s">
        <v>960</v>
      </c>
      <c r="G3231" t="s">
        <v>641</v>
      </c>
      <c r="H3231" t="s">
        <v>641</v>
      </c>
      <c r="I3231" t="s">
        <v>1284</v>
      </c>
      <c r="J3231" t="s">
        <v>643</v>
      </c>
      <c r="K3231" t="s">
        <v>55</v>
      </c>
      <c r="L3231" s="4">
        <v>43020</v>
      </c>
      <c r="M3231" s="4">
        <v>44846</v>
      </c>
      <c r="N3231">
        <v>21</v>
      </c>
      <c r="O3231">
        <v>10</v>
      </c>
      <c r="R3231">
        <v>1.6000000238418579</v>
      </c>
      <c r="T3231">
        <v>9</v>
      </c>
      <c r="AE3231">
        <v>1</v>
      </c>
    </row>
    <row r="3232" spans="1:31" x14ac:dyDescent="0.2">
      <c r="A3232" s="27">
        <v>2009001</v>
      </c>
      <c r="C3232" t="s">
        <v>7566</v>
      </c>
      <c r="D3232" t="s">
        <v>2951</v>
      </c>
      <c r="E3232" t="s">
        <v>2964</v>
      </c>
      <c r="F3232" t="s">
        <v>2964</v>
      </c>
      <c r="G3232" t="s">
        <v>641</v>
      </c>
      <c r="H3232" t="s">
        <v>641</v>
      </c>
      <c r="I3232" t="s">
        <v>1284</v>
      </c>
      <c r="J3232" t="s">
        <v>649</v>
      </c>
      <c r="K3232" t="s">
        <v>56</v>
      </c>
      <c r="L3232" s="4">
        <v>43020</v>
      </c>
      <c r="M3232" s="4">
        <v>44846</v>
      </c>
      <c r="AC3232">
        <v>45</v>
      </c>
      <c r="AE3232">
        <v>1</v>
      </c>
    </row>
    <row r="3233" spans="1:31" x14ac:dyDescent="0.2">
      <c r="A3233" s="27">
        <v>2008999</v>
      </c>
      <c r="C3233" t="s">
        <v>7567</v>
      </c>
      <c r="D3233" t="s">
        <v>7568</v>
      </c>
      <c r="E3233" t="s">
        <v>960</v>
      </c>
      <c r="F3233" t="s">
        <v>960</v>
      </c>
      <c r="G3233" t="s">
        <v>641</v>
      </c>
      <c r="H3233" t="s">
        <v>641</v>
      </c>
      <c r="I3233" t="s">
        <v>1284</v>
      </c>
      <c r="J3233" t="s">
        <v>643</v>
      </c>
      <c r="K3233" t="s">
        <v>55</v>
      </c>
      <c r="L3233" s="4">
        <v>43018</v>
      </c>
      <c r="M3233" s="4">
        <v>44844</v>
      </c>
      <c r="N3233">
        <v>20</v>
      </c>
      <c r="R3233">
        <v>7</v>
      </c>
      <c r="T3233">
        <v>8</v>
      </c>
      <c r="AE3233">
        <v>1</v>
      </c>
    </row>
    <row r="3234" spans="1:31" x14ac:dyDescent="0.2">
      <c r="A3234" s="27">
        <v>2008900</v>
      </c>
      <c r="C3234" t="s">
        <v>7569</v>
      </c>
      <c r="D3234" t="s">
        <v>7570</v>
      </c>
      <c r="E3234" t="s">
        <v>960</v>
      </c>
      <c r="F3234" t="s">
        <v>1178</v>
      </c>
      <c r="G3234" t="s">
        <v>641</v>
      </c>
      <c r="H3234" t="s">
        <v>641</v>
      </c>
      <c r="I3234" t="s">
        <v>1284</v>
      </c>
      <c r="J3234" t="s">
        <v>649</v>
      </c>
      <c r="K3234" t="s">
        <v>55</v>
      </c>
      <c r="L3234" s="4">
        <v>43017</v>
      </c>
      <c r="M3234" s="4">
        <v>44843</v>
      </c>
      <c r="P3234">
        <v>60</v>
      </c>
      <c r="AE3234">
        <v>1</v>
      </c>
    </row>
    <row r="3235" spans="1:31" x14ac:dyDescent="0.2">
      <c r="A3235" s="27">
        <v>2008994</v>
      </c>
      <c r="C3235" t="s">
        <v>7571</v>
      </c>
      <c r="D3235" t="s">
        <v>2921</v>
      </c>
      <c r="E3235" t="s">
        <v>7572</v>
      </c>
      <c r="F3235" t="s">
        <v>7572</v>
      </c>
      <c r="G3235" t="s">
        <v>641</v>
      </c>
      <c r="H3235" t="s">
        <v>641</v>
      </c>
      <c r="I3235" t="s">
        <v>1284</v>
      </c>
      <c r="J3235" t="s">
        <v>649</v>
      </c>
      <c r="K3235" t="s">
        <v>56</v>
      </c>
      <c r="L3235" s="4">
        <v>43014</v>
      </c>
      <c r="M3235" s="4">
        <v>44840</v>
      </c>
      <c r="AE3235">
        <v>1</v>
      </c>
    </row>
    <row r="3236" spans="1:31" x14ac:dyDescent="0.2">
      <c r="A3236" s="27">
        <v>2006895</v>
      </c>
      <c r="C3236" t="s">
        <v>7573</v>
      </c>
      <c r="D3236" t="s">
        <v>7574</v>
      </c>
      <c r="E3236" t="s">
        <v>5534</v>
      </c>
      <c r="F3236" t="s">
        <v>5534</v>
      </c>
      <c r="G3236" t="s">
        <v>641</v>
      </c>
      <c r="H3236" t="s">
        <v>641</v>
      </c>
      <c r="I3236" t="s">
        <v>1284</v>
      </c>
      <c r="J3236" t="s">
        <v>649</v>
      </c>
      <c r="K3236" t="s">
        <v>55</v>
      </c>
      <c r="L3236" s="4">
        <v>43010</v>
      </c>
      <c r="M3236" s="4">
        <v>44836</v>
      </c>
      <c r="Q3236">
        <v>90</v>
      </c>
      <c r="R3236">
        <v>4.5999999046325684</v>
      </c>
      <c r="AE3236">
        <v>1</v>
      </c>
    </row>
    <row r="3237" spans="1:31" x14ac:dyDescent="0.2">
      <c r="A3237" s="27">
        <v>2008071</v>
      </c>
      <c r="C3237" t="s">
        <v>7575</v>
      </c>
      <c r="D3237" t="s">
        <v>7576</v>
      </c>
      <c r="E3237" t="s">
        <v>7438</v>
      </c>
      <c r="F3237" t="s">
        <v>7438</v>
      </c>
      <c r="G3237" t="s">
        <v>641</v>
      </c>
      <c r="H3237" t="s">
        <v>641</v>
      </c>
      <c r="I3237" t="s">
        <v>1284</v>
      </c>
      <c r="J3237" t="s">
        <v>649</v>
      </c>
      <c r="K3237" t="s">
        <v>55</v>
      </c>
      <c r="L3237" s="4">
        <v>43010</v>
      </c>
      <c r="M3237" s="4">
        <v>44836</v>
      </c>
      <c r="Q3237">
        <v>46.5</v>
      </c>
      <c r="R3237">
        <v>1</v>
      </c>
      <c r="AE3237">
        <v>1</v>
      </c>
    </row>
    <row r="3238" spans="1:31" x14ac:dyDescent="0.2">
      <c r="A3238" s="27">
        <v>2000486</v>
      </c>
      <c r="B3238">
        <v>821</v>
      </c>
      <c r="C3238" t="s">
        <v>7577</v>
      </c>
      <c r="D3238" t="s">
        <v>3740</v>
      </c>
      <c r="E3238" t="s">
        <v>7578</v>
      </c>
      <c r="F3238" t="s">
        <v>7578</v>
      </c>
      <c r="G3238" t="s">
        <v>641</v>
      </c>
      <c r="H3238" t="s">
        <v>686</v>
      </c>
      <c r="I3238" t="s">
        <v>2734</v>
      </c>
      <c r="J3238" t="s">
        <v>696</v>
      </c>
      <c r="K3238" t="s">
        <v>55</v>
      </c>
      <c r="L3238" s="4">
        <v>2</v>
      </c>
      <c r="M3238" s="4">
        <v>44834</v>
      </c>
      <c r="N3238">
        <v>0.30000001192092896</v>
      </c>
      <c r="AC3238">
        <v>12.1</v>
      </c>
      <c r="AE3238">
        <v>1</v>
      </c>
    </row>
    <row r="3239" spans="1:31" x14ac:dyDescent="0.2">
      <c r="A3239" s="27">
        <v>2008214</v>
      </c>
      <c r="B3239">
        <v>4309</v>
      </c>
      <c r="C3239" t="s">
        <v>7579</v>
      </c>
      <c r="D3239" t="s">
        <v>7580</v>
      </c>
      <c r="E3239" t="s">
        <v>7581</v>
      </c>
      <c r="F3239" t="s">
        <v>7581</v>
      </c>
      <c r="G3239" t="s">
        <v>641</v>
      </c>
      <c r="H3239" t="s">
        <v>686</v>
      </c>
      <c r="I3239" t="s">
        <v>2734</v>
      </c>
      <c r="J3239" t="s">
        <v>696</v>
      </c>
      <c r="K3239" t="s">
        <v>55</v>
      </c>
      <c r="L3239" s="4">
        <v>2</v>
      </c>
      <c r="M3239" s="4">
        <v>44834</v>
      </c>
      <c r="N3239">
        <v>0.5</v>
      </c>
      <c r="AC3239">
        <v>21</v>
      </c>
      <c r="AE3239">
        <v>1</v>
      </c>
    </row>
    <row r="3240" spans="1:31" x14ac:dyDescent="0.2">
      <c r="A3240" s="27">
        <v>2008962</v>
      </c>
      <c r="C3240" t="s">
        <v>7582</v>
      </c>
      <c r="D3240" t="s">
        <v>1286</v>
      </c>
      <c r="E3240" t="s">
        <v>7583</v>
      </c>
      <c r="F3240" t="s">
        <v>7583</v>
      </c>
      <c r="G3240" t="s">
        <v>641</v>
      </c>
      <c r="H3240" t="s">
        <v>686</v>
      </c>
      <c r="I3240" t="s">
        <v>1284</v>
      </c>
      <c r="J3240" t="s">
        <v>688</v>
      </c>
      <c r="K3240" t="s">
        <v>55</v>
      </c>
      <c r="L3240" s="4">
        <v>42993</v>
      </c>
      <c r="M3240" s="4">
        <v>44819</v>
      </c>
      <c r="N3240">
        <v>0.30000001192092896</v>
      </c>
      <c r="P3240">
        <v>0.30000001192092896</v>
      </c>
      <c r="AC3240">
        <v>1.5</v>
      </c>
      <c r="AE3240">
        <v>1</v>
      </c>
    </row>
    <row r="3241" spans="1:31" x14ac:dyDescent="0.2">
      <c r="A3241" s="27">
        <v>2008963</v>
      </c>
      <c r="C3241" t="s">
        <v>7584</v>
      </c>
      <c r="D3241" t="s">
        <v>2811</v>
      </c>
      <c r="E3241" t="s">
        <v>7583</v>
      </c>
      <c r="F3241" t="s">
        <v>7583</v>
      </c>
      <c r="G3241" t="s">
        <v>641</v>
      </c>
      <c r="H3241" t="s">
        <v>686</v>
      </c>
      <c r="I3241" t="s">
        <v>1284</v>
      </c>
      <c r="J3241" t="s">
        <v>696</v>
      </c>
      <c r="K3241" t="s">
        <v>55</v>
      </c>
      <c r="L3241" s="4">
        <v>42993</v>
      </c>
      <c r="M3241" s="4">
        <v>44819</v>
      </c>
      <c r="N3241">
        <v>0.5</v>
      </c>
      <c r="P3241">
        <v>0.25</v>
      </c>
      <c r="AC3241">
        <v>1.5</v>
      </c>
      <c r="AE3241">
        <v>1</v>
      </c>
    </row>
    <row r="3242" spans="1:31" x14ac:dyDescent="0.2">
      <c r="A3242" s="27">
        <v>2009286</v>
      </c>
      <c r="C3242" t="s">
        <v>7585</v>
      </c>
      <c r="D3242" t="s">
        <v>7586</v>
      </c>
      <c r="E3242" t="s">
        <v>5494</v>
      </c>
      <c r="F3242" t="s">
        <v>5494</v>
      </c>
      <c r="G3242" t="s">
        <v>641</v>
      </c>
      <c r="H3242" t="s">
        <v>641</v>
      </c>
      <c r="I3242" t="s">
        <v>774</v>
      </c>
      <c r="J3242" t="s">
        <v>731</v>
      </c>
      <c r="K3242" t="s">
        <v>55</v>
      </c>
      <c r="L3242" s="4">
        <v>2</v>
      </c>
      <c r="M3242" s="4">
        <v>44804</v>
      </c>
      <c r="AE3242">
        <v>1</v>
      </c>
    </row>
    <row r="3243" spans="1:31" x14ac:dyDescent="0.2">
      <c r="A3243" s="27">
        <v>2009382</v>
      </c>
      <c r="C3243" t="s">
        <v>7587</v>
      </c>
      <c r="D3243" t="s">
        <v>7588</v>
      </c>
      <c r="E3243" t="s">
        <v>7589</v>
      </c>
      <c r="F3243" t="s">
        <v>5494</v>
      </c>
      <c r="G3243" t="s">
        <v>641</v>
      </c>
      <c r="H3243" t="s">
        <v>641</v>
      </c>
      <c r="I3243" t="s">
        <v>774</v>
      </c>
      <c r="J3243" t="s">
        <v>649</v>
      </c>
      <c r="K3243" t="s">
        <v>56</v>
      </c>
      <c r="L3243" s="4">
        <v>2</v>
      </c>
      <c r="M3243" s="4">
        <v>44804</v>
      </c>
      <c r="AE3243">
        <v>1</v>
      </c>
    </row>
    <row r="3244" spans="1:31" x14ac:dyDescent="0.2">
      <c r="A3244" s="27">
        <v>2010137</v>
      </c>
      <c r="C3244" t="s">
        <v>7590</v>
      </c>
      <c r="D3244" t="s">
        <v>7591</v>
      </c>
      <c r="E3244" t="s">
        <v>1041</v>
      </c>
      <c r="F3244" t="s">
        <v>7592</v>
      </c>
      <c r="G3244" t="s">
        <v>641</v>
      </c>
      <c r="H3244" t="s">
        <v>641</v>
      </c>
      <c r="I3244" t="s">
        <v>774</v>
      </c>
      <c r="J3244" t="s">
        <v>731</v>
      </c>
      <c r="K3244" t="s">
        <v>56</v>
      </c>
      <c r="L3244" s="4">
        <v>2</v>
      </c>
      <c r="M3244" s="4">
        <v>44804</v>
      </c>
      <c r="AE3244">
        <v>1</v>
      </c>
    </row>
    <row r="3245" spans="1:31" x14ac:dyDescent="0.2">
      <c r="A3245" s="27">
        <v>2006827</v>
      </c>
      <c r="C3245" t="s">
        <v>7593</v>
      </c>
      <c r="D3245" t="s">
        <v>1286</v>
      </c>
      <c r="E3245" t="s">
        <v>7594</v>
      </c>
      <c r="F3245" t="s">
        <v>7594</v>
      </c>
      <c r="G3245" t="s">
        <v>641</v>
      </c>
      <c r="H3245" t="s">
        <v>686</v>
      </c>
      <c r="I3245" t="s">
        <v>1284</v>
      </c>
      <c r="J3245" t="s">
        <v>688</v>
      </c>
      <c r="K3245" t="s">
        <v>55</v>
      </c>
      <c r="L3245" s="4">
        <v>42963</v>
      </c>
      <c r="M3245" s="4">
        <v>44789</v>
      </c>
      <c r="N3245">
        <v>0.30000001192092896</v>
      </c>
      <c r="AC3245">
        <v>65</v>
      </c>
      <c r="AE3245">
        <v>1</v>
      </c>
    </row>
    <row r="3246" spans="1:31" x14ac:dyDescent="0.2">
      <c r="A3246" s="27">
        <v>2008928</v>
      </c>
      <c r="C3246" t="s">
        <v>7595</v>
      </c>
      <c r="D3246" t="s">
        <v>4202</v>
      </c>
      <c r="E3246" t="s">
        <v>7596</v>
      </c>
      <c r="F3246" t="s">
        <v>7596</v>
      </c>
      <c r="G3246" t="s">
        <v>641</v>
      </c>
      <c r="H3246" t="s">
        <v>686</v>
      </c>
      <c r="I3246" t="s">
        <v>1284</v>
      </c>
      <c r="J3246" t="s">
        <v>696</v>
      </c>
      <c r="K3246" t="s">
        <v>55</v>
      </c>
      <c r="L3246" s="4">
        <v>42958</v>
      </c>
      <c r="M3246" s="4">
        <v>44784</v>
      </c>
      <c r="N3246">
        <v>0.5</v>
      </c>
      <c r="AC3246">
        <v>75</v>
      </c>
      <c r="AE3246">
        <v>1</v>
      </c>
    </row>
    <row r="3247" spans="1:31" x14ac:dyDescent="0.2">
      <c r="A3247" s="27">
        <v>2006547</v>
      </c>
      <c r="C3247" t="s">
        <v>7597</v>
      </c>
      <c r="D3247" t="s">
        <v>7598</v>
      </c>
      <c r="E3247" t="s">
        <v>7596</v>
      </c>
      <c r="F3247" t="s">
        <v>7596</v>
      </c>
      <c r="G3247" t="s">
        <v>641</v>
      </c>
      <c r="H3247" t="s">
        <v>686</v>
      </c>
      <c r="I3247" t="s">
        <v>1284</v>
      </c>
      <c r="J3247" t="s">
        <v>688</v>
      </c>
      <c r="K3247" t="s">
        <v>56</v>
      </c>
      <c r="L3247" s="4">
        <v>42958</v>
      </c>
      <c r="M3247" s="4">
        <v>44784</v>
      </c>
      <c r="N3247">
        <v>0.15000000596046448</v>
      </c>
      <c r="P3247">
        <v>0.11999999731779099</v>
      </c>
      <c r="AC3247">
        <v>1.5</v>
      </c>
      <c r="AE3247">
        <v>1</v>
      </c>
    </row>
    <row r="3248" spans="1:31" x14ac:dyDescent="0.2">
      <c r="A3248" s="27">
        <v>2008910</v>
      </c>
      <c r="C3248" t="s">
        <v>7599</v>
      </c>
      <c r="D3248" t="s">
        <v>7600</v>
      </c>
      <c r="E3248" t="s">
        <v>3952</v>
      </c>
      <c r="F3248" t="s">
        <v>3952</v>
      </c>
      <c r="G3248" t="s">
        <v>641</v>
      </c>
      <c r="H3248" t="s">
        <v>641</v>
      </c>
      <c r="I3248" t="s">
        <v>1284</v>
      </c>
      <c r="J3248" t="s">
        <v>649</v>
      </c>
      <c r="K3248" t="s">
        <v>56</v>
      </c>
      <c r="L3248" s="4">
        <v>42950</v>
      </c>
      <c r="M3248" s="4">
        <v>44776</v>
      </c>
      <c r="AC3248">
        <v>15</v>
      </c>
      <c r="AE3248">
        <v>1</v>
      </c>
    </row>
    <row r="3249" spans="1:31" x14ac:dyDescent="0.2">
      <c r="A3249" s="27">
        <v>2009572</v>
      </c>
      <c r="B3249">
        <v>4858</v>
      </c>
      <c r="C3249" t="s">
        <v>7601</v>
      </c>
      <c r="D3249" t="s">
        <v>3536</v>
      </c>
      <c r="E3249" t="s">
        <v>7602</v>
      </c>
      <c r="F3249" t="s">
        <v>7602</v>
      </c>
      <c r="G3249" t="s">
        <v>641</v>
      </c>
      <c r="H3249" t="s">
        <v>686</v>
      </c>
      <c r="I3249" t="s">
        <v>2734</v>
      </c>
      <c r="J3249" t="s">
        <v>696</v>
      </c>
      <c r="K3249" t="s">
        <v>55</v>
      </c>
      <c r="L3249" s="4">
        <v>2</v>
      </c>
      <c r="M3249" s="4">
        <v>44773</v>
      </c>
      <c r="N3249">
        <v>0.40000000596046448</v>
      </c>
      <c r="AC3249">
        <v>15</v>
      </c>
      <c r="AE3249">
        <v>1</v>
      </c>
    </row>
    <row r="3250" spans="1:31" x14ac:dyDescent="0.2">
      <c r="A3250" s="27">
        <v>2006848</v>
      </c>
      <c r="B3250">
        <v>3770</v>
      </c>
      <c r="C3250" t="s">
        <v>7603</v>
      </c>
      <c r="D3250" t="s">
        <v>5855</v>
      </c>
      <c r="E3250" t="s">
        <v>7604</v>
      </c>
      <c r="F3250" t="s">
        <v>7604</v>
      </c>
      <c r="G3250" t="s">
        <v>641</v>
      </c>
      <c r="H3250" t="s">
        <v>686</v>
      </c>
      <c r="I3250" t="s">
        <v>2734</v>
      </c>
      <c r="J3250" t="s">
        <v>696</v>
      </c>
      <c r="K3250" t="s">
        <v>55</v>
      </c>
      <c r="L3250" s="4">
        <v>2</v>
      </c>
      <c r="M3250" s="4">
        <v>44773</v>
      </c>
      <c r="N3250">
        <v>0.30000001192092896</v>
      </c>
      <c r="AC3250">
        <v>13.1</v>
      </c>
      <c r="AE3250">
        <v>1</v>
      </c>
    </row>
    <row r="3251" spans="1:31" x14ac:dyDescent="0.2">
      <c r="A3251" s="27">
        <v>2008164</v>
      </c>
      <c r="B3251">
        <v>4282</v>
      </c>
      <c r="C3251" t="s">
        <v>7605</v>
      </c>
      <c r="D3251" t="s">
        <v>7606</v>
      </c>
      <c r="E3251" t="s">
        <v>2719</v>
      </c>
      <c r="F3251" t="s">
        <v>2719</v>
      </c>
      <c r="G3251" t="s">
        <v>641</v>
      </c>
      <c r="H3251" t="s">
        <v>686</v>
      </c>
      <c r="I3251" t="s">
        <v>2734</v>
      </c>
      <c r="J3251" t="s">
        <v>696</v>
      </c>
      <c r="K3251" t="s">
        <v>55</v>
      </c>
      <c r="L3251" s="4">
        <v>2</v>
      </c>
      <c r="M3251" s="4">
        <v>44773</v>
      </c>
      <c r="N3251">
        <v>0.30000001192092896</v>
      </c>
      <c r="AC3251">
        <v>11.9</v>
      </c>
      <c r="AE3251">
        <v>1</v>
      </c>
    </row>
    <row r="3252" spans="1:31" x14ac:dyDescent="0.2">
      <c r="A3252" s="27">
        <v>2006950</v>
      </c>
      <c r="C3252" t="s">
        <v>7607</v>
      </c>
      <c r="D3252" t="s">
        <v>7608</v>
      </c>
      <c r="E3252" t="s">
        <v>7609</v>
      </c>
      <c r="F3252" t="s">
        <v>7609</v>
      </c>
      <c r="G3252" t="s">
        <v>641</v>
      </c>
      <c r="H3252" t="s">
        <v>686</v>
      </c>
      <c r="I3252" t="s">
        <v>1284</v>
      </c>
      <c r="J3252" t="s">
        <v>688</v>
      </c>
      <c r="K3252" t="s">
        <v>55</v>
      </c>
      <c r="L3252" s="4">
        <v>42943</v>
      </c>
      <c r="M3252" s="4">
        <v>44769</v>
      </c>
      <c r="N3252">
        <v>0.30000001192092896</v>
      </c>
      <c r="AC3252">
        <v>50</v>
      </c>
      <c r="AE3252">
        <v>1</v>
      </c>
    </row>
    <row r="3253" spans="1:31" x14ac:dyDescent="0.2">
      <c r="A3253" s="27">
        <v>2008908</v>
      </c>
      <c r="C3253" t="s">
        <v>7610</v>
      </c>
      <c r="D3253" t="s">
        <v>7611</v>
      </c>
      <c r="E3253" t="s">
        <v>7609</v>
      </c>
      <c r="F3253" t="s">
        <v>7609</v>
      </c>
      <c r="G3253" t="s">
        <v>641</v>
      </c>
      <c r="H3253" t="s">
        <v>686</v>
      </c>
      <c r="I3253" t="s">
        <v>1284</v>
      </c>
      <c r="J3253" t="s">
        <v>696</v>
      </c>
      <c r="K3253" t="s">
        <v>55</v>
      </c>
      <c r="L3253" s="4">
        <v>42943</v>
      </c>
      <c r="M3253" s="4">
        <v>44769</v>
      </c>
      <c r="N3253">
        <v>0.5</v>
      </c>
      <c r="AC3253">
        <v>60</v>
      </c>
      <c r="AE3253">
        <v>1</v>
      </c>
    </row>
    <row r="3254" spans="1:31" x14ac:dyDescent="0.2">
      <c r="A3254" s="27">
        <v>2008904</v>
      </c>
      <c r="C3254" t="s">
        <v>7612</v>
      </c>
      <c r="D3254" t="s">
        <v>1286</v>
      </c>
      <c r="E3254" t="s">
        <v>7613</v>
      </c>
      <c r="F3254" t="s">
        <v>7613</v>
      </c>
      <c r="G3254" t="s">
        <v>641</v>
      </c>
      <c r="H3254" t="s">
        <v>686</v>
      </c>
      <c r="I3254" t="s">
        <v>1284</v>
      </c>
      <c r="J3254" t="s">
        <v>688</v>
      </c>
      <c r="K3254" t="s">
        <v>55</v>
      </c>
      <c r="L3254" s="4">
        <v>42942</v>
      </c>
      <c r="M3254" s="4">
        <v>44768</v>
      </c>
      <c r="N3254">
        <v>0.30000001192092896</v>
      </c>
      <c r="P3254">
        <v>0.30000001192092896</v>
      </c>
      <c r="AC3254">
        <v>70</v>
      </c>
      <c r="AE3254">
        <v>1</v>
      </c>
    </row>
    <row r="3255" spans="1:31" x14ac:dyDescent="0.2">
      <c r="A3255" s="27">
        <v>2008905</v>
      </c>
      <c r="C3255" t="s">
        <v>7614</v>
      </c>
      <c r="D3255" t="s">
        <v>1286</v>
      </c>
      <c r="E3255" t="s">
        <v>7615</v>
      </c>
      <c r="F3255" t="s">
        <v>7615</v>
      </c>
      <c r="G3255" t="s">
        <v>641</v>
      </c>
      <c r="H3255" t="s">
        <v>686</v>
      </c>
      <c r="I3255" t="s">
        <v>1284</v>
      </c>
      <c r="J3255" t="s">
        <v>688</v>
      </c>
      <c r="K3255" t="s">
        <v>55</v>
      </c>
      <c r="L3255" s="4">
        <v>42942</v>
      </c>
      <c r="M3255" s="4">
        <v>44768</v>
      </c>
      <c r="N3255">
        <v>0.30000001192092896</v>
      </c>
      <c r="O3255">
        <v>5.000000074505806E-2</v>
      </c>
      <c r="P3255">
        <v>0.30000001192092896</v>
      </c>
      <c r="AC3255">
        <v>60</v>
      </c>
      <c r="AE3255">
        <v>1</v>
      </c>
    </row>
    <row r="3256" spans="1:31" x14ac:dyDescent="0.2">
      <c r="A3256" s="27">
        <v>2008903</v>
      </c>
      <c r="C3256" t="s">
        <v>7619</v>
      </c>
      <c r="D3256" t="s">
        <v>7620</v>
      </c>
      <c r="E3256" t="s">
        <v>960</v>
      </c>
      <c r="F3256" t="s">
        <v>960</v>
      </c>
      <c r="G3256" t="s">
        <v>641</v>
      </c>
      <c r="H3256" t="s">
        <v>641</v>
      </c>
      <c r="I3256" t="s">
        <v>1284</v>
      </c>
      <c r="J3256" t="s">
        <v>643</v>
      </c>
      <c r="K3256" t="s">
        <v>55</v>
      </c>
      <c r="L3256" s="4">
        <v>42942</v>
      </c>
      <c r="M3256" s="4">
        <v>44768</v>
      </c>
      <c r="N3256">
        <v>33</v>
      </c>
      <c r="O3256">
        <v>20</v>
      </c>
      <c r="AE3256">
        <v>1</v>
      </c>
    </row>
    <row r="3257" spans="1:31" x14ac:dyDescent="0.2">
      <c r="A3257" s="27">
        <v>2008902</v>
      </c>
      <c r="C3257" t="s">
        <v>7621</v>
      </c>
      <c r="D3257" t="s">
        <v>7622</v>
      </c>
      <c r="E3257" t="s">
        <v>960</v>
      </c>
      <c r="F3257" t="s">
        <v>960</v>
      </c>
      <c r="G3257" t="s">
        <v>641</v>
      </c>
      <c r="H3257" t="s">
        <v>641</v>
      </c>
      <c r="I3257" t="s">
        <v>1284</v>
      </c>
      <c r="J3257" t="s">
        <v>643</v>
      </c>
      <c r="K3257" t="s">
        <v>55</v>
      </c>
      <c r="L3257" s="4">
        <v>42942</v>
      </c>
      <c r="M3257" s="4">
        <v>44768</v>
      </c>
      <c r="N3257">
        <v>40</v>
      </c>
      <c r="O3257">
        <v>10</v>
      </c>
      <c r="AE3257">
        <v>1</v>
      </c>
    </row>
    <row r="3258" spans="1:31" x14ac:dyDescent="0.2">
      <c r="A3258" s="27">
        <v>2008901</v>
      </c>
      <c r="C3258" t="s">
        <v>7623</v>
      </c>
      <c r="D3258" t="s">
        <v>7624</v>
      </c>
      <c r="E3258" t="s">
        <v>960</v>
      </c>
      <c r="F3258" t="s">
        <v>960</v>
      </c>
      <c r="G3258" t="s">
        <v>641</v>
      </c>
      <c r="H3258" t="s">
        <v>641</v>
      </c>
      <c r="I3258" t="s">
        <v>1284</v>
      </c>
      <c r="J3258" t="s">
        <v>643</v>
      </c>
      <c r="K3258" t="s">
        <v>55</v>
      </c>
      <c r="L3258" s="4">
        <v>42942</v>
      </c>
      <c r="M3258" s="4">
        <v>44768</v>
      </c>
      <c r="N3258">
        <v>30</v>
      </c>
      <c r="O3258">
        <v>15</v>
      </c>
      <c r="P3258">
        <v>8</v>
      </c>
      <c r="AE3258">
        <v>1</v>
      </c>
    </row>
    <row r="3259" spans="1:31" x14ac:dyDescent="0.2">
      <c r="A3259" s="27">
        <v>2006689</v>
      </c>
      <c r="C3259" t="s">
        <v>7626</v>
      </c>
      <c r="D3259" t="s">
        <v>651</v>
      </c>
      <c r="E3259" t="s">
        <v>2498</v>
      </c>
      <c r="F3259" t="s">
        <v>1328</v>
      </c>
      <c r="G3259" t="s">
        <v>641</v>
      </c>
      <c r="H3259" t="s">
        <v>641</v>
      </c>
      <c r="I3259" t="s">
        <v>1284</v>
      </c>
      <c r="J3259" t="s">
        <v>643</v>
      </c>
      <c r="K3259" t="s">
        <v>55</v>
      </c>
      <c r="L3259" s="4">
        <v>42940</v>
      </c>
      <c r="M3259" s="4">
        <v>44766</v>
      </c>
      <c r="N3259">
        <v>34</v>
      </c>
      <c r="AE3259">
        <v>1</v>
      </c>
    </row>
    <row r="3260" spans="1:31" x14ac:dyDescent="0.2">
      <c r="A3260" s="27">
        <v>2006690</v>
      </c>
      <c r="C3260" t="s">
        <v>7625</v>
      </c>
      <c r="D3260" t="s">
        <v>651</v>
      </c>
      <c r="E3260" t="s">
        <v>2498</v>
      </c>
      <c r="F3260" t="s">
        <v>1685</v>
      </c>
      <c r="G3260" t="s">
        <v>641</v>
      </c>
      <c r="H3260" t="s">
        <v>641</v>
      </c>
      <c r="I3260" t="s">
        <v>1284</v>
      </c>
      <c r="J3260" t="s">
        <v>643</v>
      </c>
      <c r="K3260" t="s">
        <v>55</v>
      </c>
      <c r="L3260" s="4">
        <v>42940</v>
      </c>
      <c r="M3260" s="4">
        <v>44766</v>
      </c>
      <c r="N3260">
        <v>34</v>
      </c>
      <c r="AE3260">
        <v>1</v>
      </c>
    </row>
    <row r="3261" spans="1:31" x14ac:dyDescent="0.2">
      <c r="A3261" s="27">
        <v>2008907</v>
      </c>
      <c r="C3261" t="s">
        <v>7627</v>
      </c>
      <c r="D3261" t="s">
        <v>7628</v>
      </c>
      <c r="E3261" t="s">
        <v>2813</v>
      </c>
      <c r="F3261" t="s">
        <v>2813</v>
      </c>
      <c r="G3261" t="s">
        <v>641</v>
      </c>
      <c r="H3261" t="s">
        <v>641</v>
      </c>
      <c r="I3261" t="s">
        <v>1284</v>
      </c>
      <c r="J3261" t="s">
        <v>649</v>
      </c>
      <c r="K3261" t="s">
        <v>56</v>
      </c>
      <c r="L3261" s="4">
        <v>42940</v>
      </c>
      <c r="M3261" s="4">
        <v>44766</v>
      </c>
      <c r="AC3261">
        <v>2</v>
      </c>
      <c r="AE3261">
        <v>1</v>
      </c>
    </row>
    <row r="3262" spans="1:31" x14ac:dyDescent="0.2">
      <c r="A3262" s="27">
        <v>2009752</v>
      </c>
      <c r="C3262" t="s">
        <v>7629</v>
      </c>
      <c r="D3262" t="s">
        <v>7630</v>
      </c>
      <c r="E3262" t="s">
        <v>5799</v>
      </c>
      <c r="F3262" t="s">
        <v>5799</v>
      </c>
      <c r="G3262" t="s">
        <v>641</v>
      </c>
      <c r="H3262" t="s">
        <v>641</v>
      </c>
      <c r="I3262" t="s">
        <v>774</v>
      </c>
      <c r="J3262" t="s">
        <v>731</v>
      </c>
      <c r="K3262" t="s">
        <v>56</v>
      </c>
      <c r="L3262" s="4">
        <v>2</v>
      </c>
      <c r="M3262" s="4">
        <v>44757</v>
      </c>
      <c r="AE3262">
        <v>1</v>
      </c>
    </row>
    <row r="3263" spans="1:31" x14ac:dyDescent="0.2">
      <c r="A3263" s="27">
        <v>2009756</v>
      </c>
      <c r="C3263" t="s">
        <v>7631</v>
      </c>
      <c r="D3263" t="s">
        <v>7632</v>
      </c>
      <c r="E3263" t="s">
        <v>5799</v>
      </c>
      <c r="F3263" t="s">
        <v>5799</v>
      </c>
      <c r="G3263" t="s">
        <v>641</v>
      </c>
      <c r="H3263" t="s">
        <v>641</v>
      </c>
      <c r="I3263" t="s">
        <v>774</v>
      </c>
      <c r="J3263" t="s">
        <v>731</v>
      </c>
      <c r="K3263" t="s">
        <v>56</v>
      </c>
      <c r="L3263" s="4">
        <v>2</v>
      </c>
      <c r="M3263" s="4">
        <v>44757</v>
      </c>
      <c r="AE3263">
        <v>1</v>
      </c>
    </row>
    <row r="3264" spans="1:31" x14ac:dyDescent="0.2">
      <c r="A3264" s="27">
        <v>2009753</v>
      </c>
      <c r="C3264" t="s">
        <v>7633</v>
      </c>
      <c r="D3264" t="s">
        <v>7634</v>
      </c>
      <c r="E3264" t="s">
        <v>5799</v>
      </c>
      <c r="F3264" t="s">
        <v>5799</v>
      </c>
      <c r="G3264" t="s">
        <v>641</v>
      </c>
      <c r="H3264" t="s">
        <v>641</v>
      </c>
      <c r="I3264" t="s">
        <v>774</v>
      </c>
      <c r="J3264" t="s">
        <v>731</v>
      </c>
      <c r="K3264" t="s">
        <v>56</v>
      </c>
      <c r="L3264" s="4">
        <v>2</v>
      </c>
      <c r="M3264" s="4">
        <v>44757</v>
      </c>
      <c r="AE3264">
        <v>1</v>
      </c>
    </row>
    <row r="3265" spans="1:31" x14ac:dyDescent="0.2">
      <c r="A3265" s="27">
        <v>2009755</v>
      </c>
      <c r="C3265" t="s">
        <v>7635</v>
      </c>
      <c r="D3265" t="s">
        <v>7636</v>
      </c>
      <c r="E3265" t="s">
        <v>5799</v>
      </c>
      <c r="F3265" t="s">
        <v>5799</v>
      </c>
      <c r="G3265" t="s">
        <v>641</v>
      </c>
      <c r="H3265" t="s">
        <v>641</v>
      </c>
      <c r="I3265" t="s">
        <v>774</v>
      </c>
      <c r="J3265" t="s">
        <v>731</v>
      </c>
      <c r="K3265" t="s">
        <v>56</v>
      </c>
      <c r="L3265" s="4">
        <v>2</v>
      </c>
      <c r="M3265" s="4">
        <v>44757</v>
      </c>
      <c r="AE3265">
        <v>1</v>
      </c>
    </row>
    <row r="3266" spans="1:31" x14ac:dyDescent="0.2">
      <c r="A3266" s="27">
        <v>2008887</v>
      </c>
      <c r="C3266" t="s">
        <v>7637</v>
      </c>
      <c r="D3266" t="s">
        <v>7638</v>
      </c>
      <c r="E3266" t="s">
        <v>2964</v>
      </c>
      <c r="F3266" t="s">
        <v>2964</v>
      </c>
      <c r="G3266" t="s">
        <v>641</v>
      </c>
      <c r="H3266" t="s">
        <v>641</v>
      </c>
      <c r="I3266" t="s">
        <v>1284</v>
      </c>
      <c r="J3266" t="s">
        <v>731</v>
      </c>
      <c r="K3266" t="s">
        <v>56</v>
      </c>
      <c r="L3266" s="4">
        <v>42926</v>
      </c>
      <c r="M3266" s="4">
        <v>44752</v>
      </c>
      <c r="AC3266">
        <v>13</v>
      </c>
      <c r="AE3266">
        <v>1</v>
      </c>
    </row>
    <row r="3267" spans="1:31" x14ac:dyDescent="0.2">
      <c r="A3267" s="27">
        <v>2007146</v>
      </c>
      <c r="C3267" t="s">
        <v>7639</v>
      </c>
      <c r="D3267" t="s">
        <v>1286</v>
      </c>
      <c r="E3267" t="s">
        <v>7640</v>
      </c>
      <c r="F3267" t="s">
        <v>7640</v>
      </c>
      <c r="G3267" t="s">
        <v>641</v>
      </c>
      <c r="H3267" t="s">
        <v>686</v>
      </c>
      <c r="I3267" t="s">
        <v>1284</v>
      </c>
      <c r="J3267" t="s">
        <v>688</v>
      </c>
      <c r="K3267" t="s">
        <v>55</v>
      </c>
      <c r="L3267" s="4">
        <v>42916</v>
      </c>
      <c r="M3267" s="4">
        <v>44742</v>
      </c>
      <c r="N3267">
        <v>7.0000000298023224E-2</v>
      </c>
      <c r="AC3267">
        <v>3.2</v>
      </c>
      <c r="AE3267">
        <v>1</v>
      </c>
    </row>
    <row r="3268" spans="1:31" x14ac:dyDescent="0.2">
      <c r="A3268" s="27">
        <v>2008882</v>
      </c>
      <c r="C3268" t="s">
        <v>7641</v>
      </c>
      <c r="D3268" t="s">
        <v>7642</v>
      </c>
      <c r="E3268" t="s">
        <v>7643</v>
      </c>
      <c r="F3268" t="s">
        <v>7643</v>
      </c>
      <c r="G3268" t="s">
        <v>641</v>
      </c>
      <c r="H3268" t="s">
        <v>641</v>
      </c>
      <c r="I3268" t="s">
        <v>774</v>
      </c>
      <c r="J3268" t="s">
        <v>731</v>
      </c>
      <c r="K3268" t="s">
        <v>56</v>
      </c>
      <c r="L3268" s="4">
        <v>2</v>
      </c>
      <c r="M3268" s="4">
        <v>44742</v>
      </c>
      <c r="AE3268">
        <v>1</v>
      </c>
    </row>
    <row r="3269" spans="1:31" x14ac:dyDescent="0.2">
      <c r="A3269" s="27">
        <v>2008881</v>
      </c>
      <c r="C3269" t="s">
        <v>7644</v>
      </c>
      <c r="D3269" t="s">
        <v>7645</v>
      </c>
      <c r="E3269" t="s">
        <v>7643</v>
      </c>
      <c r="F3269" t="s">
        <v>7643</v>
      </c>
      <c r="G3269" t="s">
        <v>641</v>
      </c>
      <c r="H3269" t="s">
        <v>641</v>
      </c>
      <c r="I3269" t="s">
        <v>774</v>
      </c>
      <c r="J3269" t="s">
        <v>731</v>
      </c>
      <c r="K3269" t="s">
        <v>56</v>
      </c>
      <c r="L3269" s="4">
        <v>2</v>
      </c>
      <c r="M3269" s="4">
        <v>44742</v>
      </c>
      <c r="AE3269">
        <v>1</v>
      </c>
    </row>
    <row r="3270" spans="1:31" x14ac:dyDescent="0.2">
      <c r="A3270" s="27">
        <v>2008883</v>
      </c>
      <c r="C3270" t="s">
        <v>7646</v>
      </c>
      <c r="D3270" t="s">
        <v>7647</v>
      </c>
      <c r="E3270" t="s">
        <v>7643</v>
      </c>
      <c r="F3270" t="s">
        <v>7643</v>
      </c>
      <c r="G3270" t="s">
        <v>641</v>
      </c>
      <c r="H3270" t="s">
        <v>641</v>
      </c>
      <c r="I3270" t="s">
        <v>774</v>
      </c>
      <c r="J3270" t="s">
        <v>731</v>
      </c>
      <c r="K3270" t="s">
        <v>56</v>
      </c>
      <c r="L3270" s="4">
        <v>2</v>
      </c>
      <c r="M3270" s="4">
        <v>44742</v>
      </c>
      <c r="AE3270">
        <v>1</v>
      </c>
    </row>
    <row r="3271" spans="1:31" x14ac:dyDescent="0.2">
      <c r="A3271" s="27">
        <v>2008884</v>
      </c>
      <c r="C3271" t="s">
        <v>7648</v>
      </c>
      <c r="D3271" t="s">
        <v>7649</v>
      </c>
      <c r="E3271" t="s">
        <v>7643</v>
      </c>
      <c r="F3271" t="s">
        <v>7643</v>
      </c>
      <c r="G3271" t="s">
        <v>641</v>
      </c>
      <c r="H3271" t="s">
        <v>641</v>
      </c>
      <c r="I3271" t="s">
        <v>774</v>
      </c>
      <c r="J3271" t="s">
        <v>731</v>
      </c>
      <c r="K3271" t="s">
        <v>56</v>
      </c>
      <c r="L3271" s="4">
        <v>2</v>
      </c>
      <c r="M3271" s="4">
        <v>44742</v>
      </c>
      <c r="AE3271">
        <v>1</v>
      </c>
    </row>
    <row r="3272" spans="1:31" x14ac:dyDescent="0.2">
      <c r="A3272" s="27">
        <v>2010552</v>
      </c>
      <c r="B3272">
        <v>5237</v>
      </c>
      <c r="C3272" t="s">
        <v>7650</v>
      </c>
      <c r="D3272" t="s">
        <v>7651</v>
      </c>
      <c r="E3272" t="s">
        <v>7652</v>
      </c>
      <c r="F3272" t="s">
        <v>7652</v>
      </c>
      <c r="G3272" t="s">
        <v>641</v>
      </c>
      <c r="H3272" t="s">
        <v>686</v>
      </c>
      <c r="I3272" t="s">
        <v>2734</v>
      </c>
      <c r="J3272" t="s">
        <v>696</v>
      </c>
      <c r="K3272" t="s">
        <v>55</v>
      </c>
      <c r="L3272" s="4">
        <v>2</v>
      </c>
      <c r="M3272" s="4">
        <v>44742</v>
      </c>
      <c r="N3272">
        <v>0.30000001192092896</v>
      </c>
      <c r="AC3272">
        <v>13.1</v>
      </c>
      <c r="AE3272">
        <v>1</v>
      </c>
    </row>
    <row r="3273" spans="1:31" x14ac:dyDescent="0.2">
      <c r="A3273" s="27">
        <v>2008886</v>
      </c>
      <c r="C3273" t="s">
        <v>7653</v>
      </c>
      <c r="D3273" t="s">
        <v>2811</v>
      </c>
      <c r="E3273" t="s">
        <v>7640</v>
      </c>
      <c r="F3273" t="s">
        <v>7640</v>
      </c>
      <c r="G3273" t="s">
        <v>641</v>
      </c>
      <c r="H3273" t="s">
        <v>686</v>
      </c>
      <c r="I3273" t="s">
        <v>1284</v>
      </c>
      <c r="J3273" t="s">
        <v>696</v>
      </c>
      <c r="K3273" t="s">
        <v>55</v>
      </c>
      <c r="L3273" s="4">
        <v>42916</v>
      </c>
      <c r="M3273" s="4">
        <v>44742</v>
      </c>
      <c r="N3273">
        <v>0.5</v>
      </c>
      <c r="AE3273">
        <v>1</v>
      </c>
    </row>
    <row r="3274" spans="1:31" x14ac:dyDescent="0.2">
      <c r="A3274" s="27">
        <v>2008880</v>
      </c>
      <c r="C3274" t="s">
        <v>7654</v>
      </c>
      <c r="D3274" t="s">
        <v>1286</v>
      </c>
      <c r="E3274" t="s">
        <v>7655</v>
      </c>
      <c r="F3274" t="s">
        <v>7655</v>
      </c>
      <c r="G3274" t="s">
        <v>641</v>
      </c>
      <c r="H3274" t="s">
        <v>686</v>
      </c>
      <c r="I3274" t="s">
        <v>1284</v>
      </c>
      <c r="J3274" t="s">
        <v>688</v>
      </c>
      <c r="K3274" t="s">
        <v>55</v>
      </c>
      <c r="L3274" s="4">
        <v>42906</v>
      </c>
      <c r="M3274" s="4">
        <v>44732</v>
      </c>
      <c r="N3274">
        <v>0.30000001192092896</v>
      </c>
      <c r="O3274">
        <v>5.000000074505806E-2</v>
      </c>
      <c r="P3274">
        <v>0.30000001192092896</v>
      </c>
      <c r="AC3274">
        <v>3</v>
      </c>
      <c r="AE3274">
        <v>1</v>
      </c>
    </row>
    <row r="3275" spans="1:31" x14ac:dyDescent="0.2">
      <c r="A3275" s="27">
        <v>2009130</v>
      </c>
      <c r="B3275">
        <v>4648</v>
      </c>
      <c r="C3275" t="s">
        <v>7658</v>
      </c>
      <c r="D3275" t="s">
        <v>7659</v>
      </c>
      <c r="E3275" t="s">
        <v>7660</v>
      </c>
      <c r="F3275" t="s">
        <v>7660</v>
      </c>
      <c r="G3275" t="s">
        <v>641</v>
      </c>
      <c r="H3275" t="s">
        <v>686</v>
      </c>
      <c r="I3275" t="s">
        <v>2734</v>
      </c>
      <c r="J3275" t="s">
        <v>696</v>
      </c>
      <c r="K3275" t="s">
        <v>55</v>
      </c>
      <c r="L3275" s="4">
        <v>2</v>
      </c>
      <c r="M3275" s="4">
        <v>44712</v>
      </c>
      <c r="N3275">
        <v>1.2999999523162842</v>
      </c>
      <c r="AC3275">
        <v>36.5</v>
      </c>
      <c r="AE3275">
        <v>1</v>
      </c>
    </row>
    <row r="3276" spans="1:31" x14ac:dyDescent="0.2">
      <c r="A3276" s="27">
        <v>2010227</v>
      </c>
      <c r="B3276">
        <v>5138</v>
      </c>
      <c r="C3276" t="s">
        <v>7661</v>
      </c>
      <c r="D3276" t="s">
        <v>7662</v>
      </c>
      <c r="E3276" t="s">
        <v>7663</v>
      </c>
      <c r="F3276" t="s">
        <v>7663</v>
      </c>
      <c r="G3276" t="s">
        <v>641</v>
      </c>
      <c r="H3276" t="s">
        <v>686</v>
      </c>
      <c r="I3276" t="s">
        <v>2734</v>
      </c>
      <c r="J3276" t="s">
        <v>696</v>
      </c>
      <c r="K3276" t="s">
        <v>55</v>
      </c>
      <c r="L3276" s="4">
        <v>2</v>
      </c>
      <c r="M3276" s="4">
        <v>44712</v>
      </c>
      <c r="N3276">
        <v>0.30000001192092896</v>
      </c>
      <c r="AC3276">
        <v>13.1</v>
      </c>
      <c r="AE3276">
        <v>1</v>
      </c>
    </row>
    <row r="3277" spans="1:31" x14ac:dyDescent="0.2">
      <c r="A3277" s="27">
        <v>2006118</v>
      </c>
      <c r="C3277" t="s">
        <v>7664</v>
      </c>
      <c r="D3277" t="s">
        <v>7665</v>
      </c>
      <c r="E3277" t="s">
        <v>879</v>
      </c>
      <c r="F3277" t="s">
        <v>880</v>
      </c>
      <c r="G3277" t="s">
        <v>641</v>
      </c>
      <c r="H3277" t="s">
        <v>686</v>
      </c>
      <c r="I3277" t="s">
        <v>774</v>
      </c>
      <c r="J3277" t="s">
        <v>696</v>
      </c>
      <c r="K3277" t="s">
        <v>55</v>
      </c>
      <c r="L3277" s="4">
        <v>2</v>
      </c>
      <c r="M3277" s="4">
        <v>44696</v>
      </c>
      <c r="N3277">
        <v>1</v>
      </c>
      <c r="O3277">
        <v>0.10000000149011612</v>
      </c>
      <c r="P3277">
        <v>16</v>
      </c>
      <c r="Q3277">
        <v>0.69929999113082886</v>
      </c>
      <c r="R3277">
        <v>6.6299997270107269E-2</v>
      </c>
      <c r="T3277">
        <v>1</v>
      </c>
      <c r="AC3277">
        <v>45</v>
      </c>
      <c r="AE3277">
        <v>1</v>
      </c>
    </row>
    <row r="3278" spans="1:31" x14ac:dyDescent="0.2">
      <c r="A3278" s="27">
        <v>2006756</v>
      </c>
      <c r="C3278" t="s">
        <v>7666</v>
      </c>
      <c r="D3278" t="s">
        <v>7667</v>
      </c>
      <c r="E3278" t="s">
        <v>879</v>
      </c>
      <c r="F3278" t="s">
        <v>880</v>
      </c>
      <c r="G3278" t="s">
        <v>641</v>
      </c>
      <c r="H3278" t="s">
        <v>641</v>
      </c>
      <c r="I3278" t="s">
        <v>774</v>
      </c>
      <c r="J3278" t="s">
        <v>643</v>
      </c>
      <c r="K3278" t="s">
        <v>56</v>
      </c>
      <c r="L3278" s="4">
        <v>2</v>
      </c>
      <c r="M3278" s="4">
        <v>44696</v>
      </c>
      <c r="N3278">
        <v>4</v>
      </c>
      <c r="V3278">
        <v>9.8999996185302734</v>
      </c>
      <c r="AE3278">
        <v>1.3</v>
      </c>
    </row>
    <row r="3279" spans="1:31" x14ac:dyDescent="0.2">
      <c r="A3279" s="27">
        <v>2006119</v>
      </c>
      <c r="C3279" t="s">
        <v>7668</v>
      </c>
      <c r="D3279" t="s">
        <v>7669</v>
      </c>
      <c r="E3279" t="s">
        <v>879</v>
      </c>
      <c r="F3279" t="s">
        <v>880</v>
      </c>
      <c r="G3279" t="s">
        <v>641</v>
      </c>
      <c r="H3279" t="s">
        <v>641</v>
      </c>
      <c r="I3279" t="s">
        <v>774</v>
      </c>
      <c r="J3279" t="s">
        <v>731</v>
      </c>
      <c r="K3279" t="s">
        <v>56</v>
      </c>
      <c r="L3279" s="4">
        <v>2</v>
      </c>
      <c r="M3279" s="4">
        <v>44696</v>
      </c>
      <c r="N3279">
        <v>5</v>
      </c>
      <c r="O3279">
        <v>4</v>
      </c>
      <c r="P3279">
        <v>3</v>
      </c>
      <c r="AC3279">
        <v>50</v>
      </c>
      <c r="AE3279">
        <v>1.1000000000000001</v>
      </c>
    </row>
    <row r="3280" spans="1:31" x14ac:dyDescent="0.2">
      <c r="A3280" s="27">
        <v>2010641</v>
      </c>
      <c r="C3280" t="s">
        <v>7670</v>
      </c>
      <c r="D3280" t="s">
        <v>7671</v>
      </c>
      <c r="E3280" t="s">
        <v>7672</v>
      </c>
      <c r="F3280" t="s">
        <v>7673</v>
      </c>
      <c r="G3280" t="s">
        <v>641</v>
      </c>
      <c r="H3280" t="s">
        <v>641</v>
      </c>
      <c r="I3280" t="s">
        <v>774</v>
      </c>
      <c r="J3280" t="s">
        <v>731</v>
      </c>
      <c r="K3280" t="s">
        <v>56</v>
      </c>
      <c r="L3280" s="4">
        <v>2</v>
      </c>
      <c r="M3280" s="4">
        <v>44681</v>
      </c>
      <c r="N3280">
        <v>6</v>
      </c>
      <c r="P3280">
        <v>0.11999999731779099</v>
      </c>
      <c r="R3280">
        <v>1.6599999666213989</v>
      </c>
      <c r="V3280">
        <v>0.5</v>
      </c>
      <c r="Z3280">
        <v>0.5</v>
      </c>
      <c r="AE3280">
        <v>1</v>
      </c>
    </row>
    <row r="3281" spans="1:31" x14ac:dyDescent="0.2">
      <c r="A3281" s="27">
        <v>2009294</v>
      </c>
      <c r="C3281" t="s">
        <v>7674</v>
      </c>
      <c r="D3281" t="s">
        <v>7675</v>
      </c>
      <c r="E3281" t="s">
        <v>7676</v>
      </c>
      <c r="F3281" t="s">
        <v>3222</v>
      </c>
      <c r="G3281" t="s">
        <v>641</v>
      </c>
      <c r="H3281" t="s">
        <v>641</v>
      </c>
      <c r="I3281" t="s">
        <v>774</v>
      </c>
      <c r="J3281" t="s">
        <v>649</v>
      </c>
      <c r="K3281" t="s">
        <v>55</v>
      </c>
      <c r="L3281" s="4">
        <v>2</v>
      </c>
      <c r="M3281" s="4">
        <v>44681</v>
      </c>
      <c r="Q3281">
        <v>20.399999618530273</v>
      </c>
      <c r="R3281">
        <v>13.699999809265137</v>
      </c>
      <c r="AE3281">
        <v>1</v>
      </c>
    </row>
    <row r="3282" spans="1:31" x14ac:dyDescent="0.2">
      <c r="A3282" s="27">
        <v>2008876</v>
      </c>
      <c r="C3282" t="s">
        <v>7677</v>
      </c>
      <c r="D3282" t="s">
        <v>7678</v>
      </c>
      <c r="E3282" t="s">
        <v>879</v>
      </c>
      <c r="F3282" t="s">
        <v>879</v>
      </c>
      <c r="G3282" t="s">
        <v>641</v>
      </c>
      <c r="H3282" t="s">
        <v>641</v>
      </c>
      <c r="I3282" t="s">
        <v>774</v>
      </c>
      <c r="J3282" t="s">
        <v>731</v>
      </c>
      <c r="K3282" t="s">
        <v>55</v>
      </c>
      <c r="L3282" s="4">
        <v>2</v>
      </c>
      <c r="M3282" s="4">
        <v>44681</v>
      </c>
      <c r="N3282">
        <v>0.5</v>
      </c>
      <c r="O3282">
        <v>3</v>
      </c>
      <c r="P3282">
        <v>18</v>
      </c>
      <c r="AE3282">
        <v>1</v>
      </c>
    </row>
    <row r="3283" spans="1:31" x14ac:dyDescent="0.2">
      <c r="A3283" s="27">
        <v>2020</v>
      </c>
      <c r="D3283" t="s">
        <v>741</v>
      </c>
      <c r="G3283" t="s">
        <v>641</v>
      </c>
      <c r="H3283" t="s">
        <v>686</v>
      </c>
      <c r="I3283" t="s">
        <v>687</v>
      </c>
      <c r="J3283" t="s">
        <v>688</v>
      </c>
      <c r="K3283" t="s">
        <v>55</v>
      </c>
      <c r="L3283" s="4">
        <v>36129</v>
      </c>
      <c r="M3283" s="4">
        <v>41639</v>
      </c>
      <c r="N3283">
        <v>1.7999999523162842</v>
      </c>
      <c r="O3283">
        <v>1.190000057220459</v>
      </c>
      <c r="P3283">
        <v>0.70999997854232788</v>
      </c>
      <c r="AE3283">
        <v>0.85</v>
      </c>
    </row>
    <row r="3284" spans="1:31" x14ac:dyDescent="0.2">
      <c r="A3284" s="27">
        <v>2016</v>
      </c>
      <c r="D3284" t="s">
        <v>742</v>
      </c>
      <c r="G3284" t="s">
        <v>641</v>
      </c>
      <c r="H3284" t="s">
        <v>686</v>
      </c>
      <c r="I3284" t="s">
        <v>687</v>
      </c>
      <c r="J3284" t="s">
        <v>688</v>
      </c>
      <c r="K3284" t="s">
        <v>55</v>
      </c>
      <c r="L3284" s="4">
        <v>36129</v>
      </c>
      <c r="M3284" s="4">
        <v>41639</v>
      </c>
      <c r="N3284">
        <v>1.9199999570846558</v>
      </c>
      <c r="O3284">
        <v>1.6000000238418579</v>
      </c>
      <c r="P3284">
        <v>1.1299999952316284</v>
      </c>
      <c r="AE3284">
        <v>0.85</v>
      </c>
    </row>
    <row r="3285" spans="1:31" x14ac:dyDescent="0.2">
      <c r="A3285" s="27">
        <v>2028</v>
      </c>
      <c r="D3285" t="s">
        <v>743</v>
      </c>
      <c r="G3285" t="s">
        <v>641</v>
      </c>
      <c r="H3285" t="s">
        <v>686</v>
      </c>
      <c r="I3285" t="s">
        <v>687</v>
      </c>
      <c r="J3285" t="s">
        <v>688</v>
      </c>
      <c r="K3285" t="s">
        <v>55</v>
      </c>
      <c r="L3285" s="4">
        <v>36129</v>
      </c>
      <c r="M3285" s="4">
        <v>41639</v>
      </c>
      <c r="N3285">
        <v>1.6799999475479126</v>
      </c>
      <c r="O3285">
        <v>1.7100000381469727</v>
      </c>
      <c r="P3285">
        <v>1.0199999809265137</v>
      </c>
      <c r="AE3285">
        <v>0.85</v>
      </c>
    </row>
    <row r="3286" spans="1:31" x14ac:dyDescent="0.2">
      <c r="A3286" s="27">
        <v>2035</v>
      </c>
      <c r="D3286" t="s">
        <v>744</v>
      </c>
      <c r="G3286" t="s">
        <v>641</v>
      </c>
      <c r="H3286" t="s">
        <v>686</v>
      </c>
      <c r="I3286" t="s">
        <v>687</v>
      </c>
      <c r="J3286" t="s">
        <v>696</v>
      </c>
      <c r="K3286" t="s">
        <v>55</v>
      </c>
      <c r="L3286" s="4">
        <v>36129</v>
      </c>
      <c r="M3286" s="4">
        <v>41639</v>
      </c>
      <c r="N3286">
        <v>0.75</v>
      </c>
      <c r="O3286">
        <v>0.63999998569488525</v>
      </c>
      <c r="P3286">
        <v>0.81000000238418579</v>
      </c>
      <c r="AE3286">
        <v>0.85</v>
      </c>
    </row>
    <row r="3287" spans="1:31" x14ac:dyDescent="0.2">
      <c r="A3287" s="27">
        <v>2011</v>
      </c>
      <c r="D3287" t="s">
        <v>745</v>
      </c>
      <c r="G3287" t="s">
        <v>641</v>
      </c>
      <c r="H3287" t="s">
        <v>686</v>
      </c>
      <c r="I3287" t="s">
        <v>687</v>
      </c>
      <c r="J3287" t="s">
        <v>696</v>
      </c>
      <c r="K3287" t="s">
        <v>55</v>
      </c>
      <c r="L3287" s="4">
        <v>36129</v>
      </c>
      <c r="M3287" s="4">
        <v>41639</v>
      </c>
      <c r="N3287">
        <v>0.62000000476837158</v>
      </c>
      <c r="O3287">
        <v>0.56999999284744263</v>
      </c>
      <c r="P3287">
        <v>0.50999999046325684</v>
      </c>
      <c r="AE3287">
        <v>0.85</v>
      </c>
    </row>
    <row r="3288" spans="1:31" x14ac:dyDescent="0.2">
      <c r="A3288" s="27">
        <v>2027</v>
      </c>
      <c r="D3288" t="s">
        <v>746</v>
      </c>
      <c r="G3288" t="s">
        <v>641</v>
      </c>
      <c r="H3288" t="s">
        <v>686</v>
      </c>
      <c r="I3288" t="s">
        <v>687</v>
      </c>
      <c r="J3288" t="s">
        <v>696</v>
      </c>
      <c r="K3288" t="s">
        <v>55</v>
      </c>
      <c r="L3288" s="4">
        <v>36129</v>
      </c>
      <c r="M3288" s="4">
        <v>41639</v>
      </c>
      <c r="N3288">
        <v>0.74000000953674316</v>
      </c>
      <c r="O3288">
        <v>0.56999999284744263</v>
      </c>
      <c r="P3288">
        <v>0.70999997854232788</v>
      </c>
      <c r="AE3288">
        <v>0.85</v>
      </c>
    </row>
    <row r="3289" spans="1:31" x14ac:dyDescent="0.2">
      <c r="A3289" s="27">
        <v>2010</v>
      </c>
      <c r="D3289" t="s">
        <v>747</v>
      </c>
      <c r="G3289" t="s">
        <v>641</v>
      </c>
      <c r="H3289" t="s">
        <v>686</v>
      </c>
      <c r="I3289" t="s">
        <v>687</v>
      </c>
      <c r="J3289" t="s">
        <v>696</v>
      </c>
      <c r="K3289" t="s">
        <v>55</v>
      </c>
      <c r="L3289" s="4">
        <v>36129</v>
      </c>
      <c r="M3289" s="4">
        <v>41639</v>
      </c>
      <c r="N3289">
        <v>0.5</v>
      </c>
      <c r="O3289">
        <v>0.31000000238418579</v>
      </c>
      <c r="P3289">
        <v>0.70999997854232788</v>
      </c>
      <c r="AE3289">
        <v>0.85</v>
      </c>
    </row>
    <row r="3290" spans="1:31" x14ac:dyDescent="0.2">
      <c r="A3290" s="27">
        <v>2026</v>
      </c>
      <c r="D3290" t="s">
        <v>748</v>
      </c>
      <c r="G3290" t="s">
        <v>641</v>
      </c>
      <c r="H3290" t="s">
        <v>686</v>
      </c>
      <c r="I3290" t="s">
        <v>687</v>
      </c>
      <c r="J3290" t="s">
        <v>696</v>
      </c>
      <c r="K3290" t="s">
        <v>55</v>
      </c>
      <c r="L3290" s="4">
        <v>36129</v>
      </c>
      <c r="M3290" s="4">
        <v>41639</v>
      </c>
      <c r="N3290">
        <v>0.60000002384185791</v>
      </c>
      <c r="O3290">
        <v>0.31000000238418579</v>
      </c>
      <c r="P3290">
        <v>1.0700000524520874</v>
      </c>
      <c r="AE3290">
        <v>0.85</v>
      </c>
    </row>
    <row r="3291" spans="1:31" x14ac:dyDescent="0.2">
      <c r="A3291" s="27">
        <v>2021</v>
      </c>
      <c r="D3291" t="s">
        <v>749</v>
      </c>
      <c r="G3291" t="s">
        <v>641</v>
      </c>
      <c r="H3291" t="s">
        <v>686</v>
      </c>
      <c r="I3291" t="s">
        <v>687</v>
      </c>
      <c r="J3291" t="s">
        <v>688</v>
      </c>
      <c r="K3291" t="s">
        <v>56</v>
      </c>
      <c r="L3291" s="4">
        <v>36129</v>
      </c>
      <c r="M3291" s="4">
        <v>41639</v>
      </c>
      <c r="N3291">
        <v>0.95999997854232788</v>
      </c>
      <c r="O3291">
        <v>0.63999998569488525</v>
      </c>
      <c r="P3291">
        <v>0.37999999523162842</v>
      </c>
      <c r="AE3291">
        <v>1.03</v>
      </c>
    </row>
    <row r="3292" spans="1:31" x14ac:dyDescent="0.2">
      <c r="A3292" s="27">
        <v>2025</v>
      </c>
      <c r="D3292" t="s">
        <v>750</v>
      </c>
      <c r="G3292" t="s">
        <v>641</v>
      </c>
      <c r="H3292" t="s">
        <v>686</v>
      </c>
      <c r="I3292" t="s">
        <v>687</v>
      </c>
      <c r="J3292" t="s">
        <v>688</v>
      </c>
      <c r="K3292" t="s">
        <v>56</v>
      </c>
      <c r="L3292" s="4">
        <v>36129</v>
      </c>
      <c r="M3292" s="4">
        <v>41639</v>
      </c>
      <c r="N3292">
        <v>0.60000002384185791</v>
      </c>
      <c r="O3292">
        <v>0.20999999344348907</v>
      </c>
      <c r="P3292">
        <v>0.52999997138977051</v>
      </c>
      <c r="AE3292">
        <v>1.03</v>
      </c>
    </row>
    <row r="3293" spans="1:31" x14ac:dyDescent="0.2">
      <c r="A3293" s="27">
        <v>2019</v>
      </c>
      <c r="D3293" t="s">
        <v>751</v>
      </c>
      <c r="G3293" t="s">
        <v>641</v>
      </c>
      <c r="H3293" t="s">
        <v>686</v>
      </c>
      <c r="I3293" t="s">
        <v>687</v>
      </c>
      <c r="J3293" t="s">
        <v>688</v>
      </c>
      <c r="K3293" t="s">
        <v>56</v>
      </c>
      <c r="L3293" s="4">
        <v>36129</v>
      </c>
      <c r="M3293" s="4">
        <v>41639</v>
      </c>
      <c r="N3293">
        <v>0.5</v>
      </c>
      <c r="O3293">
        <v>0.30000001192092896</v>
      </c>
      <c r="P3293">
        <v>0.23000000417232513</v>
      </c>
      <c r="AE3293">
        <v>1.03</v>
      </c>
    </row>
    <row r="3294" spans="1:31" x14ac:dyDescent="0.2">
      <c r="A3294" s="27">
        <v>2015</v>
      </c>
      <c r="D3294" t="s">
        <v>752</v>
      </c>
      <c r="G3294" t="s">
        <v>641</v>
      </c>
      <c r="H3294" t="s">
        <v>686</v>
      </c>
      <c r="I3294" t="s">
        <v>687</v>
      </c>
      <c r="J3294" t="s">
        <v>688</v>
      </c>
      <c r="K3294" t="s">
        <v>56</v>
      </c>
      <c r="L3294" s="4">
        <v>36129</v>
      </c>
      <c r="M3294" s="4">
        <v>41639</v>
      </c>
      <c r="N3294">
        <v>0.31999999284744263</v>
      </c>
      <c r="O3294">
        <v>0.15000000596046448</v>
      </c>
      <c r="P3294">
        <v>0.47999998927116394</v>
      </c>
      <c r="AE3294">
        <v>1.03</v>
      </c>
    </row>
    <row r="3295" spans="1:31" x14ac:dyDescent="0.2">
      <c r="A3295" s="27">
        <v>2037</v>
      </c>
      <c r="D3295" t="s">
        <v>753</v>
      </c>
      <c r="G3295" t="s">
        <v>641</v>
      </c>
      <c r="H3295" t="s">
        <v>686</v>
      </c>
      <c r="I3295" t="s">
        <v>687</v>
      </c>
      <c r="J3295" t="s">
        <v>696</v>
      </c>
      <c r="K3295" t="s">
        <v>55</v>
      </c>
      <c r="L3295" s="4">
        <v>36129</v>
      </c>
      <c r="M3295" s="4">
        <v>41639</v>
      </c>
      <c r="N3295">
        <v>0.5</v>
      </c>
      <c r="O3295">
        <v>0.23000000417232513</v>
      </c>
      <c r="P3295">
        <v>0.36000001430511475</v>
      </c>
      <c r="AE3295">
        <v>1</v>
      </c>
    </row>
    <row r="3296" spans="1:31" x14ac:dyDescent="0.2">
      <c r="A3296" s="27">
        <v>2009</v>
      </c>
      <c r="D3296" t="s">
        <v>754</v>
      </c>
      <c r="G3296" t="s">
        <v>641</v>
      </c>
      <c r="H3296" t="s">
        <v>686</v>
      </c>
      <c r="I3296" t="s">
        <v>687</v>
      </c>
      <c r="J3296" t="s">
        <v>696</v>
      </c>
      <c r="K3296" t="s">
        <v>55</v>
      </c>
      <c r="L3296" s="4">
        <v>36129</v>
      </c>
      <c r="M3296" s="4">
        <v>41639</v>
      </c>
      <c r="N3296">
        <v>0.51999998092651367</v>
      </c>
      <c r="O3296">
        <v>0.31999999284744263</v>
      </c>
      <c r="P3296">
        <v>0.73000001907348633</v>
      </c>
      <c r="AE3296">
        <v>0.85</v>
      </c>
    </row>
    <row r="3297" spans="1:31" x14ac:dyDescent="0.2">
      <c r="A3297" s="27">
        <v>2023</v>
      </c>
      <c r="D3297" t="s">
        <v>755</v>
      </c>
      <c r="G3297" t="s">
        <v>641</v>
      </c>
      <c r="H3297" t="s">
        <v>686</v>
      </c>
      <c r="I3297" t="s">
        <v>687</v>
      </c>
      <c r="J3297" t="s">
        <v>688</v>
      </c>
      <c r="K3297" t="s">
        <v>56</v>
      </c>
      <c r="L3297" s="4">
        <v>36129</v>
      </c>
      <c r="M3297" s="4">
        <v>41639</v>
      </c>
      <c r="N3297">
        <v>0.2800000011920929</v>
      </c>
      <c r="O3297">
        <v>5.000000074505806E-2</v>
      </c>
      <c r="P3297">
        <v>0.25</v>
      </c>
      <c r="AE3297">
        <v>1</v>
      </c>
    </row>
    <row r="3298" spans="1:31" x14ac:dyDescent="0.2">
      <c r="A3298" s="27">
        <v>2022</v>
      </c>
      <c r="D3298" t="s">
        <v>756</v>
      </c>
      <c r="G3298" t="s">
        <v>641</v>
      </c>
      <c r="H3298" t="s">
        <v>686</v>
      </c>
      <c r="I3298" t="s">
        <v>687</v>
      </c>
      <c r="J3298" t="s">
        <v>688</v>
      </c>
      <c r="K3298" t="s">
        <v>56</v>
      </c>
      <c r="L3298" s="4">
        <v>36129</v>
      </c>
      <c r="M3298" s="4">
        <v>41639</v>
      </c>
      <c r="N3298">
        <v>0.25</v>
      </c>
      <c r="O3298">
        <v>1.9999999552965164E-2</v>
      </c>
      <c r="P3298">
        <v>0.52999997138977051</v>
      </c>
      <c r="AE3298">
        <v>1</v>
      </c>
    </row>
    <row r="3299" spans="1:31" x14ac:dyDescent="0.2">
      <c r="A3299" s="27">
        <v>2012</v>
      </c>
      <c r="D3299" t="s">
        <v>757</v>
      </c>
      <c r="G3299" t="s">
        <v>641</v>
      </c>
      <c r="H3299" t="s">
        <v>686</v>
      </c>
      <c r="I3299" t="s">
        <v>687</v>
      </c>
      <c r="J3299" t="s">
        <v>696</v>
      </c>
      <c r="K3299" t="s">
        <v>55</v>
      </c>
      <c r="L3299" s="4">
        <v>36129</v>
      </c>
      <c r="M3299" s="4">
        <v>41639</v>
      </c>
      <c r="N3299">
        <v>0.75999999046325684</v>
      </c>
      <c r="O3299">
        <v>0.37000000476837158</v>
      </c>
      <c r="P3299">
        <v>1.0399999618530273</v>
      </c>
      <c r="AE3299">
        <v>0.85</v>
      </c>
    </row>
    <row r="3300" spans="1:31" x14ac:dyDescent="0.2">
      <c r="A3300" s="27">
        <v>2017</v>
      </c>
      <c r="D3300" t="s">
        <v>758</v>
      </c>
      <c r="G3300" t="s">
        <v>641</v>
      </c>
      <c r="H3300" t="s">
        <v>686</v>
      </c>
      <c r="I3300" t="s">
        <v>687</v>
      </c>
      <c r="J3300" t="s">
        <v>688</v>
      </c>
      <c r="K3300" t="s">
        <v>55</v>
      </c>
      <c r="L3300" s="4">
        <v>36129</v>
      </c>
      <c r="M3300" s="4">
        <v>41639</v>
      </c>
      <c r="N3300">
        <v>2.7999999523162842</v>
      </c>
      <c r="O3300">
        <v>3.5499999523162842</v>
      </c>
      <c r="P3300">
        <v>2.1800000667572021</v>
      </c>
      <c r="AE3300">
        <v>0.85</v>
      </c>
    </row>
    <row r="3301" spans="1:31" x14ac:dyDescent="0.2">
      <c r="A3301" s="27">
        <v>2031</v>
      </c>
      <c r="D3301" t="s">
        <v>759</v>
      </c>
      <c r="G3301" t="s">
        <v>686</v>
      </c>
      <c r="H3301" t="s">
        <v>686</v>
      </c>
      <c r="I3301" t="s">
        <v>687</v>
      </c>
      <c r="J3301" t="s">
        <v>688</v>
      </c>
      <c r="K3301" t="s">
        <v>55</v>
      </c>
      <c r="L3301" s="4">
        <v>36129</v>
      </c>
      <c r="M3301" s="4">
        <v>41639</v>
      </c>
      <c r="N3301">
        <v>0.2800000011920929</v>
      </c>
      <c r="O3301">
        <v>0.23000000417232513</v>
      </c>
      <c r="P3301">
        <v>0.34999999403953552</v>
      </c>
      <c r="AE3301">
        <v>1.03</v>
      </c>
    </row>
    <row r="3302" spans="1:31" x14ac:dyDescent="0.2">
      <c r="A3302" s="27">
        <v>2036</v>
      </c>
      <c r="D3302" t="s">
        <v>760</v>
      </c>
      <c r="G3302" t="s">
        <v>686</v>
      </c>
      <c r="H3302" t="s">
        <v>686</v>
      </c>
      <c r="I3302" t="s">
        <v>687</v>
      </c>
      <c r="J3302" t="s">
        <v>688</v>
      </c>
      <c r="K3302" t="s">
        <v>55</v>
      </c>
      <c r="L3302" s="4">
        <v>36129</v>
      </c>
      <c r="M3302" s="4">
        <v>41639</v>
      </c>
      <c r="N3302">
        <v>0.49000000953674316</v>
      </c>
      <c r="O3302">
        <v>0.25999999046325684</v>
      </c>
      <c r="P3302">
        <v>0.6600000262260437</v>
      </c>
      <c r="AE3302">
        <v>1.03</v>
      </c>
    </row>
    <row r="3303" spans="1:31" x14ac:dyDescent="0.2">
      <c r="A3303" s="27">
        <v>2030</v>
      </c>
      <c r="D3303" t="s">
        <v>761</v>
      </c>
      <c r="G3303" t="s">
        <v>686</v>
      </c>
      <c r="H3303" t="s">
        <v>686</v>
      </c>
      <c r="I3303" t="s">
        <v>687</v>
      </c>
      <c r="J3303" t="s">
        <v>688</v>
      </c>
      <c r="K3303" t="s">
        <v>55</v>
      </c>
      <c r="L3303" s="4">
        <v>36129</v>
      </c>
      <c r="M3303" s="4">
        <v>41639</v>
      </c>
      <c r="N3303">
        <v>0.49000000953674316</v>
      </c>
      <c r="O3303">
        <v>0.25999999046325684</v>
      </c>
      <c r="P3303">
        <v>0.6600000262260437</v>
      </c>
      <c r="AE3303">
        <v>1.03</v>
      </c>
    </row>
    <row r="3304" spans="1:31" x14ac:dyDescent="0.2">
      <c r="A3304" s="27">
        <v>2033</v>
      </c>
      <c r="D3304" t="s">
        <v>762</v>
      </c>
      <c r="G3304" t="s">
        <v>686</v>
      </c>
      <c r="H3304" t="s">
        <v>686</v>
      </c>
      <c r="I3304" t="s">
        <v>687</v>
      </c>
      <c r="J3304" t="s">
        <v>688</v>
      </c>
      <c r="K3304" t="s">
        <v>55</v>
      </c>
      <c r="L3304" s="4">
        <v>36129</v>
      </c>
      <c r="M3304" s="4">
        <v>41639</v>
      </c>
      <c r="N3304">
        <v>0.43999999761581421</v>
      </c>
      <c r="O3304">
        <v>0.41999998688697815</v>
      </c>
      <c r="P3304">
        <v>0.33000001311302185</v>
      </c>
      <c r="AE3304">
        <v>1.03</v>
      </c>
    </row>
    <row r="3305" spans="1:31" x14ac:dyDescent="0.2">
      <c r="A3305" s="27">
        <v>2029</v>
      </c>
      <c r="D3305" t="s">
        <v>763</v>
      </c>
      <c r="G3305" t="s">
        <v>686</v>
      </c>
      <c r="H3305" t="s">
        <v>686</v>
      </c>
      <c r="I3305" t="s">
        <v>687</v>
      </c>
      <c r="J3305" t="s">
        <v>688</v>
      </c>
      <c r="K3305" t="s">
        <v>55</v>
      </c>
      <c r="L3305" s="4">
        <v>36129</v>
      </c>
      <c r="M3305" s="4">
        <v>41639</v>
      </c>
      <c r="N3305">
        <v>0.33000001311302185</v>
      </c>
      <c r="O3305">
        <v>0.2199999988079071</v>
      </c>
      <c r="P3305">
        <v>0.70999997854232788</v>
      </c>
      <c r="AE3305">
        <v>1.03</v>
      </c>
    </row>
    <row r="3306" spans="1:31" x14ac:dyDescent="0.2">
      <c r="A3306" s="27">
        <v>2032</v>
      </c>
      <c r="D3306" t="s">
        <v>764</v>
      </c>
      <c r="G3306" t="s">
        <v>686</v>
      </c>
      <c r="H3306" t="s">
        <v>686</v>
      </c>
      <c r="I3306" t="s">
        <v>687</v>
      </c>
      <c r="J3306" t="s">
        <v>688</v>
      </c>
      <c r="K3306" t="s">
        <v>55</v>
      </c>
      <c r="L3306" s="4">
        <v>36129</v>
      </c>
      <c r="M3306" s="4">
        <v>41639</v>
      </c>
      <c r="N3306">
        <v>0.25999999046325684</v>
      </c>
      <c r="O3306">
        <v>0.2199999988079071</v>
      </c>
      <c r="P3306">
        <v>0.70999997854232788</v>
      </c>
      <c r="AE3306">
        <v>1.03</v>
      </c>
    </row>
    <row r="3307" spans="1:31" x14ac:dyDescent="0.2">
      <c r="A3307" s="27">
        <v>2034</v>
      </c>
      <c r="D3307" t="s">
        <v>765</v>
      </c>
      <c r="G3307" t="s">
        <v>686</v>
      </c>
      <c r="H3307" t="s">
        <v>686</v>
      </c>
      <c r="I3307" t="s">
        <v>687</v>
      </c>
      <c r="J3307" t="s">
        <v>688</v>
      </c>
      <c r="K3307" t="s">
        <v>55</v>
      </c>
      <c r="L3307" s="4">
        <v>36129</v>
      </c>
      <c r="M3307" s="4">
        <v>41639</v>
      </c>
      <c r="N3307">
        <v>1.7999999523162842</v>
      </c>
      <c r="O3307">
        <v>1.190000057220459</v>
      </c>
      <c r="P3307">
        <v>0.70999997854232788</v>
      </c>
      <c r="AE3307">
        <v>1.03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8429B-33EB-4B89-A97A-B2975243D5A8}">
  <sheetPr>
    <tabColor theme="7" tint="0.79998168889431442"/>
  </sheetPr>
  <dimension ref="A1:A16"/>
  <sheetViews>
    <sheetView workbookViewId="0">
      <selection activeCell="A39" sqref="A39"/>
    </sheetView>
  </sheetViews>
  <sheetFormatPr defaultRowHeight="12.75" x14ac:dyDescent="0.2"/>
  <cols>
    <col min="1" max="1" width="25.85546875" customWidth="1"/>
  </cols>
  <sheetData>
    <row r="1" spans="1:1" x14ac:dyDescent="0.2">
      <c r="A1" s="1" t="s">
        <v>7758</v>
      </c>
    </row>
    <row r="2" spans="1:1" ht="15" x14ac:dyDescent="0.25">
      <c r="A2" s="8" t="s">
        <v>7759</v>
      </c>
    </row>
    <row r="3" spans="1:1" ht="15" x14ac:dyDescent="0.25">
      <c r="A3" s="8" t="s">
        <v>7760</v>
      </c>
    </row>
    <row r="4" spans="1:1" ht="15" x14ac:dyDescent="0.25">
      <c r="A4" s="8" t="s">
        <v>7761</v>
      </c>
    </row>
    <row r="5" spans="1:1" ht="15" x14ac:dyDescent="0.25">
      <c r="A5" s="8" t="s">
        <v>7762</v>
      </c>
    </row>
    <row r="6" spans="1:1" ht="15" x14ac:dyDescent="0.25">
      <c r="A6" s="8" t="s">
        <v>7763</v>
      </c>
    </row>
    <row r="7" spans="1:1" ht="15" x14ac:dyDescent="0.25">
      <c r="A7" s="8" t="s">
        <v>7764</v>
      </c>
    </row>
    <row r="9" spans="1:1" x14ac:dyDescent="0.2">
      <c r="A9" s="1" t="s">
        <v>2</v>
      </c>
    </row>
    <row r="10" spans="1:1" x14ac:dyDescent="0.2">
      <c r="A10" s="6" t="s">
        <v>10</v>
      </c>
    </row>
    <row r="11" spans="1:1" x14ac:dyDescent="0.2">
      <c r="A11" s="6" t="s">
        <v>17</v>
      </c>
    </row>
    <row r="12" spans="1:1" x14ac:dyDescent="0.2">
      <c r="A12" s="6" t="s">
        <v>7884</v>
      </c>
    </row>
    <row r="13" spans="1:1" x14ac:dyDescent="0.2">
      <c r="A13" s="6" t="s">
        <v>7776</v>
      </c>
    </row>
    <row r="14" spans="1:1" x14ac:dyDescent="0.2">
      <c r="A14" s="6"/>
    </row>
    <row r="15" spans="1:1" x14ac:dyDescent="0.2">
      <c r="A15" s="6" t="s">
        <v>7894</v>
      </c>
    </row>
    <row r="16" spans="1:1" x14ac:dyDescent="0.2">
      <c r="A16" s="6" t="s">
        <v>7757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5C77B-A4FA-433C-B2FD-27DA022776D1}">
  <sheetPr>
    <tabColor theme="9" tint="0.39997558519241921"/>
  </sheetPr>
  <dimension ref="A1:T20"/>
  <sheetViews>
    <sheetView tabSelected="1" workbookViewId="0">
      <selection activeCell="I8" sqref="I8"/>
    </sheetView>
  </sheetViews>
  <sheetFormatPr defaultRowHeight="12.75" x14ac:dyDescent="0.2"/>
  <cols>
    <col min="1" max="1" width="5.140625" style="3" customWidth="1"/>
    <col min="2" max="2" width="10" bestFit="1" customWidth="1"/>
    <col min="3" max="3" width="10.28515625" customWidth="1"/>
    <col min="4" max="4" width="14.28515625" bestFit="1" customWidth="1"/>
    <col min="5" max="5" width="20.7109375" customWidth="1"/>
    <col min="6" max="6" width="23.7109375" customWidth="1"/>
    <col min="7" max="7" width="10.7109375" customWidth="1"/>
    <col min="8" max="8" width="20.140625" customWidth="1"/>
    <col min="9" max="9" width="16.140625" customWidth="1"/>
    <col min="10" max="10" width="18.140625" customWidth="1"/>
    <col min="11" max="11" width="19" customWidth="1"/>
    <col min="12" max="12" width="12.7109375" style="32" customWidth="1"/>
    <col min="13" max="13" width="12.28515625" style="3" customWidth="1"/>
  </cols>
  <sheetData>
    <row r="1" spans="1:20" x14ac:dyDescent="0.2">
      <c r="A1" s="41" t="s">
        <v>7868</v>
      </c>
      <c r="B1" s="42" t="s">
        <v>0</v>
      </c>
      <c r="C1" s="42" t="s">
        <v>1</v>
      </c>
      <c r="D1" s="10" t="s">
        <v>7886</v>
      </c>
      <c r="E1" s="42" t="s">
        <v>7774</v>
      </c>
      <c r="F1" s="11" t="s">
        <v>7845</v>
      </c>
      <c r="G1" s="42" t="s">
        <v>7682</v>
      </c>
      <c r="H1" s="48" t="s">
        <v>7846</v>
      </c>
      <c r="I1" s="10" t="s">
        <v>7758</v>
      </c>
      <c r="J1" s="42" t="s">
        <v>7888</v>
      </c>
      <c r="K1" s="42" t="s">
        <v>7887</v>
      </c>
      <c r="L1" s="34" t="s">
        <v>7756</v>
      </c>
      <c r="M1" s="35" t="s">
        <v>7893</v>
      </c>
    </row>
    <row r="2" spans="1:20" s="3" customFormat="1" x14ac:dyDescent="0.2">
      <c r="A2" s="41" t="s">
        <v>44</v>
      </c>
      <c r="B2" s="41" t="s">
        <v>45</v>
      </c>
      <c r="C2" s="41" t="s">
        <v>46</v>
      </c>
      <c r="D2" s="12" t="s">
        <v>47</v>
      </c>
      <c r="E2" s="41" t="s">
        <v>8</v>
      </c>
      <c r="F2" s="13" t="s">
        <v>48</v>
      </c>
      <c r="G2" s="41" t="s">
        <v>49</v>
      </c>
      <c r="H2" s="49" t="s">
        <v>55</v>
      </c>
      <c r="I2" s="12" t="s">
        <v>50</v>
      </c>
      <c r="J2" s="41" t="s">
        <v>51</v>
      </c>
      <c r="K2" s="41" t="s">
        <v>52</v>
      </c>
      <c r="L2" s="20" t="s">
        <v>53</v>
      </c>
      <c r="M2" s="33" t="s">
        <v>54</v>
      </c>
    </row>
    <row r="3" spans="1:20" x14ac:dyDescent="0.2">
      <c r="A3" s="43">
        <v>1</v>
      </c>
      <c r="B3" s="44" t="s">
        <v>19</v>
      </c>
      <c r="C3" s="44" t="s">
        <v>20</v>
      </c>
      <c r="D3" s="16" t="s">
        <v>7890</v>
      </c>
      <c r="E3" s="46">
        <v>44101</v>
      </c>
      <c r="F3" s="15">
        <v>44428</v>
      </c>
      <c r="G3" s="44">
        <v>110</v>
      </c>
      <c r="H3" s="50" t="str">
        <f>VLOOKUP(G3,CISL_PLODIN!A1:D537,2,FALSE)</f>
        <v>Tritikale ozimé</v>
      </c>
      <c r="I3" s="14"/>
      <c r="J3" s="47">
        <v>17.5</v>
      </c>
      <c r="K3" s="47">
        <v>15.73</v>
      </c>
      <c r="L3" s="36" t="s">
        <v>7757</v>
      </c>
      <c r="M3" s="31"/>
    </row>
    <row r="4" spans="1:20" x14ac:dyDescent="0.2">
      <c r="A4" s="43">
        <v>2</v>
      </c>
      <c r="B4" s="44" t="s">
        <v>19</v>
      </c>
      <c r="C4" s="44" t="s">
        <v>20</v>
      </c>
      <c r="D4" s="16" t="s">
        <v>7891</v>
      </c>
      <c r="E4" s="46">
        <v>44294</v>
      </c>
      <c r="F4" s="15">
        <v>44446</v>
      </c>
      <c r="G4" s="44">
        <v>101</v>
      </c>
      <c r="H4" s="50" t="str">
        <f>VLOOKUP(G4,CISL_PLODIN!A2:D538,2,FALSE)</f>
        <v>Oves pluchatý</v>
      </c>
      <c r="I4" s="14"/>
      <c r="J4" s="47">
        <v>17.5</v>
      </c>
      <c r="K4" s="47">
        <v>1.77</v>
      </c>
      <c r="L4" s="36" t="s">
        <v>7757</v>
      </c>
      <c r="M4" s="31"/>
    </row>
    <row r="5" spans="1:20" x14ac:dyDescent="0.2">
      <c r="A5" s="43">
        <v>3</v>
      </c>
      <c r="B5" s="44" t="s">
        <v>19</v>
      </c>
      <c r="C5" s="44" t="s">
        <v>20</v>
      </c>
      <c r="D5" s="16" t="s">
        <v>7892</v>
      </c>
      <c r="E5" s="46">
        <v>44861</v>
      </c>
      <c r="F5" s="15"/>
      <c r="G5" s="44">
        <v>105</v>
      </c>
      <c r="H5" s="50" t="str">
        <f>VLOOKUP(G5,CISL_PLODIN!A3:D539,2,FALSE)</f>
        <v>Pšenice setá ozimá</v>
      </c>
      <c r="I5" s="14" t="s">
        <v>7762</v>
      </c>
      <c r="J5" s="47">
        <v>17.5</v>
      </c>
      <c r="K5" s="47">
        <v>17.5</v>
      </c>
      <c r="L5" s="36" t="s">
        <v>7757</v>
      </c>
      <c r="M5" s="31"/>
    </row>
    <row r="6" spans="1:20" s="30" customFormat="1" x14ac:dyDescent="0.2">
      <c r="A6" s="43">
        <v>4</v>
      </c>
      <c r="B6" s="44" t="s">
        <v>19</v>
      </c>
      <c r="C6" s="45" t="s">
        <v>7865</v>
      </c>
      <c r="D6" s="16" t="s">
        <v>7889</v>
      </c>
      <c r="E6" s="46">
        <v>41760</v>
      </c>
      <c r="F6" s="37"/>
      <c r="G6" s="44">
        <v>350</v>
      </c>
      <c r="H6" s="50" t="str">
        <f>VLOOKUP(G6,CISL_PLODIN!A4:D540,2,FALSE)</f>
        <v>Trvalý travní porost</v>
      </c>
      <c r="I6" s="14"/>
      <c r="J6" s="47">
        <v>11.23</v>
      </c>
      <c r="K6" s="47">
        <v>11.23</v>
      </c>
      <c r="L6" s="36" t="s">
        <v>7757</v>
      </c>
      <c r="M6" s="36"/>
    </row>
    <row r="7" spans="1:20" ht="15" x14ac:dyDescent="0.25">
      <c r="S7" s="8"/>
    </row>
    <row r="8" spans="1:20" ht="15" x14ac:dyDescent="0.25">
      <c r="B8" s="7" t="s">
        <v>7770</v>
      </c>
      <c r="S8" s="8"/>
    </row>
    <row r="9" spans="1:20" ht="15" x14ac:dyDescent="0.25">
      <c r="B9" s="6" t="s">
        <v>44</v>
      </c>
      <c r="C9" s="6" t="s">
        <v>7771</v>
      </c>
      <c r="E9" s="6" t="s">
        <v>7914</v>
      </c>
      <c r="T9" s="8"/>
    </row>
    <row r="10" spans="1:20" ht="15" x14ac:dyDescent="0.25">
      <c r="B10" s="6" t="s">
        <v>7915</v>
      </c>
      <c r="C10" s="6" t="s">
        <v>7771</v>
      </c>
      <c r="E10" s="6" t="s">
        <v>7916</v>
      </c>
      <c r="T10" s="8"/>
    </row>
    <row r="11" spans="1:20" x14ac:dyDescent="0.2">
      <c r="B11" s="6" t="s">
        <v>47</v>
      </c>
      <c r="C11" s="6" t="s">
        <v>7772</v>
      </c>
      <c r="E11" s="6" t="s">
        <v>7917</v>
      </c>
    </row>
    <row r="12" spans="1:20" x14ac:dyDescent="0.2">
      <c r="B12" s="6" t="s">
        <v>8</v>
      </c>
      <c r="C12" s="6" t="s">
        <v>7771</v>
      </c>
    </row>
    <row r="13" spans="1:20" x14ac:dyDescent="0.2">
      <c r="B13" s="6" t="s">
        <v>48</v>
      </c>
      <c r="C13" s="6" t="s">
        <v>7918</v>
      </c>
    </row>
    <row r="14" spans="1:20" x14ac:dyDescent="0.2">
      <c r="B14" s="6" t="s">
        <v>49</v>
      </c>
      <c r="C14" s="6" t="s">
        <v>7771</v>
      </c>
      <c r="E14" s="6" t="s">
        <v>7919</v>
      </c>
    </row>
    <row r="15" spans="1:20" x14ac:dyDescent="0.2">
      <c r="B15" s="6" t="s">
        <v>55</v>
      </c>
      <c r="C15" s="6" t="s">
        <v>7920</v>
      </c>
      <c r="E15" s="6" t="s">
        <v>7921</v>
      </c>
    </row>
    <row r="16" spans="1:20" x14ac:dyDescent="0.2">
      <c r="B16" s="6" t="s">
        <v>50</v>
      </c>
      <c r="C16" s="6" t="s">
        <v>7771</v>
      </c>
      <c r="E16" s="6" t="s">
        <v>7847</v>
      </c>
    </row>
    <row r="17" spans="2:5" x14ac:dyDescent="0.2">
      <c r="B17" s="6" t="s">
        <v>51</v>
      </c>
      <c r="C17" s="6" t="s">
        <v>7771</v>
      </c>
      <c r="E17" s="6" t="s">
        <v>7922</v>
      </c>
    </row>
    <row r="18" spans="2:5" x14ac:dyDescent="0.2">
      <c r="B18" s="6" t="s">
        <v>52</v>
      </c>
      <c r="C18" s="6" t="s">
        <v>7771</v>
      </c>
      <c r="E18" s="6" t="s">
        <v>7923</v>
      </c>
    </row>
    <row r="19" spans="2:5" x14ac:dyDescent="0.2">
      <c r="B19" s="6" t="s">
        <v>53</v>
      </c>
      <c r="C19" s="6" t="s">
        <v>7771</v>
      </c>
      <c r="E19" s="6" t="s">
        <v>7924</v>
      </c>
    </row>
    <row r="20" spans="2:5" x14ac:dyDescent="0.2">
      <c r="B20" s="6" t="s">
        <v>54</v>
      </c>
      <c r="C20" s="6" t="s">
        <v>7925</v>
      </c>
      <c r="E20" s="6" t="s">
        <v>7926</v>
      </c>
    </row>
  </sheetData>
  <phoneticPr fontId="4" type="noConversion"/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7F5C3BD-6960-42CA-BD94-9FD0F8741028}">
          <x14:formula1>
            <xm:f>CIS_OST!$A$2:$A$7</xm:f>
          </x14:formula1>
          <xm:sqref>I3:I6</xm:sqref>
        </x14:dataValidation>
        <x14:dataValidation type="list" allowBlank="1" showInputMessage="1" showErrorMessage="1" xr:uid="{D4F42110-CF3C-4AEA-BCFB-B3F498F53656}">
          <x14:formula1>
            <xm:f>CIS_OST!$A$15:$A$16</xm:f>
          </x14:formula1>
          <xm:sqref>L3:L6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V17"/>
  <sheetViews>
    <sheetView zoomScaleNormal="100" workbookViewId="0">
      <selection activeCell="J17" sqref="J17"/>
    </sheetView>
  </sheetViews>
  <sheetFormatPr defaultRowHeight="12.75" x14ac:dyDescent="0.2"/>
  <cols>
    <col min="2" max="2" width="10.42578125" customWidth="1"/>
    <col min="3" max="3" width="9.140625" customWidth="1"/>
    <col min="4" max="4" width="20.140625" customWidth="1"/>
    <col min="5" max="5" width="14.7109375" customWidth="1"/>
    <col min="6" max="6" width="13.7109375" customWidth="1"/>
    <col min="7" max="7" width="15" customWidth="1"/>
    <col min="8" max="8" width="14.28515625" customWidth="1"/>
    <col min="9" max="9" width="17.42578125" customWidth="1"/>
    <col min="10" max="10" width="15.85546875" customWidth="1"/>
    <col min="11" max="11" width="15" customWidth="1"/>
    <col min="12" max="12" width="4.42578125" style="29" bestFit="1" customWidth="1"/>
    <col min="13" max="13" width="17.140625" customWidth="1"/>
    <col min="14" max="14" width="10.7109375" customWidth="1"/>
    <col min="15" max="15" width="26.42578125" customWidth="1"/>
    <col min="16" max="16" width="9.5703125" customWidth="1"/>
    <col min="17" max="17" width="12.42578125" customWidth="1"/>
    <col min="18" max="18" width="10.85546875" customWidth="1"/>
    <col min="19" max="19" width="11.28515625" customWidth="1"/>
    <col min="20" max="20" width="10.7109375" customWidth="1"/>
    <col min="21" max="21" width="8.42578125" customWidth="1"/>
  </cols>
  <sheetData>
    <row r="1" spans="1:22" x14ac:dyDescent="0.2">
      <c r="A1" s="41" t="s">
        <v>7868</v>
      </c>
      <c r="B1" s="48" t="s">
        <v>0</v>
      </c>
      <c r="C1" s="48" t="s">
        <v>1</v>
      </c>
      <c r="D1" s="48" t="s">
        <v>7886</v>
      </c>
      <c r="E1" s="48" t="s">
        <v>7904</v>
      </c>
      <c r="F1" s="48" t="s">
        <v>35</v>
      </c>
      <c r="G1" s="48" t="s">
        <v>7898</v>
      </c>
      <c r="H1" s="42" t="s">
        <v>34</v>
      </c>
      <c r="I1" s="11" t="s">
        <v>33</v>
      </c>
      <c r="J1" s="42" t="s">
        <v>7901</v>
      </c>
      <c r="K1" s="42" t="s">
        <v>7775</v>
      </c>
      <c r="L1" s="51" t="s">
        <v>2</v>
      </c>
      <c r="M1" s="48" t="s">
        <v>7902</v>
      </c>
      <c r="N1" s="42" t="s">
        <v>36</v>
      </c>
      <c r="O1" s="48" t="s">
        <v>37</v>
      </c>
      <c r="P1" s="48" t="s">
        <v>38</v>
      </c>
      <c r="Q1" s="48" t="s">
        <v>39</v>
      </c>
      <c r="R1" s="48" t="s">
        <v>40</v>
      </c>
      <c r="S1" s="48" t="s">
        <v>41</v>
      </c>
      <c r="T1" s="48" t="s">
        <v>42</v>
      </c>
      <c r="U1" s="48" t="s">
        <v>43</v>
      </c>
    </row>
    <row r="2" spans="1:22" s="3" customFormat="1" x14ac:dyDescent="0.2">
      <c r="A2" s="41" t="s">
        <v>44</v>
      </c>
      <c r="B2" s="49" t="s">
        <v>45</v>
      </c>
      <c r="C2" s="49" t="s">
        <v>46</v>
      </c>
      <c r="D2" s="49" t="s">
        <v>47</v>
      </c>
      <c r="E2" s="49" t="s">
        <v>8</v>
      </c>
      <c r="F2" s="49" t="s">
        <v>48</v>
      </c>
      <c r="G2" s="49" t="s">
        <v>49</v>
      </c>
      <c r="H2" s="41" t="s">
        <v>55</v>
      </c>
      <c r="I2" s="13" t="s">
        <v>50</v>
      </c>
      <c r="J2" s="41" t="s">
        <v>51</v>
      </c>
      <c r="K2" s="41" t="s">
        <v>52</v>
      </c>
      <c r="L2" s="51" t="s">
        <v>53</v>
      </c>
      <c r="M2" s="49" t="s">
        <v>52</v>
      </c>
      <c r="N2" s="41" t="s">
        <v>54</v>
      </c>
      <c r="O2" s="49" t="s">
        <v>4</v>
      </c>
      <c r="P2" s="49" t="s">
        <v>56</v>
      </c>
      <c r="Q2" s="49" t="s">
        <v>57</v>
      </c>
      <c r="R2" s="49" t="s">
        <v>58</v>
      </c>
      <c r="S2" s="49" t="s">
        <v>7</v>
      </c>
      <c r="T2" s="49" t="s">
        <v>7895</v>
      </c>
      <c r="U2" s="49" t="s">
        <v>7896</v>
      </c>
      <c r="V2" s="2"/>
    </row>
    <row r="3" spans="1:22" x14ac:dyDescent="0.2">
      <c r="A3" s="43">
        <v>1</v>
      </c>
      <c r="B3" s="50" t="str">
        <f>VLOOKUP($A3,EVID_OSEVU!$A$1:$M$4999,2,FALSE)</f>
        <v>640-1000</v>
      </c>
      <c r="C3" s="50" t="str">
        <f>VLOOKUP($A3,EVID_OSEVU!$A$1:$M$4999,3,FALSE)</f>
        <v>4208/1</v>
      </c>
      <c r="D3" s="50" t="str">
        <f>VLOOKUP($A3,EVID_OSEVU!$A$1:$M$4999,4,FALSE)</f>
        <v>Novákovo 1</v>
      </c>
      <c r="E3" s="50">
        <f>VLOOKUP($A3,EVID_OSEVU!$A$1:$M$4999,7,FALSE)</f>
        <v>110</v>
      </c>
      <c r="F3" s="50" t="str">
        <f>VLOOKUP($A3,EVID_OSEVU!$A$1:$M$4999,8,FALSE)</f>
        <v>Tritikale ozimé</v>
      </c>
      <c r="G3" s="50">
        <f>VLOOKUP($A3,EVID_OSEVU!$A$1:$M$4999,11,FALSE)</f>
        <v>15.73</v>
      </c>
      <c r="H3" s="46">
        <v>44425</v>
      </c>
      <c r="I3" s="17"/>
      <c r="J3" s="44">
        <f>VLOOKUP($A3,EVID_OSEVU!$A$1:$M$4999,11,FALSE)</f>
        <v>15.73</v>
      </c>
      <c r="K3" s="47">
        <v>0.25</v>
      </c>
      <c r="L3" s="52" t="s">
        <v>10</v>
      </c>
      <c r="M3" s="54">
        <f>K3*J3</f>
        <v>3.9325000000000001</v>
      </c>
      <c r="N3" s="61">
        <v>1000004</v>
      </c>
      <c r="O3" s="55" t="str">
        <f>VLOOKUP(EVID_HNOJENI!N3,HNOJIVA_ALL!$A$2:$Z$3303,4,FALSE)</f>
        <v>LAD, 27% N</v>
      </c>
      <c r="P3" s="56">
        <f>ROUND(VLOOKUP(EVID_HNOJENI!N3,HNOJIVA_ALL!$A$2:$Z$3303,14,FALSE)*K3*IF(L3="t",10,IF(L3="kg",0.01,IF(L3="q",1,IF(L3="l",0.01*VLOOKUP(EVID_HNOJENI!N3,HNOJIVA_ALL!$A$2:$AE$3303,31,FALSE),"CHYBA")))),2)</f>
        <v>67.5</v>
      </c>
      <c r="Q3" s="56">
        <f>ROUND(VLOOKUP(EVID_HNOJENI!N3,HNOJIVA_ALL!$A$2:$Z$3303,15,FALSE)*K3*IF(L3="t",10,IF(L3="kg",0.01,IF(L3="q",1,IF(L3="l",0.01*VLOOKUP(EVID_HNOJENI!N3,HNOJIVA_ALL!$A$2:$AE$3303,31,FALSE),"CHYBA")))),2)</f>
        <v>0</v>
      </c>
      <c r="R3" s="56">
        <f>ROUND(VLOOKUP(EVID_HNOJENI!N3,HNOJIVA_ALL!$A$2:$Z$3303,16,FALSE)*K3*IF(L3="t",10,IF(L3="kg",0.01,IF(L3="q",1,IF(L3="l",0.01*VLOOKUP(EVID_HNOJENI!N3,HNOJIVA_ALL!$A$2:$AE$3303,31,FALSE),"CHYBA")))),2)</f>
        <v>0</v>
      </c>
      <c r="S3" s="56">
        <f>ROUND(VLOOKUP(EVID_HNOJENI!N3,HNOJIVA_ALL!$A$2:$Z$3303,18,FALSE)*K3*IF(L3="t",10,IF(L3="kg",0.01,IF(L3="q",1,IF(L3="l",0.01*VLOOKUP(EVID_HNOJENI!N3,HNOJIVA_ALL!$A$2:$AE$3303,31,FALSE),"CHYBA")))),2)</f>
        <v>11.25</v>
      </c>
      <c r="T3" s="56">
        <f>ROUND(VLOOKUP(EVID_HNOJENI!N3,HNOJIVA_ALL!$A$2:$Z$3303,17,FALSE)*K3*IF(L3="t",10,IF(L3="kg",0.01,IF(L3="q",1,IF(L3="l",0.01*VLOOKUP(EVID_HNOJENI!N3,HNOJIVA_ALL!$A$2:$AE$3303,31,FALSE),"CHYBA")))),2)</f>
        <v>15</v>
      </c>
      <c r="U3" s="56">
        <f>ROUND(VLOOKUP(EVID_HNOJENI!N3,HNOJIVA_ALL!$A$2:$Z$3303,20,FALSE)*K3*IF(L3="t",10,IF(L3="kg",0.01,IF(L3="q",1,IF(L3="l",0.01*VLOOKUP(EVID_HNOJENI!N3,HNOJIVA_ALL!$A$2:$AE$3303,31,FALSE),"CHYBA")))),J12)</f>
        <v>0</v>
      </c>
    </row>
    <row r="4" spans="1:22" x14ac:dyDescent="0.2">
      <c r="A4" s="43">
        <v>2</v>
      </c>
      <c r="B4" s="50" t="str">
        <f>VLOOKUP($A4,EVID_OSEVU!$A$1:$M$4999,2,FALSE)</f>
        <v>640-1000</v>
      </c>
      <c r="C4" s="50" t="str">
        <f>VLOOKUP($A4,EVID_OSEVU!$A$1:$M$4999,3,FALSE)</f>
        <v>4208/1</v>
      </c>
      <c r="D4" s="50" t="str">
        <f>VLOOKUP($A4,EVID_OSEVU!$A$1:$M$4999,4,FALSE)</f>
        <v>Novákovo 2</v>
      </c>
      <c r="E4" s="50">
        <f>VLOOKUP($A4,EVID_OSEVU!$A$1:$M$4999,7,FALSE)</f>
        <v>101</v>
      </c>
      <c r="F4" s="50" t="str">
        <f>VLOOKUP($A4,EVID_OSEVU!$A$1:$M$4999,8,FALSE)</f>
        <v>Oves pluchatý</v>
      </c>
      <c r="G4" s="50">
        <f>VLOOKUP($A4,EVID_OSEVU!$A$1:$M$4999,11,FALSE)</f>
        <v>1.77</v>
      </c>
      <c r="H4" s="46">
        <v>44306</v>
      </c>
      <c r="I4" s="17"/>
      <c r="J4" s="44">
        <f>VLOOKUP($A4,EVID_OSEVU!$A$1:$M$4999,11,FALSE)</f>
        <v>1.77</v>
      </c>
      <c r="K4" s="47">
        <v>140</v>
      </c>
      <c r="L4" s="52" t="s">
        <v>7884</v>
      </c>
      <c r="M4" s="54">
        <f>K4*J4</f>
        <v>247.8</v>
      </c>
      <c r="N4" s="53">
        <v>1000003</v>
      </c>
      <c r="O4" s="55" t="str">
        <f>VLOOKUP(EVID_HNOJENI!N4,HNOJIVA_ALL!$A$2:$Z$3303,4,FALSE)</f>
        <v>DAM 390</v>
      </c>
      <c r="P4" s="56">
        <f>ROUND(VLOOKUP(EVID_HNOJENI!N4,HNOJIVA_ALL!$A$2:$Z$3303,14,FALSE)*K4*IF(L4="t",10,IF(L4="kg",0.01,IF(L4="q",1,IF(L4="l",0.01*VLOOKUP(EVID_HNOJENI!N4,HNOJIVA_ALL!$A$2:$AE$3303,31,FALSE),"CHYBA")))),2)</f>
        <v>54.6</v>
      </c>
      <c r="Q4" s="56">
        <f>ROUND(VLOOKUP(EVID_HNOJENI!N4,HNOJIVA_ALL!$A$2:$Z$3303,15,FALSE)*K4*IF(L4="t",10,IF(L4="kg",0.01,IF(L4="q",1,IF(L4="l",0.01*VLOOKUP(EVID_HNOJENI!N4,HNOJIVA_ALL!$A$2:$AE$3303,31,FALSE),"CHYBA")))),2)</f>
        <v>0</v>
      </c>
      <c r="R4" s="56">
        <f>ROUND(VLOOKUP(EVID_HNOJENI!N4,HNOJIVA_ALL!$A$2:$Z$3303,16,FALSE)*K4*IF(L4="t",10,IF(L4="kg",0.01,IF(L4="q",1,IF(L4="l",0.01*VLOOKUP(EVID_HNOJENI!N4,HNOJIVA_ALL!$A$2:$AE$3303,31,FALSE),"CHYBA")))),2)</f>
        <v>0</v>
      </c>
      <c r="S4" s="56">
        <f>ROUND(VLOOKUP(EVID_HNOJENI!N4,HNOJIVA_ALL!$A$2:$Z$3303,18,FALSE)*K4*IF(L4="t",10,IF(L4="kg",0.01,IF(L4="q",1,IF(L4="l",0.01*VLOOKUP(EVID_HNOJENI!N4,HNOJIVA_ALL!$A$2:$AE$3303,31,FALSE),"CHYBA")))),2)</f>
        <v>0</v>
      </c>
      <c r="T4" s="56">
        <f>ROUND(VLOOKUP(EVID_HNOJENI!N4,HNOJIVA_ALL!$A$2:$Z$3303,17,FALSE)*K4*IF(L4="t",10,IF(L4="kg",0.01,IF(L4="q",1,IF(L4="l",0.01*VLOOKUP(EVID_HNOJENI!N4,HNOJIVA_ALL!$A$2:$AE$3303,31,FALSE),"CHYBA")))),2)</f>
        <v>0</v>
      </c>
      <c r="U4" s="56">
        <f>ROUND(VLOOKUP(EVID_HNOJENI!N4,HNOJIVA_ALL!$A$2:$Z$3303,20,FALSE)*K4*IF(L4="t",10,IF(L4="kg",0.01,IF(L4="q",1,IF(L4="l",0.01*VLOOKUP(EVID_HNOJENI!N4,HNOJIVA_ALL!$A$2:$AE$3303,31,FALSE),"CHYBA")))),J13)</f>
        <v>0</v>
      </c>
    </row>
    <row r="5" spans="1:22" x14ac:dyDescent="0.2">
      <c r="L5" s="28"/>
    </row>
    <row r="6" spans="1:22" x14ac:dyDescent="0.2">
      <c r="L6" s="28"/>
    </row>
    <row r="7" spans="1:22" x14ac:dyDescent="0.2">
      <c r="A7" s="7" t="s">
        <v>7770</v>
      </c>
      <c r="E7" s="6"/>
      <c r="K7" s="28"/>
      <c r="L7"/>
    </row>
    <row r="8" spans="1:22" x14ac:dyDescent="0.2">
      <c r="A8" s="6" t="s">
        <v>44</v>
      </c>
      <c r="B8" s="6" t="s">
        <v>7771</v>
      </c>
      <c r="D8" s="6" t="s">
        <v>7903</v>
      </c>
      <c r="K8" s="29"/>
      <c r="L8"/>
    </row>
    <row r="9" spans="1:22" x14ac:dyDescent="0.2">
      <c r="A9" s="6" t="s">
        <v>7905</v>
      </c>
      <c r="B9" s="6" t="s">
        <v>7909</v>
      </c>
      <c r="D9" s="6" t="s">
        <v>7906</v>
      </c>
      <c r="K9" s="29"/>
      <c r="L9"/>
    </row>
    <row r="10" spans="1:22" x14ac:dyDescent="0.2">
      <c r="A10" s="6" t="s">
        <v>55</v>
      </c>
      <c r="B10" s="6" t="s">
        <v>7771</v>
      </c>
      <c r="D10" s="6" t="s">
        <v>7851</v>
      </c>
      <c r="K10" s="29"/>
      <c r="L10"/>
    </row>
    <row r="11" spans="1:22" x14ac:dyDescent="0.2">
      <c r="A11" s="6" t="s">
        <v>50</v>
      </c>
      <c r="B11" s="6" t="s">
        <v>7907</v>
      </c>
      <c r="D11" s="6" t="s">
        <v>7908</v>
      </c>
      <c r="K11" s="29"/>
      <c r="L11"/>
    </row>
    <row r="12" spans="1:22" x14ac:dyDescent="0.2">
      <c r="A12" s="6" t="s">
        <v>51</v>
      </c>
      <c r="B12" s="6" t="s">
        <v>7771</v>
      </c>
      <c r="D12" s="6" t="s">
        <v>7852</v>
      </c>
      <c r="K12" s="29"/>
      <c r="L12"/>
    </row>
    <row r="13" spans="1:22" x14ac:dyDescent="0.2">
      <c r="A13" s="6" t="s">
        <v>7854</v>
      </c>
      <c r="B13" s="6" t="s">
        <v>7771</v>
      </c>
      <c r="D13" s="6" t="s">
        <v>7885</v>
      </c>
      <c r="K13" s="29"/>
      <c r="L13"/>
    </row>
    <row r="14" spans="1:22" x14ac:dyDescent="0.2">
      <c r="A14" s="6" t="s">
        <v>53</v>
      </c>
      <c r="B14" s="6" t="s">
        <v>7771</v>
      </c>
      <c r="D14" s="6" t="s">
        <v>7853</v>
      </c>
      <c r="K14" s="29"/>
      <c r="L14"/>
    </row>
    <row r="15" spans="1:22" x14ac:dyDescent="0.2">
      <c r="A15" s="6" t="s">
        <v>54</v>
      </c>
      <c r="B15" s="6" t="s">
        <v>7909</v>
      </c>
      <c r="D15" s="6" t="s">
        <v>7910</v>
      </c>
      <c r="K15" s="29"/>
      <c r="L15"/>
    </row>
    <row r="16" spans="1:22" x14ac:dyDescent="0.2">
      <c r="A16" s="6" t="s">
        <v>7911</v>
      </c>
      <c r="B16" s="6" t="s">
        <v>7772</v>
      </c>
      <c r="D16" s="6" t="s">
        <v>7912</v>
      </c>
      <c r="K16" s="29"/>
      <c r="L16"/>
    </row>
    <row r="17" spans="1:12" x14ac:dyDescent="0.2">
      <c r="A17" s="6" t="s">
        <v>7913</v>
      </c>
      <c r="B17" s="6" t="s">
        <v>7772</v>
      </c>
      <c r="D17" s="6" t="s">
        <v>7855</v>
      </c>
      <c r="K17" s="29"/>
      <c r="L17"/>
    </row>
  </sheetData>
  <phoneticPr fontId="4" type="noConversion"/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F5AFBC0-5283-45DD-8FE5-A65AB819448F}">
          <x14:formula1>
            <xm:f>CIS_OST!$A$10:$A$14</xm:f>
          </x14:formula1>
          <xm:sqref>L3:L4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9DA26-11A1-413E-A516-04D9D7C2D27D}">
  <sheetPr>
    <tabColor theme="9" tint="0.39997558519241921"/>
  </sheetPr>
  <dimension ref="A1:T20"/>
  <sheetViews>
    <sheetView topLeftCell="D1" workbookViewId="0">
      <selection activeCell="I38" sqref="I38"/>
    </sheetView>
  </sheetViews>
  <sheetFormatPr defaultRowHeight="12.75" x14ac:dyDescent="0.2"/>
  <cols>
    <col min="2" max="2" width="10" bestFit="1" customWidth="1"/>
    <col min="3" max="3" width="9.85546875" bestFit="1" customWidth="1"/>
    <col min="4" max="4" width="14.28515625" bestFit="1" customWidth="1"/>
    <col min="5" max="5" width="18.85546875" customWidth="1"/>
    <col min="6" max="6" width="21.7109375" customWidth="1"/>
    <col min="7" max="7" width="17.28515625" customWidth="1"/>
    <col min="8" max="8" width="12.140625" customWidth="1"/>
    <col min="9" max="9" width="17" customWidth="1"/>
    <col min="10" max="10" width="19" customWidth="1"/>
    <col min="11" max="11" width="13.42578125" customWidth="1"/>
    <col min="12" max="12" width="14.140625" customWidth="1"/>
    <col min="13" max="13" width="15.7109375" customWidth="1"/>
    <col min="14" max="14" width="9.5703125" customWidth="1"/>
    <col min="15" max="15" width="20.5703125" customWidth="1"/>
    <col min="16" max="16" width="19.28515625" customWidth="1"/>
    <col min="17" max="17" width="10.42578125" customWidth="1"/>
    <col min="18" max="18" width="13.42578125" customWidth="1"/>
    <col min="19" max="19" width="13.7109375" customWidth="1"/>
  </cols>
  <sheetData>
    <row r="1" spans="1:20" x14ac:dyDescent="0.2">
      <c r="A1" s="41" t="s">
        <v>7868</v>
      </c>
      <c r="B1" s="48" t="s">
        <v>0</v>
      </c>
      <c r="C1" s="48" t="s">
        <v>1</v>
      </c>
      <c r="D1" s="48" t="s">
        <v>7886</v>
      </c>
      <c r="E1" s="42" t="s">
        <v>7778</v>
      </c>
      <c r="F1" s="42" t="s">
        <v>7777</v>
      </c>
      <c r="G1" s="42" t="s">
        <v>7831</v>
      </c>
      <c r="H1" s="48" t="s">
        <v>7769</v>
      </c>
      <c r="I1" s="48" t="s">
        <v>7888</v>
      </c>
      <c r="J1" s="42" t="s">
        <v>7850</v>
      </c>
      <c r="K1" s="42" t="s">
        <v>7765</v>
      </c>
      <c r="L1" s="48" t="s">
        <v>7766</v>
      </c>
      <c r="M1" s="42" t="s">
        <v>7897</v>
      </c>
      <c r="N1" s="48" t="s">
        <v>7767</v>
      </c>
      <c r="O1" s="48" t="s">
        <v>7768</v>
      </c>
      <c r="P1" s="48" t="s">
        <v>7849</v>
      </c>
      <c r="Q1" s="48" t="s">
        <v>38</v>
      </c>
      <c r="R1" s="48" t="s">
        <v>39</v>
      </c>
      <c r="S1" s="48" t="s">
        <v>40</v>
      </c>
    </row>
    <row r="2" spans="1:20" s="3" customFormat="1" x14ac:dyDescent="0.2">
      <c r="A2" s="41" t="s">
        <v>44</v>
      </c>
      <c r="B2" s="49" t="s">
        <v>45</v>
      </c>
      <c r="C2" s="49" t="s">
        <v>46</v>
      </c>
      <c r="D2" s="49" t="s">
        <v>47</v>
      </c>
      <c r="E2" s="41" t="s">
        <v>8</v>
      </c>
      <c r="F2" s="41" t="s">
        <v>48</v>
      </c>
      <c r="G2" s="41" t="s">
        <v>49</v>
      </c>
      <c r="H2" s="49" t="s">
        <v>55</v>
      </c>
      <c r="I2" s="49" t="s">
        <v>50</v>
      </c>
      <c r="J2" s="41" t="s">
        <v>51</v>
      </c>
      <c r="K2" s="41" t="s">
        <v>52</v>
      </c>
      <c r="L2" s="49" t="s">
        <v>53</v>
      </c>
      <c r="M2" s="41" t="s">
        <v>54</v>
      </c>
      <c r="N2" s="49" t="s">
        <v>4</v>
      </c>
      <c r="O2" s="49" t="s">
        <v>56</v>
      </c>
      <c r="P2" s="49" t="s">
        <v>57</v>
      </c>
      <c r="Q2" s="49" t="s">
        <v>58</v>
      </c>
      <c r="R2" s="49" t="s">
        <v>7</v>
      </c>
      <c r="S2" s="49" t="s">
        <v>7895</v>
      </c>
      <c r="T2" s="2"/>
    </row>
    <row r="3" spans="1:20" x14ac:dyDescent="0.2">
      <c r="A3" s="43">
        <v>4</v>
      </c>
      <c r="B3" s="50" t="str">
        <f>VLOOKUP($A3,EVID_OSEVU!$A$1:$M$4999,2,FALSE)</f>
        <v>640-1000</v>
      </c>
      <c r="C3" s="50" t="str">
        <f>VLOOKUP($A3,EVID_OSEVU!$A$1:$M$4999,3,FALSE)</f>
        <v>5208/4</v>
      </c>
      <c r="D3" s="50" t="str">
        <f>VLOOKUP($A3,EVID_OSEVU!$A$1:$M$4999,4,FALSE)</f>
        <v>U lesa</v>
      </c>
      <c r="E3" s="46">
        <v>44333</v>
      </c>
      <c r="F3" s="57">
        <v>44365</v>
      </c>
      <c r="G3" s="43" t="s">
        <v>7828</v>
      </c>
      <c r="H3" s="50">
        <f>VLOOKUP(G3,Export7[#All],2,FALSE)</f>
        <v>20052</v>
      </c>
      <c r="I3" s="50">
        <f>VLOOKUP($A3,EVID_OSEVU!$A$1:$M$4999,10,FALSE)</f>
        <v>11.23</v>
      </c>
      <c r="J3" s="44">
        <f>VLOOKUP($A3,EVID_OSEVU!$A$1:$M$4999,11,FALSE)</f>
        <v>11.23</v>
      </c>
      <c r="K3" s="44">
        <v>7</v>
      </c>
      <c r="L3" s="50">
        <f>VLOOKUP(EVID_PASTVY!H3,KATEGORIE_ZVIRAT!$B$2:$M$31,6,FALSE)*K3</f>
        <v>9.1</v>
      </c>
      <c r="M3" s="44">
        <v>24</v>
      </c>
      <c r="N3" s="50">
        <f>VLOOKUP(EVID_PASTVY!$H3,KATEGORIE_ZVIRAT!$B$2:$M$31,8,FALSE)</f>
        <v>9290</v>
      </c>
      <c r="O3" s="50" t="str">
        <f>VLOOKUP(EVID_PASTVY!$H3,KATEGORIE_ZVIRAT!$B$2:$M$31,9,FALSE)</f>
        <v>Výkaly skotu a moč</v>
      </c>
      <c r="P3" s="58">
        <f>VLOOKUP(EVID_PASTVY!$H3,KATEGORIE_ZVIRAT!$B$2:$M$31,7,FALSE)*L3/1000*M3/24*(F3-E3+1)/J3</f>
        <v>1.0267029849107696</v>
      </c>
      <c r="Q3" s="54">
        <f>VLOOKUP(EVID_PASTVY!$H3,KATEGORIE_ZVIRAT!$B$2:$M$31,10,FALSE)*P3*10</f>
        <v>5.0308447239767968</v>
      </c>
      <c r="R3" s="54">
        <f>VLOOKUP(EVID_PASTVY!$H3,KATEGORIE_ZVIRAT!$B$2:$M$31,11,FALSE)*P3*10</f>
        <v>2.1560762009967229</v>
      </c>
      <c r="S3" s="54">
        <f>VLOOKUP(EVID_PASTVY!$H3,KATEGORIE_ZVIRAT!$B$2:$M$31,12,FALSE)*P3*10</f>
        <v>4.3121524019934458</v>
      </c>
    </row>
    <row r="4" spans="1:20" x14ac:dyDescent="0.2">
      <c r="A4" s="43">
        <v>4</v>
      </c>
      <c r="B4" s="50" t="str">
        <f>VLOOKUP($A4,EVID_OSEVU!$A$1:$M$4999,2,FALSE)</f>
        <v>640-1000</v>
      </c>
      <c r="C4" s="50" t="str">
        <f>VLOOKUP($A4,EVID_OSEVU!$A$1:$M$4999,3,FALSE)</f>
        <v>5208/4</v>
      </c>
      <c r="D4" s="50" t="str">
        <f>VLOOKUP($A4,EVID_OSEVU!$A$1:$M$4999,4,FALSE)</f>
        <v>U lesa</v>
      </c>
      <c r="E4" s="46">
        <v>44366</v>
      </c>
      <c r="F4" s="57">
        <v>44433</v>
      </c>
      <c r="G4" s="43" t="s">
        <v>7829</v>
      </c>
      <c r="H4" s="50">
        <f>VLOOKUP(G4,Export7[#All],2,FALSE)</f>
        <v>99999</v>
      </c>
      <c r="I4" s="50">
        <f>VLOOKUP($A4,EVID_OSEVU!$A$1:$M$4999,10,FALSE)</f>
        <v>11.23</v>
      </c>
      <c r="J4" s="44">
        <f>VLOOKUP($A4,EVID_OSEVU!$A$1:$M$4999,11,FALSE)</f>
        <v>11.23</v>
      </c>
      <c r="K4" s="44">
        <v>5</v>
      </c>
      <c r="L4" s="50">
        <f>VLOOKUP(EVID_PASTVY!H4,KATEGORIE_ZVIRAT!$B$2:$M$31,6,FALSE)*K4</f>
        <v>5</v>
      </c>
      <c r="M4" s="44">
        <v>24</v>
      </c>
      <c r="N4" s="50">
        <f>VLOOKUP(EVID_PASTVY!$H4,KATEGORIE_ZVIRAT!$B$2:$M$31,8,FALSE)</f>
        <v>9290</v>
      </c>
      <c r="O4" s="50" t="str">
        <f>VLOOKUP(EVID_PASTVY!$H4,KATEGORIE_ZVIRAT!$B$2:$M$31,9,FALSE)</f>
        <v>Výkaly skotu a moč</v>
      </c>
      <c r="P4" s="58">
        <f>VLOOKUP(EVID_PASTVY!$H4,KATEGORIE_ZVIRAT!$B$2:$M$31,7,FALSE)*L4/1000*M4/24*(F4-E4+1)/J4</f>
        <v>1.1624342819502556</v>
      </c>
      <c r="Q4" s="54">
        <f>VLOOKUP(EVID_PASTVY!$H4,KATEGORIE_ZVIRAT!$B$2:$M$31,10,FALSE)*P4*10</f>
        <v>5.6959280924146238</v>
      </c>
      <c r="R4" s="54">
        <f>VLOOKUP(EVID_PASTVY!$H4,KATEGORIE_ZVIRAT!$B$2:$M$31,11,FALSE)*P4*10</f>
        <v>2.441111915880406</v>
      </c>
      <c r="S4" s="54">
        <f>VLOOKUP(EVID_PASTVY!$H4,KATEGORIE_ZVIRAT!$B$2:$M$31,12,FALSE)*P4*10</f>
        <v>4.882223831760812</v>
      </c>
    </row>
    <row r="7" spans="1:20" x14ac:dyDescent="0.2">
      <c r="L7" s="6"/>
      <c r="M7" s="6"/>
    </row>
    <row r="9" spans="1:20" x14ac:dyDescent="0.2">
      <c r="A9" s="7" t="s">
        <v>7770</v>
      </c>
      <c r="E9" s="6"/>
      <c r="K9" s="28"/>
    </row>
    <row r="10" spans="1:20" x14ac:dyDescent="0.2">
      <c r="A10" s="6" t="s">
        <v>44</v>
      </c>
      <c r="B10" s="6" t="s">
        <v>7771</v>
      </c>
      <c r="D10" s="6" t="s">
        <v>7903</v>
      </c>
      <c r="K10" s="29"/>
    </row>
    <row r="11" spans="1:20" x14ac:dyDescent="0.2">
      <c r="A11" s="6" t="s">
        <v>7927</v>
      </c>
      <c r="B11" s="6" t="s">
        <v>7909</v>
      </c>
      <c r="D11" s="6" t="s">
        <v>7906</v>
      </c>
      <c r="K11" s="29"/>
    </row>
    <row r="12" spans="1:20" x14ac:dyDescent="0.2">
      <c r="A12" s="6" t="s">
        <v>7857</v>
      </c>
      <c r="B12" s="6" t="s">
        <v>7771</v>
      </c>
      <c r="D12" s="6" t="s">
        <v>7928</v>
      </c>
      <c r="K12" s="29"/>
    </row>
    <row r="13" spans="1:20" x14ac:dyDescent="0.2">
      <c r="A13" s="6" t="s">
        <v>49</v>
      </c>
      <c r="B13" s="6" t="s">
        <v>7771</v>
      </c>
      <c r="D13" s="6" t="s">
        <v>7929</v>
      </c>
      <c r="K13" s="29"/>
    </row>
    <row r="14" spans="1:20" x14ac:dyDescent="0.2">
      <c r="A14" s="6" t="s">
        <v>55</v>
      </c>
      <c r="B14" s="6" t="s">
        <v>7909</v>
      </c>
      <c r="D14" s="6" t="s">
        <v>7930</v>
      </c>
      <c r="K14" s="29"/>
    </row>
    <row r="15" spans="1:20" x14ac:dyDescent="0.2">
      <c r="A15" s="6" t="s">
        <v>50</v>
      </c>
      <c r="B15" s="6" t="s">
        <v>7909</v>
      </c>
      <c r="D15" s="6" t="s">
        <v>7931</v>
      </c>
      <c r="K15" s="29"/>
    </row>
    <row r="16" spans="1:20" x14ac:dyDescent="0.2">
      <c r="A16" s="6" t="s">
        <v>51</v>
      </c>
      <c r="B16" s="6" t="s">
        <v>7771</v>
      </c>
      <c r="D16" s="6" t="s">
        <v>7932</v>
      </c>
      <c r="K16" s="29"/>
    </row>
    <row r="17" spans="1:11" x14ac:dyDescent="0.2">
      <c r="A17" s="6" t="s">
        <v>52</v>
      </c>
      <c r="B17" s="6" t="s">
        <v>7771</v>
      </c>
      <c r="D17" s="6" t="s">
        <v>7870</v>
      </c>
      <c r="K17" s="29"/>
    </row>
    <row r="18" spans="1:11" x14ac:dyDescent="0.2">
      <c r="A18" s="6" t="s">
        <v>7867</v>
      </c>
      <c r="B18" s="6" t="s">
        <v>7869</v>
      </c>
      <c r="D18" s="6" t="s">
        <v>7933</v>
      </c>
      <c r="K18" s="29"/>
    </row>
    <row r="19" spans="1:11" x14ac:dyDescent="0.2">
      <c r="A19" s="6" t="s">
        <v>54</v>
      </c>
      <c r="B19" s="6" t="s">
        <v>7771</v>
      </c>
      <c r="D19" s="6" t="s">
        <v>7866</v>
      </c>
      <c r="K19" s="29"/>
    </row>
    <row r="20" spans="1:11" x14ac:dyDescent="0.2">
      <c r="A20" s="6" t="s">
        <v>7934</v>
      </c>
      <c r="B20" s="6" t="s">
        <v>7869</v>
      </c>
      <c r="D20" s="6" t="s">
        <v>7871</v>
      </c>
    </row>
  </sheetData>
  <phoneticPr fontId="4" type="noConversion"/>
  <pageMargins left="0.7" right="0.7" top="0.78740157499999996" bottom="0.78740157499999996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76FBC73-F3D8-41DE-9535-31B262685912}">
          <x14:formula1>
            <xm:f>KATEGORIE_ZVIRAT!$A$2:$A$31</xm:f>
          </x14:formula1>
          <xm:sqref>G3:H4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FA7DE-DF6E-4BB3-8808-81CE2D906E40}">
  <sheetPr>
    <tabColor theme="9" tint="0.39997558519241921"/>
  </sheetPr>
  <dimension ref="A1:O16"/>
  <sheetViews>
    <sheetView workbookViewId="0">
      <selection activeCell="K4" sqref="K4"/>
    </sheetView>
  </sheetViews>
  <sheetFormatPr defaultRowHeight="12.75" x14ac:dyDescent="0.2"/>
  <cols>
    <col min="2" max="2" width="10" bestFit="1" customWidth="1"/>
    <col min="3" max="3" width="9.85546875" bestFit="1" customWidth="1"/>
    <col min="4" max="4" width="14.28515625" bestFit="1" customWidth="1"/>
    <col min="5" max="5" width="16.7109375" customWidth="1"/>
    <col min="6" max="6" width="11" customWidth="1"/>
    <col min="7" max="7" width="13.42578125" customWidth="1"/>
    <col min="8" max="8" width="15" customWidth="1"/>
    <col min="9" max="9" width="15.85546875" customWidth="1"/>
    <col min="10" max="10" width="12.140625" style="3" customWidth="1"/>
    <col min="11" max="11" width="16" customWidth="1"/>
    <col min="12" max="12" width="13.28515625" customWidth="1"/>
    <col min="13" max="13" width="18.42578125" customWidth="1"/>
    <col min="14" max="14" width="11.7109375" customWidth="1"/>
  </cols>
  <sheetData>
    <row r="1" spans="1:15" x14ac:dyDescent="0.2">
      <c r="A1" s="41" t="s">
        <v>7868</v>
      </c>
      <c r="B1" s="48" t="s">
        <v>0</v>
      </c>
      <c r="C1" s="48" t="s">
        <v>1</v>
      </c>
      <c r="D1" s="48" t="s">
        <v>7886</v>
      </c>
      <c r="E1" s="42" t="s">
        <v>7681</v>
      </c>
      <c r="F1" s="48" t="s">
        <v>7682</v>
      </c>
      <c r="G1" s="48" t="s">
        <v>7846</v>
      </c>
      <c r="H1" s="48" t="s">
        <v>7898</v>
      </c>
      <c r="I1" s="42" t="s">
        <v>7899</v>
      </c>
      <c r="J1" s="49" t="s">
        <v>7683</v>
      </c>
      <c r="K1" s="42" t="s">
        <v>7684</v>
      </c>
      <c r="L1" s="42" t="s">
        <v>7832</v>
      </c>
      <c r="M1" s="10" t="s">
        <v>7833</v>
      </c>
      <c r="N1" s="19" t="s">
        <v>7686</v>
      </c>
    </row>
    <row r="2" spans="1:15" s="3" customFormat="1" x14ac:dyDescent="0.2">
      <c r="A2" s="41" t="s">
        <v>44</v>
      </c>
      <c r="B2" s="49" t="s">
        <v>45</v>
      </c>
      <c r="C2" s="49" t="s">
        <v>46</v>
      </c>
      <c r="D2" s="49" t="s">
        <v>47</v>
      </c>
      <c r="E2" s="41" t="s">
        <v>8</v>
      </c>
      <c r="F2" s="49" t="s">
        <v>48</v>
      </c>
      <c r="G2" s="49" t="s">
        <v>49</v>
      </c>
      <c r="H2" s="49" t="s">
        <v>55</v>
      </c>
      <c r="I2" s="41" t="s">
        <v>50</v>
      </c>
      <c r="J2" s="49" t="s">
        <v>51</v>
      </c>
      <c r="K2" s="41" t="s">
        <v>52</v>
      </c>
      <c r="L2" s="41" t="s">
        <v>53</v>
      </c>
      <c r="M2" s="12" t="s">
        <v>54</v>
      </c>
      <c r="N2" s="20" t="s">
        <v>4</v>
      </c>
      <c r="O2" s="2"/>
    </row>
    <row r="3" spans="1:15" x14ac:dyDescent="0.2">
      <c r="A3" s="43">
        <v>1</v>
      </c>
      <c r="B3" s="50" t="str">
        <f>VLOOKUP($A3,EVID_OSEVU!$A$1:$M$4999,2,FALSE)</f>
        <v>640-1000</v>
      </c>
      <c r="C3" s="50" t="str">
        <f>VLOOKUP($A3,EVID_OSEVU!$A$1:$M$4999,3,FALSE)</f>
        <v>4208/1</v>
      </c>
      <c r="D3" s="50" t="str">
        <f>VLOOKUP($A3,EVID_OSEVU!$A$1:$M$4999,4,FALSE)</f>
        <v>Novákovo 1</v>
      </c>
      <c r="E3" s="46">
        <v>44425</v>
      </c>
      <c r="F3" s="50">
        <f>VLOOKUP($A3,EVID_OSEVU!$A$1:$M$4999,7,FALSE)</f>
        <v>110</v>
      </c>
      <c r="G3" s="50" t="str">
        <f>VLOOKUP($A3,EVID_OSEVU!$A$1:$M$4999,8,FALSE)</f>
        <v>Tritikale ozimé</v>
      </c>
      <c r="H3" s="50">
        <f>VLOOKUP($A3,EVID_OSEVU!$A$1:$M$4999,11,FALSE)</f>
        <v>15.73</v>
      </c>
      <c r="I3" s="44">
        <f>VLOOKUP($A3,EVID_OSEVU!$A$1:$M$4999,11,FALSE)</f>
        <v>15.73</v>
      </c>
      <c r="J3" s="60">
        <f>VLOOKUP(K3,Export6[#All],2,FALSE)</f>
        <v>1</v>
      </c>
      <c r="K3" s="43" t="s">
        <v>7755</v>
      </c>
      <c r="L3" s="44">
        <v>5.0999999999999996</v>
      </c>
      <c r="M3" s="38">
        <f>L3*I3</f>
        <v>80.222999999999999</v>
      </c>
      <c r="N3" s="21"/>
    </row>
    <row r="4" spans="1:15" x14ac:dyDescent="0.2">
      <c r="A4" s="43">
        <v>1</v>
      </c>
      <c r="B4" s="50" t="str">
        <f>VLOOKUP($A4,EVID_OSEVU!$A$1:$M$4999,2,FALSE)</f>
        <v>640-1000</v>
      </c>
      <c r="C4" s="50" t="str">
        <f>VLOOKUP($A4,EVID_OSEVU!$A$1:$M$4999,3,FALSE)</f>
        <v>4208/1</v>
      </c>
      <c r="D4" s="50" t="str">
        <f>VLOOKUP($A4,EVID_OSEVU!$A$1:$M$4999,4,FALSE)</f>
        <v>Novákovo 1</v>
      </c>
      <c r="E4" s="46">
        <v>44427</v>
      </c>
      <c r="F4" s="50">
        <f>VLOOKUP($A4,EVID_OSEVU!$A$1:$M$4999,7,FALSE)</f>
        <v>110</v>
      </c>
      <c r="G4" s="50" t="str">
        <f>VLOOKUP($A4,EVID_OSEVU!$A$1:$M$4999,8,FALSE)</f>
        <v>Tritikale ozimé</v>
      </c>
      <c r="H4" s="50">
        <f>VLOOKUP($A4,EVID_OSEVU!$A$1:$M$4999,11,FALSE)</f>
        <v>15.73</v>
      </c>
      <c r="I4" s="44">
        <f>VLOOKUP($A4,EVID_OSEVU!$A$1:$M$4999,11,FALSE)</f>
        <v>15.73</v>
      </c>
      <c r="J4" s="60">
        <f>VLOOKUP(K4,Export6[#All],2,FALSE)</f>
        <v>2</v>
      </c>
      <c r="K4" s="59" t="s">
        <v>7741</v>
      </c>
      <c r="L4" s="44">
        <v>3.5</v>
      </c>
      <c r="M4" s="38">
        <f>L4*I4</f>
        <v>55.055</v>
      </c>
      <c r="N4" s="21"/>
    </row>
    <row r="7" spans="1:15" x14ac:dyDescent="0.2">
      <c r="A7" s="7" t="s">
        <v>7770</v>
      </c>
      <c r="I7" s="3"/>
      <c r="J7"/>
    </row>
    <row r="8" spans="1:15" x14ac:dyDescent="0.2">
      <c r="A8" s="6" t="s">
        <v>44</v>
      </c>
      <c r="B8" s="6" t="s">
        <v>7771</v>
      </c>
      <c r="D8" s="6" t="s">
        <v>7903</v>
      </c>
      <c r="I8" s="3"/>
      <c r="J8"/>
    </row>
    <row r="9" spans="1:15" x14ac:dyDescent="0.2">
      <c r="A9" s="6" t="s">
        <v>7927</v>
      </c>
      <c r="B9" s="6" t="s">
        <v>7909</v>
      </c>
      <c r="D9" s="6" t="s">
        <v>7906</v>
      </c>
      <c r="I9" s="3"/>
      <c r="J9"/>
    </row>
    <row r="10" spans="1:15" x14ac:dyDescent="0.2">
      <c r="A10" s="6" t="s">
        <v>8</v>
      </c>
      <c r="B10" s="6" t="s">
        <v>7771</v>
      </c>
      <c r="D10" s="6" t="s">
        <v>7856</v>
      </c>
      <c r="I10" s="3"/>
      <c r="J10"/>
    </row>
    <row r="11" spans="1:15" x14ac:dyDescent="0.2">
      <c r="A11" s="6" t="s">
        <v>7935</v>
      </c>
      <c r="B11" s="6" t="s">
        <v>7909</v>
      </c>
      <c r="D11" s="6" t="s">
        <v>7936</v>
      </c>
      <c r="I11" s="3"/>
      <c r="J11"/>
    </row>
    <row r="12" spans="1:15" x14ac:dyDescent="0.2">
      <c r="A12" s="6" t="s">
        <v>50</v>
      </c>
      <c r="B12" s="6" t="s">
        <v>7771</v>
      </c>
      <c r="D12" s="6" t="s">
        <v>7937</v>
      </c>
      <c r="I12" s="3"/>
      <c r="J12"/>
    </row>
    <row r="13" spans="1:15" x14ac:dyDescent="0.2">
      <c r="A13" s="6" t="s">
        <v>51</v>
      </c>
      <c r="B13" s="6" t="s">
        <v>7909</v>
      </c>
      <c r="D13" s="6" t="s">
        <v>7938</v>
      </c>
      <c r="I13" s="3"/>
      <c r="J13"/>
    </row>
    <row r="14" spans="1:15" x14ac:dyDescent="0.2">
      <c r="A14" s="6" t="s">
        <v>52</v>
      </c>
      <c r="B14" s="6" t="s">
        <v>7771</v>
      </c>
      <c r="D14" s="6" t="s">
        <v>7939</v>
      </c>
      <c r="I14" s="3"/>
      <c r="J14"/>
    </row>
    <row r="15" spans="1:15" x14ac:dyDescent="0.2">
      <c r="A15" s="6" t="s">
        <v>7940</v>
      </c>
      <c r="B15" s="6" t="s">
        <v>7772</v>
      </c>
      <c r="D15" s="6" t="s">
        <v>7941</v>
      </c>
      <c r="I15" s="3"/>
      <c r="J15"/>
    </row>
    <row r="16" spans="1:15" x14ac:dyDescent="0.2">
      <c r="A16" s="6" t="s">
        <v>4</v>
      </c>
      <c r="B16" s="6" t="s">
        <v>7773</v>
      </c>
      <c r="D16" s="6" t="s">
        <v>7834</v>
      </c>
      <c r="I16" s="3"/>
      <c r="J16"/>
    </row>
  </sheetData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0936571-0CA6-4EED-8491-53B4AB08C40C}">
          <x14:formula1>
            <xm:f>CIS_PRODUKTY!$A$2:$A$35</xm:f>
          </x14:formula1>
          <xm:sqref>K3:K4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68825-8AAD-4EF2-8695-6C71BA0583AC}">
  <sheetPr>
    <tabColor theme="7" tint="0.79998168889431442"/>
  </sheetPr>
  <dimension ref="A1:M31"/>
  <sheetViews>
    <sheetView workbookViewId="0">
      <selection activeCell="F41" sqref="F41"/>
    </sheetView>
  </sheetViews>
  <sheetFormatPr defaultRowHeight="12.75" x14ac:dyDescent="0.2"/>
  <cols>
    <col min="1" max="1" width="30" style="26" customWidth="1"/>
    <col min="2" max="2" width="7" style="30" customWidth="1"/>
    <col min="4" max="4" width="14.42578125" customWidth="1"/>
    <col min="5" max="5" width="21.42578125" customWidth="1"/>
    <col min="6" max="6" width="9.7109375" customWidth="1"/>
    <col min="7" max="7" width="21.42578125" customWidth="1"/>
    <col min="8" max="8" width="12.85546875" customWidth="1"/>
    <col min="9" max="9" width="22" customWidth="1"/>
    <col min="11" max="11" width="16.42578125" customWidth="1"/>
    <col min="12" max="12" width="10.7109375" customWidth="1"/>
    <col min="13" max="13" width="17" bestFit="1" customWidth="1"/>
  </cols>
  <sheetData>
    <row r="1" spans="1:13" ht="15" x14ac:dyDescent="0.25">
      <c r="A1" s="26" t="s">
        <v>7779</v>
      </c>
      <c r="B1" s="40" t="s">
        <v>7868</v>
      </c>
      <c r="C1" t="s">
        <v>7780</v>
      </c>
      <c r="D1" t="s">
        <v>7781</v>
      </c>
      <c r="E1" t="s">
        <v>7782</v>
      </c>
      <c r="F1" t="s">
        <v>7783</v>
      </c>
      <c r="G1" s="5" t="s">
        <v>7784</v>
      </c>
      <c r="H1" s="6" t="s">
        <v>7861</v>
      </c>
      <c r="I1" s="6" t="s">
        <v>7859</v>
      </c>
      <c r="J1" s="6" t="s">
        <v>7860</v>
      </c>
      <c r="K1" s="6" t="s">
        <v>7862</v>
      </c>
      <c r="L1" s="6" t="s">
        <v>7863</v>
      </c>
      <c r="M1" s="6" t="s">
        <v>7864</v>
      </c>
    </row>
    <row r="2" spans="1:13" x14ac:dyDescent="0.2">
      <c r="A2" s="26" t="s">
        <v>7828</v>
      </c>
      <c r="B2" s="30">
        <v>20052</v>
      </c>
      <c r="C2" t="s">
        <v>7820</v>
      </c>
      <c r="D2">
        <v>650</v>
      </c>
      <c r="E2">
        <v>4</v>
      </c>
      <c r="G2">
        <f>Export7[[#This Row],[Průměrná hmotnost]]/500</f>
        <v>1.3</v>
      </c>
      <c r="H2">
        <v>38.394520547945206</v>
      </c>
      <c r="I2" s="9">
        <v>9290</v>
      </c>
      <c r="J2" s="9" t="s">
        <v>739</v>
      </c>
      <c r="K2" s="24">
        <v>0.49000000953674316</v>
      </c>
      <c r="L2" s="24">
        <v>0.20999999344348907</v>
      </c>
      <c r="M2" s="24">
        <v>0.41999998688697815</v>
      </c>
    </row>
    <row r="3" spans="1:13" ht="15" x14ac:dyDescent="0.25">
      <c r="A3" s="39" t="s">
        <v>7829</v>
      </c>
      <c r="B3" s="30">
        <v>99999</v>
      </c>
      <c r="C3" t="s">
        <v>7820</v>
      </c>
      <c r="D3">
        <v>500</v>
      </c>
      <c r="G3">
        <v>1</v>
      </c>
      <c r="H3">
        <v>38.394520547945206</v>
      </c>
      <c r="I3" s="9">
        <v>9290</v>
      </c>
      <c r="J3" s="9" t="s">
        <v>739</v>
      </c>
      <c r="K3" s="24">
        <v>0.49000000953674316</v>
      </c>
      <c r="L3" s="24">
        <v>0.20999999344348907</v>
      </c>
      <c r="M3" s="24">
        <v>0.41999998688697815</v>
      </c>
    </row>
    <row r="4" spans="1:13" x14ac:dyDescent="0.2">
      <c r="A4" s="26" t="s">
        <v>7810</v>
      </c>
      <c r="B4" s="30">
        <v>21001</v>
      </c>
      <c r="C4" t="s">
        <v>7811</v>
      </c>
      <c r="D4">
        <v>70</v>
      </c>
      <c r="E4">
        <v>13</v>
      </c>
      <c r="G4">
        <f>Export7[[#This Row],[Průměrná hmotnost]]/500</f>
        <v>0.14000000000000001</v>
      </c>
      <c r="H4">
        <v>24.93150684931507</v>
      </c>
      <c r="I4" s="22">
        <v>9300</v>
      </c>
      <c r="J4" s="22" t="s">
        <v>738</v>
      </c>
      <c r="K4" s="25">
        <v>0.81999999284744263</v>
      </c>
      <c r="L4" s="25">
        <v>0.25999999046325684</v>
      </c>
      <c r="M4" s="25">
        <v>0.6600000262260437</v>
      </c>
    </row>
    <row r="5" spans="1:13" x14ac:dyDescent="0.2">
      <c r="A5" s="26" t="s">
        <v>7799</v>
      </c>
      <c r="B5" s="30">
        <v>22001</v>
      </c>
      <c r="C5" t="s">
        <v>7800</v>
      </c>
      <c r="D5">
        <v>70</v>
      </c>
      <c r="E5">
        <v>13</v>
      </c>
      <c r="G5">
        <f>Export7[[#This Row],[Průměrná hmotnost]]/500</f>
        <v>0.14000000000000001</v>
      </c>
      <c r="H5">
        <v>24.93150684931507</v>
      </c>
      <c r="I5" s="9">
        <v>9360</v>
      </c>
      <c r="J5" s="9" t="s">
        <v>737</v>
      </c>
      <c r="K5" s="24">
        <v>0.81999999284744263</v>
      </c>
      <c r="L5" s="24">
        <v>0.25999999046325684</v>
      </c>
      <c r="M5" s="24">
        <v>0.6600000262260437</v>
      </c>
    </row>
    <row r="6" spans="1:13" x14ac:dyDescent="0.2">
      <c r="A6" s="26" t="s">
        <v>7819</v>
      </c>
      <c r="B6" s="30">
        <v>20001</v>
      </c>
      <c r="C6" t="s">
        <v>7820</v>
      </c>
      <c r="D6">
        <v>115</v>
      </c>
      <c r="E6">
        <v>0</v>
      </c>
      <c r="F6">
        <v>6</v>
      </c>
      <c r="G6">
        <f>Export7[[#This Row],[Průměrná hmotnost]]/500</f>
        <v>0.23</v>
      </c>
      <c r="H6">
        <v>38.394520547945206</v>
      </c>
      <c r="I6" s="9">
        <v>9290</v>
      </c>
      <c r="J6" s="9" t="s">
        <v>739</v>
      </c>
      <c r="K6" s="24">
        <v>0.49000000953674316</v>
      </c>
      <c r="L6" s="24">
        <v>0.20999999344348907</v>
      </c>
      <c r="M6" s="24">
        <v>0.41999998688697815</v>
      </c>
    </row>
    <row r="7" spans="1:13" x14ac:dyDescent="0.2">
      <c r="A7" s="26" t="s">
        <v>7821</v>
      </c>
      <c r="B7" s="30">
        <v>20002</v>
      </c>
      <c r="C7" t="s">
        <v>7820</v>
      </c>
      <c r="D7">
        <v>265</v>
      </c>
      <c r="E7">
        <v>7</v>
      </c>
      <c r="F7">
        <v>12</v>
      </c>
      <c r="G7">
        <f>Export7[[#This Row],[Průměrná hmotnost]]/500</f>
        <v>0.53</v>
      </c>
      <c r="H7">
        <v>38.394520547945206</v>
      </c>
      <c r="I7" s="9">
        <v>9290</v>
      </c>
      <c r="J7" s="9" t="s">
        <v>739</v>
      </c>
      <c r="K7" s="24">
        <v>0.49000000953674316</v>
      </c>
      <c r="L7" s="24">
        <v>0.20999999344348907</v>
      </c>
      <c r="M7" s="24">
        <v>0.41999998688697815</v>
      </c>
    </row>
    <row r="8" spans="1:13" x14ac:dyDescent="0.2">
      <c r="A8" s="26" t="s">
        <v>7822</v>
      </c>
      <c r="B8" s="30">
        <v>20003</v>
      </c>
      <c r="C8" t="s">
        <v>7820</v>
      </c>
      <c r="D8">
        <v>470</v>
      </c>
      <c r="E8">
        <v>13</v>
      </c>
      <c r="F8">
        <v>24</v>
      </c>
      <c r="G8">
        <f>Export7[[#This Row],[Průměrná hmotnost]]/500</f>
        <v>0.94</v>
      </c>
      <c r="H8">
        <v>38.394520547945206</v>
      </c>
      <c r="I8" s="9">
        <v>9290</v>
      </c>
      <c r="J8" s="9" t="s">
        <v>739</v>
      </c>
      <c r="K8" s="24">
        <v>0.49000000953674316</v>
      </c>
      <c r="L8" s="24">
        <v>0.20999999344348907</v>
      </c>
      <c r="M8" s="24">
        <v>0.41999998688697815</v>
      </c>
    </row>
    <row r="9" spans="1:13" x14ac:dyDescent="0.2">
      <c r="A9" s="26" t="s">
        <v>7823</v>
      </c>
      <c r="B9" s="30">
        <v>20004</v>
      </c>
      <c r="C9" t="s">
        <v>7820</v>
      </c>
      <c r="D9">
        <v>600</v>
      </c>
      <c r="E9">
        <v>25</v>
      </c>
      <c r="G9">
        <f>Export7[[#This Row],[Průměrná hmotnost]]/500</f>
        <v>1.2</v>
      </c>
      <c r="H9">
        <v>38.394520547945206</v>
      </c>
      <c r="I9" s="9">
        <v>9290</v>
      </c>
      <c r="J9" s="9" t="s">
        <v>739</v>
      </c>
      <c r="K9" s="24">
        <v>0.49000000953674316</v>
      </c>
      <c r="L9" s="24">
        <v>0.20999999344348907</v>
      </c>
      <c r="M9" s="24">
        <v>0.41999998688697815</v>
      </c>
    </row>
    <row r="10" spans="1:13" x14ac:dyDescent="0.2">
      <c r="A10" s="26" t="s">
        <v>7824</v>
      </c>
      <c r="B10" s="30">
        <v>20006</v>
      </c>
      <c r="C10" t="s">
        <v>7820</v>
      </c>
      <c r="D10">
        <v>300</v>
      </c>
      <c r="E10">
        <v>7</v>
      </c>
      <c r="F10">
        <v>12</v>
      </c>
      <c r="G10">
        <f>Export7[[#This Row],[Průměrná hmotnost]]/500</f>
        <v>0.6</v>
      </c>
      <c r="H10">
        <v>38.394520547945206</v>
      </c>
      <c r="I10" s="9">
        <v>9290</v>
      </c>
      <c r="J10" s="9" t="s">
        <v>739</v>
      </c>
      <c r="K10" s="24">
        <v>0.49000000953674316</v>
      </c>
      <c r="L10" s="24">
        <v>0.20999999344348907</v>
      </c>
      <c r="M10" s="24">
        <v>0.41999998688697815</v>
      </c>
    </row>
    <row r="11" spans="1:13" x14ac:dyDescent="0.2">
      <c r="A11" s="26" t="s">
        <v>7825</v>
      </c>
      <c r="B11" s="30">
        <v>20007</v>
      </c>
      <c r="C11" t="s">
        <v>7820</v>
      </c>
      <c r="D11">
        <v>560</v>
      </c>
      <c r="E11">
        <v>13</v>
      </c>
      <c r="F11">
        <v>24</v>
      </c>
      <c r="G11">
        <f>Export7[[#This Row],[Průměrná hmotnost]]/500</f>
        <v>1.1200000000000001</v>
      </c>
      <c r="H11">
        <v>38.394520547945206</v>
      </c>
      <c r="I11" s="9">
        <v>9290</v>
      </c>
      <c r="J11" s="9" t="s">
        <v>739</v>
      </c>
      <c r="K11" s="24">
        <v>0.49000000953674316</v>
      </c>
      <c r="L11" s="24">
        <v>0.20999999344348907</v>
      </c>
      <c r="M11" s="24">
        <v>0.41999998688697815</v>
      </c>
    </row>
    <row r="12" spans="1:13" x14ac:dyDescent="0.2">
      <c r="A12" s="26" t="s">
        <v>7826</v>
      </c>
      <c r="B12" s="30">
        <v>20008</v>
      </c>
      <c r="C12" t="s">
        <v>7820</v>
      </c>
      <c r="D12">
        <v>800</v>
      </c>
      <c r="E12">
        <v>25</v>
      </c>
      <c r="G12">
        <f>Export7[[#This Row],[Průměrná hmotnost]]/500</f>
        <v>1.6</v>
      </c>
      <c r="H12">
        <v>38.394520547945206</v>
      </c>
      <c r="I12" s="9">
        <v>9290</v>
      </c>
      <c r="J12" s="9" t="s">
        <v>739</v>
      </c>
      <c r="K12" s="24">
        <v>0.49000000953674316</v>
      </c>
      <c r="L12" s="24">
        <v>0.20999999344348907</v>
      </c>
      <c r="M12" s="24">
        <v>0.41999998688697815</v>
      </c>
    </row>
    <row r="13" spans="1:13" x14ac:dyDescent="0.2">
      <c r="A13" s="26" t="s">
        <v>7827</v>
      </c>
      <c r="B13" s="30">
        <v>20051</v>
      </c>
      <c r="C13" t="s">
        <v>7820</v>
      </c>
      <c r="D13">
        <v>650</v>
      </c>
      <c r="E13">
        <v>4</v>
      </c>
      <c r="G13">
        <f>Export7[[#This Row],[Průměrná hmotnost]]/500</f>
        <v>1.3</v>
      </c>
      <c r="H13">
        <v>38.394520547945206</v>
      </c>
      <c r="I13" s="9">
        <v>9290</v>
      </c>
      <c r="J13" s="9" t="s">
        <v>739</v>
      </c>
      <c r="K13" s="24">
        <v>0.49000000953674316</v>
      </c>
      <c r="L13" s="24">
        <v>0.20999999344348907</v>
      </c>
      <c r="M13" s="24">
        <v>0.41999998688697815</v>
      </c>
    </row>
    <row r="14" spans="1:13" x14ac:dyDescent="0.2">
      <c r="A14" s="26" t="s">
        <v>7801</v>
      </c>
      <c r="B14" s="30">
        <v>25001</v>
      </c>
      <c r="C14" t="s">
        <v>7802</v>
      </c>
      <c r="D14">
        <v>200</v>
      </c>
      <c r="E14">
        <v>0</v>
      </c>
      <c r="F14">
        <v>6</v>
      </c>
      <c r="G14">
        <f>Export7[[#This Row],[Průměrná hmotnost]]/500</f>
        <v>0.4</v>
      </c>
    </row>
    <row r="15" spans="1:13" x14ac:dyDescent="0.2">
      <c r="A15" s="26" t="s">
        <v>7803</v>
      </c>
      <c r="B15" s="30">
        <v>25002</v>
      </c>
      <c r="C15" t="s">
        <v>7802</v>
      </c>
      <c r="D15">
        <v>350</v>
      </c>
      <c r="E15">
        <v>7</v>
      </c>
      <c r="F15">
        <v>12</v>
      </c>
      <c r="G15">
        <f>Export7[[#This Row],[Průměrná hmotnost]]/500</f>
        <v>0.7</v>
      </c>
      <c r="H15">
        <v>23.561643835616437</v>
      </c>
      <c r="I15" s="22">
        <v>9310</v>
      </c>
      <c r="J15" s="22" t="s">
        <v>736</v>
      </c>
      <c r="K15" s="25">
        <v>0.4699999988079071</v>
      </c>
      <c r="L15" s="25">
        <v>0.23000000417232513</v>
      </c>
      <c r="M15" s="25">
        <v>0.34999999403953552</v>
      </c>
    </row>
    <row r="16" spans="1:13" x14ac:dyDescent="0.2">
      <c r="A16" s="26" t="s">
        <v>7804</v>
      </c>
      <c r="B16" s="30">
        <v>25003</v>
      </c>
      <c r="C16" t="s">
        <v>7802</v>
      </c>
      <c r="D16">
        <v>500</v>
      </c>
      <c r="E16">
        <v>13</v>
      </c>
      <c r="F16">
        <v>36</v>
      </c>
      <c r="G16">
        <f>Export7[[#This Row],[Průměrná hmotnost]]/500</f>
        <v>1</v>
      </c>
      <c r="H16">
        <v>23.561643835616437</v>
      </c>
      <c r="I16" s="22">
        <v>9310</v>
      </c>
      <c r="J16" s="22" t="s">
        <v>736</v>
      </c>
      <c r="K16" s="25">
        <v>0.4699999988079071</v>
      </c>
      <c r="L16" s="25">
        <v>0.23000000417232513</v>
      </c>
      <c r="M16" s="25">
        <v>0.34999999403953552</v>
      </c>
    </row>
    <row r="17" spans="1:13" x14ac:dyDescent="0.2">
      <c r="A17" s="26" t="s">
        <v>7805</v>
      </c>
      <c r="B17" s="30">
        <v>25004</v>
      </c>
      <c r="C17" t="s">
        <v>7802</v>
      </c>
      <c r="D17">
        <v>650</v>
      </c>
      <c r="E17">
        <v>37</v>
      </c>
      <c r="G17">
        <f>Export7[[#This Row],[Průměrná hmotnost]]/500</f>
        <v>1.3</v>
      </c>
      <c r="H17">
        <v>23.561643835616437</v>
      </c>
      <c r="I17" s="22">
        <v>9310</v>
      </c>
      <c r="J17" s="22" t="s">
        <v>736</v>
      </c>
      <c r="K17" s="25">
        <v>0.4699999988079071</v>
      </c>
      <c r="L17" s="25">
        <v>0.23000000417232513</v>
      </c>
      <c r="M17" s="25">
        <v>0.34999999403953552</v>
      </c>
    </row>
    <row r="18" spans="1:13" ht="15" x14ac:dyDescent="0.25">
      <c r="A18" s="39" t="s">
        <v>7830</v>
      </c>
      <c r="B18" s="30">
        <v>99998</v>
      </c>
      <c r="C18" s="5" t="s">
        <v>7802</v>
      </c>
      <c r="D18">
        <v>500</v>
      </c>
      <c r="G18">
        <v>1</v>
      </c>
      <c r="H18">
        <v>23.561643835616437</v>
      </c>
      <c r="I18" s="22">
        <v>9310</v>
      </c>
      <c r="J18" s="22" t="s">
        <v>736</v>
      </c>
      <c r="K18" s="25">
        <v>0.4699999988079071</v>
      </c>
      <c r="L18" s="25">
        <v>0.23000000417232513</v>
      </c>
      <c r="M18" s="25">
        <v>0.34999999403953552</v>
      </c>
    </row>
    <row r="19" spans="1:13" x14ac:dyDescent="0.2">
      <c r="A19" s="26" t="s">
        <v>7785</v>
      </c>
      <c r="B19" s="30">
        <v>23004</v>
      </c>
      <c r="C19" t="s">
        <v>7786</v>
      </c>
      <c r="D19">
        <v>50</v>
      </c>
      <c r="G19">
        <f>Export7[[#This Row],[Průměrná hmotnost]]/500</f>
        <v>0.1</v>
      </c>
      <c r="H19">
        <v>33.698630136986303</v>
      </c>
      <c r="I19" s="9">
        <v>9390</v>
      </c>
      <c r="J19" s="9" t="s">
        <v>733</v>
      </c>
      <c r="K19" s="24">
        <v>0.28999999165534973</v>
      </c>
      <c r="L19" s="24">
        <v>0.27000001072883606</v>
      </c>
      <c r="M19" s="24">
        <v>0.75</v>
      </c>
    </row>
    <row r="20" spans="1:13" x14ac:dyDescent="0.2">
      <c r="A20" s="26" t="s">
        <v>7787</v>
      </c>
      <c r="B20" s="30">
        <v>26020</v>
      </c>
      <c r="C20" t="s">
        <v>7788</v>
      </c>
      <c r="D20">
        <v>0</v>
      </c>
      <c r="G20">
        <f>Export7[[#This Row],[Průměrná hmotnost]]/500</f>
        <v>0</v>
      </c>
    </row>
    <row r="21" spans="1:13" x14ac:dyDescent="0.2">
      <c r="A21" s="26" t="s">
        <v>7789</v>
      </c>
      <c r="B21" s="30">
        <v>26040</v>
      </c>
      <c r="C21" t="s">
        <v>7790</v>
      </c>
      <c r="D21">
        <v>0</v>
      </c>
      <c r="G21">
        <f>Export7[[#This Row],[Průměrná hmotnost]]/500</f>
        <v>0</v>
      </c>
    </row>
    <row r="22" spans="1:13" x14ac:dyDescent="0.2">
      <c r="A22" s="26" t="s">
        <v>7791</v>
      </c>
      <c r="B22" s="30">
        <v>26030</v>
      </c>
      <c r="C22" t="s">
        <v>7792</v>
      </c>
      <c r="D22">
        <v>0</v>
      </c>
      <c r="G22">
        <f>Export7[[#This Row],[Průměrná hmotnost]]/500</f>
        <v>0</v>
      </c>
    </row>
    <row r="23" spans="1:13" x14ac:dyDescent="0.2">
      <c r="A23" s="26" t="s">
        <v>7793</v>
      </c>
      <c r="B23" s="30">
        <v>26010</v>
      </c>
      <c r="C23" t="s">
        <v>7794</v>
      </c>
      <c r="D23">
        <v>0</v>
      </c>
      <c r="G23">
        <f>Export7[[#This Row],[Průměrná hmotnost]]/500</f>
        <v>0</v>
      </c>
    </row>
    <row r="24" spans="1:13" x14ac:dyDescent="0.2">
      <c r="A24" s="26" t="s">
        <v>7795</v>
      </c>
      <c r="B24" s="30">
        <v>27004</v>
      </c>
      <c r="C24" t="s">
        <v>7796</v>
      </c>
      <c r="D24">
        <v>250</v>
      </c>
      <c r="G24">
        <f>Export7[[#This Row],[Průměrná hmotnost]]/500</f>
        <v>0.5</v>
      </c>
    </row>
    <row r="25" spans="1:13" x14ac:dyDescent="0.2">
      <c r="A25" s="26" t="s">
        <v>7797</v>
      </c>
      <c r="B25" s="30">
        <v>23005</v>
      </c>
      <c r="C25" t="s">
        <v>7798</v>
      </c>
      <c r="D25">
        <v>110</v>
      </c>
      <c r="G25">
        <f>Export7[[#This Row],[Průměrná hmotnost]]/500</f>
        <v>0.22</v>
      </c>
      <c r="H25">
        <v>33.698630136986303</v>
      </c>
      <c r="I25" s="9">
        <v>9390</v>
      </c>
      <c r="J25" s="9" t="s">
        <v>733</v>
      </c>
      <c r="K25" s="24">
        <v>0.28999999165534973</v>
      </c>
      <c r="L25" s="24">
        <v>0.27000001072883606</v>
      </c>
      <c r="M25" s="24">
        <v>0.75</v>
      </c>
    </row>
    <row r="26" spans="1:13" x14ac:dyDescent="0.2">
      <c r="A26" s="26" t="s">
        <v>7806</v>
      </c>
      <c r="B26" s="30">
        <v>23001</v>
      </c>
      <c r="C26" t="s">
        <v>7807</v>
      </c>
      <c r="D26">
        <v>35</v>
      </c>
      <c r="G26">
        <f>Export7[[#This Row],[Průměrná hmotnost]]/500</f>
        <v>7.0000000000000007E-2</v>
      </c>
      <c r="H26">
        <f>11.8/365*1000</f>
        <v>32.328767123287676</v>
      </c>
      <c r="I26" s="22">
        <v>9380</v>
      </c>
      <c r="J26" s="22" t="s">
        <v>734</v>
      </c>
      <c r="K26" s="25">
        <v>0.49000000953674316</v>
      </c>
      <c r="L26" s="25">
        <v>0.25999999046325684</v>
      </c>
      <c r="M26" s="25">
        <v>0.6600000262260437</v>
      </c>
    </row>
    <row r="27" spans="1:13" x14ac:dyDescent="0.2">
      <c r="A27" s="26" t="s">
        <v>7808</v>
      </c>
      <c r="B27" s="30">
        <v>27003</v>
      </c>
      <c r="C27" t="s">
        <v>7809</v>
      </c>
      <c r="D27">
        <v>250</v>
      </c>
      <c r="G27">
        <f>Export7[[#This Row],[Průměrná hmotnost]]/500</f>
        <v>0.5</v>
      </c>
    </row>
    <row r="28" spans="1:13" x14ac:dyDescent="0.2">
      <c r="A28" s="26" t="s">
        <v>7812</v>
      </c>
      <c r="B28" s="30">
        <v>24010</v>
      </c>
      <c r="C28" t="s">
        <v>7813</v>
      </c>
      <c r="D28">
        <v>235</v>
      </c>
      <c r="G28">
        <f>Export7[[#This Row],[Průměrná hmotnost]]/500</f>
        <v>0.47</v>
      </c>
      <c r="H28">
        <v>34.246575342465754</v>
      </c>
      <c r="I28" s="9">
        <v>9330</v>
      </c>
      <c r="J28" s="9" t="s">
        <v>735</v>
      </c>
      <c r="K28" s="24">
        <v>0.5</v>
      </c>
      <c r="L28" s="24">
        <v>0.30000001192092896</v>
      </c>
      <c r="M28" s="24">
        <v>0.23000000417232513</v>
      </c>
    </row>
    <row r="29" spans="1:13" x14ac:dyDescent="0.2">
      <c r="A29" s="26" t="s">
        <v>7814</v>
      </c>
      <c r="B29" s="30">
        <v>24020</v>
      </c>
      <c r="C29" t="s">
        <v>7813</v>
      </c>
      <c r="D29">
        <v>0</v>
      </c>
      <c r="G29">
        <f>Export7[[#This Row],[Průměrná hmotnost]]/500</f>
        <v>0</v>
      </c>
      <c r="H29">
        <v>34.246575342465754</v>
      </c>
      <c r="I29" s="9">
        <v>9330</v>
      </c>
      <c r="J29" s="9" t="s">
        <v>735</v>
      </c>
      <c r="K29" s="24">
        <v>0.5</v>
      </c>
      <c r="L29" s="24">
        <v>0.30000001192092896</v>
      </c>
      <c r="M29" s="24">
        <v>0.23000000417232513</v>
      </c>
    </row>
    <row r="30" spans="1:13" x14ac:dyDescent="0.2">
      <c r="A30" s="26" t="s">
        <v>7815</v>
      </c>
      <c r="B30" s="30">
        <v>23002</v>
      </c>
      <c r="C30" t="s">
        <v>7816</v>
      </c>
      <c r="D30">
        <v>75</v>
      </c>
      <c r="G30">
        <f>Export7[[#This Row],[Průměrná hmotnost]]/500</f>
        <v>0.15</v>
      </c>
      <c r="H30">
        <v>34.246575342465754</v>
      </c>
      <c r="I30" s="9">
        <v>9330</v>
      </c>
      <c r="J30" s="9" t="s">
        <v>735</v>
      </c>
      <c r="K30" s="24">
        <v>0.5</v>
      </c>
      <c r="L30" s="24">
        <v>0.30000001192092896</v>
      </c>
      <c r="M30" s="24">
        <v>0.23000000417232513</v>
      </c>
    </row>
    <row r="31" spans="1:13" x14ac:dyDescent="0.2">
      <c r="A31" s="26" t="s">
        <v>7817</v>
      </c>
      <c r="B31" s="30">
        <v>27002</v>
      </c>
      <c r="C31" t="s">
        <v>7818</v>
      </c>
      <c r="D31">
        <v>250</v>
      </c>
      <c r="G31">
        <f>Export7[[#This Row],[Průměrná hmotnost]]/500</f>
        <v>0.5</v>
      </c>
    </row>
  </sheetData>
  <phoneticPr fontId="4" type="noConversion"/>
  <pageMargins left="0.7" right="0.7" top="0.78740157499999996" bottom="0.78740157499999996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0BBC2-49CE-463D-BB1D-6FB5BECC2C1E}">
  <sheetPr>
    <tabColor theme="7" tint="0.79998168889431442"/>
  </sheetPr>
  <dimension ref="A1:D35"/>
  <sheetViews>
    <sheetView workbookViewId="0">
      <selection activeCell="I11" sqref="I11"/>
    </sheetView>
  </sheetViews>
  <sheetFormatPr defaultRowHeight="12.75" x14ac:dyDescent="0.2"/>
  <cols>
    <col min="1" max="1" width="19.28515625" customWidth="1"/>
    <col min="2" max="2" width="14" customWidth="1"/>
    <col min="3" max="3" width="10.140625" customWidth="1"/>
  </cols>
  <sheetData>
    <row r="1" spans="1:4" x14ac:dyDescent="0.2">
      <c r="A1" t="s">
        <v>3</v>
      </c>
      <c r="B1" t="s">
        <v>7683</v>
      </c>
      <c r="C1" t="s">
        <v>7687</v>
      </c>
      <c r="D1" t="s">
        <v>7685</v>
      </c>
    </row>
    <row r="2" spans="1:4" x14ac:dyDescent="0.2">
      <c r="A2" t="s">
        <v>7755</v>
      </c>
      <c r="B2">
        <v>1</v>
      </c>
      <c r="C2" t="s">
        <v>7754</v>
      </c>
      <c r="D2" t="s">
        <v>686</v>
      </c>
    </row>
    <row r="3" spans="1:4" x14ac:dyDescent="0.2">
      <c r="A3" t="s">
        <v>7735</v>
      </c>
      <c r="B3">
        <v>4</v>
      </c>
      <c r="C3" t="s">
        <v>7734</v>
      </c>
      <c r="D3" t="s">
        <v>686</v>
      </c>
    </row>
    <row r="4" spans="1:4" x14ac:dyDescent="0.2">
      <c r="A4" t="s">
        <v>7737</v>
      </c>
      <c r="B4">
        <v>33</v>
      </c>
      <c r="C4" t="s">
        <v>7736</v>
      </c>
      <c r="D4" t="s">
        <v>686</v>
      </c>
    </row>
    <row r="5" spans="1:4" x14ac:dyDescent="0.2">
      <c r="A5" t="s">
        <v>7739</v>
      </c>
      <c r="B5">
        <v>3</v>
      </c>
      <c r="C5" t="s">
        <v>7738</v>
      </c>
      <c r="D5" t="s">
        <v>686</v>
      </c>
    </row>
    <row r="6" spans="1:4" x14ac:dyDescent="0.2">
      <c r="A6" t="s">
        <v>7741</v>
      </c>
      <c r="B6">
        <v>2</v>
      </c>
      <c r="C6" t="s">
        <v>7740</v>
      </c>
      <c r="D6" t="s">
        <v>641</v>
      </c>
    </row>
    <row r="7" spans="1:4" x14ac:dyDescent="0.2">
      <c r="A7" t="s">
        <v>7689</v>
      </c>
      <c r="B7">
        <v>30</v>
      </c>
      <c r="C7" t="s">
        <v>7688</v>
      </c>
      <c r="D7" t="s">
        <v>686</v>
      </c>
    </row>
    <row r="8" spans="1:4" x14ac:dyDescent="0.2">
      <c r="A8" t="s">
        <v>7691</v>
      </c>
      <c r="B8">
        <v>5</v>
      </c>
      <c r="C8" t="s">
        <v>7690</v>
      </c>
      <c r="D8" t="s">
        <v>686</v>
      </c>
    </row>
    <row r="9" spans="1:4" x14ac:dyDescent="0.2">
      <c r="A9" t="s">
        <v>7693</v>
      </c>
      <c r="B9">
        <v>26</v>
      </c>
      <c r="C9" t="s">
        <v>7692</v>
      </c>
      <c r="D9" t="s">
        <v>686</v>
      </c>
    </row>
    <row r="10" spans="1:4" x14ac:dyDescent="0.2">
      <c r="A10" t="s">
        <v>7695</v>
      </c>
      <c r="B10">
        <v>6</v>
      </c>
      <c r="C10" t="s">
        <v>7694</v>
      </c>
      <c r="D10" t="s">
        <v>641</v>
      </c>
    </row>
    <row r="11" spans="1:4" x14ac:dyDescent="0.2">
      <c r="A11" t="s">
        <v>7697</v>
      </c>
      <c r="B11">
        <v>16</v>
      </c>
      <c r="C11" t="s">
        <v>7696</v>
      </c>
      <c r="D11" t="s">
        <v>686</v>
      </c>
    </row>
    <row r="12" spans="1:4" x14ac:dyDescent="0.2">
      <c r="A12" t="s">
        <v>7699</v>
      </c>
      <c r="B12">
        <v>15</v>
      </c>
      <c r="C12" t="s">
        <v>7698</v>
      </c>
      <c r="D12" t="s">
        <v>686</v>
      </c>
    </row>
    <row r="13" spans="1:4" x14ac:dyDescent="0.2">
      <c r="A13" t="s">
        <v>7701</v>
      </c>
      <c r="B13">
        <v>7</v>
      </c>
      <c r="C13" t="s">
        <v>7700</v>
      </c>
      <c r="D13" t="s">
        <v>686</v>
      </c>
    </row>
    <row r="14" spans="1:4" x14ac:dyDescent="0.2">
      <c r="A14" t="s">
        <v>7703</v>
      </c>
      <c r="B14">
        <v>34</v>
      </c>
      <c r="C14" t="s">
        <v>7702</v>
      </c>
      <c r="D14" t="s">
        <v>641</v>
      </c>
    </row>
    <row r="15" spans="1:4" x14ac:dyDescent="0.2">
      <c r="A15" t="s">
        <v>7705</v>
      </c>
      <c r="B15">
        <v>23</v>
      </c>
      <c r="C15" t="s">
        <v>7704</v>
      </c>
      <c r="D15" t="s">
        <v>686</v>
      </c>
    </row>
    <row r="16" spans="1:4" x14ac:dyDescent="0.2">
      <c r="A16" t="s">
        <v>7707</v>
      </c>
      <c r="B16">
        <v>17</v>
      </c>
      <c r="C16" t="s">
        <v>7706</v>
      </c>
      <c r="D16" t="s">
        <v>686</v>
      </c>
    </row>
    <row r="17" spans="1:4" x14ac:dyDescent="0.2">
      <c r="A17" t="s">
        <v>7709</v>
      </c>
      <c r="B17">
        <v>27</v>
      </c>
      <c r="C17" t="s">
        <v>7708</v>
      </c>
      <c r="D17" t="s">
        <v>686</v>
      </c>
    </row>
    <row r="18" spans="1:4" x14ac:dyDescent="0.2">
      <c r="A18" t="s">
        <v>7711</v>
      </c>
      <c r="B18">
        <v>12</v>
      </c>
      <c r="C18" t="s">
        <v>7710</v>
      </c>
      <c r="D18" t="s">
        <v>686</v>
      </c>
    </row>
    <row r="19" spans="1:4" x14ac:dyDescent="0.2">
      <c r="A19" t="s">
        <v>7713</v>
      </c>
      <c r="B19">
        <v>20</v>
      </c>
      <c r="C19" t="s">
        <v>7712</v>
      </c>
      <c r="D19" t="s">
        <v>686</v>
      </c>
    </row>
    <row r="20" spans="1:4" x14ac:dyDescent="0.2">
      <c r="A20" t="s">
        <v>7715</v>
      </c>
      <c r="B20">
        <v>29</v>
      </c>
      <c r="C20" t="s">
        <v>7714</v>
      </c>
      <c r="D20" t="s">
        <v>686</v>
      </c>
    </row>
    <row r="21" spans="1:4" x14ac:dyDescent="0.2">
      <c r="A21" t="s">
        <v>7717</v>
      </c>
      <c r="B21">
        <v>32</v>
      </c>
      <c r="C21" t="s">
        <v>7716</v>
      </c>
      <c r="D21" t="s">
        <v>686</v>
      </c>
    </row>
    <row r="22" spans="1:4" x14ac:dyDescent="0.2">
      <c r="A22" t="s">
        <v>7719</v>
      </c>
      <c r="B22">
        <v>8</v>
      </c>
      <c r="C22" t="s">
        <v>7718</v>
      </c>
      <c r="D22" t="s">
        <v>686</v>
      </c>
    </row>
    <row r="23" spans="1:4" x14ac:dyDescent="0.2">
      <c r="A23" t="s">
        <v>7721</v>
      </c>
      <c r="B23">
        <v>9</v>
      </c>
      <c r="C23" t="s">
        <v>7720</v>
      </c>
      <c r="D23" t="s">
        <v>641</v>
      </c>
    </row>
    <row r="24" spans="1:4" x14ac:dyDescent="0.2">
      <c r="A24" t="s">
        <v>7723</v>
      </c>
      <c r="B24">
        <v>18</v>
      </c>
      <c r="C24" t="s">
        <v>7722</v>
      </c>
      <c r="D24" t="s">
        <v>686</v>
      </c>
    </row>
    <row r="25" spans="1:4" x14ac:dyDescent="0.2">
      <c r="A25" t="s">
        <v>7725</v>
      </c>
      <c r="B25">
        <v>14</v>
      </c>
      <c r="C25" t="s">
        <v>7724</v>
      </c>
      <c r="D25" t="s">
        <v>686</v>
      </c>
    </row>
    <row r="26" spans="1:4" x14ac:dyDescent="0.2">
      <c r="A26" t="s">
        <v>7727</v>
      </c>
      <c r="B26">
        <v>31</v>
      </c>
      <c r="C26" t="s">
        <v>7726</v>
      </c>
      <c r="D26" t="s">
        <v>641</v>
      </c>
    </row>
    <row r="27" spans="1:4" x14ac:dyDescent="0.2">
      <c r="A27" t="s">
        <v>7729</v>
      </c>
      <c r="B27">
        <v>13</v>
      </c>
      <c r="C27" t="s">
        <v>7728</v>
      </c>
      <c r="D27" t="s">
        <v>686</v>
      </c>
    </row>
    <row r="28" spans="1:4" x14ac:dyDescent="0.2">
      <c r="A28" t="s">
        <v>7731</v>
      </c>
      <c r="B28">
        <v>19</v>
      </c>
      <c r="C28" t="s">
        <v>7730</v>
      </c>
      <c r="D28" t="s">
        <v>686</v>
      </c>
    </row>
    <row r="29" spans="1:4" x14ac:dyDescent="0.2">
      <c r="A29" t="s">
        <v>7733</v>
      </c>
      <c r="B29">
        <v>24</v>
      </c>
      <c r="C29" t="s">
        <v>7732</v>
      </c>
      <c r="D29" t="s">
        <v>686</v>
      </c>
    </row>
    <row r="30" spans="1:4" x14ac:dyDescent="0.2">
      <c r="A30" t="s">
        <v>7743</v>
      </c>
      <c r="B30">
        <v>10</v>
      </c>
      <c r="C30" t="s">
        <v>7742</v>
      </c>
      <c r="D30" t="s">
        <v>686</v>
      </c>
    </row>
    <row r="31" spans="1:4" x14ac:dyDescent="0.2">
      <c r="A31" t="s">
        <v>7745</v>
      </c>
      <c r="B31">
        <v>28</v>
      </c>
      <c r="C31" t="s">
        <v>7744</v>
      </c>
      <c r="D31" t="s">
        <v>686</v>
      </c>
    </row>
    <row r="32" spans="1:4" x14ac:dyDescent="0.2">
      <c r="A32" t="s">
        <v>7747</v>
      </c>
      <c r="B32">
        <v>22</v>
      </c>
      <c r="C32" t="s">
        <v>7746</v>
      </c>
      <c r="D32" t="s">
        <v>686</v>
      </c>
    </row>
    <row r="33" spans="1:4" x14ac:dyDescent="0.2">
      <c r="A33" t="s">
        <v>7749</v>
      </c>
      <c r="B33">
        <v>11</v>
      </c>
      <c r="C33" t="s">
        <v>7748</v>
      </c>
      <c r="D33" t="s">
        <v>686</v>
      </c>
    </row>
    <row r="34" spans="1:4" x14ac:dyDescent="0.2">
      <c r="A34" t="s">
        <v>7751</v>
      </c>
      <c r="B34">
        <v>25</v>
      </c>
      <c r="C34" t="s">
        <v>7750</v>
      </c>
      <c r="D34" t="s">
        <v>686</v>
      </c>
    </row>
    <row r="35" spans="1:4" x14ac:dyDescent="0.2">
      <c r="A35" t="s">
        <v>7753</v>
      </c>
      <c r="B35">
        <v>21</v>
      </c>
      <c r="C35" t="s">
        <v>7752</v>
      </c>
      <c r="D35" t="s">
        <v>686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D7F2D-078E-41C4-8904-1F5A2772278B}">
  <sheetPr>
    <tabColor theme="7" tint="0.79998168889431442"/>
  </sheetPr>
  <dimension ref="A1:D537"/>
  <sheetViews>
    <sheetView topLeftCell="A303" workbookViewId="0">
      <selection activeCell="B333" sqref="B333"/>
    </sheetView>
  </sheetViews>
  <sheetFormatPr defaultRowHeight="12.75" x14ac:dyDescent="0.2"/>
  <cols>
    <col min="1" max="1" width="12.28515625" customWidth="1"/>
    <col min="2" max="2" width="30" customWidth="1"/>
    <col min="3" max="3" width="12.5703125" hidden="1" customWidth="1"/>
    <col min="4" max="4" width="30" customWidth="1"/>
  </cols>
  <sheetData>
    <row r="1" spans="1:4" x14ac:dyDescent="0.2">
      <c r="A1" t="s">
        <v>59</v>
      </c>
      <c r="B1" t="s">
        <v>3</v>
      </c>
      <c r="C1" t="s">
        <v>60</v>
      </c>
      <c r="D1" t="s">
        <v>61</v>
      </c>
    </row>
    <row r="2" spans="1:4" x14ac:dyDescent="0.2">
      <c r="A2">
        <v>178</v>
      </c>
      <c r="B2" t="s">
        <v>62</v>
      </c>
      <c r="C2">
        <v>7</v>
      </c>
      <c r="D2" t="s">
        <v>63</v>
      </c>
    </row>
    <row r="3" spans="1:4" x14ac:dyDescent="0.2">
      <c r="A3">
        <v>311</v>
      </c>
      <c r="B3" t="s">
        <v>64</v>
      </c>
      <c r="C3">
        <v>18</v>
      </c>
      <c r="D3" t="s">
        <v>65</v>
      </c>
    </row>
    <row r="4" spans="1:4" x14ac:dyDescent="0.2">
      <c r="A4">
        <v>21</v>
      </c>
      <c r="B4" t="s">
        <v>66</v>
      </c>
      <c r="C4">
        <v>4</v>
      </c>
      <c r="D4" t="s">
        <v>67</v>
      </c>
    </row>
    <row r="5" spans="1:4" x14ac:dyDescent="0.2">
      <c r="A5">
        <v>429</v>
      </c>
      <c r="B5" t="s">
        <v>68</v>
      </c>
      <c r="C5">
        <v>17</v>
      </c>
      <c r="D5" t="s">
        <v>69</v>
      </c>
    </row>
    <row r="6" spans="1:4" x14ac:dyDescent="0.2">
      <c r="A6">
        <v>24</v>
      </c>
      <c r="B6" t="s">
        <v>70</v>
      </c>
      <c r="C6">
        <v>4</v>
      </c>
      <c r="D6" t="s">
        <v>67</v>
      </c>
    </row>
    <row r="7" spans="1:4" x14ac:dyDescent="0.2">
      <c r="A7">
        <v>131</v>
      </c>
      <c r="B7" t="s">
        <v>71</v>
      </c>
      <c r="C7">
        <v>7</v>
      </c>
      <c r="D7" t="s">
        <v>63</v>
      </c>
    </row>
    <row r="8" spans="1:4" x14ac:dyDescent="0.2">
      <c r="A8">
        <v>524</v>
      </c>
      <c r="B8" t="s">
        <v>72</v>
      </c>
      <c r="C8">
        <v>1</v>
      </c>
      <c r="D8" t="s">
        <v>73</v>
      </c>
    </row>
    <row r="9" spans="1:4" x14ac:dyDescent="0.2">
      <c r="A9">
        <v>165</v>
      </c>
      <c r="B9" t="s">
        <v>74</v>
      </c>
      <c r="C9">
        <v>7</v>
      </c>
      <c r="D9" t="s">
        <v>63</v>
      </c>
    </row>
    <row r="10" spans="1:4" x14ac:dyDescent="0.2">
      <c r="A10">
        <v>523</v>
      </c>
      <c r="B10" t="s">
        <v>75</v>
      </c>
      <c r="C10">
        <v>4</v>
      </c>
      <c r="D10" t="s">
        <v>67</v>
      </c>
    </row>
    <row r="11" spans="1:4" x14ac:dyDescent="0.2">
      <c r="A11">
        <v>208</v>
      </c>
      <c r="B11" t="s">
        <v>76</v>
      </c>
      <c r="C11">
        <v>7</v>
      </c>
      <c r="D11" t="s">
        <v>63</v>
      </c>
    </row>
    <row r="12" spans="1:4" x14ac:dyDescent="0.2">
      <c r="A12">
        <v>23</v>
      </c>
      <c r="B12" t="s">
        <v>77</v>
      </c>
      <c r="C12">
        <v>4</v>
      </c>
      <c r="D12" t="s">
        <v>67</v>
      </c>
    </row>
    <row r="13" spans="1:4" x14ac:dyDescent="0.2">
      <c r="A13">
        <v>8</v>
      </c>
      <c r="B13" t="s">
        <v>78</v>
      </c>
      <c r="C13">
        <v>6</v>
      </c>
      <c r="D13" t="s">
        <v>79</v>
      </c>
    </row>
    <row r="14" spans="1:4" x14ac:dyDescent="0.2">
      <c r="A14">
        <v>266</v>
      </c>
      <c r="B14" t="s">
        <v>80</v>
      </c>
      <c r="C14">
        <v>17</v>
      </c>
      <c r="D14" t="s">
        <v>69</v>
      </c>
    </row>
    <row r="15" spans="1:4" x14ac:dyDescent="0.2">
      <c r="A15">
        <v>0</v>
      </c>
      <c r="B15" t="s">
        <v>15</v>
      </c>
      <c r="C15">
        <v>0</v>
      </c>
      <c r="D15" t="s">
        <v>81</v>
      </c>
    </row>
    <row r="16" spans="1:4" x14ac:dyDescent="0.2">
      <c r="A16">
        <v>315</v>
      </c>
      <c r="B16" t="s">
        <v>82</v>
      </c>
      <c r="C16">
        <v>11</v>
      </c>
      <c r="D16" t="s">
        <v>83</v>
      </c>
    </row>
    <row r="17" spans="1:4" x14ac:dyDescent="0.2">
      <c r="A17">
        <v>316</v>
      </c>
      <c r="B17" t="s">
        <v>84</v>
      </c>
      <c r="C17">
        <v>11</v>
      </c>
      <c r="D17" t="s">
        <v>83</v>
      </c>
    </row>
    <row r="18" spans="1:4" x14ac:dyDescent="0.2">
      <c r="A18">
        <v>430</v>
      </c>
      <c r="B18" t="s">
        <v>85</v>
      </c>
      <c r="C18">
        <v>1</v>
      </c>
      <c r="D18" t="s">
        <v>73</v>
      </c>
    </row>
    <row r="19" spans="1:4" x14ac:dyDescent="0.2">
      <c r="A19">
        <v>421</v>
      </c>
      <c r="B19" t="s">
        <v>86</v>
      </c>
      <c r="C19">
        <v>1</v>
      </c>
      <c r="D19" t="s">
        <v>73</v>
      </c>
    </row>
    <row r="20" spans="1:4" x14ac:dyDescent="0.2">
      <c r="A20">
        <v>209</v>
      </c>
      <c r="B20" t="s">
        <v>87</v>
      </c>
      <c r="C20">
        <v>7</v>
      </c>
      <c r="D20" t="s">
        <v>63</v>
      </c>
    </row>
    <row r="21" spans="1:4" x14ac:dyDescent="0.2">
      <c r="A21">
        <v>352</v>
      </c>
      <c r="B21" t="s">
        <v>88</v>
      </c>
      <c r="C21">
        <v>12</v>
      </c>
      <c r="D21" t="s">
        <v>89</v>
      </c>
    </row>
    <row r="22" spans="1:4" x14ac:dyDescent="0.2">
      <c r="A22">
        <v>462</v>
      </c>
      <c r="B22" t="s">
        <v>90</v>
      </c>
      <c r="C22">
        <v>16</v>
      </c>
      <c r="D22" t="s">
        <v>91</v>
      </c>
    </row>
    <row r="23" spans="1:4" x14ac:dyDescent="0.2">
      <c r="A23">
        <v>268</v>
      </c>
      <c r="B23" t="s">
        <v>92</v>
      </c>
      <c r="C23">
        <v>16</v>
      </c>
      <c r="D23" t="s">
        <v>91</v>
      </c>
    </row>
    <row r="24" spans="1:4" x14ac:dyDescent="0.2">
      <c r="A24">
        <v>269</v>
      </c>
      <c r="B24" t="s">
        <v>93</v>
      </c>
      <c r="C24">
        <v>16</v>
      </c>
      <c r="D24" t="s">
        <v>91</v>
      </c>
    </row>
    <row r="25" spans="1:4" x14ac:dyDescent="0.2">
      <c r="A25">
        <v>270</v>
      </c>
      <c r="B25" t="s">
        <v>94</v>
      </c>
      <c r="C25">
        <v>16</v>
      </c>
      <c r="D25" t="s">
        <v>91</v>
      </c>
    </row>
    <row r="26" spans="1:4" x14ac:dyDescent="0.2">
      <c r="A26">
        <v>245</v>
      </c>
      <c r="B26" t="s">
        <v>95</v>
      </c>
      <c r="C26">
        <v>7</v>
      </c>
      <c r="D26" t="s">
        <v>63</v>
      </c>
    </row>
    <row r="27" spans="1:4" x14ac:dyDescent="0.2">
      <c r="A27">
        <v>525</v>
      </c>
      <c r="B27" t="s">
        <v>96</v>
      </c>
      <c r="C27">
        <v>4</v>
      </c>
      <c r="D27" t="s">
        <v>67</v>
      </c>
    </row>
    <row r="28" spans="1:4" x14ac:dyDescent="0.2">
      <c r="A28">
        <v>153</v>
      </c>
      <c r="B28" t="s">
        <v>97</v>
      </c>
      <c r="C28">
        <v>7</v>
      </c>
      <c r="D28" t="s">
        <v>63</v>
      </c>
    </row>
    <row r="29" spans="1:4" x14ac:dyDescent="0.2">
      <c r="A29">
        <v>354</v>
      </c>
      <c r="B29" t="s">
        <v>98</v>
      </c>
      <c r="C29">
        <v>21</v>
      </c>
      <c r="D29" t="s">
        <v>99</v>
      </c>
    </row>
    <row r="30" spans="1:4" x14ac:dyDescent="0.2">
      <c r="A30">
        <v>355</v>
      </c>
      <c r="B30" t="s">
        <v>100</v>
      </c>
      <c r="C30">
        <v>21</v>
      </c>
      <c r="D30" t="s">
        <v>99</v>
      </c>
    </row>
    <row r="31" spans="1:4" x14ac:dyDescent="0.2">
      <c r="A31">
        <v>356</v>
      </c>
      <c r="B31" t="s">
        <v>101</v>
      </c>
      <c r="C31">
        <v>21</v>
      </c>
      <c r="D31" t="s">
        <v>99</v>
      </c>
    </row>
    <row r="32" spans="1:4" x14ac:dyDescent="0.2">
      <c r="A32">
        <v>198</v>
      </c>
      <c r="B32" t="s">
        <v>102</v>
      </c>
      <c r="C32">
        <v>7</v>
      </c>
      <c r="D32" t="s">
        <v>63</v>
      </c>
    </row>
    <row r="33" spans="1:4" x14ac:dyDescent="0.2">
      <c r="A33">
        <v>6</v>
      </c>
      <c r="B33" t="s">
        <v>103</v>
      </c>
      <c r="C33">
        <v>2</v>
      </c>
      <c r="D33" t="s">
        <v>104</v>
      </c>
    </row>
    <row r="34" spans="1:4" x14ac:dyDescent="0.2">
      <c r="A34">
        <v>349</v>
      </c>
      <c r="B34" t="s">
        <v>105</v>
      </c>
      <c r="C34">
        <v>11</v>
      </c>
      <c r="D34" t="s">
        <v>83</v>
      </c>
    </row>
    <row r="35" spans="1:4" x14ac:dyDescent="0.2">
      <c r="A35">
        <v>134</v>
      </c>
      <c r="B35" t="s">
        <v>106</v>
      </c>
      <c r="C35">
        <v>7</v>
      </c>
      <c r="D35" t="s">
        <v>63</v>
      </c>
    </row>
    <row r="36" spans="1:4" x14ac:dyDescent="0.2">
      <c r="A36">
        <v>135</v>
      </c>
      <c r="B36" t="s">
        <v>107</v>
      </c>
      <c r="C36">
        <v>7</v>
      </c>
      <c r="D36" t="s">
        <v>63</v>
      </c>
    </row>
    <row r="37" spans="1:4" x14ac:dyDescent="0.2">
      <c r="A37">
        <v>126</v>
      </c>
      <c r="B37" t="s">
        <v>108</v>
      </c>
      <c r="C37">
        <v>7</v>
      </c>
      <c r="D37" t="s">
        <v>63</v>
      </c>
    </row>
    <row r="38" spans="1:4" x14ac:dyDescent="0.2">
      <c r="A38">
        <v>219</v>
      </c>
      <c r="B38" t="s">
        <v>109</v>
      </c>
      <c r="C38">
        <v>7</v>
      </c>
      <c r="D38" t="s">
        <v>63</v>
      </c>
    </row>
    <row r="39" spans="1:4" x14ac:dyDescent="0.2">
      <c r="A39">
        <v>368</v>
      </c>
      <c r="B39" t="s">
        <v>110</v>
      </c>
      <c r="C39">
        <v>26</v>
      </c>
      <c r="D39" t="s">
        <v>111</v>
      </c>
    </row>
    <row r="40" spans="1:4" x14ac:dyDescent="0.2">
      <c r="A40">
        <v>204</v>
      </c>
      <c r="B40" t="s">
        <v>112</v>
      </c>
      <c r="C40">
        <v>7</v>
      </c>
      <c r="D40" t="s">
        <v>63</v>
      </c>
    </row>
    <row r="41" spans="1:4" x14ac:dyDescent="0.2">
      <c r="A41">
        <v>357</v>
      </c>
      <c r="B41" t="s">
        <v>113</v>
      </c>
      <c r="C41">
        <v>20</v>
      </c>
      <c r="D41" t="s">
        <v>114</v>
      </c>
    </row>
    <row r="42" spans="1:4" x14ac:dyDescent="0.2">
      <c r="A42">
        <v>358</v>
      </c>
      <c r="B42" t="s">
        <v>115</v>
      </c>
      <c r="C42">
        <v>20</v>
      </c>
      <c r="D42" t="s">
        <v>114</v>
      </c>
    </row>
    <row r="43" spans="1:4" x14ac:dyDescent="0.2">
      <c r="A43">
        <v>414</v>
      </c>
      <c r="B43" t="s">
        <v>116</v>
      </c>
      <c r="C43">
        <v>20</v>
      </c>
      <c r="D43" t="s">
        <v>114</v>
      </c>
    </row>
    <row r="44" spans="1:4" x14ac:dyDescent="0.2">
      <c r="A44">
        <v>65</v>
      </c>
      <c r="B44" t="s">
        <v>117</v>
      </c>
      <c r="C44">
        <v>5</v>
      </c>
      <c r="D44" t="s">
        <v>118</v>
      </c>
    </row>
    <row r="45" spans="1:4" x14ac:dyDescent="0.2">
      <c r="A45">
        <v>444</v>
      </c>
      <c r="B45" t="s">
        <v>119</v>
      </c>
      <c r="C45">
        <v>25</v>
      </c>
      <c r="D45" t="s">
        <v>120</v>
      </c>
    </row>
    <row r="46" spans="1:4" x14ac:dyDescent="0.2">
      <c r="A46">
        <v>2</v>
      </c>
      <c r="B46" t="s">
        <v>121</v>
      </c>
      <c r="C46">
        <v>1</v>
      </c>
      <c r="D46" t="s">
        <v>73</v>
      </c>
    </row>
    <row r="47" spans="1:4" x14ac:dyDescent="0.2">
      <c r="A47">
        <v>5</v>
      </c>
      <c r="B47" t="s">
        <v>122</v>
      </c>
      <c r="C47">
        <v>1</v>
      </c>
      <c r="D47" t="s">
        <v>73</v>
      </c>
    </row>
    <row r="48" spans="1:4" x14ac:dyDescent="0.2">
      <c r="A48">
        <v>359</v>
      </c>
      <c r="B48" t="s">
        <v>123</v>
      </c>
      <c r="C48">
        <v>23</v>
      </c>
      <c r="D48" t="s">
        <v>124</v>
      </c>
    </row>
    <row r="49" spans="1:4" x14ac:dyDescent="0.2">
      <c r="A49">
        <v>360</v>
      </c>
      <c r="B49" t="s">
        <v>125</v>
      </c>
      <c r="C49">
        <v>23</v>
      </c>
      <c r="D49" t="s">
        <v>124</v>
      </c>
    </row>
    <row r="50" spans="1:4" x14ac:dyDescent="0.2">
      <c r="A50">
        <v>361</v>
      </c>
      <c r="B50" t="s">
        <v>126</v>
      </c>
      <c r="C50">
        <v>20</v>
      </c>
      <c r="D50" t="s">
        <v>114</v>
      </c>
    </row>
    <row r="51" spans="1:4" x14ac:dyDescent="0.2">
      <c r="A51">
        <v>362</v>
      </c>
      <c r="B51" t="s">
        <v>127</v>
      </c>
      <c r="C51">
        <v>20</v>
      </c>
      <c r="D51" t="s">
        <v>114</v>
      </c>
    </row>
    <row r="52" spans="1:4" x14ac:dyDescent="0.2">
      <c r="A52">
        <v>66</v>
      </c>
      <c r="B52" t="s">
        <v>128</v>
      </c>
      <c r="C52">
        <v>14</v>
      </c>
      <c r="D52" t="s">
        <v>129</v>
      </c>
    </row>
    <row r="53" spans="1:4" x14ac:dyDescent="0.2">
      <c r="A53">
        <v>95</v>
      </c>
      <c r="B53" t="s">
        <v>130</v>
      </c>
      <c r="C53">
        <v>6</v>
      </c>
      <c r="D53" t="s">
        <v>79</v>
      </c>
    </row>
    <row r="54" spans="1:4" x14ac:dyDescent="0.2">
      <c r="A54">
        <v>9</v>
      </c>
      <c r="B54" t="s">
        <v>131</v>
      </c>
      <c r="C54">
        <v>6</v>
      </c>
      <c r="D54" t="s">
        <v>79</v>
      </c>
    </row>
    <row r="55" spans="1:4" x14ac:dyDescent="0.2">
      <c r="A55">
        <v>249</v>
      </c>
      <c r="B55" t="s">
        <v>132</v>
      </c>
      <c r="C55">
        <v>6</v>
      </c>
      <c r="D55" t="s">
        <v>79</v>
      </c>
    </row>
    <row r="56" spans="1:4" x14ac:dyDescent="0.2">
      <c r="A56">
        <v>67</v>
      </c>
      <c r="B56" t="s">
        <v>133</v>
      </c>
      <c r="C56">
        <v>5</v>
      </c>
      <c r="D56" t="s">
        <v>118</v>
      </c>
    </row>
    <row r="57" spans="1:4" x14ac:dyDescent="0.2">
      <c r="A57">
        <v>25</v>
      </c>
      <c r="B57" t="s">
        <v>134</v>
      </c>
      <c r="C57">
        <v>4</v>
      </c>
      <c r="D57" t="s">
        <v>67</v>
      </c>
    </row>
    <row r="58" spans="1:4" x14ac:dyDescent="0.2">
      <c r="A58">
        <v>527</v>
      </c>
      <c r="B58" t="s">
        <v>135</v>
      </c>
      <c r="C58">
        <v>4</v>
      </c>
      <c r="D58" t="s">
        <v>67</v>
      </c>
    </row>
    <row r="59" spans="1:4" x14ac:dyDescent="0.2">
      <c r="A59">
        <v>463</v>
      </c>
      <c r="B59" t="s">
        <v>136</v>
      </c>
      <c r="C59">
        <v>0</v>
      </c>
      <c r="D59" t="s">
        <v>81</v>
      </c>
    </row>
    <row r="60" spans="1:4" x14ac:dyDescent="0.2">
      <c r="A60">
        <v>351</v>
      </c>
      <c r="B60" t="s">
        <v>13</v>
      </c>
      <c r="C60">
        <v>11</v>
      </c>
      <c r="D60" t="s">
        <v>83</v>
      </c>
    </row>
    <row r="61" spans="1:4" x14ac:dyDescent="0.2">
      <c r="A61">
        <v>271</v>
      </c>
      <c r="B61" t="s">
        <v>137</v>
      </c>
      <c r="C61">
        <v>18</v>
      </c>
      <c r="D61" t="s">
        <v>65</v>
      </c>
    </row>
    <row r="62" spans="1:4" x14ac:dyDescent="0.2">
      <c r="A62">
        <v>403</v>
      </c>
      <c r="B62" t="s">
        <v>138</v>
      </c>
      <c r="C62">
        <v>23</v>
      </c>
      <c r="D62" t="s">
        <v>124</v>
      </c>
    </row>
    <row r="63" spans="1:4" x14ac:dyDescent="0.2">
      <c r="A63">
        <v>68</v>
      </c>
      <c r="B63" t="s">
        <v>139</v>
      </c>
      <c r="C63">
        <v>5</v>
      </c>
      <c r="D63" t="s">
        <v>118</v>
      </c>
    </row>
    <row r="64" spans="1:4" x14ac:dyDescent="0.2">
      <c r="A64">
        <v>363</v>
      </c>
      <c r="B64" t="s">
        <v>140</v>
      </c>
      <c r="C64">
        <v>28</v>
      </c>
      <c r="D64" t="s">
        <v>141</v>
      </c>
    </row>
    <row r="65" spans="1:4" x14ac:dyDescent="0.2">
      <c r="A65">
        <v>364</v>
      </c>
      <c r="B65" t="s">
        <v>142</v>
      </c>
      <c r="C65">
        <v>28</v>
      </c>
      <c r="D65" t="s">
        <v>141</v>
      </c>
    </row>
    <row r="66" spans="1:4" x14ac:dyDescent="0.2">
      <c r="A66">
        <v>365</v>
      </c>
      <c r="B66" t="s">
        <v>143</v>
      </c>
      <c r="C66">
        <v>21</v>
      </c>
      <c r="D66" t="s">
        <v>99</v>
      </c>
    </row>
    <row r="67" spans="1:4" x14ac:dyDescent="0.2">
      <c r="A67">
        <v>17</v>
      </c>
      <c r="B67" t="s">
        <v>144</v>
      </c>
      <c r="C67">
        <v>4</v>
      </c>
      <c r="D67" t="s">
        <v>67</v>
      </c>
    </row>
    <row r="68" spans="1:4" x14ac:dyDescent="0.2">
      <c r="A68">
        <v>317</v>
      </c>
      <c r="B68" t="s">
        <v>145</v>
      </c>
      <c r="C68">
        <v>11</v>
      </c>
      <c r="D68" t="s">
        <v>83</v>
      </c>
    </row>
    <row r="69" spans="1:4" x14ac:dyDescent="0.2">
      <c r="A69">
        <v>162</v>
      </c>
      <c r="B69" t="s">
        <v>146</v>
      </c>
      <c r="C69">
        <v>7</v>
      </c>
      <c r="D69" t="s">
        <v>63</v>
      </c>
    </row>
    <row r="70" spans="1:4" x14ac:dyDescent="0.2">
      <c r="A70">
        <v>215</v>
      </c>
      <c r="B70" t="s">
        <v>147</v>
      </c>
      <c r="C70">
        <v>7</v>
      </c>
      <c r="D70" t="s">
        <v>63</v>
      </c>
    </row>
    <row r="71" spans="1:4" x14ac:dyDescent="0.2">
      <c r="A71">
        <v>26</v>
      </c>
      <c r="B71" t="s">
        <v>148</v>
      </c>
      <c r="C71">
        <v>4</v>
      </c>
      <c r="D71" t="s">
        <v>67</v>
      </c>
    </row>
    <row r="72" spans="1:4" x14ac:dyDescent="0.2">
      <c r="A72">
        <v>27</v>
      </c>
      <c r="B72" t="s">
        <v>149</v>
      </c>
      <c r="C72">
        <v>4</v>
      </c>
      <c r="D72" t="s">
        <v>67</v>
      </c>
    </row>
    <row r="73" spans="1:4" x14ac:dyDescent="0.2">
      <c r="A73">
        <v>173</v>
      </c>
      <c r="B73" t="s">
        <v>150</v>
      </c>
      <c r="C73">
        <v>7</v>
      </c>
      <c r="D73" t="s">
        <v>63</v>
      </c>
    </row>
    <row r="74" spans="1:4" x14ac:dyDescent="0.2">
      <c r="A74">
        <v>174</v>
      </c>
      <c r="B74" t="s">
        <v>151</v>
      </c>
      <c r="C74">
        <v>7</v>
      </c>
      <c r="D74" t="s">
        <v>63</v>
      </c>
    </row>
    <row r="75" spans="1:4" x14ac:dyDescent="0.2">
      <c r="A75">
        <v>128</v>
      </c>
      <c r="B75" t="s">
        <v>152</v>
      </c>
      <c r="C75">
        <v>7</v>
      </c>
      <c r="D75" t="s">
        <v>63</v>
      </c>
    </row>
    <row r="76" spans="1:4" x14ac:dyDescent="0.2">
      <c r="A76">
        <v>252</v>
      </c>
      <c r="B76" t="s">
        <v>153</v>
      </c>
      <c r="C76">
        <v>8</v>
      </c>
      <c r="D76" t="s">
        <v>154</v>
      </c>
    </row>
    <row r="77" spans="1:4" x14ac:dyDescent="0.2">
      <c r="A77">
        <v>250</v>
      </c>
      <c r="B77" t="s">
        <v>155</v>
      </c>
      <c r="C77">
        <v>8</v>
      </c>
      <c r="D77" t="s">
        <v>154</v>
      </c>
    </row>
    <row r="78" spans="1:4" x14ac:dyDescent="0.2">
      <c r="A78">
        <v>69</v>
      </c>
      <c r="B78" t="s">
        <v>156</v>
      </c>
      <c r="C78">
        <v>5</v>
      </c>
      <c r="D78" t="s">
        <v>118</v>
      </c>
    </row>
    <row r="79" spans="1:4" x14ac:dyDescent="0.2">
      <c r="A79">
        <v>367</v>
      </c>
      <c r="B79" t="s">
        <v>157</v>
      </c>
      <c r="C79">
        <v>28</v>
      </c>
      <c r="D79" t="s">
        <v>141</v>
      </c>
    </row>
    <row r="80" spans="1:4" x14ac:dyDescent="0.2">
      <c r="A80">
        <v>366</v>
      </c>
      <c r="B80" t="s">
        <v>158</v>
      </c>
      <c r="C80">
        <v>28</v>
      </c>
      <c r="D80" t="s">
        <v>141</v>
      </c>
    </row>
    <row r="81" spans="1:4" x14ac:dyDescent="0.2">
      <c r="A81">
        <v>529</v>
      </c>
      <c r="B81" t="s">
        <v>159</v>
      </c>
      <c r="C81">
        <v>14</v>
      </c>
      <c r="D81" t="s">
        <v>129</v>
      </c>
    </row>
    <row r="82" spans="1:4" x14ac:dyDescent="0.2">
      <c r="A82">
        <v>154</v>
      </c>
      <c r="B82" t="s">
        <v>160</v>
      </c>
      <c r="C82">
        <v>14</v>
      </c>
      <c r="D82" t="s">
        <v>129</v>
      </c>
    </row>
    <row r="83" spans="1:4" x14ac:dyDescent="0.2">
      <c r="A83">
        <v>272</v>
      </c>
      <c r="B83" t="s">
        <v>161</v>
      </c>
      <c r="C83">
        <v>9</v>
      </c>
      <c r="D83" t="s">
        <v>162</v>
      </c>
    </row>
    <row r="84" spans="1:4" x14ac:dyDescent="0.2">
      <c r="A84">
        <v>273</v>
      </c>
      <c r="B84" t="s">
        <v>163</v>
      </c>
      <c r="C84">
        <v>9</v>
      </c>
      <c r="D84" t="s">
        <v>162</v>
      </c>
    </row>
    <row r="85" spans="1:4" x14ac:dyDescent="0.2">
      <c r="A85">
        <v>196</v>
      </c>
      <c r="B85" t="s">
        <v>164</v>
      </c>
      <c r="C85">
        <v>7</v>
      </c>
      <c r="D85" t="s">
        <v>63</v>
      </c>
    </row>
    <row r="86" spans="1:4" x14ac:dyDescent="0.2">
      <c r="A86">
        <v>197</v>
      </c>
      <c r="B86" t="s">
        <v>165</v>
      </c>
      <c r="C86">
        <v>7</v>
      </c>
      <c r="D86" t="s">
        <v>63</v>
      </c>
    </row>
    <row r="87" spans="1:4" x14ac:dyDescent="0.2">
      <c r="A87">
        <v>152</v>
      </c>
      <c r="B87" t="s">
        <v>166</v>
      </c>
      <c r="C87">
        <v>7</v>
      </c>
      <c r="D87" t="s">
        <v>63</v>
      </c>
    </row>
    <row r="88" spans="1:4" x14ac:dyDescent="0.2">
      <c r="A88">
        <v>28</v>
      </c>
      <c r="B88" t="s">
        <v>167</v>
      </c>
      <c r="C88">
        <v>4</v>
      </c>
      <c r="D88" t="s">
        <v>67</v>
      </c>
    </row>
    <row r="89" spans="1:4" x14ac:dyDescent="0.2">
      <c r="A89">
        <v>116</v>
      </c>
      <c r="B89" t="s">
        <v>168</v>
      </c>
      <c r="C89">
        <v>7</v>
      </c>
      <c r="D89" t="s">
        <v>63</v>
      </c>
    </row>
    <row r="90" spans="1:4" x14ac:dyDescent="0.2">
      <c r="A90">
        <v>274</v>
      </c>
      <c r="B90" t="s">
        <v>169</v>
      </c>
      <c r="C90">
        <v>9</v>
      </c>
      <c r="D90" t="s">
        <v>162</v>
      </c>
    </row>
    <row r="91" spans="1:4" x14ac:dyDescent="0.2">
      <c r="A91">
        <v>275</v>
      </c>
      <c r="B91" t="s">
        <v>170</v>
      </c>
      <c r="C91">
        <v>9</v>
      </c>
      <c r="D91" t="s">
        <v>162</v>
      </c>
    </row>
    <row r="92" spans="1:4" x14ac:dyDescent="0.2">
      <c r="A92">
        <v>276</v>
      </c>
      <c r="B92" t="s">
        <v>171</v>
      </c>
      <c r="C92">
        <v>30</v>
      </c>
      <c r="D92" t="s">
        <v>172</v>
      </c>
    </row>
    <row r="93" spans="1:4" x14ac:dyDescent="0.2">
      <c r="A93">
        <v>418</v>
      </c>
      <c r="B93" t="s">
        <v>173</v>
      </c>
      <c r="C93">
        <v>1</v>
      </c>
      <c r="D93" t="s">
        <v>73</v>
      </c>
    </row>
    <row r="94" spans="1:4" x14ac:dyDescent="0.2">
      <c r="A94">
        <v>96</v>
      </c>
      <c r="B94" t="s">
        <v>174</v>
      </c>
      <c r="C94">
        <v>6</v>
      </c>
      <c r="D94" t="s">
        <v>79</v>
      </c>
    </row>
    <row r="95" spans="1:4" x14ac:dyDescent="0.2">
      <c r="A95">
        <v>97</v>
      </c>
      <c r="B95" t="s">
        <v>175</v>
      </c>
      <c r="C95">
        <v>6</v>
      </c>
      <c r="D95" t="s">
        <v>79</v>
      </c>
    </row>
    <row r="96" spans="1:4" x14ac:dyDescent="0.2">
      <c r="A96">
        <v>98</v>
      </c>
      <c r="B96" t="s">
        <v>176</v>
      </c>
      <c r="C96">
        <v>6</v>
      </c>
      <c r="D96" t="s">
        <v>79</v>
      </c>
    </row>
    <row r="97" spans="1:4" x14ac:dyDescent="0.2">
      <c r="A97">
        <v>29</v>
      </c>
      <c r="B97" t="s">
        <v>177</v>
      </c>
      <c r="C97">
        <v>4</v>
      </c>
      <c r="D97" t="s">
        <v>67</v>
      </c>
    </row>
    <row r="98" spans="1:4" x14ac:dyDescent="0.2">
      <c r="A98">
        <v>279</v>
      </c>
      <c r="B98" t="s">
        <v>178</v>
      </c>
      <c r="C98">
        <v>9</v>
      </c>
      <c r="D98" t="s">
        <v>162</v>
      </c>
    </row>
    <row r="99" spans="1:4" x14ac:dyDescent="0.2">
      <c r="A99">
        <v>277</v>
      </c>
      <c r="B99" t="s">
        <v>179</v>
      </c>
      <c r="C99">
        <v>9</v>
      </c>
      <c r="D99" t="s">
        <v>162</v>
      </c>
    </row>
    <row r="100" spans="1:4" x14ac:dyDescent="0.2">
      <c r="A100">
        <v>30</v>
      </c>
      <c r="B100" t="s">
        <v>180</v>
      </c>
      <c r="C100">
        <v>4</v>
      </c>
      <c r="D100" t="s">
        <v>67</v>
      </c>
    </row>
    <row r="101" spans="1:4" x14ac:dyDescent="0.2">
      <c r="A101">
        <v>93</v>
      </c>
      <c r="B101" t="s">
        <v>181</v>
      </c>
      <c r="C101">
        <v>14</v>
      </c>
      <c r="D101" t="s">
        <v>129</v>
      </c>
    </row>
    <row r="102" spans="1:4" x14ac:dyDescent="0.2">
      <c r="A102">
        <v>73</v>
      </c>
      <c r="B102" t="s">
        <v>31</v>
      </c>
      <c r="C102">
        <v>14</v>
      </c>
      <c r="D102" t="s">
        <v>129</v>
      </c>
    </row>
    <row r="103" spans="1:4" x14ac:dyDescent="0.2">
      <c r="A103">
        <v>72</v>
      </c>
      <c r="B103" t="s">
        <v>182</v>
      </c>
      <c r="C103">
        <v>14</v>
      </c>
      <c r="D103" t="s">
        <v>129</v>
      </c>
    </row>
    <row r="104" spans="1:4" x14ac:dyDescent="0.2">
      <c r="A104">
        <v>74</v>
      </c>
      <c r="B104" t="s">
        <v>183</v>
      </c>
      <c r="C104">
        <v>14</v>
      </c>
      <c r="D104" t="s">
        <v>129</v>
      </c>
    </row>
    <row r="105" spans="1:4" x14ac:dyDescent="0.2">
      <c r="A105">
        <v>75</v>
      </c>
      <c r="B105" t="s">
        <v>184</v>
      </c>
      <c r="C105">
        <v>14</v>
      </c>
      <c r="D105" t="s">
        <v>129</v>
      </c>
    </row>
    <row r="106" spans="1:4" x14ac:dyDescent="0.2">
      <c r="A106">
        <v>76</v>
      </c>
      <c r="B106" t="s">
        <v>185</v>
      </c>
      <c r="C106">
        <v>14</v>
      </c>
      <c r="D106" t="s">
        <v>129</v>
      </c>
    </row>
    <row r="107" spans="1:4" x14ac:dyDescent="0.2">
      <c r="A107">
        <v>94</v>
      </c>
      <c r="B107" t="s">
        <v>186</v>
      </c>
      <c r="C107">
        <v>14</v>
      </c>
      <c r="D107" t="s">
        <v>129</v>
      </c>
    </row>
    <row r="108" spans="1:4" x14ac:dyDescent="0.2">
      <c r="A108">
        <v>431</v>
      </c>
      <c r="B108" t="s">
        <v>187</v>
      </c>
      <c r="C108">
        <v>15</v>
      </c>
      <c r="D108" t="s">
        <v>188</v>
      </c>
    </row>
    <row r="109" spans="1:4" x14ac:dyDescent="0.2">
      <c r="A109">
        <v>318</v>
      </c>
      <c r="B109" t="s">
        <v>189</v>
      </c>
      <c r="C109">
        <v>11</v>
      </c>
      <c r="D109" t="s">
        <v>83</v>
      </c>
    </row>
    <row r="110" spans="1:4" x14ac:dyDescent="0.2">
      <c r="A110">
        <v>319</v>
      </c>
      <c r="B110" t="s">
        <v>190</v>
      </c>
      <c r="C110">
        <v>11</v>
      </c>
      <c r="D110" t="s">
        <v>83</v>
      </c>
    </row>
    <row r="111" spans="1:4" x14ac:dyDescent="0.2">
      <c r="A111">
        <v>320</v>
      </c>
      <c r="B111" t="s">
        <v>191</v>
      </c>
      <c r="C111">
        <v>11</v>
      </c>
      <c r="D111" t="s">
        <v>83</v>
      </c>
    </row>
    <row r="112" spans="1:4" x14ac:dyDescent="0.2">
      <c r="A112">
        <v>321</v>
      </c>
      <c r="B112" t="s">
        <v>192</v>
      </c>
      <c r="C112">
        <v>11</v>
      </c>
      <c r="D112" t="s">
        <v>83</v>
      </c>
    </row>
    <row r="113" spans="1:4" x14ac:dyDescent="0.2">
      <c r="A113">
        <v>229</v>
      </c>
      <c r="B113" t="s">
        <v>193</v>
      </c>
      <c r="C113">
        <v>7</v>
      </c>
      <c r="D113" t="s">
        <v>63</v>
      </c>
    </row>
    <row r="114" spans="1:4" x14ac:dyDescent="0.2">
      <c r="A114">
        <v>31</v>
      </c>
      <c r="B114" t="s">
        <v>194</v>
      </c>
      <c r="C114">
        <v>4</v>
      </c>
      <c r="D114" t="s">
        <v>67</v>
      </c>
    </row>
    <row r="115" spans="1:4" x14ac:dyDescent="0.2">
      <c r="A115">
        <v>222</v>
      </c>
      <c r="B115" t="s">
        <v>195</v>
      </c>
      <c r="C115">
        <v>7</v>
      </c>
      <c r="D115" t="s">
        <v>63</v>
      </c>
    </row>
    <row r="116" spans="1:4" x14ac:dyDescent="0.2">
      <c r="A116">
        <v>370</v>
      </c>
      <c r="B116" t="s">
        <v>196</v>
      </c>
      <c r="C116">
        <v>12</v>
      </c>
      <c r="D116" t="s">
        <v>89</v>
      </c>
    </row>
    <row r="117" spans="1:4" x14ac:dyDescent="0.2">
      <c r="A117">
        <v>369</v>
      </c>
      <c r="B117" t="s">
        <v>197</v>
      </c>
      <c r="C117">
        <v>12</v>
      </c>
      <c r="D117" t="s">
        <v>89</v>
      </c>
    </row>
    <row r="118" spans="1:4" x14ac:dyDescent="0.2">
      <c r="A118">
        <v>14</v>
      </c>
      <c r="B118" t="s">
        <v>198</v>
      </c>
      <c r="C118">
        <v>3</v>
      </c>
      <c r="D118" t="s">
        <v>199</v>
      </c>
    </row>
    <row r="119" spans="1:4" x14ac:dyDescent="0.2">
      <c r="A119">
        <v>371</v>
      </c>
      <c r="B119" t="s">
        <v>200</v>
      </c>
      <c r="C119">
        <v>12</v>
      </c>
      <c r="D119" t="s">
        <v>89</v>
      </c>
    </row>
    <row r="120" spans="1:4" x14ac:dyDescent="0.2">
      <c r="A120">
        <v>280</v>
      </c>
      <c r="B120" t="s">
        <v>201</v>
      </c>
      <c r="C120">
        <v>16</v>
      </c>
      <c r="D120" t="s">
        <v>91</v>
      </c>
    </row>
    <row r="121" spans="1:4" x14ac:dyDescent="0.2">
      <c r="A121">
        <v>281</v>
      </c>
      <c r="B121" t="s">
        <v>202</v>
      </c>
      <c r="C121">
        <v>9</v>
      </c>
      <c r="D121" t="s">
        <v>162</v>
      </c>
    </row>
    <row r="122" spans="1:4" x14ac:dyDescent="0.2">
      <c r="A122">
        <v>282</v>
      </c>
      <c r="B122" t="s">
        <v>203</v>
      </c>
      <c r="C122">
        <v>9</v>
      </c>
      <c r="D122" t="s">
        <v>162</v>
      </c>
    </row>
    <row r="123" spans="1:4" x14ac:dyDescent="0.2">
      <c r="A123">
        <v>353</v>
      </c>
      <c r="B123" t="s">
        <v>204</v>
      </c>
      <c r="C123">
        <v>12</v>
      </c>
      <c r="D123" t="s">
        <v>89</v>
      </c>
    </row>
    <row r="124" spans="1:4" x14ac:dyDescent="0.2">
      <c r="A124">
        <v>253</v>
      </c>
      <c r="B124" t="s">
        <v>205</v>
      </c>
      <c r="C124">
        <v>8</v>
      </c>
      <c r="D124" t="s">
        <v>154</v>
      </c>
    </row>
    <row r="125" spans="1:4" x14ac:dyDescent="0.2">
      <c r="A125">
        <v>144</v>
      </c>
      <c r="B125" t="s">
        <v>206</v>
      </c>
      <c r="C125">
        <v>7</v>
      </c>
      <c r="D125" t="s">
        <v>63</v>
      </c>
    </row>
    <row r="126" spans="1:4" x14ac:dyDescent="0.2">
      <c r="A126">
        <v>475</v>
      </c>
      <c r="B126" t="s">
        <v>207</v>
      </c>
      <c r="C126">
        <v>0</v>
      </c>
      <c r="D126" t="s">
        <v>81</v>
      </c>
    </row>
    <row r="127" spans="1:4" x14ac:dyDescent="0.2">
      <c r="A127">
        <v>220</v>
      </c>
      <c r="B127" t="s">
        <v>208</v>
      </c>
      <c r="C127">
        <v>7</v>
      </c>
      <c r="D127" t="s">
        <v>63</v>
      </c>
    </row>
    <row r="128" spans="1:4" x14ac:dyDescent="0.2">
      <c r="A128">
        <v>77</v>
      </c>
      <c r="B128" t="s">
        <v>209</v>
      </c>
      <c r="C128">
        <v>14</v>
      </c>
      <c r="D128" t="s">
        <v>129</v>
      </c>
    </row>
    <row r="129" spans="1:4" x14ac:dyDescent="0.2">
      <c r="A129">
        <v>254</v>
      </c>
      <c r="B129" t="s">
        <v>210</v>
      </c>
      <c r="C129">
        <v>8</v>
      </c>
      <c r="D129" t="s">
        <v>154</v>
      </c>
    </row>
    <row r="130" spans="1:4" x14ac:dyDescent="0.2">
      <c r="A130">
        <v>32</v>
      </c>
      <c r="B130" t="s">
        <v>211</v>
      </c>
      <c r="C130">
        <v>4</v>
      </c>
      <c r="D130" t="s">
        <v>67</v>
      </c>
    </row>
    <row r="131" spans="1:4" x14ac:dyDescent="0.2">
      <c r="A131">
        <v>227</v>
      </c>
      <c r="B131" t="s">
        <v>212</v>
      </c>
      <c r="C131">
        <v>7</v>
      </c>
      <c r="D131" t="s">
        <v>63</v>
      </c>
    </row>
    <row r="132" spans="1:4" x14ac:dyDescent="0.2">
      <c r="A132">
        <v>18</v>
      </c>
      <c r="B132" t="s">
        <v>213</v>
      </c>
      <c r="C132">
        <v>21</v>
      </c>
      <c r="D132" t="s">
        <v>99</v>
      </c>
    </row>
    <row r="133" spans="1:4" x14ac:dyDescent="0.2">
      <c r="A133">
        <v>150</v>
      </c>
      <c r="B133" t="s">
        <v>214</v>
      </c>
      <c r="C133">
        <v>7</v>
      </c>
      <c r="D133" t="s">
        <v>63</v>
      </c>
    </row>
    <row r="134" spans="1:4" x14ac:dyDescent="0.2">
      <c r="A134">
        <v>532</v>
      </c>
      <c r="B134" t="s">
        <v>215</v>
      </c>
      <c r="C134">
        <v>4</v>
      </c>
      <c r="D134" t="s">
        <v>67</v>
      </c>
    </row>
    <row r="135" spans="1:4" x14ac:dyDescent="0.2">
      <c r="A135">
        <v>19</v>
      </c>
      <c r="B135" t="s">
        <v>216</v>
      </c>
      <c r="C135">
        <v>4</v>
      </c>
      <c r="D135" t="s">
        <v>67</v>
      </c>
    </row>
    <row r="136" spans="1:4" x14ac:dyDescent="0.2">
      <c r="A136">
        <v>322</v>
      </c>
      <c r="B136" t="s">
        <v>217</v>
      </c>
      <c r="C136">
        <v>11</v>
      </c>
      <c r="D136" t="s">
        <v>83</v>
      </c>
    </row>
    <row r="137" spans="1:4" x14ac:dyDescent="0.2">
      <c r="A137">
        <v>323</v>
      </c>
      <c r="B137" t="s">
        <v>218</v>
      </c>
      <c r="C137">
        <v>11</v>
      </c>
      <c r="D137" t="s">
        <v>83</v>
      </c>
    </row>
    <row r="138" spans="1:4" x14ac:dyDescent="0.2">
      <c r="A138">
        <v>324</v>
      </c>
      <c r="B138" t="s">
        <v>219</v>
      </c>
      <c r="C138">
        <v>11</v>
      </c>
      <c r="D138" t="s">
        <v>83</v>
      </c>
    </row>
    <row r="139" spans="1:4" x14ac:dyDescent="0.2">
      <c r="A139">
        <v>325</v>
      </c>
      <c r="B139" t="s">
        <v>220</v>
      </c>
      <c r="C139">
        <v>11</v>
      </c>
      <c r="D139" t="s">
        <v>83</v>
      </c>
    </row>
    <row r="140" spans="1:4" x14ac:dyDescent="0.2">
      <c r="A140">
        <v>372</v>
      </c>
      <c r="B140" t="s">
        <v>221</v>
      </c>
      <c r="C140">
        <v>19</v>
      </c>
      <c r="D140" t="s">
        <v>222</v>
      </c>
    </row>
    <row r="141" spans="1:4" x14ac:dyDescent="0.2">
      <c r="A141">
        <v>33</v>
      </c>
      <c r="B141" t="s">
        <v>223</v>
      </c>
      <c r="C141">
        <v>4</v>
      </c>
      <c r="D141" t="s">
        <v>67</v>
      </c>
    </row>
    <row r="142" spans="1:4" x14ac:dyDescent="0.2">
      <c r="A142">
        <v>456</v>
      </c>
      <c r="B142" t="s">
        <v>224</v>
      </c>
      <c r="C142">
        <v>8</v>
      </c>
      <c r="D142" t="s">
        <v>154</v>
      </c>
    </row>
    <row r="143" spans="1:4" x14ac:dyDescent="0.2">
      <c r="A143">
        <v>142</v>
      </c>
      <c r="B143" t="s">
        <v>225</v>
      </c>
      <c r="C143">
        <v>7</v>
      </c>
      <c r="D143" t="s">
        <v>63</v>
      </c>
    </row>
    <row r="144" spans="1:4" x14ac:dyDescent="0.2">
      <c r="A144">
        <v>141</v>
      </c>
      <c r="B144" t="s">
        <v>226</v>
      </c>
      <c r="C144">
        <v>7</v>
      </c>
      <c r="D144" t="s">
        <v>63</v>
      </c>
    </row>
    <row r="145" spans="1:4" x14ac:dyDescent="0.2">
      <c r="A145">
        <v>140</v>
      </c>
      <c r="B145" t="s">
        <v>227</v>
      </c>
      <c r="C145">
        <v>7</v>
      </c>
      <c r="D145" t="s">
        <v>63</v>
      </c>
    </row>
    <row r="146" spans="1:4" x14ac:dyDescent="0.2">
      <c r="A146">
        <v>139</v>
      </c>
      <c r="B146" t="s">
        <v>228</v>
      </c>
      <c r="C146">
        <v>7</v>
      </c>
      <c r="D146" t="s">
        <v>63</v>
      </c>
    </row>
    <row r="147" spans="1:4" x14ac:dyDescent="0.2">
      <c r="A147">
        <v>376</v>
      </c>
      <c r="B147" t="s">
        <v>229</v>
      </c>
      <c r="C147">
        <v>12</v>
      </c>
      <c r="D147" t="s">
        <v>89</v>
      </c>
    </row>
    <row r="148" spans="1:4" x14ac:dyDescent="0.2">
      <c r="A148">
        <v>373</v>
      </c>
      <c r="B148" t="s">
        <v>230</v>
      </c>
      <c r="C148">
        <v>29</v>
      </c>
      <c r="D148" t="s">
        <v>231</v>
      </c>
    </row>
    <row r="149" spans="1:4" x14ac:dyDescent="0.2">
      <c r="A149">
        <v>433</v>
      </c>
      <c r="B149" t="s">
        <v>232</v>
      </c>
      <c r="C149">
        <v>6</v>
      </c>
      <c r="D149" t="s">
        <v>79</v>
      </c>
    </row>
    <row r="150" spans="1:4" x14ac:dyDescent="0.2">
      <c r="A150">
        <v>434</v>
      </c>
      <c r="B150" t="s">
        <v>233</v>
      </c>
      <c r="C150">
        <v>6</v>
      </c>
      <c r="D150" t="s">
        <v>79</v>
      </c>
    </row>
    <row r="151" spans="1:4" x14ac:dyDescent="0.2">
      <c r="A151">
        <v>374</v>
      </c>
      <c r="B151" t="s">
        <v>234</v>
      </c>
      <c r="C151">
        <v>29</v>
      </c>
      <c r="D151" t="s">
        <v>231</v>
      </c>
    </row>
    <row r="152" spans="1:4" x14ac:dyDescent="0.2">
      <c r="A152">
        <v>375</v>
      </c>
      <c r="B152" t="s">
        <v>235</v>
      </c>
      <c r="C152">
        <v>12</v>
      </c>
      <c r="D152" t="s">
        <v>89</v>
      </c>
    </row>
    <row r="153" spans="1:4" x14ac:dyDescent="0.2">
      <c r="A153">
        <v>125</v>
      </c>
      <c r="B153" t="s">
        <v>236</v>
      </c>
      <c r="C153">
        <v>6</v>
      </c>
      <c r="D153" t="s">
        <v>79</v>
      </c>
    </row>
    <row r="154" spans="1:4" x14ac:dyDescent="0.2">
      <c r="A154">
        <v>439</v>
      </c>
      <c r="B154" t="s">
        <v>237</v>
      </c>
      <c r="C154">
        <v>4</v>
      </c>
      <c r="D154" t="s">
        <v>67</v>
      </c>
    </row>
    <row r="155" spans="1:4" x14ac:dyDescent="0.2">
      <c r="A155">
        <v>35</v>
      </c>
      <c r="B155" t="s">
        <v>238</v>
      </c>
      <c r="C155">
        <v>4</v>
      </c>
      <c r="D155" t="s">
        <v>67</v>
      </c>
    </row>
    <row r="156" spans="1:4" x14ac:dyDescent="0.2">
      <c r="A156">
        <v>255</v>
      </c>
      <c r="B156" t="s">
        <v>239</v>
      </c>
      <c r="C156">
        <v>8</v>
      </c>
      <c r="D156" t="s">
        <v>154</v>
      </c>
    </row>
    <row r="157" spans="1:4" x14ac:dyDescent="0.2">
      <c r="A157">
        <v>256</v>
      </c>
      <c r="B157" t="s">
        <v>240</v>
      </c>
      <c r="C157">
        <v>8</v>
      </c>
      <c r="D157" t="s">
        <v>154</v>
      </c>
    </row>
    <row r="158" spans="1:4" x14ac:dyDescent="0.2">
      <c r="A158">
        <v>113</v>
      </c>
      <c r="B158" t="s">
        <v>241</v>
      </c>
      <c r="C158">
        <v>6</v>
      </c>
      <c r="D158" t="s">
        <v>79</v>
      </c>
    </row>
    <row r="159" spans="1:4" x14ac:dyDescent="0.2">
      <c r="A159">
        <v>348</v>
      </c>
      <c r="B159" t="s">
        <v>242</v>
      </c>
      <c r="C159">
        <v>11</v>
      </c>
      <c r="D159" t="s">
        <v>83</v>
      </c>
    </row>
    <row r="160" spans="1:4" x14ac:dyDescent="0.2">
      <c r="A160">
        <v>447</v>
      </c>
      <c r="B160" t="s">
        <v>243</v>
      </c>
      <c r="C160">
        <v>13</v>
      </c>
      <c r="D160" t="s">
        <v>244</v>
      </c>
    </row>
    <row r="161" spans="1:4" x14ac:dyDescent="0.2">
      <c r="A161">
        <v>34</v>
      </c>
      <c r="B161" t="s">
        <v>245</v>
      </c>
      <c r="C161">
        <v>4</v>
      </c>
      <c r="D161" t="s">
        <v>67</v>
      </c>
    </row>
    <row r="162" spans="1:4" x14ac:dyDescent="0.2">
      <c r="A162">
        <v>36</v>
      </c>
      <c r="B162" t="s">
        <v>246</v>
      </c>
      <c r="C162">
        <v>4</v>
      </c>
      <c r="D162" t="s">
        <v>67</v>
      </c>
    </row>
    <row r="163" spans="1:4" x14ac:dyDescent="0.2">
      <c r="A163">
        <v>180</v>
      </c>
      <c r="B163" t="s">
        <v>247</v>
      </c>
      <c r="C163">
        <v>7</v>
      </c>
      <c r="D163" t="s">
        <v>63</v>
      </c>
    </row>
    <row r="164" spans="1:4" x14ac:dyDescent="0.2">
      <c r="A164">
        <v>377</v>
      </c>
      <c r="B164" t="s">
        <v>248</v>
      </c>
      <c r="C164">
        <v>22</v>
      </c>
      <c r="D164" t="s">
        <v>249</v>
      </c>
    </row>
    <row r="165" spans="1:4" x14ac:dyDescent="0.2">
      <c r="A165">
        <v>156</v>
      </c>
      <c r="B165" t="s">
        <v>250</v>
      </c>
      <c r="C165">
        <v>7</v>
      </c>
      <c r="D165" t="s">
        <v>63</v>
      </c>
    </row>
    <row r="166" spans="1:4" x14ac:dyDescent="0.2">
      <c r="A166">
        <v>155</v>
      </c>
      <c r="B166" t="s">
        <v>251</v>
      </c>
      <c r="C166">
        <v>7</v>
      </c>
      <c r="D166" t="s">
        <v>63</v>
      </c>
    </row>
    <row r="167" spans="1:4" x14ac:dyDescent="0.2">
      <c r="A167">
        <v>326</v>
      </c>
      <c r="B167" t="s">
        <v>252</v>
      </c>
      <c r="C167">
        <v>11</v>
      </c>
      <c r="D167" t="s">
        <v>83</v>
      </c>
    </row>
    <row r="168" spans="1:4" x14ac:dyDescent="0.2">
      <c r="A168">
        <v>327</v>
      </c>
      <c r="B168" t="s">
        <v>253</v>
      </c>
      <c r="C168">
        <v>11</v>
      </c>
      <c r="D168" t="s">
        <v>83</v>
      </c>
    </row>
    <row r="169" spans="1:4" x14ac:dyDescent="0.2">
      <c r="A169">
        <v>328</v>
      </c>
      <c r="B169" t="s">
        <v>254</v>
      </c>
      <c r="C169">
        <v>11</v>
      </c>
      <c r="D169" t="s">
        <v>83</v>
      </c>
    </row>
    <row r="170" spans="1:4" x14ac:dyDescent="0.2">
      <c r="A170">
        <v>347</v>
      </c>
      <c r="B170" t="s">
        <v>255</v>
      </c>
      <c r="C170">
        <v>11</v>
      </c>
      <c r="D170" t="s">
        <v>83</v>
      </c>
    </row>
    <row r="171" spans="1:4" x14ac:dyDescent="0.2">
      <c r="A171">
        <v>329</v>
      </c>
      <c r="B171" t="s">
        <v>256</v>
      </c>
      <c r="C171">
        <v>11</v>
      </c>
      <c r="D171" t="s">
        <v>83</v>
      </c>
    </row>
    <row r="172" spans="1:4" x14ac:dyDescent="0.2">
      <c r="A172">
        <v>330</v>
      </c>
      <c r="B172" t="s">
        <v>257</v>
      </c>
      <c r="C172">
        <v>11</v>
      </c>
      <c r="D172" t="s">
        <v>83</v>
      </c>
    </row>
    <row r="173" spans="1:4" x14ac:dyDescent="0.2">
      <c r="A173">
        <v>283</v>
      </c>
      <c r="B173" t="s">
        <v>258</v>
      </c>
      <c r="C173">
        <v>16</v>
      </c>
      <c r="D173" t="s">
        <v>91</v>
      </c>
    </row>
    <row r="174" spans="1:4" x14ac:dyDescent="0.2">
      <c r="A174">
        <v>257</v>
      </c>
      <c r="B174" t="s">
        <v>259</v>
      </c>
      <c r="C174">
        <v>8</v>
      </c>
      <c r="D174" t="s">
        <v>154</v>
      </c>
    </row>
    <row r="175" spans="1:4" x14ac:dyDescent="0.2">
      <c r="A175">
        <v>258</v>
      </c>
      <c r="B175" t="s">
        <v>260</v>
      </c>
      <c r="C175">
        <v>8</v>
      </c>
      <c r="D175" t="s">
        <v>154</v>
      </c>
    </row>
    <row r="176" spans="1:4" x14ac:dyDescent="0.2">
      <c r="A176">
        <v>158</v>
      </c>
      <c r="B176" t="s">
        <v>261</v>
      </c>
      <c r="C176">
        <v>7</v>
      </c>
      <c r="D176" t="s">
        <v>63</v>
      </c>
    </row>
    <row r="177" spans="1:4" x14ac:dyDescent="0.2">
      <c r="A177">
        <v>136</v>
      </c>
      <c r="B177" t="s">
        <v>262</v>
      </c>
      <c r="C177">
        <v>7</v>
      </c>
      <c r="D177" t="s">
        <v>63</v>
      </c>
    </row>
    <row r="178" spans="1:4" x14ac:dyDescent="0.2">
      <c r="A178">
        <v>37</v>
      </c>
      <c r="B178" t="s">
        <v>263</v>
      </c>
      <c r="C178">
        <v>4</v>
      </c>
      <c r="D178" t="s">
        <v>67</v>
      </c>
    </row>
    <row r="179" spans="1:4" x14ac:dyDescent="0.2">
      <c r="A179">
        <v>426</v>
      </c>
      <c r="B179" t="s">
        <v>264</v>
      </c>
      <c r="C179">
        <v>11</v>
      </c>
      <c r="D179" t="s">
        <v>83</v>
      </c>
    </row>
    <row r="180" spans="1:4" x14ac:dyDescent="0.2">
      <c r="A180">
        <v>78</v>
      </c>
      <c r="B180" t="s">
        <v>265</v>
      </c>
      <c r="C180">
        <v>5</v>
      </c>
      <c r="D180" t="s">
        <v>118</v>
      </c>
    </row>
    <row r="181" spans="1:4" x14ac:dyDescent="0.2">
      <c r="A181">
        <v>446</v>
      </c>
      <c r="B181" t="s">
        <v>266</v>
      </c>
      <c r="C181">
        <v>5</v>
      </c>
      <c r="D181" t="s">
        <v>118</v>
      </c>
    </row>
    <row r="182" spans="1:4" x14ac:dyDescent="0.2">
      <c r="A182">
        <v>81</v>
      </c>
      <c r="B182" t="s">
        <v>267</v>
      </c>
      <c r="C182">
        <v>5</v>
      </c>
      <c r="D182" t="s">
        <v>118</v>
      </c>
    </row>
    <row r="183" spans="1:4" x14ac:dyDescent="0.2">
      <c r="A183">
        <v>80</v>
      </c>
      <c r="B183" t="s">
        <v>268</v>
      </c>
      <c r="C183">
        <v>5</v>
      </c>
      <c r="D183" t="s">
        <v>118</v>
      </c>
    </row>
    <row r="184" spans="1:4" x14ac:dyDescent="0.2">
      <c r="A184">
        <v>79</v>
      </c>
      <c r="B184" t="s">
        <v>269</v>
      </c>
      <c r="C184">
        <v>5</v>
      </c>
      <c r="D184" t="s">
        <v>118</v>
      </c>
    </row>
    <row r="185" spans="1:4" x14ac:dyDescent="0.2">
      <c r="A185">
        <v>432</v>
      </c>
      <c r="B185" t="s">
        <v>270</v>
      </c>
      <c r="C185">
        <v>3</v>
      </c>
      <c r="D185" t="s">
        <v>199</v>
      </c>
    </row>
    <row r="186" spans="1:4" x14ac:dyDescent="0.2">
      <c r="A186">
        <v>201</v>
      </c>
      <c r="B186" t="s">
        <v>271</v>
      </c>
      <c r="C186">
        <v>7</v>
      </c>
      <c r="D186" t="s">
        <v>63</v>
      </c>
    </row>
    <row r="187" spans="1:4" x14ac:dyDescent="0.2">
      <c r="A187">
        <v>284</v>
      </c>
      <c r="B187" t="s">
        <v>272</v>
      </c>
      <c r="C187">
        <v>16</v>
      </c>
      <c r="D187" t="s">
        <v>91</v>
      </c>
    </row>
    <row r="188" spans="1:4" x14ac:dyDescent="0.2">
      <c r="A188">
        <v>285</v>
      </c>
      <c r="B188" t="s">
        <v>273</v>
      </c>
      <c r="C188">
        <v>16</v>
      </c>
      <c r="D188" t="s">
        <v>91</v>
      </c>
    </row>
    <row r="189" spans="1:4" x14ac:dyDescent="0.2">
      <c r="A189">
        <v>20</v>
      </c>
      <c r="B189" t="s">
        <v>274</v>
      </c>
      <c r="C189">
        <v>4</v>
      </c>
      <c r="D189" t="s">
        <v>67</v>
      </c>
    </row>
    <row r="190" spans="1:4" x14ac:dyDescent="0.2">
      <c r="A190">
        <v>536</v>
      </c>
      <c r="B190" t="s">
        <v>275</v>
      </c>
      <c r="C190">
        <v>8</v>
      </c>
      <c r="D190" t="s">
        <v>154</v>
      </c>
    </row>
    <row r="191" spans="1:4" x14ac:dyDescent="0.2">
      <c r="A191">
        <v>286</v>
      </c>
      <c r="B191" t="s">
        <v>276</v>
      </c>
      <c r="C191">
        <v>17</v>
      </c>
      <c r="D191" t="s">
        <v>69</v>
      </c>
    </row>
    <row r="192" spans="1:4" x14ac:dyDescent="0.2">
      <c r="A192">
        <v>287</v>
      </c>
      <c r="B192" t="s">
        <v>277</v>
      </c>
      <c r="C192">
        <v>16</v>
      </c>
      <c r="D192" t="s">
        <v>91</v>
      </c>
    </row>
    <row r="193" spans="1:4" x14ac:dyDescent="0.2">
      <c r="A193">
        <v>288</v>
      </c>
      <c r="B193" t="s">
        <v>278</v>
      </c>
      <c r="C193">
        <v>16</v>
      </c>
      <c r="D193" t="s">
        <v>91</v>
      </c>
    </row>
    <row r="194" spans="1:4" x14ac:dyDescent="0.2">
      <c r="A194">
        <v>378</v>
      </c>
      <c r="B194" t="s">
        <v>279</v>
      </c>
      <c r="C194">
        <v>24</v>
      </c>
      <c r="D194" t="s">
        <v>280</v>
      </c>
    </row>
    <row r="195" spans="1:4" x14ac:dyDescent="0.2">
      <c r="A195">
        <v>455</v>
      </c>
      <c r="B195" t="s">
        <v>281</v>
      </c>
      <c r="C195">
        <v>8</v>
      </c>
      <c r="D195" t="s">
        <v>154</v>
      </c>
    </row>
    <row r="196" spans="1:4" x14ac:dyDescent="0.2">
      <c r="A196">
        <v>38</v>
      </c>
      <c r="B196" t="s">
        <v>282</v>
      </c>
      <c r="C196">
        <v>4</v>
      </c>
      <c r="D196" t="s">
        <v>67</v>
      </c>
    </row>
    <row r="197" spans="1:4" x14ac:dyDescent="0.2">
      <c r="A197">
        <v>246</v>
      </c>
      <c r="B197" t="s">
        <v>283</v>
      </c>
      <c r="C197">
        <v>7</v>
      </c>
      <c r="D197" t="s">
        <v>63</v>
      </c>
    </row>
    <row r="198" spans="1:4" x14ac:dyDescent="0.2">
      <c r="A198">
        <v>230</v>
      </c>
      <c r="B198" t="s">
        <v>284</v>
      </c>
      <c r="C198">
        <v>7</v>
      </c>
      <c r="D198" t="s">
        <v>63</v>
      </c>
    </row>
    <row r="199" spans="1:4" x14ac:dyDescent="0.2">
      <c r="A199">
        <v>39</v>
      </c>
      <c r="B199" t="s">
        <v>285</v>
      </c>
      <c r="C199">
        <v>4</v>
      </c>
      <c r="D199" t="s">
        <v>67</v>
      </c>
    </row>
    <row r="200" spans="1:4" x14ac:dyDescent="0.2">
      <c r="A200">
        <v>40</v>
      </c>
      <c r="B200" t="s">
        <v>286</v>
      </c>
      <c r="C200">
        <v>4</v>
      </c>
      <c r="D200" t="s">
        <v>67</v>
      </c>
    </row>
    <row r="201" spans="1:4" x14ac:dyDescent="0.2">
      <c r="A201">
        <v>331</v>
      </c>
      <c r="B201" t="s">
        <v>287</v>
      </c>
      <c r="C201">
        <v>11</v>
      </c>
      <c r="D201" t="s">
        <v>83</v>
      </c>
    </row>
    <row r="202" spans="1:4" x14ac:dyDescent="0.2">
      <c r="A202">
        <v>379</v>
      </c>
      <c r="B202" t="s">
        <v>288</v>
      </c>
      <c r="C202">
        <v>25</v>
      </c>
      <c r="D202" t="s">
        <v>120</v>
      </c>
    </row>
    <row r="203" spans="1:4" x14ac:dyDescent="0.2">
      <c r="A203">
        <v>380</v>
      </c>
      <c r="B203" t="s">
        <v>289</v>
      </c>
      <c r="C203">
        <v>25</v>
      </c>
      <c r="D203" t="s">
        <v>120</v>
      </c>
    </row>
    <row r="204" spans="1:4" x14ac:dyDescent="0.2">
      <c r="A204">
        <v>535</v>
      </c>
      <c r="B204" t="s">
        <v>290</v>
      </c>
      <c r="C204">
        <v>6</v>
      </c>
      <c r="D204" t="s">
        <v>79</v>
      </c>
    </row>
    <row r="205" spans="1:4" x14ac:dyDescent="0.2">
      <c r="A205">
        <v>289</v>
      </c>
      <c r="B205" t="s">
        <v>291</v>
      </c>
      <c r="C205">
        <v>16</v>
      </c>
      <c r="D205" t="s">
        <v>91</v>
      </c>
    </row>
    <row r="206" spans="1:4" x14ac:dyDescent="0.2">
      <c r="A206">
        <v>290</v>
      </c>
      <c r="B206" t="s">
        <v>292</v>
      </c>
      <c r="C206">
        <v>16</v>
      </c>
      <c r="D206" t="s">
        <v>91</v>
      </c>
    </row>
    <row r="207" spans="1:4" x14ac:dyDescent="0.2">
      <c r="A207">
        <v>291</v>
      </c>
      <c r="B207" t="s">
        <v>293</v>
      </c>
      <c r="C207">
        <v>17</v>
      </c>
      <c r="D207" t="s">
        <v>69</v>
      </c>
    </row>
    <row r="208" spans="1:4" x14ac:dyDescent="0.2">
      <c r="A208">
        <v>130</v>
      </c>
      <c r="B208" t="s">
        <v>294</v>
      </c>
      <c r="C208">
        <v>7</v>
      </c>
      <c r="D208" t="s">
        <v>63</v>
      </c>
    </row>
    <row r="209" spans="1:4" x14ac:dyDescent="0.2">
      <c r="A209">
        <v>332</v>
      </c>
      <c r="B209" t="s">
        <v>295</v>
      </c>
      <c r="C209">
        <v>11</v>
      </c>
      <c r="D209" t="s">
        <v>83</v>
      </c>
    </row>
    <row r="210" spans="1:4" x14ac:dyDescent="0.2">
      <c r="A210">
        <v>292</v>
      </c>
      <c r="B210" t="s">
        <v>296</v>
      </c>
      <c r="C210">
        <v>9</v>
      </c>
      <c r="D210" t="s">
        <v>162</v>
      </c>
    </row>
    <row r="211" spans="1:4" x14ac:dyDescent="0.2">
      <c r="A211">
        <v>233</v>
      </c>
      <c r="B211" t="s">
        <v>297</v>
      </c>
      <c r="C211">
        <v>7</v>
      </c>
      <c r="D211" t="s">
        <v>63</v>
      </c>
    </row>
    <row r="212" spans="1:4" x14ac:dyDescent="0.2">
      <c r="A212">
        <v>293</v>
      </c>
      <c r="B212" t="s">
        <v>298</v>
      </c>
      <c r="C212">
        <v>18</v>
      </c>
      <c r="D212" t="s">
        <v>65</v>
      </c>
    </row>
    <row r="213" spans="1:4" x14ac:dyDescent="0.2">
      <c r="A213">
        <v>382</v>
      </c>
      <c r="B213" t="s">
        <v>299</v>
      </c>
      <c r="C213">
        <v>21</v>
      </c>
      <c r="D213" t="s">
        <v>99</v>
      </c>
    </row>
    <row r="214" spans="1:4" x14ac:dyDescent="0.2">
      <c r="A214">
        <v>381</v>
      </c>
      <c r="B214" t="s">
        <v>300</v>
      </c>
      <c r="C214">
        <v>21</v>
      </c>
      <c r="D214" t="s">
        <v>99</v>
      </c>
    </row>
    <row r="215" spans="1:4" x14ac:dyDescent="0.2">
      <c r="A215">
        <v>454</v>
      </c>
      <c r="B215" t="s">
        <v>301</v>
      </c>
      <c r="C215">
        <v>0</v>
      </c>
      <c r="D215" t="s">
        <v>81</v>
      </c>
    </row>
    <row r="216" spans="1:4" x14ac:dyDescent="0.2">
      <c r="A216">
        <v>294</v>
      </c>
      <c r="B216" t="s">
        <v>302</v>
      </c>
      <c r="C216">
        <v>16</v>
      </c>
      <c r="D216" t="s">
        <v>91</v>
      </c>
    </row>
    <row r="217" spans="1:4" x14ac:dyDescent="0.2">
      <c r="A217">
        <v>295</v>
      </c>
      <c r="B217" t="s">
        <v>303</v>
      </c>
      <c r="C217">
        <v>16</v>
      </c>
      <c r="D217" t="s">
        <v>91</v>
      </c>
    </row>
    <row r="218" spans="1:4" x14ac:dyDescent="0.2">
      <c r="A218">
        <v>42</v>
      </c>
      <c r="B218" t="s">
        <v>304</v>
      </c>
      <c r="C218">
        <v>4</v>
      </c>
      <c r="D218" t="s">
        <v>67</v>
      </c>
    </row>
    <row r="219" spans="1:4" x14ac:dyDescent="0.2">
      <c r="A219">
        <v>124</v>
      </c>
      <c r="B219" t="s">
        <v>305</v>
      </c>
      <c r="C219">
        <v>7</v>
      </c>
      <c r="D219" t="s">
        <v>63</v>
      </c>
    </row>
    <row r="220" spans="1:4" x14ac:dyDescent="0.2">
      <c r="A220">
        <v>133</v>
      </c>
      <c r="B220" t="s">
        <v>306</v>
      </c>
      <c r="C220">
        <v>7</v>
      </c>
      <c r="D220" t="s">
        <v>63</v>
      </c>
    </row>
    <row r="221" spans="1:4" x14ac:dyDescent="0.2">
      <c r="A221">
        <v>428</v>
      </c>
      <c r="B221" t="s">
        <v>307</v>
      </c>
      <c r="C221">
        <v>13</v>
      </c>
      <c r="D221" t="s">
        <v>244</v>
      </c>
    </row>
    <row r="222" spans="1:4" x14ac:dyDescent="0.2">
      <c r="A222">
        <v>435</v>
      </c>
      <c r="B222" t="s">
        <v>308</v>
      </c>
      <c r="C222">
        <v>7</v>
      </c>
      <c r="D222" t="s">
        <v>63</v>
      </c>
    </row>
    <row r="223" spans="1:4" x14ac:dyDescent="0.2">
      <c r="A223">
        <v>383</v>
      </c>
      <c r="B223" t="s">
        <v>309</v>
      </c>
      <c r="C223">
        <v>25</v>
      </c>
      <c r="D223" t="s">
        <v>120</v>
      </c>
    </row>
    <row r="224" spans="1:4" x14ac:dyDescent="0.2">
      <c r="A224">
        <v>384</v>
      </c>
      <c r="B224" t="s">
        <v>310</v>
      </c>
      <c r="C224">
        <v>25</v>
      </c>
      <c r="D224" t="s">
        <v>120</v>
      </c>
    </row>
    <row r="225" spans="1:4" x14ac:dyDescent="0.2">
      <c r="A225">
        <v>43</v>
      </c>
      <c r="B225" t="s">
        <v>311</v>
      </c>
      <c r="C225">
        <v>4</v>
      </c>
      <c r="D225" t="s">
        <v>67</v>
      </c>
    </row>
    <row r="226" spans="1:4" x14ac:dyDescent="0.2">
      <c r="A226">
        <v>464</v>
      </c>
      <c r="B226" t="s">
        <v>312</v>
      </c>
      <c r="C226">
        <v>0</v>
      </c>
      <c r="D226" t="s">
        <v>81</v>
      </c>
    </row>
    <row r="227" spans="1:4" x14ac:dyDescent="0.2">
      <c r="A227">
        <v>296</v>
      </c>
      <c r="B227" t="s">
        <v>313</v>
      </c>
      <c r="C227">
        <v>16</v>
      </c>
      <c r="D227" t="s">
        <v>91</v>
      </c>
    </row>
    <row r="228" spans="1:4" x14ac:dyDescent="0.2">
      <c r="A228">
        <v>187</v>
      </c>
      <c r="B228" t="s">
        <v>314</v>
      </c>
      <c r="C228">
        <v>7</v>
      </c>
      <c r="D228" t="s">
        <v>63</v>
      </c>
    </row>
    <row r="229" spans="1:4" x14ac:dyDescent="0.2">
      <c r="A229">
        <v>186</v>
      </c>
      <c r="B229" t="s">
        <v>315</v>
      </c>
      <c r="C229">
        <v>7</v>
      </c>
      <c r="D229" t="s">
        <v>63</v>
      </c>
    </row>
    <row r="230" spans="1:4" x14ac:dyDescent="0.2">
      <c r="A230">
        <v>469</v>
      </c>
      <c r="B230" t="s">
        <v>316</v>
      </c>
      <c r="C230">
        <v>3</v>
      </c>
      <c r="D230" t="s">
        <v>199</v>
      </c>
    </row>
    <row r="231" spans="1:4" x14ac:dyDescent="0.2">
      <c r="A231">
        <v>44</v>
      </c>
      <c r="B231" t="s">
        <v>317</v>
      </c>
      <c r="C231">
        <v>4</v>
      </c>
      <c r="D231" t="s">
        <v>67</v>
      </c>
    </row>
    <row r="232" spans="1:4" x14ac:dyDescent="0.2">
      <c r="A232">
        <v>448</v>
      </c>
      <c r="B232" t="s">
        <v>318</v>
      </c>
      <c r="C232">
        <v>7</v>
      </c>
      <c r="D232" t="s">
        <v>63</v>
      </c>
    </row>
    <row r="233" spans="1:4" x14ac:dyDescent="0.2">
      <c r="A233">
        <v>137</v>
      </c>
      <c r="B233" t="s">
        <v>319</v>
      </c>
      <c r="C233">
        <v>7</v>
      </c>
      <c r="D233" t="s">
        <v>63</v>
      </c>
    </row>
    <row r="234" spans="1:4" x14ac:dyDescent="0.2">
      <c r="A234">
        <v>297</v>
      </c>
      <c r="B234" t="s">
        <v>320</v>
      </c>
      <c r="C234">
        <v>17</v>
      </c>
      <c r="D234" t="s">
        <v>69</v>
      </c>
    </row>
    <row r="235" spans="1:4" x14ac:dyDescent="0.2">
      <c r="A235">
        <v>100</v>
      </c>
      <c r="B235" t="s">
        <v>321</v>
      </c>
      <c r="C235">
        <v>6</v>
      </c>
      <c r="D235" t="s">
        <v>79</v>
      </c>
    </row>
    <row r="236" spans="1:4" x14ac:dyDescent="0.2">
      <c r="A236">
        <v>101</v>
      </c>
      <c r="B236" t="s">
        <v>16</v>
      </c>
      <c r="C236">
        <v>6</v>
      </c>
      <c r="D236" t="s">
        <v>79</v>
      </c>
    </row>
    <row r="237" spans="1:4" x14ac:dyDescent="0.2">
      <c r="A237">
        <v>442</v>
      </c>
      <c r="B237" t="s">
        <v>322</v>
      </c>
      <c r="C237">
        <v>17</v>
      </c>
      <c r="D237" t="s">
        <v>69</v>
      </c>
    </row>
    <row r="238" spans="1:4" x14ac:dyDescent="0.2">
      <c r="A238">
        <v>440</v>
      </c>
      <c r="B238" t="s">
        <v>323</v>
      </c>
      <c r="C238">
        <v>9</v>
      </c>
      <c r="D238" t="s">
        <v>162</v>
      </c>
    </row>
    <row r="239" spans="1:4" x14ac:dyDescent="0.2">
      <c r="A239">
        <v>441</v>
      </c>
      <c r="B239" t="s">
        <v>324</v>
      </c>
      <c r="C239">
        <v>16</v>
      </c>
      <c r="D239" t="s">
        <v>91</v>
      </c>
    </row>
    <row r="240" spans="1:4" x14ac:dyDescent="0.2">
      <c r="A240">
        <v>333</v>
      </c>
      <c r="B240" t="s">
        <v>325</v>
      </c>
      <c r="C240">
        <v>11</v>
      </c>
      <c r="D240" t="s">
        <v>83</v>
      </c>
    </row>
    <row r="241" spans="1:4" x14ac:dyDescent="0.2">
      <c r="A241">
        <v>453</v>
      </c>
      <c r="B241" t="s">
        <v>326</v>
      </c>
      <c r="C241">
        <v>11</v>
      </c>
      <c r="D241" t="s">
        <v>83</v>
      </c>
    </row>
    <row r="242" spans="1:4" x14ac:dyDescent="0.2">
      <c r="A242">
        <v>385</v>
      </c>
      <c r="B242" t="s">
        <v>327</v>
      </c>
      <c r="C242">
        <v>22</v>
      </c>
      <c r="D242" t="s">
        <v>249</v>
      </c>
    </row>
    <row r="243" spans="1:4" x14ac:dyDescent="0.2">
      <c r="A243">
        <v>386</v>
      </c>
      <c r="B243" t="s">
        <v>328</v>
      </c>
      <c r="C243">
        <v>22</v>
      </c>
      <c r="D243" t="s">
        <v>249</v>
      </c>
    </row>
    <row r="244" spans="1:4" x14ac:dyDescent="0.2">
      <c r="A244">
        <v>45</v>
      </c>
      <c r="B244" t="s">
        <v>329</v>
      </c>
      <c r="C244">
        <v>4</v>
      </c>
      <c r="D244" t="s">
        <v>67</v>
      </c>
    </row>
    <row r="245" spans="1:4" x14ac:dyDescent="0.2">
      <c r="A245">
        <v>425</v>
      </c>
      <c r="B245" t="s">
        <v>330</v>
      </c>
      <c r="C245">
        <v>11</v>
      </c>
      <c r="D245" t="s">
        <v>83</v>
      </c>
    </row>
    <row r="246" spans="1:4" x14ac:dyDescent="0.2">
      <c r="A246">
        <v>387</v>
      </c>
      <c r="B246" t="s">
        <v>331</v>
      </c>
      <c r="C246">
        <v>21</v>
      </c>
      <c r="D246" t="s">
        <v>99</v>
      </c>
    </row>
    <row r="247" spans="1:4" x14ac:dyDescent="0.2">
      <c r="A247">
        <v>388</v>
      </c>
      <c r="B247" t="s">
        <v>332</v>
      </c>
      <c r="C247">
        <v>20</v>
      </c>
      <c r="D247" t="s">
        <v>114</v>
      </c>
    </row>
    <row r="248" spans="1:4" x14ac:dyDescent="0.2">
      <c r="A248">
        <v>242</v>
      </c>
      <c r="B248" t="s">
        <v>333</v>
      </c>
      <c r="C248">
        <v>7</v>
      </c>
      <c r="D248" t="s">
        <v>63</v>
      </c>
    </row>
    <row r="249" spans="1:4" x14ac:dyDescent="0.2">
      <c r="A249">
        <v>70</v>
      </c>
      <c r="B249" t="s">
        <v>334</v>
      </c>
      <c r="C249">
        <v>5</v>
      </c>
      <c r="D249" t="s">
        <v>118</v>
      </c>
    </row>
    <row r="250" spans="1:4" x14ac:dyDescent="0.2">
      <c r="A250">
        <v>71</v>
      </c>
      <c r="B250" t="s">
        <v>335</v>
      </c>
      <c r="C250">
        <v>5</v>
      </c>
      <c r="D250" t="s">
        <v>118</v>
      </c>
    </row>
    <row r="251" spans="1:4" x14ac:dyDescent="0.2">
      <c r="A251">
        <v>46</v>
      </c>
      <c r="B251" t="s">
        <v>336</v>
      </c>
      <c r="C251">
        <v>4</v>
      </c>
      <c r="D251" t="s">
        <v>67</v>
      </c>
    </row>
    <row r="252" spans="1:4" x14ac:dyDescent="0.2">
      <c r="A252">
        <v>121</v>
      </c>
      <c r="B252" t="s">
        <v>337</v>
      </c>
      <c r="C252">
        <v>7</v>
      </c>
      <c r="D252" t="s">
        <v>63</v>
      </c>
    </row>
    <row r="253" spans="1:4" x14ac:dyDescent="0.2">
      <c r="A253">
        <v>234</v>
      </c>
      <c r="B253" t="s">
        <v>338</v>
      </c>
      <c r="C253">
        <v>7</v>
      </c>
      <c r="D253" t="s">
        <v>63</v>
      </c>
    </row>
    <row r="254" spans="1:4" x14ac:dyDescent="0.2">
      <c r="A254">
        <v>236</v>
      </c>
      <c r="B254" t="s">
        <v>339</v>
      </c>
      <c r="C254">
        <v>7</v>
      </c>
      <c r="D254" t="s">
        <v>63</v>
      </c>
    </row>
    <row r="255" spans="1:4" x14ac:dyDescent="0.2">
      <c r="A255">
        <v>221</v>
      </c>
      <c r="B255" t="s">
        <v>340</v>
      </c>
      <c r="C255">
        <v>7</v>
      </c>
      <c r="D255" t="s">
        <v>63</v>
      </c>
    </row>
    <row r="256" spans="1:4" x14ac:dyDescent="0.2">
      <c r="A256">
        <v>235</v>
      </c>
      <c r="B256" t="s">
        <v>341</v>
      </c>
      <c r="C256">
        <v>7</v>
      </c>
      <c r="D256" t="s">
        <v>63</v>
      </c>
    </row>
    <row r="257" spans="1:4" x14ac:dyDescent="0.2">
      <c r="A257">
        <v>237</v>
      </c>
      <c r="B257" t="s">
        <v>342</v>
      </c>
      <c r="C257">
        <v>7</v>
      </c>
      <c r="D257" t="s">
        <v>63</v>
      </c>
    </row>
    <row r="258" spans="1:4" x14ac:dyDescent="0.2">
      <c r="A258">
        <v>389</v>
      </c>
      <c r="B258" t="s">
        <v>343</v>
      </c>
      <c r="C258">
        <v>21</v>
      </c>
      <c r="D258" t="s">
        <v>99</v>
      </c>
    </row>
    <row r="259" spans="1:4" x14ac:dyDescent="0.2">
      <c r="A259">
        <v>390</v>
      </c>
      <c r="B259" t="s">
        <v>344</v>
      </c>
      <c r="C259">
        <v>21</v>
      </c>
      <c r="D259" t="s">
        <v>99</v>
      </c>
    </row>
    <row r="260" spans="1:4" x14ac:dyDescent="0.2">
      <c r="A260">
        <v>122</v>
      </c>
      <c r="B260" t="s">
        <v>345</v>
      </c>
      <c r="C260">
        <v>7</v>
      </c>
      <c r="D260" t="s">
        <v>63</v>
      </c>
    </row>
    <row r="261" spans="1:4" x14ac:dyDescent="0.2">
      <c r="A261">
        <v>211</v>
      </c>
      <c r="B261" t="s">
        <v>346</v>
      </c>
      <c r="C261">
        <v>7</v>
      </c>
      <c r="D261" t="s">
        <v>63</v>
      </c>
    </row>
    <row r="262" spans="1:4" x14ac:dyDescent="0.2">
      <c r="A262">
        <v>92</v>
      </c>
      <c r="B262" t="s">
        <v>347</v>
      </c>
      <c r="C262">
        <v>14</v>
      </c>
      <c r="D262" t="s">
        <v>129</v>
      </c>
    </row>
    <row r="263" spans="1:4" x14ac:dyDescent="0.2">
      <c r="A263">
        <v>168</v>
      </c>
      <c r="B263" t="s">
        <v>348</v>
      </c>
      <c r="C263">
        <v>7</v>
      </c>
      <c r="D263" t="s">
        <v>63</v>
      </c>
    </row>
    <row r="264" spans="1:4" x14ac:dyDescent="0.2">
      <c r="A264">
        <v>243</v>
      </c>
      <c r="B264" t="s">
        <v>349</v>
      </c>
      <c r="C264">
        <v>7</v>
      </c>
      <c r="D264" t="s">
        <v>63</v>
      </c>
    </row>
    <row r="265" spans="1:4" x14ac:dyDescent="0.2">
      <c r="A265">
        <v>334</v>
      </c>
      <c r="B265" t="s">
        <v>350</v>
      </c>
      <c r="C265">
        <v>11</v>
      </c>
      <c r="D265" t="s">
        <v>83</v>
      </c>
    </row>
    <row r="266" spans="1:4" x14ac:dyDescent="0.2">
      <c r="A266">
        <v>102</v>
      </c>
      <c r="B266" t="s">
        <v>351</v>
      </c>
      <c r="C266">
        <v>6</v>
      </c>
      <c r="D266" t="s">
        <v>79</v>
      </c>
    </row>
    <row r="267" spans="1:4" x14ac:dyDescent="0.2">
      <c r="A267">
        <v>199</v>
      </c>
      <c r="B267" t="s">
        <v>352</v>
      </c>
      <c r="C267">
        <v>7</v>
      </c>
      <c r="D267" t="s">
        <v>63</v>
      </c>
    </row>
    <row r="268" spans="1:4" x14ac:dyDescent="0.2">
      <c r="A268">
        <v>391</v>
      </c>
      <c r="B268" t="s">
        <v>353</v>
      </c>
      <c r="C268">
        <v>20</v>
      </c>
      <c r="D268" t="s">
        <v>114</v>
      </c>
    </row>
    <row r="269" spans="1:4" x14ac:dyDescent="0.2">
      <c r="A269">
        <v>123</v>
      </c>
      <c r="B269" t="s">
        <v>354</v>
      </c>
      <c r="C269">
        <v>7</v>
      </c>
      <c r="D269" t="s">
        <v>63</v>
      </c>
    </row>
    <row r="270" spans="1:4" x14ac:dyDescent="0.2">
      <c r="A270">
        <v>48</v>
      </c>
      <c r="B270" t="s">
        <v>355</v>
      </c>
      <c r="C270">
        <v>4</v>
      </c>
      <c r="D270" t="s">
        <v>67</v>
      </c>
    </row>
    <row r="271" spans="1:4" x14ac:dyDescent="0.2">
      <c r="A271">
        <v>103</v>
      </c>
      <c r="B271" t="s">
        <v>356</v>
      </c>
      <c r="C271">
        <v>6</v>
      </c>
      <c r="D271" t="s">
        <v>79</v>
      </c>
    </row>
    <row r="272" spans="1:4" x14ac:dyDescent="0.2">
      <c r="A272">
        <v>214</v>
      </c>
      <c r="B272" t="s">
        <v>357</v>
      </c>
      <c r="C272">
        <v>7</v>
      </c>
      <c r="D272" t="s">
        <v>63</v>
      </c>
    </row>
    <row r="273" spans="1:4" x14ac:dyDescent="0.2">
      <c r="A273">
        <v>248</v>
      </c>
      <c r="B273" t="s">
        <v>358</v>
      </c>
      <c r="C273">
        <v>7</v>
      </c>
      <c r="D273" t="s">
        <v>63</v>
      </c>
    </row>
    <row r="274" spans="1:4" x14ac:dyDescent="0.2">
      <c r="A274">
        <v>338</v>
      </c>
      <c r="B274" t="s">
        <v>359</v>
      </c>
      <c r="C274">
        <v>11</v>
      </c>
      <c r="D274" t="s">
        <v>83</v>
      </c>
    </row>
    <row r="275" spans="1:4" x14ac:dyDescent="0.2">
      <c r="A275">
        <v>345</v>
      </c>
      <c r="B275" t="s">
        <v>360</v>
      </c>
      <c r="C275">
        <v>11</v>
      </c>
      <c r="D275" t="s">
        <v>83</v>
      </c>
    </row>
    <row r="276" spans="1:4" x14ac:dyDescent="0.2">
      <c r="A276">
        <v>336</v>
      </c>
      <c r="B276" t="s">
        <v>361</v>
      </c>
      <c r="C276">
        <v>11</v>
      </c>
      <c r="D276" t="s">
        <v>83</v>
      </c>
    </row>
    <row r="277" spans="1:4" x14ac:dyDescent="0.2">
      <c r="A277">
        <v>335</v>
      </c>
      <c r="B277" t="s">
        <v>362</v>
      </c>
      <c r="C277">
        <v>11</v>
      </c>
      <c r="D277" t="s">
        <v>83</v>
      </c>
    </row>
    <row r="278" spans="1:4" x14ac:dyDescent="0.2">
      <c r="A278">
        <v>337</v>
      </c>
      <c r="B278" t="s">
        <v>363</v>
      </c>
      <c r="C278">
        <v>11</v>
      </c>
      <c r="D278" t="s">
        <v>83</v>
      </c>
    </row>
    <row r="279" spans="1:4" x14ac:dyDescent="0.2">
      <c r="A279">
        <v>114</v>
      </c>
      <c r="B279" t="s">
        <v>364</v>
      </c>
      <c r="C279">
        <v>6</v>
      </c>
      <c r="D279" t="s">
        <v>79</v>
      </c>
    </row>
    <row r="280" spans="1:4" x14ac:dyDescent="0.2">
      <c r="A280">
        <v>104</v>
      </c>
      <c r="B280" t="s">
        <v>365</v>
      </c>
      <c r="C280">
        <v>6</v>
      </c>
      <c r="D280" t="s">
        <v>79</v>
      </c>
    </row>
    <row r="281" spans="1:4" x14ac:dyDescent="0.2">
      <c r="A281">
        <v>105</v>
      </c>
      <c r="B281" t="s">
        <v>28</v>
      </c>
      <c r="C281">
        <v>6</v>
      </c>
      <c r="D281" t="s">
        <v>79</v>
      </c>
    </row>
    <row r="282" spans="1:4" x14ac:dyDescent="0.2">
      <c r="A282">
        <v>106</v>
      </c>
      <c r="B282" t="s">
        <v>366</v>
      </c>
      <c r="C282">
        <v>6</v>
      </c>
      <c r="D282" t="s">
        <v>79</v>
      </c>
    </row>
    <row r="283" spans="1:4" x14ac:dyDescent="0.2">
      <c r="A283">
        <v>107</v>
      </c>
      <c r="B283" t="s">
        <v>367</v>
      </c>
      <c r="C283">
        <v>6</v>
      </c>
      <c r="D283" t="s">
        <v>79</v>
      </c>
    </row>
    <row r="284" spans="1:4" x14ac:dyDescent="0.2">
      <c r="A284">
        <v>244</v>
      </c>
      <c r="B284" t="s">
        <v>368</v>
      </c>
      <c r="C284">
        <v>7</v>
      </c>
      <c r="D284" t="s">
        <v>63</v>
      </c>
    </row>
    <row r="285" spans="1:4" x14ac:dyDescent="0.2">
      <c r="A285">
        <v>108</v>
      </c>
      <c r="B285" t="s">
        <v>369</v>
      </c>
      <c r="C285">
        <v>6</v>
      </c>
      <c r="D285" t="s">
        <v>79</v>
      </c>
    </row>
    <row r="286" spans="1:4" x14ac:dyDescent="0.2">
      <c r="A286">
        <v>82</v>
      </c>
      <c r="B286" t="s">
        <v>370</v>
      </c>
      <c r="C286">
        <v>5</v>
      </c>
      <c r="D286" t="s">
        <v>118</v>
      </c>
    </row>
    <row r="287" spans="1:4" x14ac:dyDescent="0.2">
      <c r="A287">
        <v>392</v>
      </c>
      <c r="B287" t="s">
        <v>371</v>
      </c>
      <c r="C287">
        <v>22</v>
      </c>
      <c r="D287" t="s">
        <v>249</v>
      </c>
    </row>
    <row r="288" spans="1:4" x14ac:dyDescent="0.2">
      <c r="A288">
        <v>393</v>
      </c>
      <c r="B288" t="s">
        <v>372</v>
      </c>
      <c r="C288">
        <v>22</v>
      </c>
      <c r="D288" t="s">
        <v>249</v>
      </c>
    </row>
    <row r="289" spans="1:4" x14ac:dyDescent="0.2">
      <c r="A289">
        <v>298</v>
      </c>
      <c r="B289" t="s">
        <v>373</v>
      </c>
      <c r="C289">
        <v>18</v>
      </c>
      <c r="D289" t="s">
        <v>65</v>
      </c>
    </row>
    <row r="290" spans="1:4" x14ac:dyDescent="0.2">
      <c r="A290">
        <v>313</v>
      </c>
      <c r="B290" t="s">
        <v>374</v>
      </c>
      <c r="C290">
        <v>10</v>
      </c>
      <c r="D290" t="s">
        <v>375</v>
      </c>
    </row>
    <row r="291" spans="1:4" x14ac:dyDescent="0.2">
      <c r="A291">
        <v>312</v>
      </c>
      <c r="B291" t="s">
        <v>376</v>
      </c>
      <c r="C291">
        <v>10</v>
      </c>
      <c r="D291" t="s">
        <v>375</v>
      </c>
    </row>
    <row r="292" spans="1:4" x14ac:dyDescent="0.2">
      <c r="A292">
        <v>314</v>
      </c>
      <c r="B292" t="s">
        <v>377</v>
      </c>
      <c r="C292">
        <v>10</v>
      </c>
      <c r="D292" t="s">
        <v>375</v>
      </c>
    </row>
    <row r="293" spans="1:4" x14ac:dyDescent="0.2">
      <c r="A293">
        <v>50</v>
      </c>
      <c r="B293" t="s">
        <v>378</v>
      </c>
      <c r="C293">
        <v>4</v>
      </c>
      <c r="D293" t="s">
        <v>67</v>
      </c>
    </row>
    <row r="294" spans="1:4" x14ac:dyDescent="0.2">
      <c r="A294">
        <v>394</v>
      </c>
      <c r="B294" t="s">
        <v>379</v>
      </c>
      <c r="C294">
        <v>27</v>
      </c>
      <c r="D294" t="s">
        <v>380</v>
      </c>
    </row>
    <row r="295" spans="1:4" x14ac:dyDescent="0.2">
      <c r="A295">
        <v>533</v>
      </c>
      <c r="B295" t="s">
        <v>381</v>
      </c>
      <c r="C295">
        <v>12</v>
      </c>
      <c r="D295" t="s">
        <v>89</v>
      </c>
    </row>
    <row r="296" spans="1:4" x14ac:dyDescent="0.2">
      <c r="A296">
        <v>51</v>
      </c>
      <c r="B296" t="s">
        <v>382</v>
      </c>
      <c r="C296">
        <v>4</v>
      </c>
      <c r="D296" t="s">
        <v>67</v>
      </c>
    </row>
    <row r="297" spans="1:4" x14ac:dyDescent="0.2">
      <c r="A297">
        <v>238</v>
      </c>
      <c r="B297" t="s">
        <v>383</v>
      </c>
      <c r="C297">
        <v>7</v>
      </c>
      <c r="D297" t="s">
        <v>63</v>
      </c>
    </row>
    <row r="298" spans="1:4" x14ac:dyDescent="0.2">
      <c r="A298">
        <v>307</v>
      </c>
      <c r="B298" t="s">
        <v>384</v>
      </c>
      <c r="C298">
        <v>18</v>
      </c>
      <c r="D298" t="s">
        <v>65</v>
      </c>
    </row>
    <row r="299" spans="1:4" x14ac:dyDescent="0.2">
      <c r="A299">
        <v>300</v>
      </c>
      <c r="B299" t="s">
        <v>385</v>
      </c>
      <c r="C299">
        <v>17</v>
      </c>
      <c r="D299" t="s">
        <v>69</v>
      </c>
    </row>
    <row r="300" spans="1:4" x14ac:dyDescent="0.2">
      <c r="A300">
        <v>301</v>
      </c>
      <c r="B300" t="s">
        <v>386</v>
      </c>
      <c r="C300">
        <v>17</v>
      </c>
      <c r="D300" t="s">
        <v>69</v>
      </c>
    </row>
    <row r="301" spans="1:4" x14ac:dyDescent="0.2">
      <c r="A301">
        <v>299</v>
      </c>
      <c r="B301" t="s">
        <v>387</v>
      </c>
      <c r="C301">
        <v>17</v>
      </c>
      <c r="D301" t="s">
        <v>69</v>
      </c>
    </row>
    <row r="302" spans="1:4" x14ac:dyDescent="0.2">
      <c r="A302">
        <v>63</v>
      </c>
      <c r="B302" t="s">
        <v>388</v>
      </c>
      <c r="C302">
        <v>4</v>
      </c>
      <c r="D302" t="s">
        <v>67</v>
      </c>
    </row>
    <row r="303" spans="1:4" x14ac:dyDescent="0.2">
      <c r="A303">
        <v>52</v>
      </c>
      <c r="B303" t="s">
        <v>389</v>
      </c>
      <c r="C303">
        <v>4</v>
      </c>
      <c r="D303" t="s">
        <v>67</v>
      </c>
    </row>
    <row r="304" spans="1:4" x14ac:dyDescent="0.2">
      <c r="A304">
        <v>395</v>
      </c>
      <c r="B304" t="s">
        <v>390</v>
      </c>
      <c r="C304">
        <v>12</v>
      </c>
      <c r="D304" t="s">
        <v>89</v>
      </c>
    </row>
    <row r="305" spans="1:4" x14ac:dyDescent="0.2">
      <c r="A305">
        <v>10</v>
      </c>
      <c r="B305" t="s">
        <v>391</v>
      </c>
      <c r="C305">
        <v>3</v>
      </c>
      <c r="D305" t="s">
        <v>199</v>
      </c>
    </row>
    <row r="306" spans="1:4" x14ac:dyDescent="0.2">
      <c r="A306">
        <v>396</v>
      </c>
      <c r="B306" t="s">
        <v>392</v>
      </c>
      <c r="C306">
        <v>12</v>
      </c>
      <c r="D306" t="s">
        <v>89</v>
      </c>
    </row>
    <row r="307" spans="1:4" x14ac:dyDescent="0.2">
      <c r="A307">
        <v>3</v>
      </c>
      <c r="B307" t="s">
        <v>393</v>
      </c>
      <c r="C307">
        <v>1</v>
      </c>
      <c r="D307" t="s">
        <v>73</v>
      </c>
    </row>
    <row r="308" spans="1:4" x14ac:dyDescent="0.2">
      <c r="A308">
        <v>397</v>
      </c>
      <c r="B308" t="s">
        <v>394</v>
      </c>
      <c r="C308">
        <v>24</v>
      </c>
      <c r="D308" t="s">
        <v>280</v>
      </c>
    </row>
    <row r="309" spans="1:4" x14ac:dyDescent="0.2">
      <c r="A309">
        <v>251</v>
      </c>
      <c r="B309" t="s">
        <v>395</v>
      </c>
      <c r="C309">
        <v>8</v>
      </c>
      <c r="D309" t="s">
        <v>154</v>
      </c>
    </row>
    <row r="310" spans="1:4" x14ac:dyDescent="0.2">
      <c r="A310">
        <v>53</v>
      </c>
      <c r="B310" t="s">
        <v>396</v>
      </c>
      <c r="C310">
        <v>4</v>
      </c>
      <c r="D310" t="s">
        <v>67</v>
      </c>
    </row>
    <row r="311" spans="1:4" x14ac:dyDescent="0.2">
      <c r="A311">
        <v>62</v>
      </c>
      <c r="B311" t="s">
        <v>397</v>
      </c>
      <c r="C311">
        <v>4</v>
      </c>
      <c r="D311" t="s">
        <v>67</v>
      </c>
    </row>
    <row r="312" spans="1:4" x14ac:dyDescent="0.2">
      <c r="A312">
        <v>260</v>
      </c>
      <c r="B312" t="s">
        <v>398</v>
      </c>
      <c r="C312">
        <v>8</v>
      </c>
      <c r="D312" t="s">
        <v>154</v>
      </c>
    </row>
    <row r="313" spans="1:4" x14ac:dyDescent="0.2">
      <c r="A313">
        <v>261</v>
      </c>
      <c r="B313" t="s">
        <v>399</v>
      </c>
      <c r="C313">
        <v>8</v>
      </c>
      <c r="D313" t="s">
        <v>154</v>
      </c>
    </row>
    <row r="314" spans="1:4" x14ac:dyDescent="0.2">
      <c r="A314">
        <v>398</v>
      </c>
      <c r="B314" t="s">
        <v>400</v>
      </c>
      <c r="C314">
        <v>12</v>
      </c>
      <c r="D314" t="s">
        <v>89</v>
      </c>
    </row>
    <row r="315" spans="1:4" x14ac:dyDescent="0.2">
      <c r="A315">
        <v>399</v>
      </c>
      <c r="B315" t="s">
        <v>401</v>
      </c>
      <c r="C315">
        <v>23</v>
      </c>
      <c r="D315" t="s">
        <v>124</v>
      </c>
    </row>
    <row r="316" spans="1:4" x14ac:dyDescent="0.2">
      <c r="A316">
        <v>445</v>
      </c>
      <c r="B316" t="s">
        <v>402</v>
      </c>
      <c r="C316">
        <v>23</v>
      </c>
      <c r="D316" t="s">
        <v>124</v>
      </c>
    </row>
    <row r="317" spans="1:4" x14ac:dyDescent="0.2">
      <c r="A317">
        <v>400</v>
      </c>
      <c r="B317" t="s">
        <v>403</v>
      </c>
      <c r="C317">
        <v>23</v>
      </c>
      <c r="D317" t="s">
        <v>124</v>
      </c>
    </row>
    <row r="318" spans="1:4" x14ac:dyDescent="0.2">
      <c r="A318">
        <v>401</v>
      </c>
      <c r="B318" t="s">
        <v>404</v>
      </c>
      <c r="C318">
        <v>23</v>
      </c>
      <c r="D318" t="s">
        <v>124</v>
      </c>
    </row>
    <row r="319" spans="1:4" x14ac:dyDescent="0.2">
      <c r="A319">
        <v>54</v>
      </c>
      <c r="B319" t="s">
        <v>405</v>
      </c>
      <c r="C319">
        <v>4</v>
      </c>
      <c r="D319" t="s">
        <v>67</v>
      </c>
    </row>
    <row r="320" spans="1:4" x14ac:dyDescent="0.2">
      <c r="A320">
        <v>194</v>
      </c>
      <c r="B320" t="s">
        <v>406</v>
      </c>
      <c r="C320">
        <v>7</v>
      </c>
      <c r="D320" t="s">
        <v>63</v>
      </c>
    </row>
    <row r="321" spans="1:4" x14ac:dyDescent="0.2">
      <c r="A321">
        <v>175</v>
      </c>
      <c r="B321" t="s">
        <v>407</v>
      </c>
      <c r="C321">
        <v>7</v>
      </c>
      <c r="D321" t="s">
        <v>63</v>
      </c>
    </row>
    <row r="322" spans="1:4" x14ac:dyDescent="0.2">
      <c r="A322">
        <v>169</v>
      </c>
      <c r="B322" t="s">
        <v>408</v>
      </c>
      <c r="C322">
        <v>7</v>
      </c>
      <c r="D322" t="s">
        <v>63</v>
      </c>
    </row>
    <row r="323" spans="1:4" x14ac:dyDescent="0.2">
      <c r="A323">
        <v>127</v>
      </c>
      <c r="B323" t="s">
        <v>409</v>
      </c>
      <c r="C323">
        <v>7</v>
      </c>
      <c r="D323" t="s">
        <v>63</v>
      </c>
    </row>
    <row r="324" spans="1:4" x14ac:dyDescent="0.2">
      <c r="A324">
        <v>55</v>
      </c>
      <c r="B324" t="s">
        <v>410</v>
      </c>
      <c r="C324">
        <v>4</v>
      </c>
      <c r="D324" t="s">
        <v>67</v>
      </c>
    </row>
    <row r="325" spans="1:4" x14ac:dyDescent="0.2">
      <c r="A325">
        <v>11</v>
      </c>
      <c r="B325" t="s">
        <v>411</v>
      </c>
      <c r="C325">
        <v>3</v>
      </c>
      <c r="D325" t="s">
        <v>199</v>
      </c>
    </row>
    <row r="326" spans="1:4" x14ac:dyDescent="0.2">
      <c r="A326">
        <v>160</v>
      </c>
      <c r="B326" t="s">
        <v>412</v>
      </c>
      <c r="C326">
        <v>7</v>
      </c>
      <c r="D326" t="s">
        <v>63</v>
      </c>
    </row>
    <row r="327" spans="1:4" x14ac:dyDescent="0.2">
      <c r="A327">
        <v>303</v>
      </c>
      <c r="B327" t="s">
        <v>413</v>
      </c>
      <c r="C327">
        <v>16</v>
      </c>
      <c r="D327" t="s">
        <v>91</v>
      </c>
    </row>
    <row r="328" spans="1:4" x14ac:dyDescent="0.2">
      <c r="A328">
        <v>302</v>
      </c>
      <c r="B328" t="s">
        <v>414</v>
      </c>
      <c r="C328">
        <v>16</v>
      </c>
      <c r="D328" t="s">
        <v>91</v>
      </c>
    </row>
    <row r="329" spans="1:4" x14ac:dyDescent="0.2">
      <c r="A329">
        <v>262</v>
      </c>
      <c r="B329" t="s">
        <v>415</v>
      </c>
      <c r="C329">
        <v>8</v>
      </c>
      <c r="D329" t="s">
        <v>154</v>
      </c>
    </row>
    <row r="330" spans="1:4" x14ac:dyDescent="0.2">
      <c r="A330">
        <v>147</v>
      </c>
      <c r="B330" t="s">
        <v>416</v>
      </c>
      <c r="C330">
        <v>7</v>
      </c>
      <c r="D330" t="s">
        <v>63</v>
      </c>
    </row>
    <row r="331" spans="1:4" x14ac:dyDescent="0.2">
      <c r="A331">
        <v>458</v>
      </c>
      <c r="B331" t="s">
        <v>417</v>
      </c>
      <c r="C331">
        <v>0</v>
      </c>
      <c r="D331" t="s">
        <v>81</v>
      </c>
    </row>
    <row r="332" spans="1:4" x14ac:dyDescent="0.2">
      <c r="A332">
        <v>459</v>
      </c>
      <c r="B332" t="s">
        <v>418</v>
      </c>
      <c r="C332">
        <v>0</v>
      </c>
      <c r="D332" t="s">
        <v>81</v>
      </c>
    </row>
    <row r="333" spans="1:4" x14ac:dyDescent="0.2">
      <c r="A333">
        <v>474</v>
      </c>
      <c r="B333" t="s">
        <v>32</v>
      </c>
      <c r="C333">
        <v>0</v>
      </c>
      <c r="D333" t="s">
        <v>81</v>
      </c>
    </row>
    <row r="334" spans="1:4" x14ac:dyDescent="0.2">
      <c r="A334">
        <v>460</v>
      </c>
      <c r="B334" t="s">
        <v>419</v>
      </c>
      <c r="C334">
        <v>0</v>
      </c>
      <c r="D334" t="s">
        <v>81</v>
      </c>
    </row>
    <row r="335" spans="1:4" x14ac:dyDescent="0.2">
      <c r="A335">
        <v>522</v>
      </c>
      <c r="B335" t="s">
        <v>420</v>
      </c>
      <c r="C335">
        <v>0</v>
      </c>
      <c r="D335" t="s">
        <v>81</v>
      </c>
    </row>
    <row r="336" spans="1:4" x14ac:dyDescent="0.2">
      <c r="A336">
        <v>461</v>
      </c>
      <c r="B336" t="s">
        <v>421</v>
      </c>
      <c r="C336">
        <v>0</v>
      </c>
      <c r="D336" t="s">
        <v>81</v>
      </c>
    </row>
    <row r="337" spans="1:4" x14ac:dyDescent="0.2">
      <c r="A337">
        <v>452</v>
      </c>
      <c r="B337" t="s">
        <v>422</v>
      </c>
      <c r="C337">
        <v>3</v>
      </c>
      <c r="D337" t="s">
        <v>199</v>
      </c>
    </row>
    <row r="338" spans="1:4" x14ac:dyDescent="0.2">
      <c r="A338">
        <v>467</v>
      </c>
      <c r="B338" t="s">
        <v>26</v>
      </c>
      <c r="C338">
        <v>3</v>
      </c>
      <c r="D338" t="s">
        <v>199</v>
      </c>
    </row>
    <row r="339" spans="1:4" x14ac:dyDescent="0.2">
      <c r="A339">
        <v>473</v>
      </c>
      <c r="B339" t="s">
        <v>423</v>
      </c>
      <c r="C339">
        <v>0</v>
      </c>
      <c r="D339" t="s">
        <v>81</v>
      </c>
    </row>
    <row r="340" spans="1:4" x14ac:dyDescent="0.2">
      <c r="A340">
        <v>457</v>
      </c>
      <c r="B340" t="s">
        <v>424</v>
      </c>
      <c r="C340">
        <v>11</v>
      </c>
      <c r="D340" t="s">
        <v>83</v>
      </c>
    </row>
    <row r="341" spans="1:4" x14ac:dyDescent="0.2">
      <c r="A341">
        <v>422</v>
      </c>
      <c r="B341" t="s">
        <v>425</v>
      </c>
      <c r="C341">
        <v>5</v>
      </c>
      <c r="D341" t="s">
        <v>118</v>
      </c>
    </row>
    <row r="342" spans="1:4" x14ac:dyDescent="0.2">
      <c r="A342">
        <v>423</v>
      </c>
      <c r="B342" t="s">
        <v>426</v>
      </c>
      <c r="C342">
        <v>6</v>
      </c>
      <c r="D342" t="s">
        <v>79</v>
      </c>
    </row>
    <row r="343" spans="1:4" x14ac:dyDescent="0.2">
      <c r="A343">
        <v>148</v>
      </c>
      <c r="B343" t="s">
        <v>427</v>
      </c>
      <c r="C343">
        <v>7</v>
      </c>
      <c r="D343" t="s">
        <v>63</v>
      </c>
    </row>
    <row r="344" spans="1:4" x14ac:dyDescent="0.2">
      <c r="A344">
        <v>149</v>
      </c>
      <c r="B344" t="s">
        <v>428</v>
      </c>
      <c r="C344">
        <v>7</v>
      </c>
      <c r="D344" t="s">
        <v>63</v>
      </c>
    </row>
    <row r="345" spans="1:4" x14ac:dyDescent="0.2">
      <c r="A345">
        <v>263</v>
      </c>
      <c r="B345" t="s">
        <v>429</v>
      </c>
      <c r="C345">
        <v>5</v>
      </c>
      <c r="D345" t="s">
        <v>118</v>
      </c>
    </row>
    <row r="346" spans="1:4" x14ac:dyDescent="0.2">
      <c r="A346">
        <v>182</v>
      </c>
      <c r="B346" t="s">
        <v>430</v>
      </c>
      <c r="C346">
        <v>7</v>
      </c>
      <c r="D346" t="s">
        <v>63</v>
      </c>
    </row>
    <row r="347" spans="1:4" x14ac:dyDescent="0.2">
      <c r="A347">
        <v>339</v>
      </c>
      <c r="B347" t="s">
        <v>431</v>
      </c>
      <c r="C347">
        <v>11</v>
      </c>
      <c r="D347" t="s">
        <v>83</v>
      </c>
    </row>
    <row r="348" spans="1:4" x14ac:dyDescent="0.2">
      <c r="A348">
        <v>340</v>
      </c>
      <c r="B348" t="s">
        <v>432</v>
      </c>
      <c r="C348">
        <v>11</v>
      </c>
      <c r="D348" t="s">
        <v>83</v>
      </c>
    </row>
    <row r="349" spans="1:4" x14ac:dyDescent="0.2">
      <c r="A349">
        <v>200</v>
      </c>
      <c r="B349" t="s">
        <v>433</v>
      </c>
      <c r="C349">
        <v>7</v>
      </c>
      <c r="D349" t="s">
        <v>63</v>
      </c>
    </row>
    <row r="350" spans="1:4" x14ac:dyDescent="0.2">
      <c r="A350">
        <v>12</v>
      </c>
      <c r="B350" t="s">
        <v>434</v>
      </c>
      <c r="C350">
        <v>3</v>
      </c>
      <c r="D350" t="s">
        <v>199</v>
      </c>
    </row>
    <row r="351" spans="1:4" x14ac:dyDescent="0.2">
      <c r="A351">
        <v>343</v>
      </c>
      <c r="B351" t="s">
        <v>435</v>
      </c>
      <c r="C351">
        <v>11</v>
      </c>
      <c r="D351" t="s">
        <v>83</v>
      </c>
    </row>
    <row r="352" spans="1:4" x14ac:dyDescent="0.2">
      <c r="A352">
        <v>346</v>
      </c>
      <c r="B352" t="s">
        <v>436</v>
      </c>
      <c r="C352">
        <v>11</v>
      </c>
      <c r="D352" t="s">
        <v>83</v>
      </c>
    </row>
    <row r="353" spans="1:4" x14ac:dyDescent="0.2">
      <c r="A353">
        <v>341</v>
      </c>
      <c r="B353" t="s">
        <v>437</v>
      </c>
      <c r="C353">
        <v>11</v>
      </c>
      <c r="D353" t="s">
        <v>83</v>
      </c>
    </row>
    <row r="354" spans="1:4" x14ac:dyDescent="0.2">
      <c r="A354">
        <v>264</v>
      </c>
      <c r="B354" t="s">
        <v>438</v>
      </c>
      <c r="C354">
        <v>8</v>
      </c>
      <c r="D354" t="s">
        <v>154</v>
      </c>
    </row>
    <row r="355" spans="1:4" x14ac:dyDescent="0.2">
      <c r="A355">
        <v>138</v>
      </c>
      <c r="B355" t="s">
        <v>439</v>
      </c>
      <c r="C355">
        <v>7</v>
      </c>
      <c r="D355" t="s">
        <v>63</v>
      </c>
    </row>
    <row r="356" spans="1:4" x14ac:dyDescent="0.2">
      <c r="A356">
        <v>228</v>
      </c>
      <c r="B356" t="s">
        <v>440</v>
      </c>
      <c r="C356">
        <v>7</v>
      </c>
      <c r="D356" t="s">
        <v>63</v>
      </c>
    </row>
    <row r="357" spans="1:4" x14ac:dyDescent="0.2">
      <c r="A357">
        <v>232</v>
      </c>
      <c r="B357" t="s">
        <v>441</v>
      </c>
      <c r="C357">
        <v>7</v>
      </c>
      <c r="D357" t="s">
        <v>63</v>
      </c>
    </row>
    <row r="358" spans="1:4" x14ac:dyDescent="0.2">
      <c r="A358">
        <v>231</v>
      </c>
      <c r="B358" t="s">
        <v>442</v>
      </c>
      <c r="C358">
        <v>7</v>
      </c>
      <c r="D358" t="s">
        <v>63</v>
      </c>
    </row>
    <row r="359" spans="1:4" x14ac:dyDescent="0.2">
      <c r="A359">
        <v>416</v>
      </c>
      <c r="B359" t="s">
        <v>443</v>
      </c>
      <c r="C359">
        <v>20</v>
      </c>
      <c r="D359" t="s">
        <v>114</v>
      </c>
    </row>
    <row r="360" spans="1:4" x14ac:dyDescent="0.2">
      <c r="A360">
        <v>56</v>
      </c>
      <c r="B360" t="s">
        <v>444</v>
      </c>
      <c r="C360">
        <v>4</v>
      </c>
      <c r="D360" t="s">
        <v>67</v>
      </c>
    </row>
    <row r="361" spans="1:4" x14ac:dyDescent="0.2">
      <c r="A361">
        <v>171</v>
      </c>
      <c r="B361" t="s">
        <v>445</v>
      </c>
      <c r="C361">
        <v>7</v>
      </c>
      <c r="D361" t="s">
        <v>63</v>
      </c>
    </row>
    <row r="362" spans="1:4" x14ac:dyDescent="0.2">
      <c r="A362">
        <v>172</v>
      </c>
      <c r="B362" t="s">
        <v>446</v>
      </c>
      <c r="C362">
        <v>7</v>
      </c>
      <c r="D362" t="s">
        <v>63</v>
      </c>
    </row>
    <row r="363" spans="1:4" x14ac:dyDescent="0.2">
      <c r="A363">
        <v>146</v>
      </c>
      <c r="B363" t="s">
        <v>447</v>
      </c>
      <c r="C363">
        <v>7</v>
      </c>
      <c r="D363" t="s">
        <v>63</v>
      </c>
    </row>
    <row r="364" spans="1:4" x14ac:dyDescent="0.2">
      <c r="A364">
        <v>465</v>
      </c>
      <c r="B364" t="s">
        <v>448</v>
      </c>
      <c r="C364">
        <v>24</v>
      </c>
      <c r="D364" t="s">
        <v>280</v>
      </c>
    </row>
    <row r="365" spans="1:4" x14ac:dyDescent="0.2">
      <c r="A365">
        <v>83</v>
      </c>
      <c r="B365" t="s">
        <v>449</v>
      </c>
      <c r="C365">
        <v>14</v>
      </c>
      <c r="D365" t="s">
        <v>129</v>
      </c>
    </row>
    <row r="366" spans="1:4" x14ac:dyDescent="0.2">
      <c r="A366">
        <v>84</v>
      </c>
      <c r="B366" t="s">
        <v>450</v>
      </c>
      <c r="C366">
        <v>14</v>
      </c>
      <c r="D366" t="s">
        <v>129</v>
      </c>
    </row>
    <row r="367" spans="1:4" x14ac:dyDescent="0.2">
      <c r="A367">
        <v>15</v>
      </c>
      <c r="B367" t="s">
        <v>451</v>
      </c>
      <c r="C367">
        <v>3</v>
      </c>
      <c r="D367" t="s">
        <v>199</v>
      </c>
    </row>
    <row r="368" spans="1:4" x14ac:dyDescent="0.2">
      <c r="A368">
        <v>7</v>
      </c>
      <c r="B368" t="s">
        <v>452</v>
      </c>
      <c r="C368">
        <v>2</v>
      </c>
      <c r="D368" t="s">
        <v>104</v>
      </c>
    </row>
    <row r="369" spans="1:4" x14ac:dyDescent="0.2">
      <c r="A369">
        <v>159</v>
      </c>
      <c r="B369" t="s">
        <v>453</v>
      </c>
      <c r="C369">
        <v>7</v>
      </c>
      <c r="D369" t="s">
        <v>63</v>
      </c>
    </row>
    <row r="370" spans="1:4" x14ac:dyDescent="0.2">
      <c r="A370">
        <v>179</v>
      </c>
      <c r="B370" t="s">
        <v>454</v>
      </c>
      <c r="C370">
        <v>7</v>
      </c>
      <c r="D370" t="s">
        <v>63</v>
      </c>
    </row>
    <row r="371" spans="1:4" x14ac:dyDescent="0.2">
      <c r="A371">
        <v>85</v>
      </c>
      <c r="B371" t="s">
        <v>455</v>
      </c>
      <c r="C371">
        <v>14</v>
      </c>
      <c r="D371" t="s">
        <v>129</v>
      </c>
    </row>
    <row r="372" spans="1:4" x14ac:dyDescent="0.2">
      <c r="A372">
        <v>344</v>
      </c>
      <c r="B372" t="s">
        <v>456</v>
      </c>
      <c r="C372">
        <v>11</v>
      </c>
      <c r="D372" t="s">
        <v>83</v>
      </c>
    </row>
    <row r="373" spans="1:4" x14ac:dyDescent="0.2">
      <c r="A373">
        <v>4</v>
      </c>
      <c r="B373" t="s">
        <v>457</v>
      </c>
      <c r="C373">
        <v>1</v>
      </c>
      <c r="D373" t="s">
        <v>73</v>
      </c>
    </row>
    <row r="374" spans="1:4" x14ac:dyDescent="0.2">
      <c r="A374">
        <v>427</v>
      </c>
      <c r="B374" t="s">
        <v>458</v>
      </c>
      <c r="C374">
        <v>13</v>
      </c>
      <c r="D374" t="s">
        <v>244</v>
      </c>
    </row>
    <row r="375" spans="1:4" x14ac:dyDescent="0.2">
      <c r="A375">
        <v>49</v>
      </c>
      <c r="B375" t="s">
        <v>459</v>
      </c>
      <c r="C375">
        <v>4</v>
      </c>
      <c r="D375" t="s">
        <v>67</v>
      </c>
    </row>
    <row r="376" spans="1:4" x14ac:dyDescent="0.2">
      <c r="A376">
        <v>471</v>
      </c>
      <c r="B376" t="s">
        <v>460</v>
      </c>
      <c r="C376">
        <v>11</v>
      </c>
      <c r="D376" t="s">
        <v>83</v>
      </c>
    </row>
    <row r="377" spans="1:4" x14ac:dyDescent="0.2">
      <c r="A377">
        <v>424</v>
      </c>
      <c r="B377" t="s">
        <v>461</v>
      </c>
      <c r="C377">
        <v>11</v>
      </c>
      <c r="D377" t="s">
        <v>83</v>
      </c>
    </row>
    <row r="378" spans="1:4" x14ac:dyDescent="0.2">
      <c r="A378">
        <v>443</v>
      </c>
      <c r="B378" t="s">
        <v>462</v>
      </c>
      <c r="C378">
        <v>11</v>
      </c>
      <c r="D378" t="s">
        <v>83</v>
      </c>
    </row>
    <row r="379" spans="1:4" x14ac:dyDescent="0.2">
      <c r="A379">
        <v>109</v>
      </c>
      <c r="B379" t="s">
        <v>463</v>
      </c>
      <c r="C379">
        <v>6</v>
      </c>
      <c r="D379" t="s">
        <v>79</v>
      </c>
    </row>
    <row r="380" spans="1:4" x14ac:dyDescent="0.2">
      <c r="A380">
        <v>110</v>
      </c>
      <c r="B380" t="s">
        <v>21</v>
      </c>
      <c r="C380">
        <v>6</v>
      </c>
      <c r="D380" t="s">
        <v>79</v>
      </c>
    </row>
    <row r="381" spans="1:4" x14ac:dyDescent="0.2">
      <c r="A381">
        <v>342</v>
      </c>
      <c r="B381" t="s">
        <v>464</v>
      </c>
      <c r="C381">
        <v>11</v>
      </c>
      <c r="D381" t="s">
        <v>83</v>
      </c>
    </row>
    <row r="382" spans="1:4" x14ac:dyDescent="0.2">
      <c r="A382">
        <v>350</v>
      </c>
      <c r="B382" t="s">
        <v>9</v>
      </c>
      <c r="C382">
        <v>11</v>
      </c>
      <c r="D382" t="s">
        <v>83</v>
      </c>
    </row>
    <row r="383" spans="1:4" x14ac:dyDescent="0.2">
      <c r="A383">
        <v>170</v>
      </c>
      <c r="B383" t="s">
        <v>465</v>
      </c>
      <c r="C383">
        <v>7</v>
      </c>
      <c r="D383" t="s">
        <v>63</v>
      </c>
    </row>
    <row r="384" spans="1:4" x14ac:dyDescent="0.2">
      <c r="A384">
        <v>304</v>
      </c>
      <c r="B384" t="s">
        <v>466</v>
      </c>
      <c r="C384">
        <v>16</v>
      </c>
      <c r="D384" t="s">
        <v>91</v>
      </c>
    </row>
    <row r="385" spans="1:4" x14ac:dyDescent="0.2">
      <c r="A385">
        <v>305</v>
      </c>
      <c r="B385" t="s">
        <v>467</v>
      </c>
      <c r="C385">
        <v>16</v>
      </c>
      <c r="D385" t="s">
        <v>91</v>
      </c>
    </row>
    <row r="386" spans="1:4" x14ac:dyDescent="0.2">
      <c r="A386">
        <v>57</v>
      </c>
      <c r="B386" t="s">
        <v>468</v>
      </c>
      <c r="C386">
        <v>4</v>
      </c>
      <c r="D386" t="s">
        <v>67</v>
      </c>
    </row>
    <row r="387" spans="1:4" x14ac:dyDescent="0.2">
      <c r="A387">
        <v>115</v>
      </c>
      <c r="B387" t="s">
        <v>469</v>
      </c>
      <c r="C387">
        <v>7</v>
      </c>
      <c r="D387" t="s">
        <v>63</v>
      </c>
    </row>
    <row r="388" spans="1:4" x14ac:dyDescent="0.2">
      <c r="A388">
        <v>224</v>
      </c>
      <c r="B388" t="s">
        <v>470</v>
      </c>
      <c r="C388">
        <v>7</v>
      </c>
      <c r="D388" t="s">
        <v>63</v>
      </c>
    </row>
    <row r="389" spans="1:4" x14ac:dyDescent="0.2">
      <c r="A389">
        <v>225</v>
      </c>
      <c r="B389" t="s">
        <v>471</v>
      </c>
      <c r="C389">
        <v>7</v>
      </c>
      <c r="D389" t="s">
        <v>63</v>
      </c>
    </row>
    <row r="390" spans="1:4" x14ac:dyDescent="0.2">
      <c r="A390">
        <v>226</v>
      </c>
      <c r="B390" t="s">
        <v>472</v>
      </c>
      <c r="C390">
        <v>7</v>
      </c>
      <c r="D390" t="s">
        <v>63</v>
      </c>
    </row>
    <row r="391" spans="1:4" x14ac:dyDescent="0.2">
      <c r="A391">
        <v>16</v>
      </c>
      <c r="B391" t="s">
        <v>473</v>
      </c>
      <c r="C391">
        <v>3</v>
      </c>
      <c r="D391" t="s">
        <v>199</v>
      </c>
    </row>
    <row r="392" spans="1:4" x14ac:dyDescent="0.2">
      <c r="A392">
        <v>405</v>
      </c>
      <c r="B392" t="s">
        <v>474</v>
      </c>
      <c r="C392">
        <v>25</v>
      </c>
      <c r="D392" t="s">
        <v>120</v>
      </c>
    </row>
    <row r="393" spans="1:4" x14ac:dyDescent="0.2">
      <c r="A393">
        <v>470</v>
      </c>
      <c r="B393" t="s">
        <v>475</v>
      </c>
      <c r="C393">
        <v>25</v>
      </c>
      <c r="D393" t="s">
        <v>120</v>
      </c>
    </row>
    <row r="394" spans="1:4" x14ac:dyDescent="0.2">
      <c r="A394">
        <v>406</v>
      </c>
      <c r="B394" t="s">
        <v>476</v>
      </c>
      <c r="C394">
        <v>25</v>
      </c>
      <c r="D394" t="s">
        <v>120</v>
      </c>
    </row>
    <row r="395" spans="1:4" x14ac:dyDescent="0.2">
      <c r="A395">
        <v>407</v>
      </c>
      <c r="B395" t="s">
        <v>477</v>
      </c>
      <c r="C395">
        <v>25</v>
      </c>
      <c r="D395" t="s">
        <v>120</v>
      </c>
    </row>
    <row r="396" spans="1:4" x14ac:dyDescent="0.2">
      <c r="A396">
        <v>466</v>
      </c>
      <c r="B396" t="s">
        <v>478</v>
      </c>
      <c r="C396">
        <v>25</v>
      </c>
      <c r="D396" t="s">
        <v>120</v>
      </c>
    </row>
    <row r="397" spans="1:4" x14ac:dyDescent="0.2">
      <c r="A397">
        <v>408</v>
      </c>
      <c r="B397" t="s">
        <v>479</v>
      </c>
      <c r="C397">
        <v>25</v>
      </c>
      <c r="D397" t="s">
        <v>120</v>
      </c>
    </row>
    <row r="398" spans="1:4" x14ac:dyDescent="0.2">
      <c r="A398">
        <v>58</v>
      </c>
      <c r="B398" t="s">
        <v>480</v>
      </c>
      <c r="C398">
        <v>4</v>
      </c>
      <c r="D398" t="s">
        <v>67</v>
      </c>
    </row>
    <row r="399" spans="1:4" x14ac:dyDescent="0.2">
      <c r="A399">
        <v>451</v>
      </c>
      <c r="B399" t="s">
        <v>481</v>
      </c>
      <c r="C399">
        <v>0</v>
      </c>
      <c r="D399" t="s">
        <v>81</v>
      </c>
    </row>
    <row r="400" spans="1:4" x14ac:dyDescent="0.2">
      <c r="A400">
        <v>450</v>
      </c>
      <c r="B400" t="s">
        <v>482</v>
      </c>
      <c r="C400">
        <v>0</v>
      </c>
      <c r="D400" t="s">
        <v>81</v>
      </c>
    </row>
    <row r="401" spans="1:4" x14ac:dyDescent="0.2">
      <c r="A401">
        <v>86</v>
      </c>
      <c r="B401" t="s">
        <v>483</v>
      </c>
      <c r="C401">
        <v>14</v>
      </c>
      <c r="D401" t="s">
        <v>129</v>
      </c>
    </row>
    <row r="402" spans="1:4" x14ac:dyDescent="0.2">
      <c r="A402">
        <v>143</v>
      </c>
      <c r="B402" t="s">
        <v>484</v>
      </c>
      <c r="C402">
        <v>7</v>
      </c>
      <c r="D402" t="s">
        <v>63</v>
      </c>
    </row>
    <row r="403" spans="1:4" x14ac:dyDescent="0.2">
      <c r="A403">
        <v>59</v>
      </c>
      <c r="B403" t="s">
        <v>485</v>
      </c>
      <c r="C403">
        <v>4</v>
      </c>
      <c r="D403" t="s">
        <v>67</v>
      </c>
    </row>
    <row r="404" spans="1:4" x14ac:dyDescent="0.2">
      <c r="A404">
        <v>181</v>
      </c>
      <c r="B404" t="s">
        <v>486</v>
      </c>
      <c r="C404">
        <v>7</v>
      </c>
      <c r="D404" t="s">
        <v>63</v>
      </c>
    </row>
    <row r="405" spans="1:4" x14ac:dyDescent="0.2">
      <c r="A405">
        <v>87</v>
      </c>
      <c r="B405" t="s">
        <v>487</v>
      </c>
      <c r="C405">
        <v>14</v>
      </c>
      <c r="D405" t="s">
        <v>129</v>
      </c>
    </row>
    <row r="406" spans="1:4" x14ac:dyDescent="0.2">
      <c r="A406">
        <v>89</v>
      </c>
      <c r="B406" t="s">
        <v>488</v>
      </c>
      <c r="C406">
        <v>5</v>
      </c>
      <c r="D406" t="s">
        <v>118</v>
      </c>
    </row>
    <row r="407" spans="1:4" x14ac:dyDescent="0.2">
      <c r="A407">
        <v>90</v>
      </c>
      <c r="B407" t="s">
        <v>489</v>
      </c>
      <c r="C407">
        <v>5</v>
      </c>
      <c r="D407" t="s">
        <v>118</v>
      </c>
    </row>
    <row r="408" spans="1:4" x14ac:dyDescent="0.2">
      <c r="A408">
        <v>88</v>
      </c>
      <c r="B408" t="s">
        <v>490</v>
      </c>
      <c r="C408">
        <v>5</v>
      </c>
      <c r="D408" t="s">
        <v>118</v>
      </c>
    </row>
    <row r="409" spans="1:4" x14ac:dyDescent="0.2">
      <c r="A409">
        <v>306</v>
      </c>
      <c r="B409" t="s">
        <v>491</v>
      </c>
      <c r="C409">
        <v>16</v>
      </c>
      <c r="D409" t="s">
        <v>91</v>
      </c>
    </row>
    <row r="410" spans="1:4" x14ac:dyDescent="0.2">
      <c r="A410">
        <v>310</v>
      </c>
      <c r="B410" t="s">
        <v>492</v>
      </c>
      <c r="C410">
        <v>16</v>
      </c>
      <c r="D410" t="s">
        <v>91</v>
      </c>
    </row>
    <row r="411" spans="1:4" x14ac:dyDescent="0.2">
      <c r="A411">
        <v>409</v>
      </c>
      <c r="B411" t="s">
        <v>493</v>
      </c>
      <c r="C411">
        <v>12</v>
      </c>
      <c r="D411" t="s">
        <v>89</v>
      </c>
    </row>
    <row r="412" spans="1:4" x14ac:dyDescent="0.2">
      <c r="A412">
        <v>91</v>
      </c>
      <c r="B412" t="s">
        <v>494</v>
      </c>
      <c r="C412">
        <v>14</v>
      </c>
      <c r="D412" t="s">
        <v>129</v>
      </c>
    </row>
    <row r="413" spans="1:4" x14ac:dyDescent="0.2">
      <c r="A413">
        <v>468</v>
      </c>
      <c r="B413" t="s">
        <v>495</v>
      </c>
      <c r="C413">
        <v>15</v>
      </c>
      <c r="D413" t="s">
        <v>188</v>
      </c>
    </row>
    <row r="414" spans="1:4" x14ac:dyDescent="0.2">
      <c r="A414">
        <v>189</v>
      </c>
      <c r="B414" t="s">
        <v>496</v>
      </c>
      <c r="C414">
        <v>7</v>
      </c>
      <c r="D414" t="s">
        <v>63</v>
      </c>
    </row>
    <row r="415" spans="1:4" x14ac:dyDescent="0.2">
      <c r="A415">
        <v>60</v>
      </c>
      <c r="B415" t="s">
        <v>497</v>
      </c>
      <c r="C415">
        <v>4</v>
      </c>
      <c r="D415" t="s">
        <v>67</v>
      </c>
    </row>
    <row r="416" spans="1:4" x14ac:dyDescent="0.2">
      <c r="A416">
        <v>129</v>
      </c>
      <c r="B416" t="s">
        <v>498</v>
      </c>
      <c r="C416">
        <v>7</v>
      </c>
      <c r="D416" t="s">
        <v>63</v>
      </c>
    </row>
    <row r="417" spans="1:4" x14ac:dyDescent="0.2">
      <c r="A417">
        <v>240</v>
      </c>
      <c r="B417" t="s">
        <v>499</v>
      </c>
      <c r="C417">
        <v>7</v>
      </c>
      <c r="D417" t="s">
        <v>63</v>
      </c>
    </row>
    <row r="418" spans="1:4" x14ac:dyDescent="0.2">
      <c r="A418">
        <v>61</v>
      </c>
      <c r="B418" t="s">
        <v>500</v>
      </c>
      <c r="C418">
        <v>4</v>
      </c>
      <c r="D418" t="s">
        <v>67</v>
      </c>
    </row>
    <row r="419" spans="1:4" x14ac:dyDescent="0.2">
      <c r="A419">
        <v>145</v>
      </c>
      <c r="B419" t="s">
        <v>501</v>
      </c>
      <c r="C419">
        <v>7</v>
      </c>
      <c r="D419" t="s">
        <v>63</v>
      </c>
    </row>
    <row r="420" spans="1:4" x14ac:dyDescent="0.2">
      <c r="A420">
        <v>436</v>
      </c>
      <c r="B420" t="s">
        <v>502</v>
      </c>
      <c r="C420">
        <v>12</v>
      </c>
      <c r="D420" t="s">
        <v>89</v>
      </c>
    </row>
    <row r="421" spans="1:4" x14ac:dyDescent="0.2">
      <c r="A421">
        <v>438</v>
      </c>
      <c r="B421" t="s">
        <v>503</v>
      </c>
      <c r="C421">
        <v>21</v>
      </c>
      <c r="D421" t="s">
        <v>99</v>
      </c>
    </row>
    <row r="422" spans="1:4" x14ac:dyDescent="0.2">
      <c r="A422">
        <v>437</v>
      </c>
      <c r="B422" t="s">
        <v>504</v>
      </c>
      <c r="C422">
        <v>25</v>
      </c>
      <c r="D422" t="s">
        <v>120</v>
      </c>
    </row>
    <row r="423" spans="1:4" x14ac:dyDescent="0.2">
      <c r="A423">
        <v>410</v>
      </c>
      <c r="B423" t="s">
        <v>505</v>
      </c>
      <c r="C423">
        <v>12</v>
      </c>
      <c r="D423" t="s">
        <v>89</v>
      </c>
    </row>
    <row r="424" spans="1:4" x14ac:dyDescent="0.2">
      <c r="A424">
        <v>411</v>
      </c>
      <c r="B424" t="s">
        <v>506</v>
      </c>
      <c r="C424">
        <v>12</v>
      </c>
      <c r="D424" t="s">
        <v>89</v>
      </c>
    </row>
    <row r="425" spans="1:4" x14ac:dyDescent="0.2">
      <c r="A425">
        <v>412</v>
      </c>
      <c r="B425" t="s">
        <v>507</v>
      </c>
      <c r="C425">
        <v>12</v>
      </c>
      <c r="D425" t="s">
        <v>89</v>
      </c>
    </row>
    <row r="426" spans="1:4" x14ac:dyDescent="0.2">
      <c r="A426">
        <v>413</v>
      </c>
      <c r="B426" t="s">
        <v>508</v>
      </c>
      <c r="C426">
        <v>12</v>
      </c>
      <c r="D426" t="s">
        <v>89</v>
      </c>
    </row>
    <row r="427" spans="1:4" x14ac:dyDescent="0.2">
      <c r="A427">
        <v>309</v>
      </c>
      <c r="B427" t="s">
        <v>509</v>
      </c>
      <c r="C427">
        <v>17</v>
      </c>
      <c r="D427" t="s">
        <v>69</v>
      </c>
    </row>
    <row r="428" spans="1:4" x14ac:dyDescent="0.2">
      <c r="A428">
        <v>195</v>
      </c>
      <c r="B428" t="s">
        <v>510</v>
      </c>
      <c r="C428">
        <v>7</v>
      </c>
      <c r="D428" t="s">
        <v>63</v>
      </c>
    </row>
    <row r="429" spans="1:4" x14ac:dyDescent="0.2">
      <c r="A429">
        <v>111</v>
      </c>
      <c r="B429" t="s">
        <v>511</v>
      </c>
      <c r="C429">
        <v>6</v>
      </c>
      <c r="D429" t="s">
        <v>79</v>
      </c>
    </row>
    <row r="430" spans="1:4" x14ac:dyDescent="0.2">
      <c r="A430">
        <v>112</v>
      </c>
      <c r="B430" t="s">
        <v>512</v>
      </c>
      <c r="C430">
        <v>6</v>
      </c>
      <c r="D430" t="s">
        <v>79</v>
      </c>
    </row>
    <row r="431" spans="1:4" x14ac:dyDescent="0.2">
      <c r="A431">
        <v>449</v>
      </c>
      <c r="B431" t="s">
        <v>513</v>
      </c>
      <c r="C431">
        <v>6</v>
      </c>
      <c r="D431" t="s">
        <v>79</v>
      </c>
    </row>
    <row r="432" spans="1:4" x14ac:dyDescent="0.2">
      <c r="A432">
        <v>543</v>
      </c>
      <c r="B432" t="s">
        <v>514</v>
      </c>
      <c r="C432">
        <v>5</v>
      </c>
      <c r="D432" t="s">
        <v>118</v>
      </c>
    </row>
    <row r="433" spans="1:4" x14ac:dyDescent="0.2">
      <c r="A433">
        <v>544</v>
      </c>
      <c r="B433" t="s">
        <v>515</v>
      </c>
      <c r="C433">
        <v>5</v>
      </c>
      <c r="D433" t="s">
        <v>118</v>
      </c>
    </row>
    <row r="434" spans="1:4" x14ac:dyDescent="0.2">
      <c r="A434">
        <v>552</v>
      </c>
      <c r="B434" t="s">
        <v>516</v>
      </c>
      <c r="C434">
        <v>1</v>
      </c>
      <c r="D434" t="s">
        <v>73</v>
      </c>
    </row>
    <row r="435" spans="1:4" x14ac:dyDescent="0.2">
      <c r="A435">
        <v>551</v>
      </c>
      <c r="B435" t="s">
        <v>517</v>
      </c>
      <c r="C435">
        <v>1</v>
      </c>
      <c r="D435" t="s">
        <v>73</v>
      </c>
    </row>
    <row r="436" spans="1:4" x14ac:dyDescent="0.2">
      <c r="A436">
        <v>530</v>
      </c>
      <c r="B436" t="s">
        <v>518</v>
      </c>
      <c r="C436">
        <v>2</v>
      </c>
      <c r="D436" t="s">
        <v>104</v>
      </c>
    </row>
    <row r="437" spans="1:4" x14ac:dyDescent="0.2">
      <c r="A437">
        <v>557</v>
      </c>
      <c r="B437" t="s">
        <v>519</v>
      </c>
      <c r="C437">
        <v>4</v>
      </c>
      <c r="D437" t="s">
        <v>67</v>
      </c>
    </row>
    <row r="438" spans="1:4" x14ac:dyDescent="0.2">
      <c r="A438">
        <v>556</v>
      </c>
      <c r="B438" t="s">
        <v>520</v>
      </c>
      <c r="C438">
        <v>4</v>
      </c>
      <c r="D438" t="s">
        <v>67</v>
      </c>
    </row>
    <row r="439" spans="1:4" x14ac:dyDescent="0.2">
      <c r="A439">
        <v>526</v>
      </c>
      <c r="B439" t="s">
        <v>521</v>
      </c>
      <c r="C439">
        <v>23</v>
      </c>
      <c r="D439" t="s">
        <v>124</v>
      </c>
    </row>
    <row r="440" spans="1:4" x14ac:dyDescent="0.2">
      <c r="A440">
        <v>592</v>
      </c>
      <c r="B440" t="s">
        <v>522</v>
      </c>
      <c r="C440">
        <v>14</v>
      </c>
      <c r="D440" t="s">
        <v>129</v>
      </c>
    </row>
    <row r="441" spans="1:4" x14ac:dyDescent="0.2">
      <c r="A441">
        <v>547</v>
      </c>
      <c r="B441" t="s">
        <v>523</v>
      </c>
      <c r="C441">
        <v>8</v>
      </c>
      <c r="D441" t="s">
        <v>154</v>
      </c>
    </row>
    <row r="442" spans="1:4" x14ac:dyDescent="0.2">
      <c r="A442">
        <v>558</v>
      </c>
      <c r="B442" t="s">
        <v>524</v>
      </c>
      <c r="C442">
        <v>0</v>
      </c>
      <c r="D442" t="s">
        <v>81</v>
      </c>
    </row>
    <row r="443" spans="1:4" x14ac:dyDescent="0.2">
      <c r="A443">
        <v>541</v>
      </c>
      <c r="B443" t="s">
        <v>525</v>
      </c>
      <c r="C443">
        <v>14</v>
      </c>
      <c r="D443" t="s">
        <v>129</v>
      </c>
    </row>
    <row r="444" spans="1:4" x14ac:dyDescent="0.2">
      <c r="A444">
        <v>542</v>
      </c>
      <c r="B444" t="s">
        <v>526</v>
      </c>
      <c r="C444">
        <v>14</v>
      </c>
      <c r="D444" t="s">
        <v>129</v>
      </c>
    </row>
    <row r="445" spans="1:4" x14ac:dyDescent="0.2">
      <c r="A445">
        <v>559</v>
      </c>
      <c r="B445" t="s">
        <v>527</v>
      </c>
      <c r="C445">
        <v>12</v>
      </c>
      <c r="D445" t="s">
        <v>89</v>
      </c>
    </row>
    <row r="446" spans="1:4" x14ac:dyDescent="0.2">
      <c r="A446">
        <v>560</v>
      </c>
      <c r="B446" t="s">
        <v>528</v>
      </c>
      <c r="C446">
        <v>8</v>
      </c>
      <c r="D446" t="s">
        <v>154</v>
      </c>
    </row>
    <row r="447" spans="1:4" x14ac:dyDescent="0.2">
      <c r="A447">
        <v>540</v>
      </c>
      <c r="B447" t="s">
        <v>529</v>
      </c>
      <c r="C447">
        <v>11</v>
      </c>
      <c r="D447" t="s">
        <v>83</v>
      </c>
    </row>
    <row r="448" spans="1:4" x14ac:dyDescent="0.2">
      <c r="A448">
        <v>539</v>
      </c>
      <c r="B448" t="s">
        <v>530</v>
      </c>
      <c r="C448">
        <v>11</v>
      </c>
      <c r="D448" t="s">
        <v>83</v>
      </c>
    </row>
    <row r="449" spans="1:4" x14ac:dyDescent="0.2">
      <c r="A449">
        <v>553</v>
      </c>
      <c r="B449" t="s">
        <v>531</v>
      </c>
      <c r="C449">
        <v>14</v>
      </c>
      <c r="D449" t="s">
        <v>129</v>
      </c>
    </row>
    <row r="450" spans="1:4" x14ac:dyDescent="0.2">
      <c r="A450">
        <v>550</v>
      </c>
      <c r="B450" t="s">
        <v>532</v>
      </c>
      <c r="C450">
        <v>8</v>
      </c>
      <c r="D450" t="s">
        <v>154</v>
      </c>
    </row>
    <row r="451" spans="1:4" x14ac:dyDescent="0.2">
      <c r="A451">
        <v>561</v>
      </c>
      <c r="B451" t="s">
        <v>533</v>
      </c>
      <c r="C451">
        <v>4</v>
      </c>
      <c r="D451" t="s">
        <v>67</v>
      </c>
    </row>
    <row r="452" spans="1:4" x14ac:dyDescent="0.2">
      <c r="A452">
        <v>562</v>
      </c>
      <c r="B452" t="s">
        <v>534</v>
      </c>
      <c r="C452">
        <v>4</v>
      </c>
      <c r="D452" t="s">
        <v>67</v>
      </c>
    </row>
    <row r="453" spans="1:4" x14ac:dyDescent="0.2">
      <c r="A453">
        <v>563</v>
      </c>
      <c r="B453" t="s">
        <v>535</v>
      </c>
      <c r="C453">
        <v>4</v>
      </c>
      <c r="D453" t="s">
        <v>67</v>
      </c>
    </row>
    <row r="454" spans="1:4" x14ac:dyDescent="0.2">
      <c r="A454">
        <v>564</v>
      </c>
      <c r="B454" t="s">
        <v>536</v>
      </c>
      <c r="C454">
        <v>4</v>
      </c>
      <c r="D454" t="s">
        <v>67</v>
      </c>
    </row>
    <row r="455" spans="1:4" x14ac:dyDescent="0.2">
      <c r="A455">
        <v>565</v>
      </c>
      <c r="B455" t="s">
        <v>537</v>
      </c>
      <c r="C455">
        <v>4</v>
      </c>
      <c r="D455" t="s">
        <v>67</v>
      </c>
    </row>
    <row r="456" spans="1:4" x14ac:dyDescent="0.2">
      <c r="A456">
        <v>538</v>
      </c>
      <c r="B456" t="s">
        <v>538</v>
      </c>
      <c r="C456">
        <v>6</v>
      </c>
      <c r="D456" t="s">
        <v>79</v>
      </c>
    </row>
    <row r="457" spans="1:4" x14ac:dyDescent="0.2">
      <c r="A457">
        <v>593</v>
      </c>
      <c r="B457" t="s">
        <v>539</v>
      </c>
      <c r="C457">
        <v>4</v>
      </c>
      <c r="D457" t="s">
        <v>67</v>
      </c>
    </row>
    <row r="458" spans="1:4" x14ac:dyDescent="0.2">
      <c r="A458">
        <v>566</v>
      </c>
      <c r="B458" t="s">
        <v>540</v>
      </c>
      <c r="C458">
        <v>14</v>
      </c>
      <c r="D458" t="s">
        <v>129</v>
      </c>
    </row>
    <row r="459" spans="1:4" x14ac:dyDescent="0.2">
      <c r="A459">
        <v>567</v>
      </c>
      <c r="B459" t="s">
        <v>541</v>
      </c>
      <c r="C459">
        <v>20</v>
      </c>
      <c r="D459" t="s">
        <v>114</v>
      </c>
    </row>
    <row r="460" spans="1:4" x14ac:dyDescent="0.2">
      <c r="A460">
        <v>568</v>
      </c>
      <c r="B460" t="s">
        <v>542</v>
      </c>
      <c r="C460">
        <v>0</v>
      </c>
      <c r="D460" t="s">
        <v>81</v>
      </c>
    </row>
    <row r="461" spans="1:4" x14ac:dyDescent="0.2">
      <c r="A461">
        <v>554</v>
      </c>
      <c r="B461" t="s">
        <v>543</v>
      </c>
      <c r="C461">
        <v>6</v>
      </c>
      <c r="D461" t="s">
        <v>79</v>
      </c>
    </row>
    <row r="462" spans="1:4" x14ac:dyDescent="0.2">
      <c r="A462">
        <v>569</v>
      </c>
      <c r="B462" t="s">
        <v>544</v>
      </c>
      <c r="C462">
        <v>5</v>
      </c>
      <c r="D462" t="s">
        <v>118</v>
      </c>
    </row>
    <row r="463" spans="1:4" x14ac:dyDescent="0.2">
      <c r="A463">
        <v>570</v>
      </c>
      <c r="B463" t="s">
        <v>545</v>
      </c>
      <c r="C463">
        <v>4</v>
      </c>
      <c r="D463" t="s">
        <v>67</v>
      </c>
    </row>
    <row r="464" spans="1:4" x14ac:dyDescent="0.2">
      <c r="A464">
        <v>571</v>
      </c>
      <c r="B464" t="s">
        <v>546</v>
      </c>
      <c r="C464">
        <v>4</v>
      </c>
      <c r="D464" t="s">
        <v>67</v>
      </c>
    </row>
    <row r="465" spans="1:4" x14ac:dyDescent="0.2">
      <c r="A465">
        <v>591</v>
      </c>
      <c r="B465" t="s">
        <v>547</v>
      </c>
      <c r="C465">
        <v>12</v>
      </c>
      <c r="D465" t="s">
        <v>89</v>
      </c>
    </row>
    <row r="466" spans="1:4" x14ac:dyDescent="0.2">
      <c r="A466">
        <v>572</v>
      </c>
      <c r="B466" t="s">
        <v>548</v>
      </c>
      <c r="C466">
        <v>23</v>
      </c>
      <c r="D466" t="s">
        <v>124</v>
      </c>
    </row>
    <row r="467" spans="1:4" x14ac:dyDescent="0.2">
      <c r="A467">
        <v>573</v>
      </c>
      <c r="B467" t="s">
        <v>549</v>
      </c>
      <c r="C467">
        <v>4</v>
      </c>
      <c r="D467" t="s">
        <v>67</v>
      </c>
    </row>
    <row r="468" spans="1:4" x14ac:dyDescent="0.2">
      <c r="A468">
        <v>594</v>
      </c>
      <c r="B468" t="s">
        <v>550</v>
      </c>
      <c r="C468">
        <v>3</v>
      </c>
      <c r="D468" t="s">
        <v>199</v>
      </c>
    </row>
    <row r="469" spans="1:4" x14ac:dyDescent="0.2">
      <c r="A469">
        <v>574</v>
      </c>
      <c r="B469" t="s">
        <v>551</v>
      </c>
      <c r="C469">
        <v>3</v>
      </c>
      <c r="D469" t="s">
        <v>199</v>
      </c>
    </row>
    <row r="470" spans="1:4" x14ac:dyDescent="0.2">
      <c r="A470">
        <v>575</v>
      </c>
      <c r="B470" t="s">
        <v>552</v>
      </c>
      <c r="C470">
        <v>3</v>
      </c>
      <c r="D470" t="s">
        <v>199</v>
      </c>
    </row>
    <row r="471" spans="1:4" x14ac:dyDescent="0.2">
      <c r="A471">
        <v>576</v>
      </c>
      <c r="B471" t="s">
        <v>553</v>
      </c>
      <c r="C471">
        <v>0</v>
      </c>
      <c r="D471" t="s">
        <v>81</v>
      </c>
    </row>
    <row r="472" spans="1:4" x14ac:dyDescent="0.2">
      <c r="A472">
        <v>577</v>
      </c>
      <c r="B472" t="s">
        <v>554</v>
      </c>
      <c r="C472">
        <v>0</v>
      </c>
      <c r="D472" t="s">
        <v>81</v>
      </c>
    </row>
    <row r="473" spans="1:4" x14ac:dyDescent="0.2">
      <c r="A473">
        <v>578</v>
      </c>
      <c r="B473" t="s">
        <v>555</v>
      </c>
      <c r="C473">
        <v>0</v>
      </c>
      <c r="D473" t="s">
        <v>81</v>
      </c>
    </row>
    <row r="474" spans="1:4" x14ac:dyDescent="0.2">
      <c r="A474">
        <v>579</v>
      </c>
      <c r="B474" t="s">
        <v>556</v>
      </c>
      <c r="C474">
        <v>0</v>
      </c>
      <c r="D474" t="s">
        <v>81</v>
      </c>
    </row>
    <row r="475" spans="1:4" x14ac:dyDescent="0.2">
      <c r="A475">
        <v>580</v>
      </c>
      <c r="B475" t="s">
        <v>557</v>
      </c>
      <c r="C475">
        <v>0</v>
      </c>
      <c r="D475" t="s">
        <v>81</v>
      </c>
    </row>
    <row r="476" spans="1:4" x14ac:dyDescent="0.2">
      <c r="A476">
        <v>581</v>
      </c>
      <c r="B476" t="s">
        <v>558</v>
      </c>
      <c r="C476">
        <v>4</v>
      </c>
      <c r="D476" t="s">
        <v>67</v>
      </c>
    </row>
    <row r="477" spans="1:4" x14ac:dyDescent="0.2">
      <c r="A477">
        <v>546</v>
      </c>
      <c r="B477" t="s">
        <v>559</v>
      </c>
      <c r="C477">
        <v>11</v>
      </c>
      <c r="D477" t="s">
        <v>83</v>
      </c>
    </row>
    <row r="478" spans="1:4" x14ac:dyDescent="0.2">
      <c r="A478">
        <v>545</v>
      </c>
      <c r="B478" t="s">
        <v>560</v>
      </c>
      <c r="C478">
        <v>11</v>
      </c>
      <c r="D478" t="s">
        <v>83</v>
      </c>
    </row>
    <row r="479" spans="1:4" x14ac:dyDescent="0.2">
      <c r="A479">
        <v>555</v>
      </c>
      <c r="B479" t="s">
        <v>561</v>
      </c>
      <c r="C479">
        <v>24</v>
      </c>
      <c r="D479" t="s">
        <v>280</v>
      </c>
    </row>
    <row r="480" spans="1:4" x14ac:dyDescent="0.2">
      <c r="A480">
        <v>582</v>
      </c>
      <c r="B480" t="s">
        <v>562</v>
      </c>
      <c r="C480">
        <v>3</v>
      </c>
      <c r="D480" t="s">
        <v>199</v>
      </c>
    </row>
    <row r="481" spans="1:4" x14ac:dyDescent="0.2">
      <c r="A481">
        <v>583</v>
      </c>
      <c r="B481" t="s">
        <v>563</v>
      </c>
      <c r="C481">
        <v>2</v>
      </c>
      <c r="D481" t="s">
        <v>104</v>
      </c>
    </row>
    <row r="482" spans="1:4" x14ac:dyDescent="0.2">
      <c r="A482">
        <v>584</v>
      </c>
      <c r="B482" t="s">
        <v>564</v>
      </c>
      <c r="C482">
        <v>4</v>
      </c>
      <c r="D482" t="s">
        <v>67</v>
      </c>
    </row>
    <row r="483" spans="1:4" x14ac:dyDescent="0.2">
      <c r="A483">
        <v>585</v>
      </c>
      <c r="B483" t="s">
        <v>565</v>
      </c>
      <c r="C483">
        <v>14</v>
      </c>
      <c r="D483" t="s">
        <v>129</v>
      </c>
    </row>
    <row r="484" spans="1:4" x14ac:dyDescent="0.2">
      <c r="A484">
        <v>537</v>
      </c>
      <c r="B484" t="s">
        <v>566</v>
      </c>
      <c r="C484">
        <v>11</v>
      </c>
      <c r="D484" t="s">
        <v>83</v>
      </c>
    </row>
    <row r="485" spans="1:4" x14ac:dyDescent="0.2">
      <c r="A485">
        <v>549</v>
      </c>
      <c r="B485" t="s">
        <v>567</v>
      </c>
      <c r="C485">
        <v>6</v>
      </c>
      <c r="D485" t="s">
        <v>79</v>
      </c>
    </row>
    <row r="486" spans="1:4" x14ac:dyDescent="0.2">
      <c r="A486">
        <v>586</v>
      </c>
      <c r="B486" t="s">
        <v>568</v>
      </c>
      <c r="C486">
        <v>0</v>
      </c>
      <c r="D486" t="s">
        <v>81</v>
      </c>
    </row>
    <row r="487" spans="1:4" x14ac:dyDescent="0.2">
      <c r="A487">
        <v>587</v>
      </c>
      <c r="B487" t="s">
        <v>569</v>
      </c>
      <c r="C487">
        <v>4</v>
      </c>
      <c r="D487" t="s">
        <v>67</v>
      </c>
    </row>
    <row r="488" spans="1:4" x14ac:dyDescent="0.2">
      <c r="A488">
        <v>588</v>
      </c>
      <c r="B488" t="s">
        <v>570</v>
      </c>
      <c r="C488">
        <v>4</v>
      </c>
      <c r="D488" t="s">
        <v>67</v>
      </c>
    </row>
    <row r="489" spans="1:4" x14ac:dyDescent="0.2">
      <c r="A489">
        <v>589</v>
      </c>
      <c r="B489" t="s">
        <v>571</v>
      </c>
      <c r="C489">
        <v>0</v>
      </c>
      <c r="D489" t="s">
        <v>81</v>
      </c>
    </row>
    <row r="490" spans="1:4" x14ac:dyDescent="0.2">
      <c r="A490">
        <v>548</v>
      </c>
      <c r="B490" t="s">
        <v>572</v>
      </c>
      <c r="C490">
        <v>14</v>
      </c>
      <c r="D490" t="s">
        <v>129</v>
      </c>
    </row>
    <row r="491" spans="1:4" x14ac:dyDescent="0.2">
      <c r="A491">
        <v>590</v>
      </c>
      <c r="B491" t="s">
        <v>573</v>
      </c>
      <c r="C491">
        <v>6</v>
      </c>
      <c r="D491" t="s">
        <v>79</v>
      </c>
    </row>
    <row r="492" spans="1:4" x14ac:dyDescent="0.2">
      <c r="A492">
        <v>528</v>
      </c>
      <c r="B492" t="s">
        <v>574</v>
      </c>
      <c r="C492">
        <v>8</v>
      </c>
      <c r="D492" t="s">
        <v>154</v>
      </c>
    </row>
    <row r="493" spans="1:4" x14ac:dyDescent="0.2">
      <c r="A493">
        <v>64</v>
      </c>
      <c r="B493" t="s">
        <v>575</v>
      </c>
      <c r="C493">
        <v>5</v>
      </c>
      <c r="D493" t="s">
        <v>118</v>
      </c>
    </row>
    <row r="494" spans="1:4" x14ac:dyDescent="0.2">
      <c r="A494">
        <v>1</v>
      </c>
      <c r="B494" t="s">
        <v>576</v>
      </c>
      <c r="C494">
        <v>1</v>
      </c>
      <c r="D494" t="s">
        <v>73</v>
      </c>
    </row>
    <row r="495" spans="1:4" x14ac:dyDescent="0.2">
      <c r="A495">
        <v>420</v>
      </c>
      <c r="B495" t="s">
        <v>577</v>
      </c>
      <c r="C495">
        <v>1</v>
      </c>
      <c r="D495" t="s">
        <v>73</v>
      </c>
    </row>
    <row r="496" spans="1:4" x14ac:dyDescent="0.2">
      <c r="A496">
        <v>223</v>
      </c>
      <c r="B496" t="s">
        <v>578</v>
      </c>
      <c r="C496">
        <v>20</v>
      </c>
      <c r="D496" t="s">
        <v>114</v>
      </c>
    </row>
    <row r="497" spans="1:4" x14ac:dyDescent="0.2">
      <c r="A497">
        <v>417</v>
      </c>
      <c r="B497" t="s">
        <v>579</v>
      </c>
      <c r="C497">
        <v>28</v>
      </c>
      <c r="D497" t="s">
        <v>141</v>
      </c>
    </row>
    <row r="498" spans="1:4" x14ac:dyDescent="0.2">
      <c r="A498">
        <v>531</v>
      </c>
      <c r="B498" t="s">
        <v>580</v>
      </c>
      <c r="C498">
        <v>8</v>
      </c>
      <c r="D498" t="s">
        <v>154</v>
      </c>
    </row>
    <row r="499" spans="1:4" x14ac:dyDescent="0.2">
      <c r="A499">
        <v>99</v>
      </c>
      <c r="B499" t="s">
        <v>581</v>
      </c>
      <c r="C499">
        <v>6</v>
      </c>
      <c r="D499" t="s">
        <v>79</v>
      </c>
    </row>
    <row r="500" spans="1:4" x14ac:dyDescent="0.2">
      <c r="A500">
        <v>472</v>
      </c>
      <c r="B500" t="s">
        <v>582</v>
      </c>
      <c r="C500">
        <v>6</v>
      </c>
      <c r="D500" t="s">
        <v>79</v>
      </c>
    </row>
    <row r="501" spans="1:4" x14ac:dyDescent="0.2">
      <c r="A501">
        <v>259</v>
      </c>
      <c r="B501" t="s">
        <v>583</v>
      </c>
      <c r="C501">
        <v>8</v>
      </c>
      <c r="D501" t="s">
        <v>154</v>
      </c>
    </row>
    <row r="502" spans="1:4" x14ac:dyDescent="0.2">
      <c r="A502">
        <v>402</v>
      </c>
      <c r="B502" t="s">
        <v>584</v>
      </c>
      <c r="C502">
        <v>24</v>
      </c>
      <c r="D502" t="s">
        <v>280</v>
      </c>
    </row>
    <row r="503" spans="1:4" x14ac:dyDescent="0.2">
      <c r="A503">
        <v>177</v>
      </c>
      <c r="B503" t="s">
        <v>585</v>
      </c>
      <c r="C503">
        <v>7</v>
      </c>
      <c r="D503" t="s">
        <v>63</v>
      </c>
    </row>
    <row r="504" spans="1:4" x14ac:dyDescent="0.2">
      <c r="A504">
        <v>176</v>
      </c>
      <c r="B504" t="s">
        <v>586</v>
      </c>
      <c r="C504">
        <v>7</v>
      </c>
      <c r="D504" t="s">
        <v>63</v>
      </c>
    </row>
    <row r="505" spans="1:4" x14ac:dyDescent="0.2">
      <c r="A505">
        <v>206</v>
      </c>
      <c r="B505" t="s">
        <v>587</v>
      </c>
      <c r="C505">
        <v>7</v>
      </c>
      <c r="D505" t="s">
        <v>63</v>
      </c>
    </row>
    <row r="506" spans="1:4" x14ac:dyDescent="0.2">
      <c r="A506">
        <v>205</v>
      </c>
      <c r="B506" t="s">
        <v>588</v>
      </c>
      <c r="C506">
        <v>7</v>
      </c>
      <c r="D506" t="s">
        <v>63</v>
      </c>
    </row>
    <row r="507" spans="1:4" x14ac:dyDescent="0.2">
      <c r="A507">
        <v>216</v>
      </c>
      <c r="B507" t="s">
        <v>589</v>
      </c>
      <c r="C507">
        <v>7</v>
      </c>
      <c r="D507" t="s">
        <v>63</v>
      </c>
    </row>
    <row r="508" spans="1:4" x14ac:dyDescent="0.2">
      <c r="A508">
        <v>218</v>
      </c>
      <c r="B508" t="s">
        <v>590</v>
      </c>
      <c r="C508">
        <v>7</v>
      </c>
      <c r="D508" t="s">
        <v>63</v>
      </c>
    </row>
    <row r="509" spans="1:4" x14ac:dyDescent="0.2">
      <c r="A509">
        <v>217</v>
      </c>
      <c r="B509" t="s">
        <v>591</v>
      </c>
      <c r="C509">
        <v>7</v>
      </c>
      <c r="D509" t="s">
        <v>63</v>
      </c>
    </row>
    <row r="510" spans="1:4" x14ac:dyDescent="0.2">
      <c r="A510">
        <v>13</v>
      </c>
      <c r="B510" t="s">
        <v>592</v>
      </c>
      <c r="C510">
        <v>3</v>
      </c>
      <c r="D510" t="s">
        <v>199</v>
      </c>
    </row>
    <row r="511" spans="1:4" x14ac:dyDescent="0.2">
      <c r="A511">
        <v>419</v>
      </c>
      <c r="B511" t="s">
        <v>593</v>
      </c>
      <c r="C511">
        <v>28</v>
      </c>
      <c r="D511" t="s">
        <v>141</v>
      </c>
    </row>
    <row r="512" spans="1:4" x14ac:dyDescent="0.2">
      <c r="A512">
        <v>167</v>
      </c>
      <c r="B512" t="s">
        <v>594</v>
      </c>
      <c r="C512">
        <v>7</v>
      </c>
      <c r="D512" t="s">
        <v>63</v>
      </c>
    </row>
    <row r="513" spans="1:4" x14ac:dyDescent="0.2">
      <c r="A513">
        <v>161</v>
      </c>
      <c r="B513" t="s">
        <v>595</v>
      </c>
      <c r="C513">
        <v>7</v>
      </c>
      <c r="D513" t="s">
        <v>63</v>
      </c>
    </row>
    <row r="514" spans="1:4" x14ac:dyDescent="0.2">
      <c r="A514">
        <v>191</v>
      </c>
      <c r="B514" t="s">
        <v>596</v>
      </c>
      <c r="C514">
        <v>7</v>
      </c>
      <c r="D514" t="s">
        <v>63</v>
      </c>
    </row>
    <row r="515" spans="1:4" x14ac:dyDescent="0.2">
      <c r="A515">
        <v>190</v>
      </c>
      <c r="B515" t="s">
        <v>597</v>
      </c>
      <c r="C515">
        <v>7</v>
      </c>
      <c r="D515" t="s">
        <v>63</v>
      </c>
    </row>
    <row r="516" spans="1:4" x14ac:dyDescent="0.2">
      <c r="A516">
        <v>188</v>
      </c>
      <c r="B516" t="s">
        <v>598</v>
      </c>
      <c r="C516">
        <v>7</v>
      </c>
      <c r="D516" t="s">
        <v>63</v>
      </c>
    </row>
    <row r="517" spans="1:4" x14ac:dyDescent="0.2">
      <c r="A517">
        <v>278</v>
      </c>
      <c r="B517" t="s">
        <v>599</v>
      </c>
      <c r="C517">
        <v>9</v>
      </c>
      <c r="D517" t="s">
        <v>162</v>
      </c>
    </row>
    <row r="518" spans="1:4" x14ac:dyDescent="0.2">
      <c r="A518">
        <v>151</v>
      </c>
      <c r="B518" t="s">
        <v>600</v>
      </c>
      <c r="C518">
        <v>7</v>
      </c>
      <c r="D518" t="s">
        <v>63</v>
      </c>
    </row>
    <row r="519" spans="1:4" x14ac:dyDescent="0.2">
      <c r="A519">
        <v>157</v>
      </c>
      <c r="B519" t="s">
        <v>601</v>
      </c>
      <c r="C519">
        <v>7</v>
      </c>
      <c r="D519" t="s">
        <v>63</v>
      </c>
    </row>
    <row r="520" spans="1:4" x14ac:dyDescent="0.2">
      <c r="A520">
        <v>192</v>
      </c>
      <c r="B520" t="s">
        <v>602</v>
      </c>
      <c r="C520">
        <v>7</v>
      </c>
      <c r="D520" t="s">
        <v>63</v>
      </c>
    </row>
    <row r="521" spans="1:4" x14ac:dyDescent="0.2">
      <c r="A521">
        <v>117</v>
      </c>
      <c r="B521" t="s">
        <v>603</v>
      </c>
      <c r="C521">
        <v>7</v>
      </c>
      <c r="D521" t="s">
        <v>63</v>
      </c>
    </row>
    <row r="522" spans="1:4" x14ac:dyDescent="0.2">
      <c r="A522">
        <v>210</v>
      </c>
      <c r="B522" t="s">
        <v>604</v>
      </c>
      <c r="C522">
        <v>7</v>
      </c>
      <c r="D522" t="s">
        <v>63</v>
      </c>
    </row>
    <row r="523" spans="1:4" x14ac:dyDescent="0.2">
      <c r="A523">
        <v>119</v>
      </c>
      <c r="B523" t="s">
        <v>605</v>
      </c>
      <c r="C523">
        <v>7</v>
      </c>
      <c r="D523" t="s">
        <v>63</v>
      </c>
    </row>
    <row r="524" spans="1:4" x14ac:dyDescent="0.2">
      <c r="A524">
        <v>193</v>
      </c>
      <c r="B524" t="s">
        <v>606</v>
      </c>
      <c r="C524">
        <v>7</v>
      </c>
      <c r="D524" t="s">
        <v>63</v>
      </c>
    </row>
    <row r="525" spans="1:4" x14ac:dyDescent="0.2">
      <c r="A525">
        <v>247</v>
      </c>
      <c r="B525" t="s">
        <v>607</v>
      </c>
      <c r="C525">
        <v>7</v>
      </c>
      <c r="D525" t="s">
        <v>63</v>
      </c>
    </row>
    <row r="526" spans="1:4" x14ac:dyDescent="0.2">
      <c r="A526">
        <v>213</v>
      </c>
      <c r="B526" t="s">
        <v>608</v>
      </c>
      <c r="C526">
        <v>7</v>
      </c>
      <c r="D526" t="s">
        <v>63</v>
      </c>
    </row>
    <row r="527" spans="1:4" x14ac:dyDescent="0.2">
      <c r="A527">
        <v>212</v>
      </c>
      <c r="B527" t="s">
        <v>609</v>
      </c>
      <c r="C527">
        <v>7</v>
      </c>
      <c r="D527" t="s">
        <v>63</v>
      </c>
    </row>
    <row r="528" spans="1:4" x14ac:dyDescent="0.2">
      <c r="A528">
        <v>308</v>
      </c>
      <c r="B528" t="s">
        <v>610</v>
      </c>
      <c r="C528">
        <v>9</v>
      </c>
      <c r="D528" t="s">
        <v>162</v>
      </c>
    </row>
    <row r="529" spans="1:4" x14ac:dyDescent="0.2">
      <c r="A529">
        <v>239</v>
      </c>
      <c r="B529" t="s">
        <v>611</v>
      </c>
      <c r="C529">
        <v>7</v>
      </c>
      <c r="D529" t="s">
        <v>63</v>
      </c>
    </row>
    <row r="530" spans="1:4" x14ac:dyDescent="0.2">
      <c r="A530">
        <v>202</v>
      </c>
      <c r="B530" t="s">
        <v>612</v>
      </c>
      <c r="C530">
        <v>7</v>
      </c>
      <c r="D530" t="s">
        <v>63</v>
      </c>
    </row>
    <row r="531" spans="1:4" x14ac:dyDescent="0.2">
      <c r="A531">
        <v>203</v>
      </c>
      <c r="B531" t="s">
        <v>613</v>
      </c>
      <c r="C531">
        <v>7</v>
      </c>
      <c r="D531" t="s">
        <v>63</v>
      </c>
    </row>
    <row r="532" spans="1:4" x14ac:dyDescent="0.2">
      <c r="A532">
        <v>183</v>
      </c>
      <c r="B532" t="s">
        <v>614</v>
      </c>
      <c r="C532">
        <v>7</v>
      </c>
      <c r="D532" t="s">
        <v>63</v>
      </c>
    </row>
    <row r="533" spans="1:4" x14ac:dyDescent="0.2">
      <c r="A533">
        <v>185</v>
      </c>
      <c r="B533" t="s">
        <v>615</v>
      </c>
      <c r="C533">
        <v>7</v>
      </c>
      <c r="D533" t="s">
        <v>63</v>
      </c>
    </row>
    <row r="534" spans="1:4" x14ac:dyDescent="0.2">
      <c r="A534">
        <v>184</v>
      </c>
      <c r="B534" t="s">
        <v>616</v>
      </c>
      <c r="C534">
        <v>7</v>
      </c>
      <c r="D534" t="s">
        <v>63</v>
      </c>
    </row>
    <row r="535" spans="1:4" x14ac:dyDescent="0.2">
      <c r="A535">
        <v>166</v>
      </c>
      <c r="B535" t="s">
        <v>617</v>
      </c>
      <c r="C535">
        <v>7</v>
      </c>
      <c r="D535" t="s">
        <v>63</v>
      </c>
    </row>
    <row r="536" spans="1:4" x14ac:dyDescent="0.2">
      <c r="A536">
        <v>163</v>
      </c>
      <c r="B536" t="s">
        <v>618</v>
      </c>
      <c r="C536">
        <v>7</v>
      </c>
      <c r="D536" t="s">
        <v>63</v>
      </c>
    </row>
    <row r="537" spans="1:4" x14ac:dyDescent="0.2">
      <c r="A537">
        <v>164</v>
      </c>
      <c r="B537" t="s">
        <v>619</v>
      </c>
      <c r="C537">
        <v>7</v>
      </c>
      <c r="D537" t="s">
        <v>63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E38A0-67E7-4855-B834-9090296AEF49}">
  <sheetPr>
    <tabColor theme="7" tint="0.79998168889431442"/>
  </sheetPr>
  <dimension ref="A1:AA49"/>
  <sheetViews>
    <sheetView workbookViewId="0">
      <selection activeCell="A22" sqref="A22"/>
    </sheetView>
  </sheetViews>
  <sheetFormatPr defaultRowHeight="12.75" x14ac:dyDescent="0.2"/>
  <cols>
    <col min="1" max="1" width="21.42578125" style="27" customWidth="1"/>
    <col min="2" max="2" width="30" customWidth="1"/>
    <col min="3" max="3" width="9.28515625" customWidth="1"/>
    <col min="4" max="4" width="19.5703125" customWidth="1"/>
    <col min="5" max="5" width="14.85546875" customWidth="1"/>
    <col min="6" max="6" width="18.28515625" customWidth="1"/>
    <col min="7" max="7" width="17.140625" customWidth="1"/>
    <col min="8" max="9" width="13.5703125" customWidth="1"/>
    <col min="10" max="10" width="5.28515625" customWidth="1"/>
    <col min="11" max="11" width="8.42578125" customWidth="1"/>
    <col min="12" max="13" width="7.28515625" customWidth="1"/>
    <col min="14" max="14" width="8" customWidth="1"/>
    <col min="15" max="15" width="8.5703125" customWidth="1"/>
    <col min="16" max="17" width="5.28515625" customWidth="1"/>
    <col min="18" max="19" width="6.28515625" customWidth="1"/>
    <col min="20" max="20" width="5.7109375" customWidth="1"/>
    <col min="21" max="21" width="5.28515625" customWidth="1"/>
    <col min="22" max="22" width="6.5703125" customWidth="1"/>
    <col min="23" max="23" width="7.42578125" customWidth="1"/>
    <col min="24" max="24" width="5.7109375" customWidth="1"/>
    <col min="25" max="25" width="13.7109375" customWidth="1"/>
    <col min="26" max="26" width="13.42578125" customWidth="1"/>
    <col min="27" max="27" width="15.28515625" customWidth="1"/>
  </cols>
  <sheetData>
    <row r="1" spans="1:27" x14ac:dyDescent="0.2">
      <c r="A1" s="27" t="s">
        <v>620</v>
      </c>
      <c r="B1" t="s">
        <v>37</v>
      </c>
      <c r="C1" t="s">
        <v>621</v>
      </c>
      <c r="D1" t="s">
        <v>622</v>
      </c>
      <c r="E1" t="s">
        <v>623</v>
      </c>
      <c r="F1" t="s">
        <v>624</v>
      </c>
      <c r="G1" t="s">
        <v>625</v>
      </c>
      <c r="H1" t="s">
        <v>626</v>
      </c>
      <c r="I1" t="s">
        <v>627</v>
      </c>
      <c r="J1" t="s">
        <v>4</v>
      </c>
      <c r="K1" t="s">
        <v>628</v>
      </c>
      <c r="L1" t="s">
        <v>629</v>
      </c>
      <c r="M1" t="s">
        <v>6</v>
      </c>
      <c r="N1" t="s">
        <v>5</v>
      </c>
      <c r="O1" t="s">
        <v>630</v>
      </c>
      <c r="P1" t="s">
        <v>7</v>
      </c>
      <c r="Q1" t="s">
        <v>631</v>
      </c>
      <c r="R1" t="s">
        <v>632</v>
      </c>
      <c r="S1" t="s">
        <v>633</v>
      </c>
      <c r="T1" t="s">
        <v>634</v>
      </c>
      <c r="U1" t="s">
        <v>45</v>
      </c>
      <c r="V1" t="s">
        <v>635</v>
      </c>
      <c r="W1" t="s">
        <v>636</v>
      </c>
      <c r="X1" t="s">
        <v>637</v>
      </c>
      <c r="Y1" t="s">
        <v>638</v>
      </c>
      <c r="Z1" t="s">
        <v>639</v>
      </c>
      <c r="AA1" t="s">
        <v>7872</v>
      </c>
    </row>
    <row r="2" spans="1:27" x14ac:dyDescent="0.2">
      <c r="A2" s="27">
        <v>1000023</v>
      </c>
      <c r="B2" t="s">
        <v>640</v>
      </c>
      <c r="C2" t="s">
        <v>641</v>
      </c>
      <c r="D2" t="s">
        <v>641</v>
      </c>
      <c r="E2" t="s">
        <v>642</v>
      </c>
      <c r="F2" t="s">
        <v>643</v>
      </c>
      <c r="G2" t="s">
        <v>55</v>
      </c>
      <c r="H2" s="4">
        <v>40976</v>
      </c>
      <c r="I2" s="4"/>
      <c r="J2">
        <v>11</v>
      </c>
      <c r="K2">
        <v>49</v>
      </c>
      <c r="L2">
        <v>0</v>
      </c>
      <c r="M2">
        <v>0</v>
      </c>
      <c r="N2">
        <v>0</v>
      </c>
      <c r="P2">
        <v>0</v>
      </c>
      <c r="AA2">
        <v>1</v>
      </c>
    </row>
    <row r="3" spans="1:27" x14ac:dyDescent="0.2">
      <c r="A3" s="27">
        <v>1000022</v>
      </c>
      <c r="B3" t="s">
        <v>644</v>
      </c>
      <c r="C3" t="s">
        <v>641</v>
      </c>
      <c r="D3" t="s">
        <v>641</v>
      </c>
      <c r="E3" t="s">
        <v>642</v>
      </c>
      <c r="F3" t="s">
        <v>643</v>
      </c>
      <c r="G3" t="s">
        <v>55</v>
      </c>
      <c r="H3" s="4">
        <v>40976</v>
      </c>
      <c r="I3" s="4"/>
      <c r="J3">
        <v>12</v>
      </c>
      <c r="K3">
        <v>52</v>
      </c>
      <c r="L3">
        <v>0</v>
      </c>
      <c r="M3">
        <v>0</v>
      </c>
      <c r="N3">
        <v>0</v>
      </c>
      <c r="P3">
        <v>0</v>
      </c>
      <c r="AA3">
        <v>1</v>
      </c>
    </row>
    <row r="4" spans="1:27" x14ac:dyDescent="0.2">
      <c r="A4" s="27">
        <v>1000107</v>
      </c>
      <c r="B4" t="s">
        <v>645</v>
      </c>
      <c r="C4" t="s">
        <v>641</v>
      </c>
      <c r="D4" t="s">
        <v>641</v>
      </c>
      <c r="E4" t="s">
        <v>642</v>
      </c>
      <c r="F4" t="s">
        <v>643</v>
      </c>
      <c r="G4" t="s">
        <v>55</v>
      </c>
      <c r="H4" s="4">
        <v>43381</v>
      </c>
      <c r="I4" s="4"/>
      <c r="J4">
        <v>8</v>
      </c>
      <c r="K4">
        <v>13</v>
      </c>
      <c r="L4">
        <v>11</v>
      </c>
      <c r="N4">
        <v>15</v>
      </c>
      <c r="P4">
        <v>15</v>
      </c>
      <c r="R4">
        <v>2.4000000208616257E-2</v>
      </c>
      <c r="S4">
        <v>1.2000000104308128E-2</v>
      </c>
      <c r="U4">
        <v>5.9999998658895493E-2</v>
      </c>
      <c r="W4">
        <v>1.500000013038516E-3</v>
      </c>
      <c r="AA4">
        <v>1</v>
      </c>
    </row>
    <row r="5" spans="1:27" x14ac:dyDescent="0.2">
      <c r="A5" s="27">
        <v>1000003</v>
      </c>
      <c r="B5" t="s">
        <v>646</v>
      </c>
      <c r="C5" t="s">
        <v>641</v>
      </c>
      <c r="D5" t="s">
        <v>641</v>
      </c>
      <c r="E5" t="s">
        <v>642</v>
      </c>
      <c r="F5" t="s">
        <v>643</v>
      </c>
      <c r="G5" t="s">
        <v>56</v>
      </c>
      <c r="H5" s="4">
        <v>2</v>
      </c>
      <c r="I5" s="4"/>
      <c r="J5">
        <v>30</v>
      </c>
      <c r="K5">
        <v>0</v>
      </c>
      <c r="L5">
        <v>0</v>
      </c>
      <c r="M5">
        <v>0</v>
      </c>
      <c r="N5">
        <v>0</v>
      </c>
      <c r="P5">
        <v>0</v>
      </c>
      <c r="AA5">
        <v>1.3</v>
      </c>
    </row>
    <row r="6" spans="1:27" x14ac:dyDescent="0.2">
      <c r="A6" s="27">
        <v>1000108</v>
      </c>
      <c r="B6" t="s">
        <v>647</v>
      </c>
      <c r="C6" t="s">
        <v>641</v>
      </c>
      <c r="D6" t="s">
        <v>641</v>
      </c>
      <c r="E6" t="s">
        <v>642</v>
      </c>
      <c r="F6" t="s">
        <v>643</v>
      </c>
      <c r="G6" t="s">
        <v>56</v>
      </c>
      <c r="H6" s="4">
        <v>43381</v>
      </c>
      <c r="I6" s="4"/>
      <c r="J6">
        <v>19</v>
      </c>
      <c r="N6">
        <v>4</v>
      </c>
      <c r="AA6">
        <v>1.32</v>
      </c>
    </row>
    <row r="7" spans="1:27" x14ac:dyDescent="0.2">
      <c r="A7" s="27">
        <v>1000109</v>
      </c>
      <c r="B7" t="s">
        <v>648</v>
      </c>
      <c r="C7" t="s">
        <v>641</v>
      </c>
      <c r="D7" t="s">
        <v>641</v>
      </c>
      <c r="E7" t="s">
        <v>642</v>
      </c>
      <c r="F7" t="s">
        <v>649</v>
      </c>
      <c r="G7" t="s">
        <v>55</v>
      </c>
      <c r="H7" s="4">
        <v>43381</v>
      </c>
      <c r="I7" s="4"/>
      <c r="M7">
        <v>30</v>
      </c>
      <c r="N7">
        <v>19</v>
      </c>
      <c r="AA7">
        <v>1</v>
      </c>
    </row>
    <row r="8" spans="1:27" x14ac:dyDescent="0.2">
      <c r="A8" s="27">
        <v>1000036</v>
      </c>
      <c r="B8" t="s">
        <v>27</v>
      </c>
      <c r="C8" t="s">
        <v>641</v>
      </c>
      <c r="D8" t="s">
        <v>641</v>
      </c>
      <c r="E8" t="s">
        <v>642</v>
      </c>
      <c r="F8" t="s">
        <v>649</v>
      </c>
      <c r="G8" t="s">
        <v>55</v>
      </c>
      <c r="H8" s="4">
        <v>40976</v>
      </c>
      <c r="I8" s="4"/>
      <c r="K8">
        <v>0</v>
      </c>
      <c r="L8">
        <v>0</v>
      </c>
      <c r="M8">
        <v>45.099998474121094</v>
      </c>
      <c r="N8">
        <v>2.2000000476837158</v>
      </c>
      <c r="P8">
        <v>0</v>
      </c>
      <c r="AA8">
        <v>1</v>
      </c>
    </row>
    <row r="9" spans="1:27" x14ac:dyDescent="0.2">
      <c r="A9" s="27">
        <v>1000015</v>
      </c>
      <c r="B9" t="s">
        <v>29</v>
      </c>
      <c r="C9" t="s">
        <v>641</v>
      </c>
      <c r="D9" t="s">
        <v>641</v>
      </c>
      <c r="E9" t="s">
        <v>642</v>
      </c>
      <c r="F9" t="s">
        <v>649</v>
      </c>
      <c r="G9" t="s">
        <v>55</v>
      </c>
      <c r="H9" s="4">
        <v>40976</v>
      </c>
      <c r="I9" s="4"/>
      <c r="L9">
        <v>60</v>
      </c>
      <c r="M9">
        <v>0</v>
      </c>
      <c r="N9">
        <v>0</v>
      </c>
      <c r="P9">
        <v>0</v>
      </c>
      <c r="AA9">
        <v>1</v>
      </c>
    </row>
    <row r="10" spans="1:27" x14ac:dyDescent="0.2">
      <c r="A10" s="27">
        <v>1000110</v>
      </c>
      <c r="B10" t="s">
        <v>650</v>
      </c>
      <c r="C10" t="s">
        <v>641</v>
      </c>
      <c r="D10" t="s">
        <v>641</v>
      </c>
      <c r="E10" t="s">
        <v>642</v>
      </c>
      <c r="F10" t="s">
        <v>643</v>
      </c>
      <c r="G10" t="s">
        <v>56</v>
      </c>
      <c r="H10" s="4">
        <v>43381</v>
      </c>
      <c r="I10" s="4"/>
      <c r="J10">
        <v>10</v>
      </c>
      <c r="N10">
        <v>8</v>
      </c>
      <c r="AA10">
        <v>1.36</v>
      </c>
    </row>
    <row r="11" spans="1:27" x14ac:dyDescent="0.2">
      <c r="A11" s="27">
        <v>1000002</v>
      </c>
      <c r="B11" t="s">
        <v>651</v>
      </c>
      <c r="C11" t="s">
        <v>641</v>
      </c>
      <c r="D11" t="s">
        <v>641</v>
      </c>
      <c r="E11" t="s">
        <v>642</v>
      </c>
      <c r="F11" t="s">
        <v>643</v>
      </c>
      <c r="G11" t="s">
        <v>55</v>
      </c>
      <c r="H11" s="4">
        <v>40976</v>
      </c>
      <c r="I11" s="4"/>
      <c r="J11">
        <v>34.400001525878906</v>
      </c>
      <c r="M11">
        <v>0</v>
      </c>
      <c r="N11">
        <v>0</v>
      </c>
      <c r="P11">
        <v>0</v>
      </c>
      <c r="AA11">
        <v>1</v>
      </c>
    </row>
    <row r="12" spans="1:27" x14ac:dyDescent="0.2">
      <c r="A12" s="27">
        <v>1000111</v>
      </c>
      <c r="B12" t="s">
        <v>652</v>
      </c>
      <c r="C12" t="s">
        <v>641</v>
      </c>
      <c r="D12" t="s">
        <v>641</v>
      </c>
      <c r="E12" t="s">
        <v>642</v>
      </c>
      <c r="F12" t="s">
        <v>643</v>
      </c>
      <c r="G12" t="s">
        <v>55</v>
      </c>
      <c r="H12" s="4">
        <v>43381</v>
      </c>
      <c r="I12" s="4"/>
      <c r="J12">
        <v>19.799999237060547</v>
      </c>
      <c r="M12">
        <v>50</v>
      </c>
      <c r="AA12">
        <v>1</v>
      </c>
    </row>
    <row r="13" spans="1:27" x14ac:dyDescent="0.2">
      <c r="A13" s="27">
        <v>1000013</v>
      </c>
      <c r="B13" t="s">
        <v>653</v>
      </c>
      <c r="C13" t="s">
        <v>641</v>
      </c>
      <c r="D13" t="s">
        <v>641</v>
      </c>
      <c r="E13" t="s">
        <v>642</v>
      </c>
      <c r="F13" t="s">
        <v>649</v>
      </c>
      <c r="G13" t="s">
        <v>55</v>
      </c>
      <c r="H13" s="4">
        <v>40976</v>
      </c>
      <c r="I13" s="4"/>
      <c r="K13">
        <v>25</v>
      </c>
      <c r="M13">
        <v>36</v>
      </c>
      <c r="N13">
        <v>2</v>
      </c>
      <c r="P13">
        <v>7</v>
      </c>
      <c r="AA13">
        <v>1</v>
      </c>
    </row>
    <row r="14" spans="1:27" x14ac:dyDescent="0.2">
      <c r="A14" s="27">
        <v>1000028</v>
      </c>
      <c r="B14" t="s">
        <v>654</v>
      </c>
      <c r="C14" t="s">
        <v>641</v>
      </c>
      <c r="D14" t="s">
        <v>641</v>
      </c>
      <c r="E14" t="s">
        <v>642</v>
      </c>
      <c r="F14" t="s">
        <v>649</v>
      </c>
      <c r="G14" t="s">
        <v>55</v>
      </c>
      <c r="H14" s="4">
        <v>40976</v>
      </c>
      <c r="I14" s="4"/>
      <c r="K14">
        <v>15</v>
      </c>
      <c r="L14">
        <v>25</v>
      </c>
      <c r="M14">
        <v>0</v>
      </c>
      <c r="N14">
        <v>0</v>
      </c>
      <c r="P14">
        <v>0</v>
      </c>
      <c r="AA14">
        <v>1</v>
      </c>
    </row>
    <row r="15" spans="1:27" x14ac:dyDescent="0.2">
      <c r="A15" s="27">
        <v>1000029</v>
      </c>
      <c r="B15" t="s">
        <v>655</v>
      </c>
      <c r="C15" t="s">
        <v>641</v>
      </c>
      <c r="D15" t="s">
        <v>641</v>
      </c>
      <c r="E15" t="s">
        <v>642</v>
      </c>
      <c r="F15" t="s">
        <v>649</v>
      </c>
      <c r="G15" t="s">
        <v>55</v>
      </c>
      <c r="H15" s="4">
        <v>40976</v>
      </c>
      <c r="I15" s="4"/>
      <c r="K15">
        <v>22</v>
      </c>
      <c r="L15">
        <v>11</v>
      </c>
      <c r="M15">
        <v>0</v>
      </c>
      <c r="N15">
        <v>0</v>
      </c>
      <c r="P15">
        <v>0</v>
      </c>
      <c r="AA15">
        <v>1</v>
      </c>
    </row>
    <row r="16" spans="1:27" x14ac:dyDescent="0.2">
      <c r="A16" s="27">
        <v>1000020</v>
      </c>
      <c r="B16" t="s">
        <v>18</v>
      </c>
      <c r="C16" t="s">
        <v>641</v>
      </c>
      <c r="D16" t="s">
        <v>641</v>
      </c>
      <c r="E16" t="s">
        <v>642</v>
      </c>
      <c r="F16" t="s">
        <v>649</v>
      </c>
      <c r="G16" t="s">
        <v>55</v>
      </c>
      <c r="H16" s="4">
        <v>40976</v>
      </c>
      <c r="I16" s="4"/>
      <c r="K16">
        <v>0</v>
      </c>
      <c r="L16">
        <v>0</v>
      </c>
      <c r="M16">
        <v>0</v>
      </c>
      <c r="N16">
        <v>16</v>
      </c>
      <c r="P16">
        <v>11.199999809265137</v>
      </c>
      <c r="AA16">
        <v>1</v>
      </c>
    </row>
    <row r="17" spans="1:27" x14ac:dyDescent="0.2">
      <c r="A17" s="27">
        <v>1000014</v>
      </c>
      <c r="B17" t="s">
        <v>656</v>
      </c>
      <c r="C17" t="s">
        <v>641</v>
      </c>
      <c r="D17" t="s">
        <v>641</v>
      </c>
      <c r="E17" t="s">
        <v>642</v>
      </c>
      <c r="F17" t="s">
        <v>649</v>
      </c>
      <c r="G17" t="s">
        <v>55</v>
      </c>
      <c r="H17" s="4">
        <v>40976</v>
      </c>
      <c r="I17" s="4"/>
      <c r="K17">
        <v>26</v>
      </c>
      <c r="M17">
        <v>0</v>
      </c>
      <c r="N17">
        <v>2</v>
      </c>
      <c r="P17">
        <v>0</v>
      </c>
      <c r="AA17">
        <v>1</v>
      </c>
    </row>
    <row r="18" spans="1:27" x14ac:dyDescent="0.2">
      <c r="A18" s="27">
        <v>1000018</v>
      </c>
      <c r="B18" t="s">
        <v>657</v>
      </c>
      <c r="C18" t="s">
        <v>641</v>
      </c>
      <c r="D18" t="s">
        <v>641</v>
      </c>
      <c r="E18" t="s">
        <v>642</v>
      </c>
      <c r="F18" t="s">
        <v>649</v>
      </c>
      <c r="G18" t="s">
        <v>55</v>
      </c>
      <c r="H18" s="4">
        <v>40976</v>
      </c>
      <c r="I18" s="4"/>
      <c r="L18">
        <v>11</v>
      </c>
      <c r="M18">
        <v>0</v>
      </c>
      <c r="N18">
        <v>6</v>
      </c>
      <c r="P18">
        <v>0</v>
      </c>
      <c r="AA18">
        <v>1</v>
      </c>
    </row>
    <row r="19" spans="1:27" x14ac:dyDescent="0.2">
      <c r="A19" s="27">
        <v>1000019</v>
      </c>
      <c r="B19" t="s">
        <v>658</v>
      </c>
      <c r="C19" t="s">
        <v>641</v>
      </c>
      <c r="D19" t="s">
        <v>641</v>
      </c>
      <c r="E19" t="s">
        <v>642</v>
      </c>
      <c r="F19" t="s">
        <v>649</v>
      </c>
      <c r="G19" t="s">
        <v>55</v>
      </c>
      <c r="H19" s="4">
        <v>40976</v>
      </c>
      <c r="I19" s="4"/>
      <c r="L19">
        <v>40</v>
      </c>
      <c r="M19">
        <v>0</v>
      </c>
      <c r="N19">
        <v>6</v>
      </c>
      <c r="P19">
        <v>0</v>
      </c>
      <c r="AA19">
        <v>1</v>
      </c>
    </row>
    <row r="20" spans="1:27" x14ac:dyDescent="0.2">
      <c r="A20" s="27">
        <v>1000026</v>
      </c>
      <c r="B20" t="s">
        <v>659</v>
      </c>
      <c r="C20" t="s">
        <v>641</v>
      </c>
      <c r="D20" t="s">
        <v>641</v>
      </c>
      <c r="E20" t="s">
        <v>642</v>
      </c>
      <c r="F20" t="s">
        <v>643</v>
      </c>
      <c r="G20" t="s">
        <v>56</v>
      </c>
      <c r="H20" s="4">
        <v>2</v>
      </c>
      <c r="I20" s="4"/>
      <c r="J20">
        <v>8</v>
      </c>
      <c r="K20">
        <v>24</v>
      </c>
      <c r="L20">
        <v>0</v>
      </c>
      <c r="M20">
        <v>0</v>
      </c>
      <c r="N20">
        <v>0</v>
      </c>
      <c r="P20">
        <v>0</v>
      </c>
      <c r="AA20">
        <v>1.25</v>
      </c>
    </row>
    <row r="21" spans="1:27" x14ac:dyDescent="0.2">
      <c r="A21" s="27">
        <v>1000021</v>
      </c>
      <c r="B21" t="s">
        <v>660</v>
      </c>
      <c r="C21" t="s">
        <v>641</v>
      </c>
      <c r="D21" t="s">
        <v>641</v>
      </c>
      <c r="E21" t="s">
        <v>642</v>
      </c>
      <c r="F21" t="s">
        <v>649</v>
      </c>
      <c r="G21" t="s">
        <v>55</v>
      </c>
      <c r="H21" s="4">
        <v>40976</v>
      </c>
      <c r="I21" s="4"/>
      <c r="L21">
        <v>0</v>
      </c>
      <c r="M21">
        <v>0</v>
      </c>
      <c r="N21">
        <v>25</v>
      </c>
      <c r="P21">
        <v>18.200000762939453</v>
      </c>
      <c r="AA21">
        <v>1</v>
      </c>
    </row>
    <row r="22" spans="1:27" x14ac:dyDescent="0.2">
      <c r="A22" s="27">
        <v>1000004</v>
      </c>
      <c r="B22" t="s">
        <v>22</v>
      </c>
      <c r="C22" t="s">
        <v>641</v>
      </c>
      <c r="D22" t="s">
        <v>641</v>
      </c>
      <c r="E22" t="s">
        <v>642</v>
      </c>
      <c r="F22" t="s">
        <v>643</v>
      </c>
      <c r="G22" t="s">
        <v>55</v>
      </c>
      <c r="H22" s="4">
        <v>2</v>
      </c>
      <c r="I22" s="4"/>
      <c r="J22">
        <v>27</v>
      </c>
      <c r="K22">
        <v>0</v>
      </c>
      <c r="L22">
        <v>0</v>
      </c>
      <c r="M22">
        <v>6</v>
      </c>
      <c r="N22">
        <v>4.5</v>
      </c>
      <c r="P22">
        <v>0</v>
      </c>
      <c r="AA22">
        <v>1</v>
      </c>
    </row>
    <row r="23" spans="1:27" x14ac:dyDescent="0.2">
      <c r="A23" s="27">
        <v>1000005</v>
      </c>
      <c r="B23" t="s">
        <v>661</v>
      </c>
      <c r="C23" t="s">
        <v>641</v>
      </c>
      <c r="D23" t="s">
        <v>641</v>
      </c>
      <c r="E23" t="s">
        <v>642</v>
      </c>
      <c r="F23" t="s">
        <v>643</v>
      </c>
      <c r="G23" t="s">
        <v>55</v>
      </c>
      <c r="H23" s="4">
        <v>2</v>
      </c>
      <c r="I23" s="4"/>
      <c r="J23">
        <v>27</v>
      </c>
      <c r="K23">
        <v>0</v>
      </c>
      <c r="L23">
        <v>0</v>
      </c>
      <c r="M23">
        <v>11</v>
      </c>
      <c r="N23">
        <v>0</v>
      </c>
      <c r="P23">
        <v>0</v>
      </c>
      <c r="AA23">
        <v>1</v>
      </c>
    </row>
    <row r="24" spans="1:27" x14ac:dyDescent="0.2">
      <c r="A24" s="27">
        <v>1000102</v>
      </c>
      <c r="B24" t="s">
        <v>662</v>
      </c>
      <c r="C24" t="s">
        <v>641</v>
      </c>
      <c r="D24" t="s">
        <v>641</v>
      </c>
      <c r="E24" t="s">
        <v>642</v>
      </c>
      <c r="F24" t="s">
        <v>643</v>
      </c>
      <c r="G24" t="s">
        <v>55</v>
      </c>
      <c r="H24" s="4">
        <v>41262</v>
      </c>
      <c r="I24" s="4"/>
      <c r="J24">
        <v>27</v>
      </c>
      <c r="AA24">
        <v>1</v>
      </c>
    </row>
    <row r="25" spans="1:27" x14ac:dyDescent="0.2">
      <c r="A25" s="27">
        <v>1000112</v>
      </c>
      <c r="B25" t="s">
        <v>663</v>
      </c>
      <c r="C25" t="s">
        <v>641</v>
      </c>
      <c r="D25" t="s">
        <v>641</v>
      </c>
      <c r="E25" t="s">
        <v>642</v>
      </c>
      <c r="F25" t="s">
        <v>643</v>
      </c>
      <c r="G25" t="s">
        <v>55</v>
      </c>
      <c r="H25" s="4">
        <v>43381</v>
      </c>
      <c r="I25" s="4"/>
      <c r="J25">
        <v>24</v>
      </c>
      <c r="P25">
        <v>6</v>
      </c>
      <c r="AA25">
        <v>1</v>
      </c>
    </row>
    <row r="26" spans="1:27" x14ac:dyDescent="0.2">
      <c r="A26" s="27">
        <v>1000001</v>
      </c>
      <c r="B26" t="s">
        <v>664</v>
      </c>
      <c r="C26" t="s">
        <v>641</v>
      </c>
      <c r="D26" t="s">
        <v>641</v>
      </c>
      <c r="E26" t="s">
        <v>642</v>
      </c>
      <c r="F26" t="s">
        <v>643</v>
      </c>
      <c r="G26" t="s">
        <v>55</v>
      </c>
      <c r="H26" s="4">
        <v>2</v>
      </c>
      <c r="I26" s="4"/>
      <c r="J26">
        <v>15.399999618530273</v>
      </c>
      <c r="K26">
        <v>0</v>
      </c>
      <c r="L26">
        <v>0</v>
      </c>
      <c r="M26">
        <v>28</v>
      </c>
      <c r="N26">
        <v>0</v>
      </c>
      <c r="P26">
        <v>0</v>
      </c>
      <c r="AA26">
        <v>1</v>
      </c>
    </row>
    <row r="27" spans="1:27" x14ac:dyDescent="0.2">
      <c r="A27" s="27">
        <v>1000010</v>
      </c>
      <c r="B27" t="s">
        <v>665</v>
      </c>
      <c r="C27" t="s">
        <v>641</v>
      </c>
      <c r="D27" t="s">
        <v>641</v>
      </c>
      <c r="E27" t="s">
        <v>642</v>
      </c>
      <c r="F27" t="s">
        <v>643</v>
      </c>
      <c r="G27" t="s">
        <v>55</v>
      </c>
      <c r="H27" s="4">
        <v>40976</v>
      </c>
      <c r="I27" s="4"/>
      <c r="J27">
        <v>26</v>
      </c>
      <c r="M27">
        <v>0</v>
      </c>
      <c r="N27">
        <v>0</v>
      </c>
      <c r="P27">
        <v>13</v>
      </c>
      <c r="AA27">
        <v>1</v>
      </c>
    </row>
    <row r="28" spans="1:27" x14ac:dyDescent="0.2">
      <c r="A28" s="27">
        <v>1000008</v>
      </c>
      <c r="B28" t="s">
        <v>666</v>
      </c>
      <c r="C28" t="s">
        <v>641</v>
      </c>
      <c r="D28" t="s">
        <v>641</v>
      </c>
      <c r="E28" t="s">
        <v>642</v>
      </c>
      <c r="F28" t="s">
        <v>643</v>
      </c>
      <c r="G28" t="s">
        <v>55</v>
      </c>
      <c r="H28" s="4">
        <v>40976</v>
      </c>
      <c r="I28" s="4"/>
      <c r="J28">
        <v>25</v>
      </c>
      <c r="M28">
        <v>0</v>
      </c>
      <c r="N28">
        <v>0</v>
      </c>
      <c r="P28">
        <v>10</v>
      </c>
      <c r="AA28">
        <v>1</v>
      </c>
    </row>
    <row r="29" spans="1:27" x14ac:dyDescent="0.2">
      <c r="A29" s="27">
        <v>1000009</v>
      </c>
      <c r="B29" t="s">
        <v>667</v>
      </c>
      <c r="C29" t="s">
        <v>641</v>
      </c>
      <c r="D29" t="s">
        <v>641</v>
      </c>
      <c r="E29" t="s">
        <v>642</v>
      </c>
      <c r="F29" t="s">
        <v>643</v>
      </c>
      <c r="G29" t="s">
        <v>55</v>
      </c>
      <c r="H29" s="4">
        <v>40976</v>
      </c>
      <c r="I29" s="4"/>
      <c r="J29">
        <v>25</v>
      </c>
      <c r="M29">
        <v>0</v>
      </c>
      <c r="N29">
        <v>0</v>
      </c>
      <c r="P29">
        <v>9</v>
      </c>
      <c r="AA29">
        <v>1</v>
      </c>
    </row>
    <row r="30" spans="1:27" x14ac:dyDescent="0.2">
      <c r="A30" s="27">
        <v>1000024</v>
      </c>
      <c r="B30" t="s">
        <v>668</v>
      </c>
      <c r="C30" t="s">
        <v>641</v>
      </c>
      <c r="D30" t="s">
        <v>641</v>
      </c>
      <c r="E30" t="s">
        <v>642</v>
      </c>
      <c r="F30" t="s">
        <v>643</v>
      </c>
      <c r="G30" t="s">
        <v>55</v>
      </c>
      <c r="H30" s="4">
        <v>40976</v>
      </c>
      <c r="I30" s="4"/>
      <c r="J30">
        <v>20</v>
      </c>
      <c r="K30">
        <v>20</v>
      </c>
      <c r="L30">
        <v>0</v>
      </c>
      <c r="M30">
        <v>0</v>
      </c>
      <c r="N30">
        <v>0</v>
      </c>
      <c r="P30">
        <v>0</v>
      </c>
      <c r="AA30">
        <v>1</v>
      </c>
    </row>
    <row r="31" spans="1:27" x14ac:dyDescent="0.2">
      <c r="A31" s="27">
        <v>1000025</v>
      </c>
      <c r="B31" t="s">
        <v>669</v>
      </c>
      <c r="C31" t="s">
        <v>641</v>
      </c>
      <c r="D31" t="s">
        <v>641</v>
      </c>
      <c r="E31" t="s">
        <v>642</v>
      </c>
      <c r="F31" t="s">
        <v>643</v>
      </c>
      <c r="G31" t="s">
        <v>55</v>
      </c>
      <c r="H31" s="4">
        <v>40976</v>
      </c>
      <c r="I31" s="4"/>
      <c r="J31">
        <v>25</v>
      </c>
      <c r="K31">
        <v>13</v>
      </c>
      <c r="L31">
        <v>0</v>
      </c>
      <c r="M31">
        <v>0</v>
      </c>
      <c r="N31">
        <v>0</v>
      </c>
      <c r="P31">
        <v>0</v>
      </c>
      <c r="AA31">
        <v>1</v>
      </c>
    </row>
    <row r="32" spans="1:27" x14ac:dyDescent="0.2">
      <c r="A32" s="27">
        <v>1000113</v>
      </c>
      <c r="B32" t="s">
        <v>670</v>
      </c>
      <c r="C32" t="s">
        <v>641</v>
      </c>
      <c r="D32" t="s">
        <v>641</v>
      </c>
      <c r="E32" t="s">
        <v>642</v>
      </c>
      <c r="F32" t="s">
        <v>643</v>
      </c>
      <c r="G32" t="s">
        <v>56</v>
      </c>
      <c r="H32" s="4">
        <v>43381</v>
      </c>
      <c r="I32" s="4"/>
      <c r="J32">
        <v>7.3000001907348633</v>
      </c>
      <c r="N32">
        <v>10</v>
      </c>
      <c r="AA32">
        <v>1.37</v>
      </c>
    </row>
    <row r="33" spans="1:27" x14ac:dyDescent="0.2">
      <c r="A33" s="27">
        <v>1000006</v>
      </c>
      <c r="B33" t="s">
        <v>12</v>
      </c>
      <c r="C33" t="s">
        <v>641</v>
      </c>
      <c r="D33" t="s">
        <v>641</v>
      </c>
      <c r="E33" t="s">
        <v>642</v>
      </c>
      <c r="F33" t="s">
        <v>643</v>
      </c>
      <c r="G33" t="s">
        <v>55</v>
      </c>
      <c r="H33" s="4">
        <v>40976</v>
      </c>
      <c r="I33" s="4"/>
      <c r="J33">
        <v>46</v>
      </c>
      <c r="M33">
        <v>0</v>
      </c>
      <c r="N33">
        <v>0</v>
      </c>
      <c r="P33">
        <v>0</v>
      </c>
      <c r="AA33">
        <v>1</v>
      </c>
    </row>
    <row r="34" spans="1:27" x14ac:dyDescent="0.2">
      <c r="A34" s="27">
        <v>1000027</v>
      </c>
      <c r="B34" t="s">
        <v>671</v>
      </c>
      <c r="C34" t="s">
        <v>641</v>
      </c>
      <c r="D34" t="s">
        <v>641</v>
      </c>
      <c r="E34" t="s">
        <v>642</v>
      </c>
      <c r="F34" t="s">
        <v>643</v>
      </c>
      <c r="G34" t="s">
        <v>55</v>
      </c>
      <c r="H34" s="4">
        <v>40976</v>
      </c>
      <c r="I34" s="4"/>
      <c r="J34">
        <v>2.5</v>
      </c>
      <c r="K34">
        <v>0</v>
      </c>
      <c r="L34">
        <v>8</v>
      </c>
      <c r="M34">
        <v>0</v>
      </c>
      <c r="N34">
        <v>0</v>
      </c>
      <c r="P34">
        <v>0</v>
      </c>
      <c r="AA34">
        <v>1</v>
      </c>
    </row>
    <row r="35" spans="1:27" x14ac:dyDescent="0.2">
      <c r="A35" s="27">
        <v>1000114</v>
      </c>
      <c r="B35" t="s">
        <v>672</v>
      </c>
      <c r="C35" t="s">
        <v>641</v>
      </c>
      <c r="D35" t="s">
        <v>641</v>
      </c>
      <c r="E35" t="s">
        <v>642</v>
      </c>
      <c r="F35" t="s">
        <v>643</v>
      </c>
      <c r="G35" t="s">
        <v>56</v>
      </c>
      <c r="H35" s="4">
        <v>43381</v>
      </c>
      <c r="I35" s="4"/>
      <c r="J35">
        <v>8</v>
      </c>
      <c r="K35">
        <v>24</v>
      </c>
      <c r="AA35">
        <v>1.4</v>
      </c>
    </row>
    <row r="36" spans="1:27" x14ac:dyDescent="0.2">
      <c r="A36" s="27">
        <v>1000034</v>
      </c>
      <c r="B36" t="s">
        <v>673</v>
      </c>
      <c r="C36" t="s">
        <v>641</v>
      </c>
      <c r="D36" t="s">
        <v>641</v>
      </c>
      <c r="E36" t="s">
        <v>642</v>
      </c>
      <c r="F36" t="s">
        <v>643</v>
      </c>
      <c r="G36" t="s">
        <v>55</v>
      </c>
      <c r="H36" s="4">
        <v>40976</v>
      </c>
      <c r="I36" s="4"/>
      <c r="J36">
        <v>10</v>
      </c>
      <c r="K36">
        <v>10</v>
      </c>
      <c r="L36">
        <v>10</v>
      </c>
      <c r="M36">
        <v>0</v>
      </c>
      <c r="N36">
        <v>0</v>
      </c>
      <c r="P36">
        <v>0</v>
      </c>
      <c r="AA36">
        <v>1</v>
      </c>
    </row>
    <row r="37" spans="1:27" x14ac:dyDescent="0.2">
      <c r="A37" s="27">
        <v>1000035</v>
      </c>
      <c r="B37" t="s">
        <v>674</v>
      </c>
      <c r="C37" t="s">
        <v>641</v>
      </c>
      <c r="D37" t="s">
        <v>641</v>
      </c>
      <c r="E37" t="s">
        <v>642</v>
      </c>
      <c r="F37" t="s">
        <v>643</v>
      </c>
      <c r="G37" t="s">
        <v>55</v>
      </c>
      <c r="H37" s="4">
        <v>40976</v>
      </c>
      <c r="I37" s="4"/>
      <c r="J37">
        <v>10</v>
      </c>
      <c r="K37">
        <v>10</v>
      </c>
      <c r="L37">
        <v>10</v>
      </c>
      <c r="M37">
        <v>0</v>
      </c>
      <c r="N37">
        <v>0</v>
      </c>
      <c r="P37">
        <v>13</v>
      </c>
      <c r="AA37">
        <v>1</v>
      </c>
    </row>
    <row r="38" spans="1:27" x14ac:dyDescent="0.2">
      <c r="A38" s="27">
        <v>1000033</v>
      </c>
      <c r="B38" t="s">
        <v>675</v>
      </c>
      <c r="C38" t="s">
        <v>641</v>
      </c>
      <c r="D38" t="s">
        <v>641</v>
      </c>
      <c r="E38" t="s">
        <v>642</v>
      </c>
      <c r="F38" t="s">
        <v>643</v>
      </c>
      <c r="G38" t="s">
        <v>55</v>
      </c>
      <c r="H38" s="4">
        <v>40976</v>
      </c>
      <c r="I38" s="4"/>
      <c r="J38">
        <v>12</v>
      </c>
      <c r="K38">
        <v>8</v>
      </c>
      <c r="L38">
        <v>10</v>
      </c>
      <c r="M38">
        <v>0</v>
      </c>
      <c r="N38">
        <v>0</v>
      </c>
      <c r="P38">
        <v>0</v>
      </c>
      <c r="AA38">
        <v>1</v>
      </c>
    </row>
    <row r="39" spans="1:27" x14ac:dyDescent="0.2">
      <c r="A39" s="27">
        <v>1000030</v>
      </c>
      <c r="B39" t="s">
        <v>14</v>
      </c>
      <c r="C39" t="s">
        <v>641</v>
      </c>
      <c r="D39" t="s">
        <v>641</v>
      </c>
      <c r="E39" t="s">
        <v>642</v>
      </c>
      <c r="F39" t="s">
        <v>643</v>
      </c>
      <c r="G39" t="s">
        <v>55</v>
      </c>
      <c r="H39" s="4">
        <v>40976</v>
      </c>
      <c r="I39" s="4"/>
      <c r="J39">
        <v>15</v>
      </c>
      <c r="K39">
        <v>15</v>
      </c>
      <c r="L39">
        <v>15</v>
      </c>
      <c r="M39">
        <v>0</v>
      </c>
      <c r="N39">
        <v>0</v>
      </c>
      <c r="P39">
        <v>0</v>
      </c>
      <c r="AA39">
        <v>1</v>
      </c>
    </row>
    <row r="40" spans="1:27" x14ac:dyDescent="0.2">
      <c r="A40" s="27">
        <v>1000031</v>
      </c>
      <c r="B40" t="s">
        <v>676</v>
      </c>
      <c r="C40" t="s">
        <v>641</v>
      </c>
      <c r="D40" t="s">
        <v>641</v>
      </c>
      <c r="E40" t="s">
        <v>642</v>
      </c>
      <c r="F40" t="s">
        <v>643</v>
      </c>
      <c r="G40" t="s">
        <v>55</v>
      </c>
      <c r="H40" s="4">
        <v>40976</v>
      </c>
      <c r="I40" s="4"/>
      <c r="J40">
        <v>17</v>
      </c>
      <c r="K40">
        <v>13</v>
      </c>
      <c r="L40">
        <v>13</v>
      </c>
      <c r="M40">
        <v>0</v>
      </c>
      <c r="N40">
        <v>0</v>
      </c>
      <c r="P40">
        <v>0</v>
      </c>
      <c r="AA40">
        <v>1</v>
      </c>
    </row>
    <row r="41" spans="1:27" x14ac:dyDescent="0.2">
      <c r="A41" s="27">
        <v>1000032</v>
      </c>
      <c r="B41" t="s">
        <v>677</v>
      </c>
      <c r="C41" t="s">
        <v>641</v>
      </c>
      <c r="D41" t="s">
        <v>641</v>
      </c>
      <c r="E41" t="s">
        <v>642</v>
      </c>
      <c r="F41" t="s">
        <v>643</v>
      </c>
      <c r="G41" t="s">
        <v>55</v>
      </c>
      <c r="H41" s="4">
        <v>40976</v>
      </c>
      <c r="I41" s="4"/>
      <c r="J41">
        <v>25</v>
      </c>
      <c r="K41">
        <v>8</v>
      </c>
      <c r="L41">
        <v>8</v>
      </c>
      <c r="M41">
        <v>0</v>
      </c>
      <c r="N41">
        <v>0</v>
      </c>
      <c r="P41">
        <v>0</v>
      </c>
      <c r="AA41">
        <v>1</v>
      </c>
    </row>
    <row r="42" spans="1:27" x14ac:dyDescent="0.2">
      <c r="A42" s="27">
        <v>1000017</v>
      </c>
      <c r="B42" t="s">
        <v>678</v>
      </c>
      <c r="C42" t="s">
        <v>641</v>
      </c>
      <c r="D42" t="s">
        <v>641</v>
      </c>
      <c r="E42" t="s">
        <v>642</v>
      </c>
      <c r="F42" t="s">
        <v>649</v>
      </c>
      <c r="G42" t="s">
        <v>55</v>
      </c>
      <c r="H42" s="4">
        <v>40976</v>
      </c>
      <c r="I42" s="4"/>
      <c r="L42">
        <v>30</v>
      </c>
      <c r="M42">
        <v>0</v>
      </c>
      <c r="N42">
        <v>10</v>
      </c>
      <c r="P42">
        <v>17</v>
      </c>
      <c r="AA42">
        <v>1</v>
      </c>
    </row>
    <row r="43" spans="1:27" x14ac:dyDescent="0.2">
      <c r="A43" s="27">
        <v>1000000</v>
      </c>
      <c r="B43" t="s">
        <v>679</v>
      </c>
      <c r="C43" t="s">
        <v>641</v>
      </c>
      <c r="D43" t="s">
        <v>641</v>
      </c>
      <c r="E43" t="s">
        <v>642</v>
      </c>
      <c r="F43" t="s">
        <v>643</v>
      </c>
      <c r="G43" t="s">
        <v>55</v>
      </c>
      <c r="H43" s="4">
        <v>40976</v>
      </c>
      <c r="I43" s="4"/>
      <c r="J43">
        <v>20.600000381469727</v>
      </c>
      <c r="M43">
        <v>0</v>
      </c>
      <c r="N43">
        <v>0</v>
      </c>
      <c r="P43">
        <v>23</v>
      </c>
      <c r="AA43">
        <v>1</v>
      </c>
    </row>
    <row r="44" spans="1:27" x14ac:dyDescent="0.2">
      <c r="A44" s="27">
        <v>1000007</v>
      </c>
      <c r="B44" t="s">
        <v>680</v>
      </c>
      <c r="C44" t="s">
        <v>641</v>
      </c>
      <c r="D44" t="s">
        <v>641</v>
      </c>
      <c r="E44" t="s">
        <v>642</v>
      </c>
      <c r="F44" t="s">
        <v>643</v>
      </c>
      <c r="G44" t="s">
        <v>56</v>
      </c>
      <c r="H44" s="4">
        <v>2</v>
      </c>
      <c r="I44" s="4"/>
      <c r="J44">
        <v>19</v>
      </c>
      <c r="K44">
        <v>0</v>
      </c>
      <c r="L44">
        <v>0</v>
      </c>
      <c r="M44">
        <v>0</v>
      </c>
      <c r="N44">
        <v>0</v>
      </c>
      <c r="P44">
        <v>5</v>
      </c>
      <c r="AA44">
        <v>1</v>
      </c>
    </row>
    <row r="45" spans="1:27" x14ac:dyDescent="0.2">
      <c r="A45" s="27">
        <v>1000016</v>
      </c>
      <c r="B45" t="s">
        <v>681</v>
      </c>
      <c r="C45" t="s">
        <v>641</v>
      </c>
      <c r="D45" t="s">
        <v>641</v>
      </c>
      <c r="E45" t="s">
        <v>642</v>
      </c>
      <c r="F45" t="s">
        <v>649</v>
      </c>
      <c r="G45" t="s">
        <v>55</v>
      </c>
      <c r="H45" s="4">
        <v>40976</v>
      </c>
      <c r="I45" s="4"/>
      <c r="L45">
        <v>50</v>
      </c>
      <c r="M45">
        <v>0</v>
      </c>
      <c r="N45">
        <v>0</v>
      </c>
      <c r="P45">
        <v>0</v>
      </c>
      <c r="AA45">
        <v>1</v>
      </c>
    </row>
    <row r="46" spans="1:27" x14ac:dyDescent="0.2">
      <c r="A46" s="27">
        <v>1000011</v>
      </c>
      <c r="B46" t="s">
        <v>682</v>
      </c>
      <c r="C46" t="s">
        <v>641</v>
      </c>
      <c r="D46" t="s">
        <v>641</v>
      </c>
      <c r="E46" t="s">
        <v>642</v>
      </c>
      <c r="F46" t="s">
        <v>649</v>
      </c>
      <c r="G46" t="s">
        <v>55</v>
      </c>
      <c r="H46" s="4">
        <v>40976</v>
      </c>
      <c r="I46" s="4"/>
      <c r="K46">
        <v>19</v>
      </c>
      <c r="M46">
        <v>0</v>
      </c>
      <c r="N46">
        <v>0</v>
      </c>
      <c r="P46">
        <v>0</v>
      </c>
      <c r="AA46">
        <v>1</v>
      </c>
    </row>
    <row r="47" spans="1:27" x14ac:dyDescent="0.2">
      <c r="A47" s="27">
        <v>1000012</v>
      </c>
      <c r="B47" t="s">
        <v>30</v>
      </c>
      <c r="C47" t="s">
        <v>641</v>
      </c>
      <c r="D47" t="s">
        <v>641</v>
      </c>
      <c r="E47" t="s">
        <v>642</v>
      </c>
      <c r="F47" t="s">
        <v>649</v>
      </c>
      <c r="G47" t="s">
        <v>55</v>
      </c>
      <c r="H47" s="4">
        <v>40976</v>
      </c>
      <c r="I47" s="4"/>
      <c r="K47">
        <v>45</v>
      </c>
      <c r="M47">
        <v>0</v>
      </c>
      <c r="N47">
        <v>0</v>
      </c>
      <c r="P47">
        <v>0</v>
      </c>
      <c r="AA47">
        <v>1</v>
      </c>
    </row>
    <row r="48" spans="1:27" x14ac:dyDescent="0.2">
      <c r="A48" s="27">
        <v>1000037</v>
      </c>
      <c r="B48" t="s">
        <v>683</v>
      </c>
      <c r="C48" t="s">
        <v>641</v>
      </c>
      <c r="D48" t="s">
        <v>641</v>
      </c>
      <c r="E48" t="s">
        <v>642</v>
      </c>
      <c r="F48" t="s">
        <v>649</v>
      </c>
      <c r="G48" t="s">
        <v>55</v>
      </c>
      <c r="H48" s="4">
        <v>40976</v>
      </c>
      <c r="I48" s="4"/>
      <c r="K48">
        <v>0</v>
      </c>
      <c r="L48">
        <v>0</v>
      </c>
      <c r="M48">
        <v>49.799999237060547</v>
      </c>
      <c r="N48">
        <v>1.8999999761581421</v>
      </c>
      <c r="P48">
        <v>0</v>
      </c>
      <c r="AA48">
        <v>1</v>
      </c>
    </row>
    <row r="49" spans="1:27" x14ac:dyDescent="0.2">
      <c r="A49" s="27">
        <v>1000115</v>
      </c>
      <c r="B49" t="s">
        <v>684</v>
      </c>
      <c r="C49" t="s">
        <v>641</v>
      </c>
      <c r="D49" t="s">
        <v>641</v>
      </c>
      <c r="E49" t="s">
        <v>642</v>
      </c>
      <c r="F49" t="s">
        <v>649</v>
      </c>
      <c r="G49" t="s">
        <v>55</v>
      </c>
      <c r="H49" s="4">
        <v>43381</v>
      </c>
      <c r="I49" s="4"/>
      <c r="M49">
        <v>86</v>
      </c>
      <c r="N49">
        <v>4</v>
      </c>
      <c r="AA49">
        <v>1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7</vt:i4>
      </vt:variant>
    </vt:vector>
  </HeadingPairs>
  <TitlesOfParts>
    <vt:vector size="20" baseType="lpstr">
      <vt:lpstr>UVOD</vt:lpstr>
      <vt:lpstr>EVID_OSEVU</vt:lpstr>
      <vt:lpstr>EVID_HNOJENI</vt:lpstr>
      <vt:lpstr>EVID_PASTVY</vt:lpstr>
      <vt:lpstr>EVID_VYNOSU</vt:lpstr>
      <vt:lpstr>KATEGORIE_ZVIRAT</vt:lpstr>
      <vt:lpstr>CIS_PRODUKTY</vt:lpstr>
      <vt:lpstr>CISL_PLODIN</vt:lpstr>
      <vt:lpstr>HLAVNI_HNOJIVA</vt:lpstr>
      <vt:lpstr>HNOJIVA_STATKOVA</vt:lpstr>
      <vt:lpstr>HNOJIVA_REGISTROVANA</vt:lpstr>
      <vt:lpstr>HNOJIVA_ALL</vt:lpstr>
      <vt:lpstr>CIS_OST</vt:lpstr>
      <vt:lpstr>osev_ctverec</vt:lpstr>
      <vt:lpstr>osev_pestovani_do</vt:lpstr>
      <vt:lpstr>osev_pestovani_od</vt:lpstr>
      <vt:lpstr>osev_plodina_id</vt:lpstr>
      <vt:lpstr>osev_plodina_nazev</vt:lpstr>
      <vt:lpstr>osev_pozemek_ozn</vt:lpstr>
      <vt:lpstr>osev_zkod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SRV-N2-EAPP203$</dc:creator>
  <cp:lastModifiedBy>Pepa</cp:lastModifiedBy>
  <dcterms:created xsi:type="dcterms:W3CDTF">2022-03-30T12:45:52Z</dcterms:created>
  <dcterms:modified xsi:type="dcterms:W3CDTF">2022-04-22T06:24:31Z</dcterms:modified>
</cp:coreProperties>
</file>