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iana_silhanova_mze_gov_cz/Documents/Dokumenty/web/statistika koně/"/>
    </mc:Choice>
  </mc:AlternateContent>
  <xr:revisionPtr revIDLastSave="259" documentId="8_{99DA7723-C802-4B23-9CF6-0FD72F652DE4}" xr6:coauthVersionLast="47" xr6:coauthVersionMax="47" xr10:uidLastSave="{1CEFF010-0D30-4C77-9271-0330EC06F0B8}"/>
  <bookViews>
    <workbookView xWindow="-108" yWindow="-108" windowWidth="23256" windowHeight="14016" tabRatio="877" firstSheet="9" activeTab="13" xr2:uid="{00000000-000D-0000-FFFF-FFFF00000000}"/>
  </bookViews>
  <sheets>
    <sheet name="stavy koní" sheetId="3" r:id="rId1"/>
    <sheet name="GRAF stavy koní 1921-2001" sheetId="19" r:id="rId2"/>
    <sheet name="GRAF stavy koní od 2002" sheetId="20" r:id="rId3"/>
    <sheet name="narozená hříbata" sheetId="9" r:id="rId4"/>
    <sheet name="GRAF narozená hříbata" sheetId="13" r:id="rId5"/>
    <sheet name="zastoupení plemen" sheetId="11" r:id="rId6"/>
    <sheet name="GRAF zastoupení plemen (%)" sheetId="27" r:id="rId7"/>
    <sheet name="GRAF zastoupení plemen (počty)" sheetId="26" r:id="rId8"/>
    <sheet name="GRAF zastoupení plemen" sheetId="17" r:id="rId9"/>
    <sheet name="dovoz a vývoz" sheetId="10" r:id="rId10"/>
    <sheet name="GRAF dovoz a vývoz" sheetId="14" r:id="rId11"/>
    <sheet name="změny majitelů" sheetId="21" r:id="rId12"/>
    <sheet name="GRAF změny majitelů" sheetId="22" r:id="rId13"/>
    <sheet name="zastoupení barev" sheetId="23" r:id="rId14"/>
  </sheets>
  <definedNames>
    <definedName name="_xlnm._FilterDatabase" localSheetId="9" hidden="1">'dovoz a vývoz'!$A$9:$W$62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9" i="11" l="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V60" i="10"/>
  <c r="V62" i="10" s="1"/>
  <c r="T25" i="11" l="1"/>
  <c r="T49" i="11" s="1"/>
  <c r="T23" i="11"/>
  <c r="E109" i="3"/>
  <c r="U60" i="10"/>
  <c r="U62" i="10" s="1"/>
  <c r="S23" i="11"/>
  <c r="S25" i="11" l="1"/>
  <c r="T34" i="11"/>
  <c r="T42" i="11"/>
  <c r="T35" i="11"/>
  <c r="T43" i="11"/>
  <c r="T45" i="11"/>
  <c r="T30" i="11"/>
  <c r="T38" i="11"/>
  <c r="T46" i="11"/>
  <c r="T36" i="11"/>
  <c r="T37" i="11"/>
  <c r="T31" i="11"/>
  <c r="T39" i="11"/>
  <c r="T32" i="11"/>
  <c r="T40" i="11"/>
  <c r="T48" i="11"/>
  <c r="T44" i="11"/>
  <c r="T29" i="11"/>
  <c r="T47" i="11"/>
  <c r="T33" i="11"/>
  <c r="T41" i="11"/>
  <c r="O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P60" i="10"/>
  <c r="Q60" i="10"/>
  <c r="R60" i="10"/>
  <c r="R62" i="10" s="1"/>
  <c r="S60" i="10"/>
  <c r="S62" i="10" s="1"/>
  <c r="T60" i="10"/>
  <c r="T62" i="10" s="1"/>
  <c r="B60" i="10"/>
  <c r="R49" i="11"/>
  <c r="R48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29" i="11"/>
  <c r="R23" i="11"/>
  <c r="R47" i="11" s="1"/>
  <c r="Q49" i="11"/>
  <c r="Q48" i="11"/>
  <c r="Q47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29" i="11"/>
  <c r="S48" i="11" l="1"/>
  <c r="S36" i="11"/>
  <c r="S44" i="11"/>
  <c r="S37" i="11"/>
  <c r="S45" i="11"/>
  <c r="S42" i="11"/>
  <c r="S43" i="11"/>
  <c r="S30" i="11"/>
  <c r="S38" i="11"/>
  <c r="S46" i="11"/>
  <c r="S49" i="11"/>
  <c r="S31" i="11"/>
  <c r="S39" i="11"/>
  <c r="S29" i="11"/>
  <c r="S34" i="11"/>
  <c r="S35" i="11"/>
  <c r="S32" i="11"/>
  <c r="S40" i="11"/>
  <c r="S33" i="11"/>
  <c r="S41" i="11"/>
  <c r="S47" i="11"/>
  <c r="E106" i="3"/>
  <c r="C106" i="3" s="1"/>
  <c r="P49" i="11" l="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C62" i="10" l="1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B62" i="10"/>
  <c r="O23" i="11" l="1"/>
  <c r="O25" i="11" s="1"/>
  <c r="H48" i="11"/>
  <c r="G48" i="11"/>
  <c r="F48" i="11"/>
  <c r="E48" i="11"/>
  <c r="D48" i="11"/>
  <c r="C48" i="11"/>
  <c r="C49" i="11" s="1"/>
  <c r="B48" i="11"/>
  <c r="H47" i="11"/>
  <c r="G47" i="11"/>
  <c r="G49" i="11" s="1"/>
  <c r="F47" i="11"/>
  <c r="F49" i="11" s="1"/>
  <c r="E47" i="11"/>
  <c r="D47" i="11"/>
  <c r="D49" i="11" s="1"/>
  <c r="C47" i="11"/>
  <c r="B47" i="11"/>
  <c r="B49" i="11" s="1"/>
  <c r="H46" i="1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4" i="11"/>
  <c r="G44" i="11"/>
  <c r="F44" i="11"/>
  <c r="E44" i="11"/>
  <c r="D44" i="11"/>
  <c r="C44" i="11"/>
  <c r="B44" i="11"/>
  <c r="H43" i="11"/>
  <c r="G43" i="11"/>
  <c r="F43" i="11"/>
  <c r="E43" i="11"/>
  <c r="D43" i="11"/>
  <c r="C43" i="11"/>
  <c r="B43" i="11"/>
  <c r="H42" i="11"/>
  <c r="G42" i="11"/>
  <c r="F42" i="11"/>
  <c r="E42" i="11"/>
  <c r="D42" i="11"/>
  <c r="C42" i="11"/>
  <c r="B42" i="11"/>
  <c r="H41" i="11"/>
  <c r="G41" i="11"/>
  <c r="F41" i="11"/>
  <c r="E41" i="11"/>
  <c r="D41" i="11"/>
  <c r="C41" i="11"/>
  <c r="B41" i="11"/>
  <c r="H40" i="11"/>
  <c r="G40" i="11"/>
  <c r="F40" i="11"/>
  <c r="E40" i="11"/>
  <c r="D40" i="11"/>
  <c r="C40" i="11"/>
  <c r="B40" i="11"/>
  <c r="H39" i="11"/>
  <c r="G39" i="11"/>
  <c r="F39" i="11"/>
  <c r="E39" i="11"/>
  <c r="D39" i="11"/>
  <c r="C39" i="11"/>
  <c r="B39" i="11"/>
  <c r="H38" i="11"/>
  <c r="G38" i="11"/>
  <c r="F38" i="11"/>
  <c r="E38" i="11"/>
  <c r="D38" i="11"/>
  <c r="C38" i="11"/>
  <c r="B38" i="11"/>
  <c r="H37" i="11"/>
  <c r="G37" i="11"/>
  <c r="F37" i="11"/>
  <c r="E37" i="11"/>
  <c r="D37" i="11"/>
  <c r="C37" i="11"/>
  <c r="B37" i="11"/>
  <c r="H36" i="11"/>
  <c r="G36" i="11"/>
  <c r="F36" i="11"/>
  <c r="E36" i="11"/>
  <c r="D36" i="11"/>
  <c r="C36" i="11"/>
  <c r="B36" i="1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B29" i="11"/>
  <c r="J29" i="11"/>
  <c r="K29" i="11"/>
  <c r="L29" i="11"/>
  <c r="M29" i="11"/>
  <c r="N29" i="11"/>
  <c r="J30" i="11"/>
  <c r="K30" i="11"/>
  <c r="L30" i="11"/>
  <c r="M30" i="11"/>
  <c r="N30" i="11"/>
  <c r="J31" i="11"/>
  <c r="K31" i="11"/>
  <c r="L31" i="11"/>
  <c r="M31" i="11"/>
  <c r="N31" i="11"/>
  <c r="J32" i="11"/>
  <c r="K32" i="11"/>
  <c r="L32" i="11"/>
  <c r="M32" i="11"/>
  <c r="N32" i="11"/>
  <c r="J33" i="11"/>
  <c r="K33" i="11"/>
  <c r="L33" i="11"/>
  <c r="M33" i="11"/>
  <c r="N33" i="11"/>
  <c r="J34" i="11"/>
  <c r="K34" i="11"/>
  <c r="L34" i="11"/>
  <c r="M34" i="11"/>
  <c r="N34" i="11"/>
  <c r="J35" i="11"/>
  <c r="K35" i="11"/>
  <c r="L35" i="11"/>
  <c r="M35" i="11"/>
  <c r="N35" i="11"/>
  <c r="J36" i="11"/>
  <c r="K36" i="11"/>
  <c r="L36" i="11"/>
  <c r="M36" i="11"/>
  <c r="N36" i="11"/>
  <c r="J37" i="11"/>
  <c r="K37" i="11"/>
  <c r="L37" i="11"/>
  <c r="M37" i="11"/>
  <c r="N37" i="11"/>
  <c r="J38" i="11"/>
  <c r="K38" i="11"/>
  <c r="L38" i="11"/>
  <c r="M38" i="11"/>
  <c r="N38" i="11"/>
  <c r="J39" i="11"/>
  <c r="K39" i="11"/>
  <c r="L39" i="11"/>
  <c r="M39" i="11"/>
  <c r="N39" i="11"/>
  <c r="J40" i="11"/>
  <c r="K40" i="11"/>
  <c r="L40" i="11"/>
  <c r="M40" i="11"/>
  <c r="N40" i="11"/>
  <c r="J41" i="11"/>
  <c r="K41" i="11"/>
  <c r="L41" i="11"/>
  <c r="M41" i="11"/>
  <c r="N41" i="11"/>
  <c r="J42" i="11"/>
  <c r="K42" i="11"/>
  <c r="L42" i="11"/>
  <c r="M42" i="11"/>
  <c r="N42" i="11"/>
  <c r="J43" i="11"/>
  <c r="K43" i="11"/>
  <c r="L43" i="11"/>
  <c r="M43" i="11"/>
  <c r="N43" i="11"/>
  <c r="J44" i="11"/>
  <c r="K44" i="11"/>
  <c r="L44" i="11"/>
  <c r="M44" i="11"/>
  <c r="N44" i="11"/>
  <c r="J45" i="11"/>
  <c r="K45" i="11"/>
  <c r="L45" i="11"/>
  <c r="M45" i="11"/>
  <c r="N45" i="11"/>
  <c r="J46" i="11"/>
  <c r="K46" i="11"/>
  <c r="L46" i="11"/>
  <c r="M46" i="11"/>
  <c r="N46" i="11"/>
  <c r="J47" i="11"/>
  <c r="K47" i="11"/>
  <c r="K49" i="11" s="1"/>
  <c r="L47" i="11"/>
  <c r="L49" i="11" s="1"/>
  <c r="M47" i="11"/>
  <c r="N47" i="11"/>
  <c r="N49" i="11" s="1"/>
  <c r="J48" i="11"/>
  <c r="K48" i="11"/>
  <c r="L48" i="11"/>
  <c r="M48" i="11"/>
  <c r="N48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29" i="11"/>
  <c r="I49" i="11" l="1"/>
  <c r="M49" i="11"/>
  <c r="E49" i="11"/>
  <c r="J49" i="11"/>
  <c r="H49" i="11"/>
  <c r="O34" i="11"/>
  <c r="O29" i="11"/>
  <c r="O43" i="11"/>
  <c r="O41" i="11"/>
  <c r="O38" i="11"/>
  <c r="O31" i="11"/>
  <c r="O36" i="11"/>
  <c r="O32" i="11"/>
  <c r="O45" i="11"/>
  <c r="O42" i="11"/>
  <c r="O35" i="11"/>
  <c r="O40" i="11"/>
  <c r="O33" i="11"/>
  <c r="O49" i="11"/>
  <c r="O30" i="11"/>
  <c r="O46" i="11"/>
  <c r="O39" i="11"/>
  <c r="O44" i="11"/>
  <c r="O37" i="11"/>
  <c r="O47" i="11"/>
  <c r="O48" i="11"/>
</calcChain>
</file>

<file path=xl/sharedStrings.xml><?xml version="1.0" encoding="utf-8"?>
<sst xmlns="http://schemas.openxmlformats.org/spreadsheetml/2006/main" count="399" uniqueCount="117">
  <si>
    <t>rok</t>
  </si>
  <si>
    <t>český teplokrevník</t>
  </si>
  <si>
    <t>koně bez plemenné příslušnosti</t>
  </si>
  <si>
    <t>anglický plnokrevník</t>
  </si>
  <si>
    <t>českomoravský belgický kůň</t>
  </si>
  <si>
    <t>klusák</t>
  </si>
  <si>
    <t>starokladrubský kůň</t>
  </si>
  <si>
    <t xml:space="preserve">huculský kůň </t>
  </si>
  <si>
    <t>hafling</t>
  </si>
  <si>
    <t>velšská plemena pony a kob</t>
  </si>
  <si>
    <t>Quarter Horse</t>
  </si>
  <si>
    <t>český sportovní pony</t>
  </si>
  <si>
    <t>ostatní plemena</t>
  </si>
  <si>
    <t>PLEMENO</t>
  </si>
  <si>
    <t>vývoz</t>
  </si>
  <si>
    <t>euro</t>
  </si>
  <si>
    <t>dovoz</t>
  </si>
  <si>
    <t>Shagya arab</t>
  </si>
  <si>
    <t>shetlandský pony</t>
  </si>
  <si>
    <t>Paint Horse</t>
  </si>
  <si>
    <t>členský stát</t>
  </si>
  <si>
    <t>Maďarsko</t>
  </si>
  <si>
    <t>Polsko</t>
  </si>
  <si>
    <t>Německo</t>
  </si>
  <si>
    <t>Rakousko</t>
  </si>
  <si>
    <t>Nizozemsko</t>
  </si>
  <si>
    <t>Spojené království</t>
  </si>
  <si>
    <t>Irsko</t>
  </si>
  <si>
    <t>Francie</t>
  </si>
  <si>
    <t>Švédsko</t>
  </si>
  <si>
    <t>Itálie</t>
  </si>
  <si>
    <t>Rumunsko</t>
  </si>
  <si>
    <t>Belgie</t>
  </si>
  <si>
    <t>Dánsko</t>
  </si>
  <si>
    <t>Španělsko</t>
  </si>
  <si>
    <t>Řecko</t>
  </si>
  <si>
    <t>Lucembursko</t>
  </si>
  <si>
    <t>Finsko</t>
  </si>
  <si>
    <t>Litva</t>
  </si>
  <si>
    <t>Slovensko</t>
  </si>
  <si>
    <t>Estonsko</t>
  </si>
  <si>
    <t>Slovinsko</t>
  </si>
  <si>
    <t>celkem do EU</t>
  </si>
  <si>
    <t>celkem vývoz</t>
  </si>
  <si>
    <t>celkem koně</t>
  </si>
  <si>
    <t>osli a ostatní koňovití</t>
  </si>
  <si>
    <t>celkem koňovití</t>
  </si>
  <si>
    <t>počet hříbat</t>
  </si>
  <si>
    <t>slezský norik</t>
  </si>
  <si>
    <t>ČSÚ - stav k 1.1. (roky 1921 - 1992), k 1.3. (roky 1993 - 2002) a k 1.4. (od roku 2003) daného roku</t>
  </si>
  <si>
    <t>ÚEK - stav k 31.12. daného roku</t>
  </si>
  <si>
    <t>STAVY KONÍ</t>
  </si>
  <si>
    <t>NAROZENÁ HŘÍBATA</t>
  </si>
  <si>
    <t>PROCENTICKÉ ZASTOUPENÍ</t>
  </si>
  <si>
    <t>POČET KONÍ</t>
  </si>
  <si>
    <t>DOVOZ A VÝVOZ KONÍ</t>
  </si>
  <si>
    <t>ZASTOUPENÍ PLEMEN</t>
  </si>
  <si>
    <t xml:space="preserve"> ÚEK koňovití celkem</t>
  </si>
  <si>
    <t>ÚEK koně</t>
  </si>
  <si>
    <t>ÚEK osli a ostatní</t>
  </si>
  <si>
    <t xml:space="preserve">Pozn: Soupis hospodářských zvířat ČSÚ v roce 2002 zaznamenal změny, které nejsou srovnatelné s předchozí časovou řadou. Publikované výsledky za Českou republiku jsou bez doodhadů počtu zvířat za podlimitní jednotky ("hobby aktivity" obyvatelstva). </t>
  </si>
  <si>
    <t>aktualizováno k:</t>
  </si>
  <si>
    <t>Portugalsko</t>
  </si>
  <si>
    <t>Bulharsko</t>
  </si>
  <si>
    <t>Kypr</t>
  </si>
  <si>
    <t>do 3.země nebo země neurčena*</t>
  </si>
  <si>
    <t>* příp. zůstal majitel ČR</t>
  </si>
  <si>
    <t>Pozn. - není zohledněn rok vstupu některých nových států do EU</t>
  </si>
  <si>
    <t>-</t>
  </si>
  <si>
    <t>Chorvatsko</t>
  </si>
  <si>
    <t>ČSÚ koně celkem</t>
  </si>
  <si>
    <t xml:space="preserve">pozn.: údaj za poslední rok nelze ještě považovat za vypovídající, bude ještě upraven o hříbata později zaregistrovaná
</t>
  </si>
  <si>
    <t>ZMĚNY MAJITELŮ</t>
  </si>
  <si>
    <t>počet změn majitele v ČR</t>
  </si>
  <si>
    <t>VÝVOZ</t>
  </si>
  <si>
    <t>počet koní</t>
  </si>
  <si>
    <t>Rusko</t>
  </si>
  <si>
    <t>Spojené státy americké</t>
  </si>
  <si>
    <t>Švýcarsko</t>
  </si>
  <si>
    <t>Kanada</t>
  </si>
  <si>
    <t>Chile</t>
  </si>
  <si>
    <t>Norsko</t>
  </si>
  <si>
    <t>Turecko</t>
  </si>
  <si>
    <t>Čína</t>
  </si>
  <si>
    <t>český norik (norický kůň)</t>
  </si>
  <si>
    <t>Bahrain</t>
  </si>
  <si>
    <t>Barbados</t>
  </si>
  <si>
    <t>český sportovníkůň/slovenský teplokrevník (CS)</t>
  </si>
  <si>
    <t>Indie</t>
  </si>
  <si>
    <t>Izrael</t>
  </si>
  <si>
    <t>Kuvajt</t>
  </si>
  <si>
    <t>Lotyšsko</t>
  </si>
  <si>
    <t>Spojené arabské emiráty</t>
  </si>
  <si>
    <t>Thajsko</t>
  </si>
  <si>
    <t>Japonsko</t>
  </si>
  <si>
    <t>Pákistán</t>
  </si>
  <si>
    <t>Hnědák</t>
  </si>
  <si>
    <t>Ryzák</t>
  </si>
  <si>
    <t>Bělouš</t>
  </si>
  <si>
    <t>Strakáč</t>
  </si>
  <si>
    <t>Vraník</t>
  </si>
  <si>
    <t>Plavák</t>
  </si>
  <si>
    <t>Isabela</t>
  </si>
  <si>
    <t>ostatní</t>
  </si>
  <si>
    <t>celkem koní</t>
  </si>
  <si>
    <t>ZASTOUPENÍ BAREV</t>
  </si>
  <si>
    <t>barva/rok</t>
  </si>
  <si>
    <t xml:space="preserve"> - *)</t>
  </si>
  <si>
    <t xml:space="preserve">*) </t>
  </si>
  <si>
    <t>soupis hospodářských zvířat evidovaný ČSŮ byl od roku 2023 zrušen z důvodu harmonizace referenčního data s požadavky evropské statistiky.</t>
  </si>
  <si>
    <t>Austrálie</t>
  </si>
  <si>
    <t>indonésie</t>
  </si>
  <si>
    <t>Írán</t>
  </si>
  <si>
    <t>Kazašská republika</t>
  </si>
  <si>
    <t>Korea - jižní</t>
  </si>
  <si>
    <t>Mexiko</t>
  </si>
  <si>
    <t>procentické zastoupení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</si>
</sst>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6" formatCode="_-* #,##0_-;\-* #,##0_-;_-* &quot;-&quot;??_-;_-@_-"/>
  </numFmts>
  <fonts count="4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20254D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3" borderId="0" applyNumberFormat="0" applyBorder="0" applyAlignment="0" applyProtection="0"/>
    <xf numFmtId="0" fontId="11" fillId="0" borderId="0"/>
    <xf numFmtId="0" fontId="3" fillId="0" borderId="0"/>
    <xf numFmtId="0" fontId="4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31" applyNumberFormat="0" applyAlignment="0" applyProtection="0"/>
    <xf numFmtId="0" fontId="33" fillId="8" borderId="32" applyNumberFormat="0" applyAlignment="0" applyProtection="0"/>
    <xf numFmtId="0" fontId="34" fillId="8" borderId="31" applyNumberFormat="0" applyAlignment="0" applyProtection="0"/>
    <xf numFmtId="0" fontId="35" fillId="0" borderId="33" applyNumberFormat="0" applyFill="0" applyAlignment="0" applyProtection="0"/>
    <xf numFmtId="0" fontId="36" fillId="9" borderId="3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39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3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" fillId="10" borderId="35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0" fontId="40" fillId="0" borderId="0"/>
    <xf numFmtId="0" fontId="1" fillId="0" borderId="0"/>
    <xf numFmtId="43" fontId="40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5" fillId="0" borderId="2" xfId="0" applyFont="1" applyBorder="1"/>
    <xf numFmtId="0" fontId="5" fillId="2" borderId="5" xfId="7" applyFont="1" applyFill="1" applyBorder="1"/>
    <xf numFmtId="0" fontId="5" fillId="0" borderId="5" xfId="0" applyFont="1" applyBorder="1"/>
    <xf numFmtId="0" fontId="11" fillId="0" borderId="0" xfId="5"/>
    <xf numFmtId="0" fontId="11" fillId="0" borderId="2" xfId="5" applyBorder="1"/>
    <xf numFmtId="0" fontId="11" fillId="0" borderId="7" xfId="5" applyBorder="1"/>
    <xf numFmtId="0" fontId="11" fillId="0" borderId="8" xfId="5" applyBorder="1"/>
    <xf numFmtId="0" fontId="5" fillId="2" borderId="9" xfId="7" applyFont="1" applyFill="1" applyBorder="1"/>
    <xf numFmtId="0" fontId="5" fillId="0" borderId="8" xfId="7" applyFont="1" applyBorder="1"/>
    <xf numFmtId="0" fontId="5" fillId="0" borderId="10" xfId="0" applyFont="1" applyBorder="1"/>
    <xf numFmtId="10" fontId="0" fillId="0" borderId="11" xfId="0" applyNumberFormat="1" applyBorder="1"/>
    <xf numFmtId="0" fontId="14" fillId="0" borderId="0" xfId="0" applyFont="1"/>
    <xf numFmtId="0" fontId="0" fillId="0" borderId="11" xfId="0" applyBorder="1"/>
    <xf numFmtId="0" fontId="4" fillId="0" borderId="0" xfId="0" applyFont="1"/>
    <xf numFmtId="0" fontId="5" fillId="0" borderId="6" xfId="0" applyFont="1" applyBorder="1"/>
    <xf numFmtId="49" fontId="0" fillId="0" borderId="1" xfId="0" applyNumberFormat="1" applyBorder="1"/>
    <xf numFmtId="49" fontId="4" fillId="0" borderId="1" xfId="0" applyNumberFormat="1" applyFont="1" applyBorder="1"/>
    <xf numFmtId="49" fontId="5" fillId="0" borderId="13" xfId="0" applyNumberFormat="1" applyFont="1" applyBorder="1"/>
    <xf numFmtId="49" fontId="5" fillId="0" borderId="10" xfId="0" applyNumberFormat="1" applyFont="1" applyBorder="1"/>
    <xf numFmtId="49" fontId="0" fillId="0" borderId="7" xfId="0" applyNumberFormat="1" applyBorder="1"/>
    <xf numFmtId="49" fontId="4" fillId="0" borderId="7" xfId="0" applyNumberFormat="1" applyFont="1" applyBorder="1"/>
    <xf numFmtId="10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1" xfId="0" applyFont="1" applyBorder="1"/>
    <xf numFmtId="0" fontId="16" fillId="0" borderId="0" xfId="0" applyFont="1"/>
    <xf numFmtId="0" fontId="11" fillId="0" borderId="0" xfId="4" applyNumberFormat="1" applyFont="1" applyFill="1" applyBorder="1"/>
    <xf numFmtId="0" fontId="17" fillId="0" borderId="5" xfId="0" applyFont="1" applyBorder="1"/>
    <xf numFmtId="0" fontId="12" fillId="0" borderId="13" xfId="4" applyFont="1" applyFill="1" applyBorder="1"/>
    <xf numFmtId="0" fontId="12" fillId="0" borderId="2" xfId="4" applyFont="1" applyFill="1" applyBorder="1"/>
    <xf numFmtId="0" fontId="17" fillId="0" borderId="2" xfId="0" applyFont="1" applyBorder="1"/>
    <xf numFmtId="10" fontId="3" fillId="0" borderId="1" xfId="10" applyNumberFormat="1" applyFont="1" applyBorder="1"/>
    <xf numFmtId="10" fontId="3" fillId="0" borderId="0" xfId="10" applyNumberFormat="1" applyFont="1" applyFill="1" applyBorder="1"/>
    <xf numFmtId="10" fontId="0" fillId="0" borderId="0" xfId="10" applyNumberFormat="1" applyFont="1" applyBorder="1"/>
    <xf numFmtId="10" fontId="0" fillId="0" borderId="0" xfId="10" applyNumberFormat="1" applyFont="1" applyFill="1" applyBorder="1"/>
    <xf numFmtId="10" fontId="16" fillId="0" borderId="0" xfId="10" applyNumberFormat="1" applyFont="1" applyFill="1" applyBorder="1"/>
    <xf numFmtId="10" fontId="0" fillId="0" borderId="11" xfId="10" applyNumberFormat="1" applyFont="1" applyFill="1" applyBorder="1"/>
    <xf numFmtId="10" fontId="0" fillId="0" borderId="1" xfId="10" applyNumberFormat="1" applyFont="1" applyBorder="1"/>
    <xf numFmtId="10" fontId="5" fillId="0" borderId="10" xfId="10" applyNumberFormat="1" applyFont="1" applyBorder="1"/>
    <xf numFmtId="10" fontId="5" fillId="0" borderId="5" xfId="10" applyNumberFormat="1" applyFont="1" applyFill="1" applyBorder="1"/>
    <xf numFmtId="10" fontId="5" fillId="0" borderId="5" xfId="10" applyNumberFormat="1" applyFont="1" applyBorder="1"/>
    <xf numFmtId="10" fontId="17" fillId="0" borderId="5" xfId="10" applyNumberFormat="1" applyFont="1" applyFill="1" applyBorder="1"/>
    <xf numFmtId="10" fontId="5" fillId="0" borderId="6" xfId="10" applyNumberFormat="1" applyFont="1" applyFill="1" applyBorder="1"/>
    <xf numFmtId="10" fontId="12" fillId="0" borderId="13" xfId="10" applyNumberFormat="1" applyFont="1" applyFill="1" applyBorder="1"/>
    <xf numFmtId="10" fontId="12" fillId="0" borderId="2" xfId="10" applyNumberFormat="1" applyFont="1" applyFill="1" applyBorder="1"/>
    <xf numFmtId="10" fontId="17" fillId="0" borderId="2" xfId="10" applyNumberFormat="1" applyFont="1" applyFill="1" applyBorder="1"/>
    <xf numFmtId="10" fontId="5" fillId="0" borderId="2" xfId="10" applyNumberFormat="1" applyFont="1" applyBorder="1"/>
    <xf numFmtId="10" fontId="0" fillId="0" borderId="1" xfId="0" applyNumberFormat="1" applyBorder="1"/>
    <xf numFmtId="10" fontId="0" fillId="0" borderId="13" xfId="10" applyNumberFormat="1" applyFont="1" applyBorder="1"/>
    <xf numFmtId="10" fontId="3" fillId="0" borderId="2" xfId="10" applyNumberFormat="1" applyFont="1" applyFill="1" applyBorder="1"/>
    <xf numFmtId="10" fontId="0" fillId="0" borderId="2" xfId="10" applyNumberFormat="1" applyFont="1" applyBorder="1"/>
    <xf numFmtId="10" fontId="0" fillId="0" borderId="2" xfId="10" applyNumberFormat="1" applyFont="1" applyFill="1" applyBorder="1"/>
    <xf numFmtId="10" fontId="16" fillId="0" borderId="2" xfId="10" applyNumberFormat="1" applyFont="1" applyFill="1" applyBorder="1"/>
    <xf numFmtId="10" fontId="0" fillId="0" borderId="12" xfId="10" applyNumberFormat="1" applyFont="1" applyFill="1" applyBorder="1"/>
    <xf numFmtId="0" fontId="4" fillId="0" borderId="7" xfId="7" applyBorder="1"/>
    <xf numFmtId="0" fontId="4" fillId="0" borderId="0" xfId="7"/>
    <xf numFmtId="0" fontId="3" fillId="0" borderId="0" xfId="7" applyFont="1"/>
    <xf numFmtId="0" fontId="3" fillId="0" borderId="7" xfId="7" applyFont="1" applyBorder="1"/>
    <xf numFmtId="0" fontId="3" fillId="0" borderId="7" xfId="0" applyFont="1" applyBorder="1"/>
    <xf numFmtId="0" fontId="3" fillId="0" borderId="7" xfId="7" applyFont="1" applyBorder="1" applyAlignment="1">
      <alignment wrapText="1"/>
    </xf>
    <xf numFmtId="0" fontId="19" fillId="0" borderId="2" xfId="4" applyFont="1" applyFill="1" applyBorder="1"/>
    <xf numFmtId="14" fontId="20" fillId="0" borderId="0" xfId="0" applyNumberFormat="1" applyFont="1"/>
    <xf numFmtId="0" fontId="21" fillId="0" borderId="0" xfId="0" applyFont="1"/>
    <xf numFmtId="0" fontId="9" fillId="0" borderId="17" xfId="0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0" fontId="0" fillId="0" borderId="12" xfId="0" applyBorder="1"/>
    <xf numFmtId="0" fontId="5" fillId="0" borderId="14" xfId="0" applyFont="1" applyBorder="1"/>
    <xf numFmtId="2" fontId="0" fillId="0" borderId="11" xfId="0" applyNumberFormat="1" applyBorder="1" applyAlignment="1">
      <alignment horizontal="center" vertical="center"/>
    </xf>
    <xf numFmtId="0" fontId="9" fillId="0" borderId="20" xfId="0" applyFont="1" applyBorder="1"/>
    <xf numFmtId="0" fontId="4" fillId="0" borderId="22" xfId="0" applyFont="1" applyBorder="1"/>
    <xf numFmtId="2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/>
    <xf numFmtId="0" fontId="15" fillId="0" borderId="11" xfId="0" applyFont="1" applyBorder="1" applyAlignment="1">
      <alignment horizontal="center" vertical="center"/>
    </xf>
    <xf numFmtId="3" fontId="15" fillId="0" borderId="11" xfId="0" applyNumberFormat="1" applyFont="1" applyBorder="1"/>
    <xf numFmtId="3" fontId="22" fillId="0" borderId="5" xfId="0" applyNumberFormat="1" applyFont="1" applyBorder="1"/>
    <xf numFmtId="3" fontId="22" fillId="0" borderId="0" xfId="0" applyNumberFormat="1" applyFont="1"/>
    <xf numFmtId="3" fontId="22" fillId="0" borderId="2" xfId="0" applyNumberFormat="1" applyFont="1" applyBorder="1"/>
    <xf numFmtId="0" fontId="5" fillId="2" borderId="3" xfId="7" applyFont="1" applyFill="1" applyBorder="1"/>
    <xf numFmtId="0" fontId="5" fillId="2" borderId="4" xfId="7" applyFont="1" applyFill="1" applyBorder="1"/>
    <xf numFmtId="0" fontId="23" fillId="0" borderId="0" xfId="0" applyFont="1"/>
    <xf numFmtId="0" fontId="24" fillId="0" borderId="0" xfId="0" applyFont="1"/>
    <xf numFmtId="3" fontId="15" fillId="0" borderId="9" xfId="0" applyNumberFormat="1" applyFont="1" applyBorder="1"/>
    <xf numFmtId="3" fontId="15" fillId="0" borderId="7" xfId="0" applyNumberFormat="1" applyFont="1" applyBorder="1"/>
    <xf numFmtId="0" fontId="0" fillId="0" borderId="0" xfId="0" applyAlignment="1">
      <alignment horizontal="right"/>
    </xf>
    <xf numFmtId="0" fontId="5" fillId="2" borderId="6" xfId="7" applyFont="1" applyFill="1" applyBorder="1" applyAlignment="1">
      <alignment horizontal="right"/>
    </xf>
    <xf numFmtId="0" fontId="5" fillId="2" borderId="15" xfId="7" applyFont="1" applyFill="1" applyBorder="1" applyAlignment="1">
      <alignment horizontal="right"/>
    </xf>
    <xf numFmtId="0" fontId="3" fillId="0" borderId="11" xfId="8" applyBorder="1" applyAlignment="1">
      <alignment horizontal="right"/>
    </xf>
    <xf numFmtId="0" fontId="12" fillId="0" borderId="0" xfId="5" applyFont="1"/>
    <xf numFmtId="10" fontId="5" fillId="0" borderId="12" xfId="10" applyNumberFormat="1" applyFont="1" applyBorder="1"/>
    <xf numFmtId="0" fontId="5" fillId="0" borderId="12" xfId="0" applyFont="1" applyBorder="1"/>
    <xf numFmtId="10" fontId="0" fillId="0" borderId="10" xfId="0" applyNumberFormat="1" applyBorder="1"/>
    <xf numFmtId="10" fontId="0" fillId="0" borderId="5" xfId="0" applyNumberFormat="1" applyBorder="1"/>
    <xf numFmtId="10" fontId="0" fillId="0" borderId="11" xfId="10" applyNumberFormat="1" applyFont="1" applyBorder="1"/>
    <xf numFmtId="0" fontId="11" fillId="0" borderId="12" xfId="5" applyBorder="1" applyAlignment="1">
      <alignment horizontal="right"/>
    </xf>
    <xf numFmtId="0" fontId="19" fillId="0" borderId="13" xfId="4" applyFont="1" applyFill="1" applyBorder="1"/>
    <xf numFmtId="0" fontId="3" fillId="0" borderId="6" xfId="8" applyBorder="1" applyAlignment="1">
      <alignment horizontal="right"/>
    </xf>
    <xf numFmtId="0" fontId="3" fillId="0" borderId="5" xfId="7" applyFont="1" applyBorder="1"/>
    <xf numFmtId="0" fontId="3" fillId="0" borderId="10" xfId="7" applyFont="1" applyBorder="1"/>
    <xf numFmtId="0" fontId="5" fillId="2" borderId="16" xfId="7" applyFont="1" applyFill="1" applyBorder="1"/>
    <xf numFmtId="0" fontId="5" fillId="2" borderId="18" xfId="7" applyFont="1" applyFill="1" applyBorder="1"/>
    <xf numFmtId="0" fontId="5" fillId="2" borderId="19" xfId="7" applyFont="1" applyFill="1" applyBorder="1"/>
    <xf numFmtId="0" fontId="5" fillId="2" borderId="21" xfId="7" applyFont="1" applyFill="1" applyBorder="1"/>
    <xf numFmtId="0" fontId="11" fillId="0" borderId="27" xfId="5" applyBorder="1"/>
    <xf numFmtId="0" fontId="11" fillId="0" borderId="22" xfId="5" applyBorder="1"/>
    <xf numFmtId="0" fontId="18" fillId="0" borderId="0" xfId="4" applyFont="1" applyFill="1" applyBorder="1"/>
    <xf numFmtId="0" fontId="5" fillId="2" borderId="10" xfId="7" applyFont="1" applyFill="1" applyBorder="1"/>
    <xf numFmtId="0" fontId="11" fillId="0" borderId="1" xfId="5" applyBorder="1"/>
    <xf numFmtId="0" fontId="18" fillId="0" borderId="11" xfId="4" applyFont="1" applyFill="1" applyBorder="1" applyAlignment="1">
      <alignment horizontal="right"/>
    </xf>
    <xf numFmtId="0" fontId="11" fillId="0" borderId="13" xfId="5" applyBorder="1"/>
    <xf numFmtId="49" fontId="5" fillId="0" borderId="9" xfId="0" applyNumberFormat="1" applyFont="1" applyBorder="1"/>
    <xf numFmtId="2" fontId="11" fillId="4" borderId="12" xfId="5" applyNumberFormat="1" applyFill="1" applyBorder="1" applyAlignment="1">
      <alignment horizontal="right"/>
    </xf>
    <xf numFmtId="0" fontId="5" fillId="0" borderId="15" xfId="0" applyFont="1" applyBorder="1"/>
    <xf numFmtId="0" fontId="5" fillId="0" borderId="4" xfId="0" applyFont="1" applyBorder="1"/>
    <xf numFmtId="49" fontId="5" fillId="0" borderId="8" xfId="0" applyNumberFormat="1" applyFont="1" applyBorder="1"/>
    <xf numFmtId="0" fontId="5" fillId="0" borderId="12" xfId="8" applyFont="1" applyBorder="1" applyAlignment="1">
      <alignment horizontal="right"/>
    </xf>
    <xf numFmtId="3" fontId="5" fillId="0" borderId="4" xfId="0" applyNumberFormat="1" applyFont="1" applyBorder="1"/>
    <xf numFmtId="0" fontId="19" fillId="0" borderId="12" xfId="4" applyFont="1" applyFill="1" applyBorder="1"/>
    <xf numFmtId="0" fontId="2" fillId="0" borderId="0" xfId="56"/>
    <xf numFmtId="49" fontId="3" fillId="0" borderId="1" xfId="0" applyNumberFormat="1" applyFont="1" applyBorder="1"/>
    <xf numFmtId="0" fontId="5" fillId="35" borderId="21" xfId="0" applyFont="1" applyFill="1" applyBorder="1" applyAlignment="1">
      <alignment horizontal="center"/>
    </xf>
    <xf numFmtId="0" fontId="0" fillId="35" borderId="14" xfId="0" applyFill="1" applyBorder="1"/>
    <xf numFmtId="0" fontId="0" fillId="35" borderId="3" xfId="0" applyFill="1" applyBorder="1"/>
    <xf numFmtId="0" fontId="0" fillId="35" borderId="4" xfId="0" applyFill="1" applyBorder="1"/>
    <xf numFmtId="0" fontId="16" fillId="35" borderId="4" xfId="0" applyFont="1" applyFill="1" applyBorder="1"/>
    <xf numFmtId="0" fontId="3" fillId="35" borderId="15" xfId="0" applyFont="1" applyFill="1" applyBorder="1"/>
    <xf numFmtId="0" fontId="7" fillId="35" borderId="19" xfId="0" applyFont="1" applyFill="1" applyBorder="1"/>
    <xf numFmtId="0" fontId="7" fillId="35" borderId="16" xfId="0" applyFont="1" applyFill="1" applyBorder="1"/>
    <xf numFmtId="0" fontId="5" fillId="2" borderId="14" xfId="7" applyFont="1" applyFill="1" applyBorder="1"/>
    <xf numFmtId="0" fontId="5" fillId="2" borderId="37" xfId="7" applyFont="1" applyFill="1" applyBorder="1"/>
    <xf numFmtId="49" fontId="40" fillId="0" borderId="0" xfId="90" applyNumberFormat="1"/>
    <xf numFmtId="0" fontId="42" fillId="0" borderId="24" xfId="0" applyFont="1" applyBorder="1" applyAlignment="1">
      <alignment horizontal="right" vertical="center"/>
    </xf>
    <xf numFmtId="0" fontId="41" fillId="0" borderId="24" xfId="0" applyFont="1" applyBorder="1" applyAlignment="1">
      <alignment horizontal="right" vertical="center"/>
    </xf>
    <xf numFmtId="0" fontId="43" fillId="0" borderId="0" xfId="0" applyFont="1"/>
    <xf numFmtId="166" fontId="11" fillId="0" borderId="26" xfId="96" applyNumberFormat="1" applyFont="1" applyBorder="1"/>
    <xf numFmtId="166" fontId="11" fillId="0" borderId="20" xfId="96" applyNumberFormat="1" applyFont="1" applyBorder="1"/>
    <xf numFmtId="166" fontId="11" fillId="0" borderId="24" xfId="96" applyNumberFormat="1" applyFont="1" applyBorder="1"/>
    <xf numFmtId="166" fontId="11" fillId="0" borderId="17" xfId="96" applyNumberFormat="1" applyFont="1" applyBorder="1"/>
    <xf numFmtId="166" fontId="18" fillId="0" borderId="24" xfId="96" applyNumberFormat="1" applyFont="1" applyFill="1" applyBorder="1"/>
    <xf numFmtId="166" fontId="18" fillId="0" borderId="17" xfId="96" applyNumberFormat="1" applyFont="1" applyFill="1" applyBorder="1"/>
    <xf numFmtId="166" fontId="11" fillId="0" borderId="25" xfId="96" applyNumberFormat="1" applyFont="1" applyBorder="1"/>
    <xf numFmtId="166" fontId="11" fillId="0" borderId="23" xfId="96" applyNumberFormat="1" applyFont="1" applyBorder="1"/>
    <xf numFmtId="3" fontId="15" fillId="0" borderId="7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9" fillId="0" borderId="23" xfId="0" applyFont="1" applyBorder="1" applyAlignment="1"/>
    <xf numFmtId="0" fontId="7" fillId="35" borderId="18" xfId="0" applyFont="1" applyFill="1" applyBorder="1" applyAlignment="1">
      <alignment horizontal="right"/>
    </xf>
  </cellXfs>
  <cellStyles count="97">
    <cellStyle name="20 % – Zvýraznění 1" xfId="28" builtinId="30" customBuiltin="1"/>
    <cellStyle name="20 % – Zvýraznění 1 2" xfId="72" xr:uid="{9154CBB0-7779-4B3F-BB34-BB8F88481932}"/>
    <cellStyle name="20 % – Zvýraznění 2" xfId="32" builtinId="34" customBuiltin="1"/>
    <cellStyle name="20 % – Zvýraznění 2 2" xfId="75" xr:uid="{39CA2CDB-66B1-4A64-BC96-46709B73A7A9}"/>
    <cellStyle name="20 % – Zvýraznění 3" xfId="36" builtinId="38" customBuiltin="1"/>
    <cellStyle name="20 % – Zvýraznění 3 2" xfId="78" xr:uid="{19B2A8C9-AA99-4124-95BD-F4F47DEBFFBD}"/>
    <cellStyle name="20 % – Zvýraznění 4" xfId="40" builtinId="42" customBuiltin="1"/>
    <cellStyle name="20 % – Zvýraznění 4 2" xfId="81" xr:uid="{646DA3E3-8B22-4BBC-9242-10672D138E5C}"/>
    <cellStyle name="20 % – Zvýraznění 5" xfId="44" builtinId="46" customBuiltin="1"/>
    <cellStyle name="20 % – Zvýraznění 5 2" xfId="84" xr:uid="{3472CFBA-8BBE-4A41-B9DF-64B0D725A517}"/>
    <cellStyle name="20 % – Zvýraznění 6" xfId="48" builtinId="50" customBuiltin="1"/>
    <cellStyle name="20 % – Zvýraznění 6 2" xfId="87" xr:uid="{A4061143-6421-47AD-81F7-D4427F7AF945}"/>
    <cellStyle name="40 % – Zvýraznění 1" xfId="29" builtinId="31" customBuiltin="1"/>
    <cellStyle name="40 % – Zvýraznění 1 2" xfId="73" xr:uid="{E33AF914-C868-4E1B-8713-BCF8CC9FEA87}"/>
    <cellStyle name="40 % – Zvýraznění 2" xfId="33" builtinId="35" customBuiltin="1"/>
    <cellStyle name="40 % – Zvýraznění 2 2" xfId="76" xr:uid="{08E6D8CB-9B1D-424B-866E-DDF511498361}"/>
    <cellStyle name="40 % – Zvýraznění 3" xfId="37" builtinId="39" customBuiltin="1"/>
    <cellStyle name="40 % – Zvýraznění 3 2" xfId="79" xr:uid="{3DE0FDF2-0102-4E76-BA98-FFE59C17AB4C}"/>
    <cellStyle name="40 % – Zvýraznění 4" xfId="41" builtinId="43" customBuiltin="1"/>
    <cellStyle name="40 % – Zvýraznění 4 2" xfId="82" xr:uid="{99EFAFCA-2F1A-46DF-A1D7-803271C3EC05}"/>
    <cellStyle name="40 % – Zvýraznění 5" xfId="45" builtinId="47" customBuiltin="1"/>
    <cellStyle name="40 % – Zvýraznění 5 2" xfId="85" xr:uid="{8B6B93CD-1126-4ED3-A95A-BAB9C85D60A8}"/>
    <cellStyle name="40 % – Zvýraznění 6" xfId="49" builtinId="51" customBuiltin="1"/>
    <cellStyle name="40 % – Zvýraznění 6 2" xfId="88" xr:uid="{3CCAB421-CEFB-4A41-9C8E-3E3DC79026AA}"/>
    <cellStyle name="60 % – Zvýraznění 1" xfId="30" builtinId="32" customBuiltin="1"/>
    <cellStyle name="60 % – Zvýraznění 1 2" xfId="74" xr:uid="{AC6175B6-E7D7-4172-9B41-D4E38A4AA2F0}"/>
    <cellStyle name="60 % – Zvýraznění 2" xfId="34" builtinId="36" customBuiltin="1"/>
    <cellStyle name="60 % – Zvýraznění 2 2" xfId="77" xr:uid="{59950E40-2FC7-43DF-B347-260A938C886C}"/>
    <cellStyle name="60 % – Zvýraznění 3" xfId="38" builtinId="40" customBuiltin="1"/>
    <cellStyle name="60 % – Zvýraznění 3 2" xfId="80" xr:uid="{FD7F3028-E161-444F-B339-23F863492A1F}"/>
    <cellStyle name="60 % – Zvýraznění 4" xfId="42" builtinId="44" customBuiltin="1"/>
    <cellStyle name="60 % – Zvýraznění 4 2" xfId="83" xr:uid="{8E7F6E19-68F0-4BEA-A3C0-B858890AE26B}"/>
    <cellStyle name="60 % – Zvýraznění 5" xfId="46" builtinId="48" customBuiltin="1"/>
    <cellStyle name="60 % – Zvýraznění 5 2" xfId="86" xr:uid="{4C680C4D-5144-41DF-960E-65401AC39EF2}"/>
    <cellStyle name="60 % – Zvýraznění 6" xfId="50" builtinId="52" customBuiltin="1"/>
    <cellStyle name="60 % – Zvýraznění 6 2" xfId="89" xr:uid="{32C7AEBB-79D5-4528-AE96-9041A022D3B3}"/>
    <cellStyle name="Celkem" xfId="26" builtinId="25" customBuiltin="1"/>
    <cellStyle name="Čárka" xfId="96" builtinId="3"/>
    <cellStyle name="Čárka 2" xfId="1" xr:uid="{00000000-0005-0000-0000-000000000000}"/>
    <cellStyle name="Čárka 2 2" xfId="2" xr:uid="{00000000-0005-0000-0000-000001000000}"/>
    <cellStyle name="Čárka 3" xfId="3" xr:uid="{00000000-0005-0000-0000-000002000000}"/>
    <cellStyle name="Čárka 3 2" xfId="64" xr:uid="{DAC7C7C1-BBC8-4D57-B651-196471271C6A}"/>
    <cellStyle name="Čárka 3 3" xfId="92" xr:uid="{4061BEA5-7824-4D40-8458-293D4A2D313D}"/>
    <cellStyle name="Kontrolní buňka" xfId="23" builtinId="23" customBuiltin="1"/>
    <cellStyle name="Nadpis 1" xfId="13" builtinId="16" customBuiltin="1"/>
    <cellStyle name="Nadpis 2" xfId="14" builtinId="17" customBuiltin="1"/>
    <cellStyle name="Nadpis 3" xfId="15" builtinId="18" customBuiltin="1"/>
    <cellStyle name="Nadpis 4" xfId="16" builtinId="19" customBuiltin="1"/>
    <cellStyle name="Název" xfId="12" builtinId="15" customBuiltin="1"/>
    <cellStyle name="Neutrální" xfId="18" builtinId="28" customBuiltin="1"/>
    <cellStyle name="Normální" xfId="0" builtinId="0"/>
    <cellStyle name="Normální 10" xfId="56" xr:uid="{C561B3BA-E702-4FF8-A0EC-AF3963C8FD2F}"/>
    <cellStyle name="Normální 11" xfId="70" xr:uid="{45B2FCE8-0554-4C6E-A42A-4B61D494663E}"/>
    <cellStyle name="Normální 2" xfId="5" xr:uid="{00000000-0005-0000-0000-000004000000}"/>
    <cellStyle name="normální 2 2" xfId="6" xr:uid="{00000000-0005-0000-0000-000005000000}"/>
    <cellStyle name="Normální 2 3" xfId="65" xr:uid="{ABFC5563-CF51-46A1-B2A3-E6476FF53173}"/>
    <cellStyle name="Normální 2 3 2" xfId="93" xr:uid="{8E1DF72B-B465-4712-BCA3-27B7B4AD8865}"/>
    <cellStyle name="Normální 2 4" xfId="68" xr:uid="{B515C6E4-6C45-43EF-88DE-6CCFE9CD238C}"/>
    <cellStyle name="Normální 2 4 2" xfId="95" xr:uid="{FE8D754D-1632-4E19-9326-685086EA22C3}"/>
    <cellStyle name="Normální 3" xfId="7" xr:uid="{00000000-0005-0000-0000-000006000000}"/>
    <cellStyle name="normální 3 10" xfId="91" xr:uid="{01C58A7F-1340-4537-8E16-9FEC88AF8D83}"/>
    <cellStyle name="Normální 3 2" xfId="8" xr:uid="{00000000-0005-0000-0000-000007000000}"/>
    <cellStyle name="normální 3 3" xfId="60" xr:uid="{730E3383-0B70-4F5E-A9C1-AFFFAB10A06F}"/>
    <cellStyle name="normální 3 4" xfId="53" xr:uid="{A660F121-E954-4708-980B-B74D44B2C52B}"/>
    <cellStyle name="normální 3 5" xfId="57" xr:uid="{BAA8B3AE-F906-44A5-8398-41AA74144BEF}"/>
    <cellStyle name="normální 3 6" xfId="69" xr:uid="{43E85E20-4640-42BE-8976-8A5840D30745}"/>
    <cellStyle name="normální 3 7" xfId="55" xr:uid="{134AA894-7E6F-4F0E-8769-D95BBB96C3FE}"/>
    <cellStyle name="normální 3 8" xfId="58" xr:uid="{F55668D5-D117-4D00-9F5D-29417261ED55}"/>
    <cellStyle name="normální 3 9" xfId="54" xr:uid="{2F78653E-54D7-4379-8388-44A5F90244A4}"/>
    <cellStyle name="Normální 4" xfId="9" xr:uid="{00000000-0005-0000-0000-000008000000}"/>
    <cellStyle name="normální 4 2" xfId="61" xr:uid="{03E87B84-D75F-40D5-857C-71AAB3034B50}"/>
    <cellStyle name="normální 5" xfId="62" xr:uid="{5E8E1A7C-4E51-4E23-A131-DE0DD1CEAE21}"/>
    <cellStyle name="normální 6" xfId="63" xr:uid="{0A43B745-069C-4D54-A9FC-11B6A94AC7B5}"/>
    <cellStyle name="Normální 7" xfId="59" xr:uid="{38F5DE51-50F3-45B2-BF63-1EF12D30473E}"/>
    <cellStyle name="Normální 7 2" xfId="90" xr:uid="{1079A47B-D101-4C85-A491-4DD8508AA244}"/>
    <cellStyle name="Normální 8" xfId="66" xr:uid="{4A59AAD3-F100-4612-95DA-6919F5F08996}"/>
    <cellStyle name="Normální 8 2" xfId="94" xr:uid="{CE479340-212D-4C15-BF44-94FC6D7F3E03}"/>
    <cellStyle name="Normální 9" xfId="51" xr:uid="{426DB4E7-CE09-40EC-8C57-4750345C78A0}"/>
    <cellStyle name="Poznámka 2" xfId="52" xr:uid="{D87EC82B-FB01-4A98-9311-2026261B5F48}"/>
    <cellStyle name="Poznámka 3" xfId="71" xr:uid="{BD4D27A2-34EA-4516-B11F-C1EF834EB482}"/>
    <cellStyle name="Procenta" xfId="10" builtinId="5"/>
    <cellStyle name="Procenta 2" xfId="11" xr:uid="{00000000-0005-0000-0000-00000A000000}"/>
    <cellStyle name="Procenta 3" xfId="67" xr:uid="{27146C44-6B9C-4FE3-8D94-F643EF4F08C1}"/>
    <cellStyle name="Propojená buňka" xfId="22" builtinId="24" customBuiltin="1"/>
    <cellStyle name="Správně" xfId="17" builtinId="26" customBuiltin="1"/>
    <cellStyle name="Špatně" xfId="4" builtinId="27" customBuiltin="1"/>
    <cellStyle name="Text upozornění" xfId="24" builtinId="11" customBuiltin="1"/>
    <cellStyle name="Vstup" xfId="19" builtinId="20" customBuiltin="1"/>
    <cellStyle name="Výpočet" xfId="21" builtinId="22" customBuiltin="1"/>
    <cellStyle name="Výstup" xfId="20" builtinId="21" customBuiltin="1"/>
    <cellStyle name="Vysvětlující text" xfId="25" builtinId="53" customBuiltin="1"/>
    <cellStyle name="Zvýraznění 1" xfId="27" builtinId="29" customBuiltin="1"/>
    <cellStyle name="Zvýraznění 2" xfId="31" builtinId="33" customBuiltin="1"/>
    <cellStyle name="Zvýraznění 3" xfId="35" builtinId="37" customBuiltin="1"/>
    <cellStyle name="Zvýraznění 4" xfId="39" builtinId="41" customBuiltin="1"/>
    <cellStyle name="Zvýraznění 5" xfId="43" builtinId="45" customBuiltin="1"/>
    <cellStyle name="Zvýraznění 6" xfId="47" builtinId="49" customBuiltin="1"/>
  </cellStyles>
  <dxfs count="0"/>
  <tableStyles count="0" defaultTableStyle="TableStyleMedium9" defaultPivotStyle="PivotStyleLight16"/>
  <colors>
    <mruColors>
      <color rgb="FFFF3300"/>
      <color rgb="FF1CA2B0"/>
      <color rgb="FFD583D7"/>
      <color rgb="FFAB51C7"/>
      <color rgb="FF5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8.xml"/><Relationship Id="rId18" Type="http://schemas.microsoft.com/office/2017/10/relationships/person" Target="persons/perso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5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7.xml"/><Relationship Id="rId5" Type="http://schemas.openxmlformats.org/officeDocument/2006/relationships/chartsheet" Target="chartsheets/sheet3.xml"/><Relationship Id="rId15" Type="http://schemas.openxmlformats.org/officeDocument/2006/relationships/theme" Target="theme/theme1.xml"/><Relationship Id="rId10" Type="http://schemas.openxmlformats.org/officeDocument/2006/relationships/worksheet" Target="worksheets/sheet4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worksheet" Target="worksheets/sheet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>
                <a:effectLst/>
              </a:rPr>
              <a:t>Stavy koňovitých v ČR 1921 - 2001</a:t>
            </a:r>
            <a:endParaRPr lang="cs-CZ">
              <a:effectLst/>
            </a:endParaRPr>
          </a:p>
          <a:p>
            <a:pPr>
              <a:defRPr/>
            </a:pPr>
            <a:r>
              <a:rPr lang="cs-CZ" sz="1000" b="0" i="0" baseline="0">
                <a:effectLst/>
              </a:rPr>
              <a:t>(zdroj: ČSÚ - soupis hospodářských zvířat)</a:t>
            </a:r>
            <a:endParaRPr lang="cs-CZ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'stavy koní'!$B$6</c:f>
              <c:strCache>
                <c:ptCount val="1"/>
                <c:pt idx="0">
                  <c:v>ČSÚ koně celkem</c:v>
                </c:pt>
              </c:strCache>
            </c:strRef>
          </c:tx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'stavy koní'!$A$7:$A$87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'stavy koní'!$B$7:$B$87</c:f>
              <c:numCache>
                <c:formatCode>General</c:formatCode>
                <c:ptCount val="81"/>
                <c:pt idx="0" formatCode="#,##0">
                  <c:v>385806</c:v>
                </c:pt>
                <c:pt idx="5" formatCode="#,##0">
                  <c:v>455757</c:v>
                </c:pt>
                <c:pt idx="12" formatCode="#,##0">
                  <c:v>410876</c:v>
                </c:pt>
                <c:pt idx="13" formatCode="#,##0">
                  <c:v>407817</c:v>
                </c:pt>
                <c:pt idx="14" formatCode="#,##0">
                  <c:v>401848</c:v>
                </c:pt>
                <c:pt idx="15" formatCode="#,##0">
                  <c:v>396849</c:v>
                </c:pt>
                <c:pt idx="16" formatCode="#,##0">
                  <c:v>403565</c:v>
                </c:pt>
                <c:pt idx="17" formatCode="#,##0">
                  <c:v>389399</c:v>
                </c:pt>
                <c:pt idx="24" formatCode="#,##0">
                  <c:v>449000</c:v>
                </c:pt>
                <c:pt idx="25" formatCode="#,##0">
                  <c:v>450000</c:v>
                </c:pt>
                <c:pt idx="26" formatCode="#,##0">
                  <c:v>438105</c:v>
                </c:pt>
                <c:pt idx="27" formatCode="#,##0">
                  <c:v>417265</c:v>
                </c:pt>
                <c:pt idx="28" formatCode="#,##0">
                  <c:v>404794</c:v>
                </c:pt>
                <c:pt idx="29" formatCode="#,##0">
                  <c:v>399604</c:v>
                </c:pt>
                <c:pt idx="30" formatCode="#,##0">
                  <c:v>378782</c:v>
                </c:pt>
                <c:pt idx="31" formatCode="#,##0">
                  <c:v>353550</c:v>
                </c:pt>
                <c:pt idx="32" formatCode="#,##0">
                  <c:v>345141</c:v>
                </c:pt>
                <c:pt idx="33" formatCode="#,##0">
                  <c:v>335015</c:v>
                </c:pt>
                <c:pt idx="34" formatCode="#,##0">
                  <c:v>333050</c:v>
                </c:pt>
                <c:pt idx="35" formatCode="#,##0">
                  <c:v>336732</c:v>
                </c:pt>
                <c:pt idx="36" formatCode="#,##0">
                  <c:v>334358</c:v>
                </c:pt>
                <c:pt idx="37" formatCode="#,##0">
                  <c:v>314703</c:v>
                </c:pt>
                <c:pt idx="38" formatCode="#,##0">
                  <c:v>276804</c:v>
                </c:pt>
                <c:pt idx="39" formatCode="#,##0">
                  <c:v>235574</c:v>
                </c:pt>
                <c:pt idx="40" formatCode="#,##0">
                  <c:v>200544</c:v>
                </c:pt>
                <c:pt idx="41" formatCode="#,##0">
                  <c:v>176532</c:v>
                </c:pt>
                <c:pt idx="42" formatCode="#,##0">
                  <c:v>149779</c:v>
                </c:pt>
                <c:pt idx="43" formatCode="#,##0">
                  <c:v>132578</c:v>
                </c:pt>
                <c:pt idx="44" formatCode="#,##0">
                  <c:v>115413</c:v>
                </c:pt>
                <c:pt idx="45" formatCode="#,##0">
                  <c:v>104179</c:v>
                </c:pt>
                <c:pt idx="46" formatCode="#,##0">
                  <c:v>96541</c:v>
                </c:pt>
                <c:pt idx="47" formatCode="#,##0">
                  <c:v>90339</c:v>
                </c:pt>
                <c:pt idx="48" formatCode="#,##0">
                  <c:v>84197</c:v>
                </c:pt>
                <c:pt idx="49" formatCode="#,##0">
                  <c:v>75152</c:v>
                </c:pt>
                <c:pt idx="50" formatCode="#,##0">
                  <c:v>66280</c:v>
                </c:pt>
                <c:pt idx="51" formatCode="#,##0">
                  <c:v>57158</c:v>
                </c:pt>
                <c:pt idx="52" formatCode="#,##0">
                  <c:v>48106</c:v>
                </c:pt>
                <c:pt idx="53" formatCode="#,##0">
                  <c:v>40564</c:v>
                </c:pt>
                <c:pt idx="54" formatCode="#,##0">
                  <c:v>35188</c:v>
                </c:pt>
                <c:pt idx="55" formatCode="#,##0">
                  <c:v>30506</c:v>
                </c:pt>
                <c:pt idx="56" formatCode="#,##0">
                  <c:v>27978</c:v>
                </c:pt>
                <c:pt idx="57" formatCode="#,##0">
                  <c:v>26423</c:v>
                </c:pt>
                <c:pt idx="58" formatCode="#,##0">
                  <c:v>25504</c:v>
                </c:pt>
                <c:pt idx="59" formatCode="#,##0">
                  <c:v>24788</c:v>
                </c:pt>
                <c:pt idx="60" formatCode="#,##0">
                  <c:v>24400</c:v>
                </c:pt>
                <c:pt idx="61" formatCode="#,##0">
                  <c:v>24127</c:v>
                </c:pt>
                <c:pt idx="62" formatCode="#,##0">
                  <c:v>24801</c:v>
                </c:pt>
                <c:pt idx="63" formatCode="#,##0">
                  <c:v>25754</c:v>
                </c:pt>
                <c:pt idx="64" formatCode="#,##0">
                  <c:v>26833</c:v>
                </c:pt>
                <c:pt idx="65" formatCode="#,##0">
                  <c:v>27773</c:v>
                </c:pt>
                <c:pt idx="66" formatCode="#,##0">
                  <c:v>27695</c:v>
                </c:pt>
                <c:pt idx="67" formatCode="#,##0">
                  <c:v>27622</c:v>
                </c:pt>
                <c:pt idx="68" formatCode="#,##0">
                  <c:v>26975</c:v>
                </c:pt>
                <c:pt idx="69" formatCode="#,##0">
                  <c:v>26924</c:v>
                </c:pt>
                <c:pt idx="70" formatCode="#,##0">
                  <c:v>25267</c:v>
                </c:pt>
                <c:pt idx="71" formatCode="#,##0">
                  <c:v>21370</c:v>
                </c:pt>
                <c:pt idx="72" formatCode="#,##0">
                  <c:v>18792</c:v>
                </c:pt>
                <c:pt idx="73" formatCode="#,##0">
                  <c:v>18131</c:v>
                </c:pt>
                <c:pt idx="74" formatCode="#,##0">
                  <c:v>18039</c:v>
                </c:pt>
                <c:pt idx="75" formatCode="#,##0">
                  <c:v>19175</c:v>
                </c:pt>
                <c:pt idx="76" formatCode="#,##0">
                  <c:v>19059</c:v>
                </c:pt>
                <c:pt idx="77" formatCode="#,##0">
                  <c:v>20718</c:v>
                </c:pt>
                <c:pt idx="78" formatCode="#,##0">
                  <c:v>22675</c:v>
                </c:pt>
                <c:pt idx="79" formatCode="#,##0">
                  <c:v>23835</c:v>
                </c:pt>
                <c:pt idx="80" formatCode="#,##0">
                  <c:v>25795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FD5-B171-1E044002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01984"/>
        <c:axId val="47981696"/>
      </c:lineChart>
      <c:catAx>
        <c:axId val="4740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rok</a:t>
                </a:r>
                <a:endParaRPr lang="en-US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81696"/>
        <c:crosses val="autoZero"/>
        <c:auto val="1"/>
        <c:lblAlgn val="ctr"/>
        <c:lblOffset val="100"/>
        <c:noMultiLvlLbl val="0"/>
      </c:catAx>
      <c:valAx>
        <c:axId val="4798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počet (ks)</a:t>
                </a:r>
              </a:p>
            </c:rich>
          </c:tx>
          <c:overlay val="0"/>
          <c:spPr>
            <a:noFill/>
          </c:spPr>
        </c:title>
        <c:numFmt formatCode="#,##0" sourceLinked="1"/>
        <c:majorTickMark val="out"/>
        <c:minorTickMark val="none"/>
        <c:tickLblPos val="nextTo"/>
        <c:crossAx val="4740198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>
                <a:effectLst/>
              </a:rPr>
              <a:t>Stavy koňovitých v ČR 2002 - 2018</a:t>
            </a:r>
            <a:endParaRPr lang="cs-CZ">
              <a:effectLst/>
            </a:endParaRPr>
          </a:p>
          <a:p>
            <a:pPr>
              <a:defRPr/>
            </a:pPr>
            <a:r>
              <a:rPr lang="cs-CZ" sz="1000" b="0" i="0" baseline="0">
                <a:effectLst/>
              </a:rPr>
              <a:t>(zdroj: ČSÚ - soupis hospodářských zvířat, Ústřední evidence koní)</a:t>
            </a:r>
            <a:endParaRPr lang="cs-CZ" sz="1000">
              <a:effectLst/>
            </a:endParaRPr>
          </a:p>
        </c:rich>
      </c:tx>
      <c:layout>
        <c:manualLayout>
          <c:xMode val="edge"/>
          <c:yMode val="edge"/>
          <c:x val="0.31761017299175015"/>
          <c:y val="1.26842748557093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231397943938066E-2"/>
          <c:y val="0.11051894500639212"/>
          <c:w val="0.88984320292216446"/>
          <c:h val="0.73654292331800897"/>
        </c:manualLayout>
      </c:layout>
      <c:lineChart>
        <c:grouping val="standard"/>
        <c:varyColors val="0"/>
        <c:ser>
          <c:idx val="2"/>
          <c:order val="1"/>
          <c:tx>
            <c:strRef>
              <c:f>'stavy koní'!$B$6</c:f>
              <c:strCache>
                <c:ptCount val="1"/>
                <c:pt idx="0">
                  <c:v>ČSÚ koně celkem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1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'stavy koní'!$A$88:$A$110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'stavy koní'!$B$88:$B$108</c:f>
              <c:numCache>
                <c:formatCode>#,##0</c:formatCode>
                <c:ptCount val="21"/>
                <c:pt idx="0">
                  <c:v>20891</c:v>
                </c:pt>
                <c:pt idx="1">
                  <c:v>20140</c:v>
                </c:pt>
                <c:pt idx="2">
                  <c:v>20371</c:v>
                </c:pt>
                <c:pt idx="3">
                  <c:v>20561</c:v>
                </c:pt>
                <c:pt idx="4">
                  <c:v>22883</c:v>
                </c:pt>
                <c:pt idx="5">
                  <c:v>24009</c:v>
                </c:pt>
                <c:pt idx="6">
                  <c:v>27274</c:v>
                </c:pt>
                <c:pt idx="7">
                  <c:v>28030</c:v>
                </c:pt>
                <c:pt idx="8">
                  <c:v>29887</c:v>
                </c:pt>
                <c:pt idx="9">
                  <c:v>31068</c:v>
                </c:pt>
                <c:pt idx="10">
                  <c:v>33175</c:v>
                </c:pt>
                <c:pt idx="11">
                  <c:v>34281</c:v>
                </c:pt>
                <c:pt idx="12">
                  <c:v>32925</c:v>
                </c:pt>
                <c:pt idx="13">
                  <c:v>33716</c:v>
                </c:pt>
                <c:pt idx="14">
                  <c:v>32133</c:v>
                </c:pt>
                <c:pt idx="15">
                  <c:v>34548</c:v>
                </c:pt>
                <c:pt idx="16">
                  <c:v>35181</c:v>
                </c:pt>
                <c:pt idx="17">
                  <c:v>36908</c:v>
                </c:pt>
                <c:pt idx="18">
                  <c:v>38087</c:v>
                </c:pt>
                <c:pt idx="19">
                  <c:v>33213</c:v>
                </c:pt>
                <c:pt idx="20">
                  <c:v>37087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2-44A8-8F9C-53D97C898DC6}"/>
            </c:ext>
          </c:extLst>
        </c:ser>
        <c:ser>
          <c:idx val="3"/>
          <c:order val="2"/>
          <c:tx>
            <c:strRef>
              <c:f>'stavy koní'!$C$6</c:f>
              <c:strCache>
                <c:ptCount val="1"/>
                <c:pt idx="0">
                  <c:v> ÚEK koňovití celkem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plus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'stavy koní'!$A$88:$A$110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'stavy koní'!$C$88:$C$110</c:f>
              <c:numCache>
                <c:formatCode>#,##0</c:formatCode>
                <c:ptCount val="23"/>
                <c:pt idx="0">
                  <c:v>38766</c:v>
                </c:pt>
                <c:pt idx="1">
                  <c:v>43725</c:v>
                </c:pt>
                <c:pt idx="2">
                  <c:v>49512</c:v>
                </c:pt>
                <c:pt idx="3">
                  <c:v>54956</c:v>
                </c:pt>
                <c:pt idx="4">
                  <c:v>59165</c:v>
                </c:pt>
                <c:pt idx="5">
                  <c:v>63196</c:v>
                </c:pt>
                <c:pt idx="6">
                  <c:v>66671</c:v>
                </c:pt>
                <c:pt idx="7">
                  <c:v>71515</c:v>
                </c:pt>
                <c:pt idx="8">
                  <c:v>74305</c:v>
                </c:pt>
                <c:pt idx="9">
                  <c:v>76835</c:v>
                </c:pt>
                <c:pt idx="10">
                  <c:v>80073</c:v>
                </c:pt>
                <c:pt idx="11">
                  <c:v>81792</c:v>
                </c:pt>
                <c:pt idx="12">
                  <c:v>82901</c:v>
                </c:pt>
                <c:pt idx="13">
                  <c:v>85654</c:v>
                </c:pt>
                <c:pt idx="14">
                  <c:v>88347</c:v>
                </c:pt>
                <c:pt idx="15">
                  <c:v>91365</c:v>
                </c:pt>
                <c:pt idx="16">
                  <c:v>94013</c:v>
                </c:pt>
                <c:pt idx="17">
                  <c:v>96314</c:v>
                </c:pt>
                <c:pt idx="18">
                  <c:v>98702</c:v>
                </c:pt>
                <c:pt idx="19">
                  <c:v>100899</c:v>
                </c:pt>
                <c:pt idx="20">
                  <c:v>103662</c:v>
                </c:pt>
                <c:pt idx="21">
                  <c:v>106643</c:v>
                </c:pt>
                <c:pt idx="22">
                  <c:v>109488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2-44A8-8F9C-53D97C898DC6}"/>
            </c:ext>
          </c:extLst>
        </c:ser>
        <c:ser>
          <c:idx val="4"/>
          <c:order val="3"/>
          <c:tx>
            <c:strRef>
              <c:f>'stavy koní'!$D$6</c:f>
              <c:strCache>
                <c:ptCount val="1"/>
                <c:pt idx="0">
                  <c:v>ÚEK koně</c:v>
                </c:pt>
              </c:strCache>
            </c:strRef>
          </c:tx>
          <c:marker>
            <c:symbol val="circle"/>
            <c:size val="6"/>
          </c:marker>
          <c:cat>
            <c:numRef>
              <c:f>'stavy koní'!$A$88:$A$110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'stavy koní'!$D$88:$D$110</c:f>
              <c:numCache>
                <c:formatCode>#,##0</c:formatCode>
                <c:ptCount val="23"/>
                <c:pt idx="0">
                  <c:v>38754</c:v>
                </c:pt>
                <c:pt idx="1">
                  <c:v>43708</c:v>
                </c:pt>
                <c:pt idx="2">
                  <c:v>49482</c:v>
                </c:pt>
                <c:pt idx="3">
                  <c:v>54884</c:v>
                </c:pt>
                <c:pt idx="4">
                  <c:v>59022</c:v>
                </c:pt>
                <c:pt idx="5">
                  <c:v>63033</c:v>
                </c:pt>
                <c:pt idx="6">
                  <c:v>66386</c:v>
                </c:pt>
                <c:pt idx="7">
                  <c:v>71223</c:v>
                </c:pt>
                <c:pt idx="8">
                  <c:v>73932</c:v>
                </c:pt>
                <c:pt idx="9">
                  <c:v>76365</c:v>
                </c:pt>
                <c:pt idx="10">
                  <c:v>79473</c:v>
                </c:pt>
                <c:pt idx="11">
                  <c:v>81124</c:v>
                </c:pt>
                <c:pt idx="12">
                  <c:v>82105</c:v>
                </c:pt>
                <c:pt idx="13">
                  <c:v>84703</c:v>
                </c:pt>
                <c:pt idx="14">
                  <c:v>87287</c:v>
                </c:pt>
                <c:pt idx="15">
                  <c:v>90219</c:v>
                </c:pt>
                <c:pt idx="16">
                  <c:v>92735</c:v>
                </c:pt>
                <c:pt idx="17">
                  <c:v>94906</c:v>
                </c:pt>
                <c:pt idx="18">
                  <c:v>97172</c:v>
                </c:pt>
                <c:pt idx="19">
                  <c:v>99260</c:v>
                </c:pt>
                <c:pt idx="20">
                  <c:v>101887</c:v>
                </c:pt>
                <c:pt idx="21">
                  <c:v>104771</c:v>
                </c:pt>
                <c:pt idx="22">
                  <c:v>107518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22-44A8-8F9C-53D97C898DC6}"/>
            </c:ext>
          </c:extLst>
        </c:ser>
        <c:ser>
          <c:idx val="0"/>
          <c:order val="4"/>
          <c:tx>
            <c:strRef>
              <c:f>'stavy koní'!$E$6</c:f>
              <c:strCache>
                <c:ptCount val="1"/>
                <c:pt idx="0">
                  <c:v>ÚEK osli a ostatní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'stavy koní'!$A$88:$A$110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'stavy koní'!$E$88:$E$110</c:f>
              <c:numCache>
                <c:formatCode>#,##0</c:formatCode>
                <c:ptCount val="23"/>
                <c:pt idx="0">
                  <c:v>12</c:v>
                </c:pt>
                <c:pt idx="1">
                  <c:v>17</c:v>
                </c:pt>
                <c:pt idx="2">
                  <c:v>30</c:v>
                </c:pt>
                <c:pt idx="3">
                  <c:v>72</c:v>
                </c:pt>
                <c:pt idx="4">
                  <c:v>143</c:v>
                </c:pt>
                <c:pt idx="5">
                  <c:v>163</c:v>
                </c:pt>
                <c:pt idx="6" formatCode="General">
                  <c:v>285</c:v>
                </c:pt>
                <c:pt idx="7" formatCode="General">
                  <c:v>292</c:v>
                </c:pt>
                <c:pt idx="8" formatCode="General">
                  <c:v>373</c:v>
                </c:pt>
                <c:pt idx="9" formatCode="General">
                  <c:v>470</c:v>
                </c:pt>
                <c:pt idx="10" formatCode="General">
                  <c:v>600</c:v>
                </c:pt>
                <c:pt idx="11" formatCode="General">
                  <c:v>668</c:v>
                </c:pt>
                <c:pt idx="12" formatCode="General">
                  <c:v>796</c:v>
                </c:pt>
                <c:pt idx="13" formatCode="General">
                  <c:v>951</c:v>
                </c:pt>
                <c:pt idx="14" formatCode="General">
                  <c:v>1060</c:v>
                </c:pt>
                <c:pt idx="15" formatCode="General">
                  <c:v>1146</c:v>
                </c:pt>
                <c:pt idx="16" formatCode="General">
                  <c:v>1278</c:v>
                </c:pt>
                <c:pt idx="17" formatCode="General">
                  <c:v>1408</c:v>
                </c:pt>
                <c:pt idx="18" formatCode="General">
                  <c:v>1530</c:v>
                </c:pt>
                <c:pt idx="19" formatCode="General">
                  <c:v>1639</c:v>
                </c:pt>
                <c:pt idx="20" formatCode="General">
                  <c:v>1775</c:v>
                </c:pt>
                <c:pt idx="21" formatCode="General">
                  <c:v>1872</c:v>
                </c:pt>
                <c:pt idx="22" formatCode="General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6-4904-AFC2-4C1F2F2A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7232"/>
        <c:axId val="506924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'stavy koní'!$A$6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diamond"/>
                  <c:size val="7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'stavy koní'!$A$88:$A$110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'stavy koní'!$A$88:$A$109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C22-44A8-8F9C-53D97C898DC6}"/>
                  </c:ext>
                </c:extLst>
              </c15:ser>
            </c15:filteredLineSeries>
          </c:ext>
        </c:extLst>
      </c:lineChart>
      <c:catAx>
        <c:axId val="5004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7.4834070313832282E-2"/>
              <c:y val="0.864092279177743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692480"/>
        <c:crosses val="autoZero"/>
        <c:auto val="1"/>
        <c:lblAlgn val="ctr"/>
        <c:lblOffset val="100"/>
        <c:noMultiLvlLbl val="0"/>
      </c:catAx>
      <c:valAx>
        <c:axId val="50692480"/>
        <c:scaling>
          <c:orientation val="minMax"/>
          <c:max val="11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počet (ks)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5004723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9602449589812099"/>
          <c:y val="0.89835045252983436"/>
          <c:w val="0.58968547284010264"/>
          <c:h val="3.8306483560786753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</a:t>
            </a:r>
            <a:r>
              <a:rPr lang="en-US"/>
              <a:t>očt</a:t>
            </a:r>
            <a:r>
              <a:rPr lang="cs-CZ"/>
              <a:t>y narozených</a:t>
            </a:r>
            <a:r>
              <a:rPr lang="en-US"/>
              <a:t> hříbat</a:t>
            </a:r>
            <a:endParaRPr lang="cs-CZ"/>
          </a:p>
          <a:p>
            <a:pPr>
              <a:defRPr/>
            </a:pPr>
            <a:r>
              <a:rPr lang="cs-CZ" sz="1000" b="0"/>
              <a:t>zdroj: Ústřední evidence</a:t>
            </a:r>
            <a:r>
              <a:rPr lang="cs-CZ" sz="1000" b="0" baseline="0"/>
              <a:t> koní</a:t>
            </a:r>
            <a:endParaRPr lang="en-US" sz="10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1"/>
          <c:tx>
            <c:strRef>
              <c:f>'narozená hříbata'!$B$4</c:f>
              <c:strCache>
                <c:ptCount val="1"/>
                <c:pt idx="0">
                  <c:v>počet hříbat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A7D-46FD-AD50-C49DD8208F09}"/>
              </c:ext>
            </c:extLst>
          </c:dPt>
          <c:dPt>
            <c:idx val="21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61D6-4441-BEC0-7A7D43C7B7E4}"/>
              </c:ext>
            </c:extLst>
          </c:dPt>
          <c:cat>
            <c:numRef>
              <c:f>'narozená hříbata'!$A$5:$A$26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'narozená hříbata'!$B$5:$B$26</c:f>
              <c:numCache>
                <c:formatCode>General</c:formatCode>
                <c:ptCount val="22"/>
                <c:pt idx="0">
                  <c:v>5186</c:v>
                </c:pt>
                <c:pt idx="1">
                  <c:v>5344</c:v>
                </c:pt>
                <c:pt idx="2">
                  <c:v>5223</c:v>
                </c:pt>
                <c:pt idx="3">
                  <c:v>4873</c:v>
                </c:pt>
                <c:pt idx="4">
                  <c:v>4922</c:v>
                </c:pt>
                <c:pt idx="5">
                  <c:v>5160</c:v>
                </c:pt>
                <c:pt idx="6">
                  <c:v>5187</c:v>
                </c:pt>
                <c:pt idx="7">
                  <c:v>5031</c:v>
                </c:pt>
                <c:pt idx="8">
                  <c:v>4573</c:v>
                </c:pt>
                <c:pt idx="9">
                  <c:v>4369</c:v>
                </c:pt>
                <c:pt idx="10">
                  <c:v>3737</c:v>
                </c:pt>
                <c:pt idx="11">
                  <c:v>3243</c:v>
                </c:pt>
                <c:pt idx="12">
                  <c:v>3117</c:v>
                </c:pt>
                <c:pt idx="13">
                  <c:v>3440</c:v>
                </c:pt>
                <c:pt idx="14">
                  <c:v>3641</c:v>
                </c:pt>
                <c:pt idx="15">
                  <c:v>3529</c:v>
                </c:pt>
                <c:pt idx="16">
                  <c:v>3371</c:v>
                </c:pt>
                <c:pt idx="17">
                  <c:v>3591</c:v>
                </c:pt>
                <c:pt idx="18">
                  <c:v>3739</c:v>
                </c:pt>
                <c:pt idx="19">
                  <c:v>4036</c:v>
                </c:pt>
                <c:pt idx="20">
                  <c:v>3856</c:v>
                </c:pt>
                <c:pt idx="21">
                  <c:v>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A7D-46FD-AD50-C49DD820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132096"/>
        <c:axId val="48134016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'narozená hříbata'!$A$4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3">
                      <a:tint val="77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14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CBE2-4B37-BFCD-34FBDEFDA454}"/>
                    </c:ext>
                  </c:extLst>
                </c:dPt>
                <c:dPt>
                  <c:idx val="15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CBE2-4B37-BFCD-34FBDEFDA454}"/>
                    </c:ext>
                  </c:extLst>
                </c:dPt>
                <c:dPt>
                  <c:idx val="16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CBE2-4B37-BFCD-34FBDEFDA454}"/>
                    </c:ext>
                  </c:extLst>
                </c:dPt>
                <c:dPt>
                  <c:idx val="17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6-3B9A-499A-8A3B-565AB3FB8E3F}"/>
                    </c:ext>
                  </c:extLst>
                </c:dPt>
                <c:dPt>
                  <c:idx val="18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BE79-4426-8125-F719067C252B}"/>
                    </c:ext>
                  </c:extLst>
                </c:dPt>
                <c:dPt>
                  <c:idx val="19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CD96-4D86-93E6-851F9B009368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'narozená hříbata'!$A$5:$A$26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'narozená hříbata'!$A$5:$A$25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BE2-4B37-BFCD-34FBDEFDA454}"/>
                  </c:ext>
                </c:extLst>
              </c15:ser>
            </c15:filteredBarSeries>
          </c:ext>
        </c:extLst>
      </c:bar3DChart>
      <c:catAx>
        <c:axId val="48132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134016"/>
        <c:crosses val="autoZero"/>
        <c:auto val="1"/>
        <c:lblAlgn val="ctr"/>
        <c:lblOffset val="100"/>
        <c:noMultiLvlLbl val="0"/>
      </c:catAx>
      <c:valAx>
        <c:axId val="481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(ks)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1320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s-CZ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GRAF zastoupení plemen (%)</a:t>
            </a:r>
            <a:br>
              <a:rPr lang="cs-CZ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</a:br>
            <a:r>
              <a:rPr kumimoji="0" lang="en-U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(zdroj: Ústřední evidence koní)</a:t>
            </a:r>
            <a:endParaRPr lang="cs-CZ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'zastoupení plemen'!$B$28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plemen'!$B$29:$B$46</c:f>
              <c:numCache>
                <c:formatCode>0.00%</c:formatCode>
                <c:ptCount val="18"/>
                <c:pt idx="0">
                  <c:v>0.19995996797437951</c:v>
                </c:pt>
                <c:pt idx="1">
                  <c:v>0.34554916660601209</c:v>
                </c:pt>
                <c:pt idx="2">
                  <c:v>0.11598369604774729</c:v>
                </c:pt>
                <c:pt idx="3">
                  <c:v>1.7523109396608196E-2</c:v>
                </c:pt>
                <c:pt idx="4">
                  <c:v>1.7013610888710968E-2</c:v>
                </c:pt>
                <c:pt idx="5">
                  <c:v>8.2065652522017619E-3</c:v>
                </c:pt>
                <c:pt idx="6">
                  <c:v>4.6055025838852903E-2</c:v>
                </c:pt>
                <c:pt idx="7">
                  <c:v>1.8069000655069511E-2</c:v>
                </c:pt>
                <c:pt idx="8">
                  <c:v>2.3873644370041486E-2</c:v>
                </c:pt>
                <c:pt idx="9">
                  <c:v>3.1006623480602662E-2</c:v>
                </c:pt>
                <c:pt idx="10">
                  <c:v>3.8758279350753328E-3</c:v>
                </c:pt>
                <c:pt idx="11">
                  <c:v>4.1287575514957424E-2</c:v>
                </c:pt>
                <c:pt idx="12">
                  <c:v>1.644952325496761E-2</c:v>
                </c:pt>
                <c:pt idx="13">
                  <c:v>2.3709876992503095E-2</c:v>
                </c:pt>
                <c:pt idx="14">
                  <c:v>9.0617948904578201E-3</c:v>
                </c:pt>
                <c:pt idx="15">
                  <c:v>8.0791906252274549E-3</c:v>
                </c:pt>
                <c:pt idx="16">
                  <c:v>1.3519906834558556E-2</c:v>
                </c:pt>
                <c:pt idx="17">
                  <c:v>5.9465754421719197E-2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DC1-B0FA-AE966B8B88BA}"/>
            </c:ext>
          </c:extLst>
        </c:ser>
        <c:ser>
          <c:idx val="1"/>
          <c:order val="1"/>
          <c:tx>
            <c:strRef>
              <c:f>'zastoupení plemen'!$C$28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plemen'!$C$29:$C$46</c:f>
              <c:numCache>
                <c:formatCode>0.00%</c:formatCode>
                <c:ptCount val="18"/>
                <c:pt idx="0">
                  <c:v>0.21414687737682753</c:v>
                </c:pt>
                <c:pt idx="1">
                  <c:v>0.32182878390940589</c:v>
                </c:pt>
                <c:pt idx="2">
                  <c:v>0.12292740640581425</c:v>
                </c:pt>
                <c:pt idx="3">
                  <c:v>2.1161159469280825E-2</c:v>
                </c:pt>
                <c:pt idx="4">
                  <c:v>1.6665258176286658E-2</c:v>
                </c:pt>
                <c:pt idx="5">
                  <c:v>9.6847798529536046E-3</c:v>
                </c:pt>
                <c:pt idx="6">
                  <c:v>4.2694160398884476E-2</c:v>
                </c:pt>
                <c:pt idx="7">
                  <c:v>1.7780782557255133E-2</c:v>
                </c:pt>
                <c:pt idx="8">
                  <c:v>2.3256993154736755E-2</c:v>
                </c:pt>
                <c:pt idx="9">
                  <c:v>3.0372686554550832E-2</c:v>
                </c:pt>
                <c:pt idx="10">
                  <c:v>4.5466069466745546E-3</c:v>
                </c:pt>
                <c:pt idx="11">
                  <c:v>3.8198259105890309E-2</c:v>
                </c:pt>
                <c:pt idx="12">
                  <c:v>1.5718752640919462E-2</c:v>
                </c:pt>
                <c:pt idx="13">
                  <c:v>2.1465393391363136E-2</c:v>
                </c:pt>
                <c:pt idx="14">
                  <c:v>7.6058480520578044E-3</c:v>
                </c:pt>
                <c:pt idx="15">
                  <c:v>8.2312177807825574E-3</c:v>
                </c:pt>
                <c:pt idx="16">
                  <c:v>1.2253866306093129E-2</c:v>
                </c:pt>
                <c:pt idx="17">
                  <c:v>6.9044198428124731E-2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5-4DC1-B0FA-AE966B8B88BA}"/>
            </c:ext>
          </c:extLst>
        </c:ser>
        <c:ser>
          <c:idx val="2"/>
          <c:order val="2"/>
          <c:tx>
            <c:strRef>
              <c:f>'zastoupení plemen'!$D$28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plemen'!$D$29:$D$46</c:f>
              <c:numCache>
                <c:formatCode>0.00%</c:formatCode>
                <c:ptCount val="18"/>
                <c:pt idx="0">
                  <c:v>0.23518893600860813</c:v>
                </c:pt>
                <c:pt idx="1">
                  <c:v>0.30867459965820621</c:v>
                </c:pt>
                <c:pt idx="2">
                  <c:v>0.11821950756376987</c:v>
                </c:pt>
                <c:pt idx="3">
                  <c:v>2.2264067346034561E-2</c:v>
                </c:pt>
                <c:pt idx="4">
                  <c:v>1.7073865434521173E-2</c:v>
                </c:pt>
                <c:pt idx="5">
                  <c:v>1.1646306728273942E-2</c:v>
                </c:pt>
                <c:pt idx="6">
                  <c:v>4.0461421608962593E-2</c:v>
                </c:pt>
                <c:pt idx="7">
                  <c:v>1.8418887271346288E-2</c:v>
                </c:pt>
                <c:pt idx="8">
                  <c:v>2.2659662003924299E-2</c:v>
                </c:pt>
                <c:pt idx="9">
                  <c:v>2.7106145958604975E-2</c:v>
                </c:pt>
                <c:pt idx="10">
                  <c:v>5.6807392872966645E-3</c:v>
                </c:pt>
                <c:pt idx="11">
                  <c:v>3.617317551743781E-2</c:v>
                </c:pt>
                <c:pt idx="12">
                  <c:v>1.5428191657699854E-2</c:v>
                </c:pt>
                <c:pt idx="13">
                  <c:v>2.1188049876574466E-2</c:v>
                </c:pt>
                <c:pt idx="14">
                  <c:v>7.2472941325400341E-3</c:v>
                </c:pt>
                <c:pt idx="15">
                  <c:v>8.2441926704221787E-3</c:v>
                </c:pt>
                <c:pt idx="16">
                  <c:v>1.1234888284068613E-2</c:v>
                </c:pt>
                <c:pt idx="17">
                  <c:v>7.051079182226723E-2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5-4DC1-B0FA-AE966B8B88BA}"/>
            </c:ext>
          </c:extLst>
        </c:ser>
        <c:ser>
          <c:idx val="3"/>
          <c:order val="3"/>
          <c:tx>
            <c:strRef>
              <c:f>'zastoupení plemen'!$E$28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plemen'!$E$29:$E$46</c:f>
              <c:numCache>
                <c:formatCode>0.00%</c:formatCode>
                <c:ptCount val="18"/>
                <c:pt idx="0">
                  <c:v>0.23362481438706484</c:v>
                </c:pt>
                <c:pt idx="1">
                  <c:v>0.29131106478078928</c:v>
                </c:pt>
                <c:pt idx="2">
                  <c:v>0.11018283811552249</c:v>
                </c:pt>
                <c:pt idx="3">
                  <c:v>2.228855124416913E-2</c:v>
                </c:pt>
                <c:pt idx="4">
                  <c:v>1.700889442186258E-2</c:v>
                </c:pt>
                <c:pt idx="5">
                  <c:v>1.2644178128421652E-2</c:v>
                </c:pt>
                <c:pt idx="6">
                  <c:v>3.7047591906526074E-2</c:v>
                </c:pt>
                <c:pt idx="7">
                  <c:v>1.7788843725157866E-2</c:v>
                </c:pt>
                <c:pt idx="8">
                  <c:v>2.0878642888212267E-2</c:v>
                </c:pt>
                <c:pt idx="9">
                  <c:v>2.5048371855829372E-2</c:v>
                </c:pt>
                <c:pt idx="10">
                  <c:v>7.2295300805447649E-3</c:v>
                </c:pt>
                <c:pt idx="11">
                  <c:v>3.3042852214606053E-2</c:v>
                </c:pt>
                <c:pt idx="12">
                  <c:v>1.445906016108953E-2</c:v>
                </c:pt>
                <c:pt idx="13">
                  <c:v>2.0218685785423948E-2</c:v>
                </c:pt>
                <c:pt idx="14">
                  <c:v>8.3994540354876933E-3</c:v>
                </c:pt>
                <c:pt idx="15">
                  <c:v>8.2344647597906145E-3</c:v>
                </c:pt>
                <c:pt idx="16">
                  <c:v>1.0634308769929955E-2</c:v>
                </c:pt>
                <c:pt idx="17">
                  <c:v>0.10568313059651123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5-4DC1-B0FA-AE966B8B88BA}"/>
            </c:ext>
          </c:extLst>
        </c:ser>
        <c:ser>
          <c:idx val="4"/>
          <c:order val="4"/>
          <c:tx>
            <c:strRef>
              <c:f>'zastoupení plemen'!$F$28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plemen'!$F$29:$F$46</c:f>
              <c:numCache>
                <c:formatCode>0.00%</c:formatCode>
                <c:ptCount val="18"/>
                <c:pt idx="0">
                  <c:v>0.25328951968118579</c:v>
                </c:pt>
                <c:pt idx="1">
                  <c:v>0.28613577571138921</c:v>
                </c:pt>
                <c:pt idx="2">
                  <c:v>0.10741802419072921</c:v>
                </c:pt>
                <c:pt idx="3">
                  <c:v>2.3841152205830943E-2</c:v>
                </c:pt>
                <c:pt idx="4">
                  <c:v>1.889114171852059E-2</c:v>
                </c:pt>
                <c:pt idx="5">
                  <c:v>1.5451303922254073E-2</c:v>
                </c:pt>
                <c:pt idx="6">
                  <c:v>3.6635670838285672E-2</c:v>
                </c:pt>
                <c:pt idx="7">
                  <c:v>2.0345382087673915E-2</c:v>
                </c:pt>
                <c:pt idx="8">
                  <c:v>2.2596658043767041E-2</c:v>
                </c:pt>
                <c:pt idx="9">
                  <c:v>2.3323778228343705E-2</c:v>
                </c:pt>
                <c:pt idx="10">
                  <c:v>7.9144235475075153E-3</c:v>
                </c:pt>
                <c:pt idx="11">
                  <c:v>3.1895406558064741E-2</c:v>
                </c:pt>
                <c:pt idx="12">
                  <c:v>1.5633083968398239E-2</c:v>
                </c:pt>
                <c:pt idx="13">
                  <c:v>1.9086904845137385E-2</c:v>
                </c:pt>
                <c:pt idx="14">
                  <c:v>7.9983220303432839E-3</c:v>
                </c:pt>
                <c:pt idx="15">
                  <c:v>8.4737467664126407E-3</c:v>
                </c:pt>
                <c:pt idx="16">
                  <c:v>1.0291547227854296E-2</c:v>
                </c:pt>
                <c:pt idx="17">
                  <c:v>8.669509893029434E-2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5-4DC1-B0FA-AE966B8B88BA}"/>
            </c:ext>
          </c:extLst>
        </c:ser>
        <c:ser>
          <c:idx val="5"/>
          <c:order val="5"/>
          <c:tx>
            <c:strRef>
              <c:f>'zastoupení plemen'!$G$28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plemen'!$G$29:$G$46</c:f>
              <c:numCache>
                <c:formatCode>0.00%</c:formatCode>
                <c:ptCount val="18"/>
                <c:pt idx="0">
                  <c:v>0.26761321579974429</c:v>
                </c:pt>
                <c:pt idx="1">
                  <c:v>0.27154296480721352</c:v>
                </c:pt>
                <c:pt idx="2">
                  <c:v>0.10411143260884194</c:v>
                </c:pt>
                <c:pt idx="3">
                  <c:v>2.3322791198438868E-2</c:v>
                </c:pt>
                <c:pt idx="4">
                  <c:v>1.8854720409124556E-2</c:v>
                </c:pt>
                <c:pt idx="5">
                  <c:v>1.5907408653522644E-2</c:v>
                </c:pt>
                <c:pt idx="6">
                  <c:v>3.1007334634277638E-2</c:v>
                </c:pt>
                <c:pt idx="7">
                  <c:v>1.9769867438261219E-2</c:v>
                </c:pt>
                <c:pt idx="8">
                  <c:v>2.1425206917434898E-2</c:v>
                </c:pt>
                <c:pt idx="9">
                  <c:v>2.2434560258394454E-2</c:v>
                </c:pt>
                <c:pt idx="10">
                  <c:v>8.5324002422448014E-3</c:v>
                </c:pt>
                <c:pt idx="11">
                  <c:v>2.8867505551443375E-2</c:v>
                </c:pt>
                <c:pt idx="12">
                  <c:v>1.4548146154363771E-2</c:v>
                </c:pt>
                <c:pt idx="13">
                  <c:v>1.7831909023618867E-2</c:v>
                </c:pt>
                <c:pt idx="14">
                  <c:v>7.9402462822151937E-3</c:v>
                </c:pt>
                <c:pt idx="15">
                  <c:v>8.4651100195141642E-3</c:v>
                </c:pt>
                <c:pt idx="16">
                  <c:v>9.6897920732117622E-3</c:v>
                </c:pt>
                <c:pt idx="17">
                  <c:v>0.10311553731242851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5-4DC1-B0FA-AE966B8B88BA}"/>
            </c:ext>
          </c:extLst>
        </c:ser>
        <c:ser>
          <c:idx val="6"/>
          <c:order val="6"/>
          <c:tx>
            <c:strRef>
              <c:f>'zastoupení plemen'!$H$28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plemen'!$H$29:$H$46</c:f>
              <c:numCache>
                <c:formatCode>0.00%</c:formatCode>
                <c:ptCount val="18"/>
                <c:pt idx="0">
                  <c:v>0.27680093707294851</c:v>
                </c:pt>
                <c:pt idx="1">
                  <c:v>0.2539467690505629</c:v>
                </c:pt>
                <c:pt idx="2">
                  <c:v>0.10672219691546821</c:v>
                </c:pt>
                <c:pt idx="3">
                  <c:v>2.5300969610203682E-2</c:v>
                </c:pt>
                <c:pt idx="4">
                  <c:v>2.2372616646059738E-2</c:v>
                </c:pt>
                <c:pt idx="5">
                  <c:v>1.909286132621852E-2</c:v>
                </c:pt>
                <c:pt idx="6">
                  <c:v>3.0246632394091234E-2</c:v>
                </c:pt>
                <c:pt idx="7">
                  <c:v>2.1865035465608123E-2</c:v>
                </c:pt>
                <c:pt idx="8">
                  <c:v>2.2619899785254118E-2</c:v>
                </c:pt>
                <c:pt idx="9">
                  <c:v>2.1995184486236743E-2</c:v>
                </c:pt>
                <c:pt idx="10">
                  <c:v>1.1231860480249886E-2</c:v>
                </c:pt>
                <c:pt idx="11">
                  <c:v>2.4611179800871998E-2</c:v>
                </c:pt>
                <c:pt idx="12">
                  <c:v>1.4706839331034035E-2</c:v>
                </c:pt>
                <c:pt idx="13">
                  <c:v>1.6268627578577471E-2</c:v>
                </c:pt>
                <c:pt idx="14">
                  <c:v>9.1494761501919701E-3</c:v>
                </c:pt>
                <c:pt idx="15">
                  <c:v>8.9542526192490403E-3</c:v>
                </c:pt>
                <c:pt idx="16">
                  <c:v>9.3316847790720376E-3</c:v>
                </c:pt>
                <c:pt idx="17">
                  <c:v>9.8665972538556648E-2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5-4DC1-B0FA-AE966B8B88BA}"/>
            </c:ext>
          </c:extLst>
        </c:ser>
        <c:ser>
          <c:idx val="7"/>
          <c:order val="7"/>
          <c:tx>
            <c:strRef>
              <c:f>'zastoupení plemen'!$I$28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plemen'!$I$29:$I$46</c:f>
              <c:numCache>
                <c:formatCode>0.00%</c:formatCode>
                <c:ptCount val="18"/>
                <c:pt idx="0">
                  <c:v>0.28389094950857341</c:v>
                </c:pt>
                <c:pt idx="1">
                  <c:v>0.24135476377805254</c:v>
                </c:pt>
                <c:pt idx="2">
                  <c:v>0.10519151274462053</c:v>
                </c:pt>
                <c:pt idx="3">
                  <c:v>2.4540107152223597E-2</c:v>
                </c:pt>
                <c:pt idx="4">
                  <c:v>2.3453598591285454E-2</c:v>
                </c:pt>
                <c:pt idx="5">
                  <c:v>1.879534924381502E-2</c:v>
                </c:pt>
                <c:pt idx="6">
                  <c:v>2.7112759606858741E-2</c:v>
                </c:pt>
                <c:pt idx="7">
                  <c:v>2.1580307968978307E-2</c:v>
                </c:pt>
                <c:pt idx="8">
                  <c:v>2.153035355238345E-2</c:v>
                </c:pt>
                <c:pt idx="9">
                  <c:v>2.1230627052814307E-2</c:v>
                </c:pt>
                <c:pt idx="10">
                  <c:v>1.2526069961160442E-2</c:v>
                </c:pt>
                <c:pt idx="11">
                  <c:v>2.1780125635357736E-2</c:v>
                </c:pt>
                <c:pt idx="12">
                  <c:v>1.3712487355288299E-2</c:v>
                </c:pt>
                <c:pt idx="13">
                  <c:v>1.5111211019944301E-2</c:v>
                </c:pt>
                <c:pt idx="14">
                  <c:v>9.96590611067401E-3</c:v>
                </c:pt>
                <c:pt idx="15">
                  <c:v>9.1416582368588663E-3</c:v>
                </c:pt>
                <c:pt idx="16">
                  <c:v>9.1166810285614377E-3</c:v>
                </c:pt>
                <c:pt idx="17">
                  <c:v>0.11247236896332097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5-4DC1-B0FA-AE966B8B88BA}"/>
            </c:ext>
          </c:extLst>
        </c:ser>
        <c:ser>
          <c:idx val="8"/>
          <c:order val="8"/>
          <c:tx>
            <c:strRef>
              <c:f>'zastoupení plemen'!$J$28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plemen'!$J$29:$J$46</c:f>
              <c:numCache>
                <c:formatCode>0.00%</c:formatCode>
                <c:ptCount val="18"/>
                <c:pt idx="0">
                  <c:v>0.29142214397496086</c:v>
                </c:pt>
                <c:pt idx="1">
                  <c:v>0.23508411580594679</c:v>
                </c:pt>
                <c:pt idx="2">
                  <c:v>0.10106122848200313</c:v>
                </c:pt>
                <c:pt idx="3">
                  <c:v>2.3926545383411581E-2</c:v>
                </c:pt>
                <c:pt idx="4">
                  <c:v>2.5369229264475743E-2</c:v>
                </c:pt>
                <c:pt idx="5">
                  <c:v>1.9268388106416276E-2</c:v>
                </c:pt>
                <c:pt idx="6">
                  <c:v>2.7802230046948356E-2</c:v>
                </c:pt>
                <c:pt idx="7">
                  <c:v>2.0552132237871674E-2</c:v>
                </c:pt>
                <c:pt idx="8">
                  <c:v>2.0601036776212833E-2</c:v>
                </c:pt>
                <c:pt idx="9">
                  <c:v>2.066216744913928E-2</c:v>
                </c:pt>
                <c:pt idx="10">
                  <c:v>1.3338712832550861E-2</c:v>
                </c:pt>
                <c:pt idx="11">
                  <c:v>2.195813771517997E-2</c:v>
                </c:pt>
                <c:pt idx="12">
                  <c:v>1.335093896713615E-2</c:v>
                </c:pt>
                <c:pt idx="13">
                  <c:v>1.4487969483568074E-2</c:v>
                </c:pt>
                <c:pt idx="14">
                  <c:v>1.008656103286385E-2</c:v>
                </c:pt>
                <c:pt idx="15">
                  <c:v>9.0962441314553985E-3</c:v>
                </c:pt>
                <c:pt idx="16">
                  <c:v>8.7172339593114233E-3</c:v>
                </c:pt>
                <c:pt idx="17">
                  <c:v>0.11504792644757433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5-4DC1-B0FA-AE966B8B88BA}"/>
            </c:ext>
          </c:extLst>
        </c:ser>
        <c:ser>
          <c:idx val="9"/>
          <c:order val="9"/>
          <c:tx>
            <c:strRef>
              <c:f>'zastoupení plemen'!$K$28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plemen'!$K$29:$K$46</c:f>
              <c:numCache>
                <c:formatCode>0.00%</c:formatCode>
                <c:ptCount val="18"/>
                <c:pt idx="0">
                  <c:v>0.29899518703031325</c:v>
                </c:pt>
                <c:pt idx="1">
                  <c:v>0.21892377655275569</c:v>
                </c:pt>
                <c:pt idx="2">
                  <c:v>0.1035934427811486</c:v>
                </c:pt>
                <c:pt idx="3">
                  <c:v>2.8419440055005369E-2</c:v>
                </c:pt>
                <c:pt idx="4">
                  <c:v>2.6151674889325821E-2</c:v>
                </c:pt>
                <c:pt idx="5">
                  <c:v>2.3087779399524735E-2</c:v>
                </c:pt>
                <c:pt idx="6">
                  <c:v>2.3425531658242963E-2</c:v>
                </c:pt>
                <c:pt idx="7">
                  <c:v>2.1917709074679437E-2</c:v>
                </c:pt>
                <c:pt idx="8">
                  <c:v>2.0892389717856237E-2</c:v>
                </c:pt>
                <c:pt idx="9">
                  <c:v>2.1073328427883863E-2</c:v>
                </c:pt>
                <c:pt idx="10">
                  <c:v>1.4499221963546881E-2</c:v>
                </c:pt>
                <c:pt idx="11">
                  <c:v>1.7852619389392168E-2</c:v>
                </c:pt>
                <c:pt idx="12">
                  <c:v>1.3606590994077274E-2</c:v>
                </c:pt>
                <c:pt idx="13">
                  <c:v>1.4209720027502684E-2</c:v>
                </c:pt>
                <c:pt idx="14">
                  <c:v>1.0808072278983366E-2</c:v>
                </c:pt>
                <c:pt idx="15">
                  <c:v>9.3364374374253628E-3</c:v>
                </c:pt>
                <c:pt idx="16">
                  <c:v>8.974560017370117E-3</c:v>
                </c:pt>
                <c:pt idx="17">
                  <c:v>0.11463070409283362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5-4DC1-B0FA-AE966B8B88BA}"/>
            </c:ext>
          </c:extLst>
        </c:ser>
        <c:ser>
          <c:idx val="10"/>
          <c:order val="10"/>
          <c:tx>
            <c:strRef>
              <c:f>'zastoupení plemen'!$L$28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plemen'!$L$29:$L$46</c:f>
              <c:numCache>
                <c:formatCode>0.00%</c:formatCode>
                <c:ptCount val="18"/>
                <c:pt idx="0">
                  <c:v>0.29995096551241041</c:v>
                </c:pt>
                <c:pt idx="1">
                  <c:v>0.20968080883554766</c:v>
                </c:pt>
                <c:pt idx="2">
                  <c:v>0.10144301492049408</c:v>
                </c:pt>
                <c:pt idx="3">
                  <c:v>2.9315618651785089E-2</c:v>
                </c:pt>
                <c:pt idx="4">
                  <c:v>2.7657785976136551E-2</c:v>
                </c:pt>
                <c:pt idx="5">
                  <c:v>2.3770051602960748E-2</c:v>
                </c:pt>
                <c:pt idx="6">
                  <c:v>2.2567539169215681E-2</c:v>
                </c:pt>
                <c:pt idx="7">
                  <c:v>2.1750297709388938E-2</c:v>
                </c:pt>
                <c:pt idx="8">
                  <c:v>2.0536110397646346E-2</c:v>
                </c:pt>
                <c:pt idx="9">
                  <c:v>2.0617834543629018E-2</c:v>
                </c:pt>
                <c:pt idx="10">
                  <c:v>1.5504237980713102E-2</c:v>
                </c:pt>
                <c:pt idx="11">
                  <c:v>1.5749410418661125E-2</c:v>
                </c:pt>
                <c:pt idx="12">
                  <c:v>1.3542858477128914E-2</c:v>
                </c:pt>
                <c:pt idx="13">
                  <c:v>1.3659607257104163E-2</c:v>
                </c:pt>
                <c:pt idx="14">
                  <c:v>1.1102808975646205E-2</c:v>
                </c:pt>
                <c:pt idx="15">
                  <c:v>9.5383753239778636E-3</c:v>
                </c:pt>
                <c:pt idx="16">
                  <c:v>8.9196067901090442E-3</c:v>
                </c:pt>
                <c:pt idx="17">
                  <c:v>0.12359025848179886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5-4DC1-B0FA-AE966B8B88BA}"/>
            </c:ext>
          </c:extLst>
        </c:ser>
        <c:ser>
          <c:idx val="11"/>
          <c:order val="11"/>
          <c:tx>
            <c:strRef>
              <c:f>'zastoupení plemen'!$M$28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plemen'!$M$29:$M$46</c:f>
              <c:numCache>
                <c:formatCode>0.00%</c:formatCode>
                <c:ptCount val="18"/>
                <c:pt idx="0">
                  <c:v>0.30320214608305884</c:v>
                </c:pt>
                <c:pt idx="1">
                  <c:v>0.20187442697544908</c:v>
                </c:pt>
                <c:pt idx="2">
                  <c:v>9.9380850509921112E-2</c:v>
                </c:pt>
                <c:pt idx="3">
                  <c:v>3.0334929312823299E-2</c:v>
                </c:pt>
                <c:pt idx="4">
                  <c:v>2.9089838930580553E-2</c:v>
                </c:pt>
                <c:pt idx="5">
                  <c:v>2.4483004516282388E-2</c:v>
                </c:pt>
                <c:pt idx="6">
                  <c:v>2.9089838930580553E-2</c:v>
                </c:pt>
                <c:pt idx="7">
                  <c:v>2.1483468595424857E-2</c:v>
                </c:pt>
                <c:pt idx="8">
                  <c:v>2.0238378213182112E-2</c:v>
                </c:pt>
                <c:pt idx="9">
                  <c:v>2.0362887251406385E-2</c:v>
                </c:pt>
                <c:pt idx="10">
                  <c:v>1.6084303937881309E-2</c:v>
                </c:pt>
                <c:pt idx="11">
                  <c:v>1.5903199882282365E-2</c:v>
                </c:pt>
                <c:pt idx="12">
                  <c:v>1.6084303937881309E-2</c:v>
                </c:pt>
                <c:pt idx="13">
                  <c:v>1.291498296489977E-2</c:v>
                </c:pt>
                <c:pt idx="14">
                  <c:v>1.1352960485358868E-2</c:v>
                </c:pt>
                <c:pt idx="15">
                  <c:v>9.6098339502190232E-3</c:v>
                </c:pt>
                <c:pt idx="16">
                  <c:v>8.7948657000237705E-3</c:v>
                </c:pt>
                <c:pt idx="17">
                  <c:v>0.1177176361393143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5-4DC1-B0FA-AE966B8B88BA}"/>
            </c:ext>
          </c:extLst>
        </c:ser>
        <c:ser>
          <c:idx val="12"/>
          <c:order val="12"/>
          <c:tx>
            <c:strRef>
              <c:f>'zastoupení plemen'!$N$28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plemen'!$N$29:$N$46</c:f>
              <c:numCache>
                <c:formatCode>0.00%</c:formatCode>
                <c:ptCount val="18"/>
                <c:pt idx="0">
                  <c:v>0.30403327313522682</c:v>
                </c:pt>
                <c:pt idx="1">
                  <c:v>0.19495430416461446</c:v>
                </c:pt>
                <c:pt idx="2">
                  <c:v>9.784928583155475E-2</c:v>
                </c:pt>
                <c:pt idx="3">
                  <c:v>3.1510972473047669E-2</c:v>
                </c:pt>
                <c:pt idx="4">
                  <c:v>3.0668198982104745E-2</c:v>
                </c:pt>
                <c:pt idx="5">
                  <c:v>2.5140918294751818E-2</c:v>
                </c:pt>
                <c:pt idx="6">
                  <c:v>2.1452416133092542E-2</c:v>
                </c:pt>
                <c:pt idx="7">
                  <c:v>2.1124062824932961E-2</c:v>
                </c:pt>
                <c:pt idx="8">
                  <c:v>1.9898210474470532E-2</c:v>
                </c:pt>
                <c:pt idx="9">
                  <c:v>1.9602692497126907E-2</c:v>
                </c:pt>
                <c:pt idx="10">
                  <c:v>1.7008701362666228E-2</c:v>
                </c:pt>
                <c:pt idx="11">
                  <c:v>1.5355989711596345E-2</c:v>
                </c:pt>
                <c:pt idx="12">
                  <c:v>1.3681387839982488E-2</c:v>
                </c:pt>
                <c:pt idx="13">
                  <c:v>1.231324905598424E-2</c:v>
                </c:pt>
                <c:pt idx="14">
                  <c:v>1.1831664204016856E-2</c:v>
                </c:pt>
                <c:pt idx="15">
                  <c:v>9.5331910468997982E-3</c:v>
                </c:pt>
                <c:pt idx="16">
                  <c:v>8.7560882175887929E-3</c:v>
                </c:pt>
                <c:pt idx="17">
                  <c:v>0.1327422973786461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5-4DC1-B0FA-AE966B8B88BA}"/>
            </c:ext>
          </c:extLst>
        </c:ser>
        <c:ser>
          <c:idx val="13"/>
          <c:order val="13"/>
          <c:tx>
            <c:strRef>
              <c:f>'zastoupení plemen'!$O$28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plemen'!$O$29:$O$46</c:f>
              <c:numCache>
                <c:formatCode>0.00%</c:formatCode>
                <c:ptCount val="18"/>
                <c:pt idx="0">
                  <c:v>0.30348994288023995</c:v>
                </c:pt>
                <c:pt idx="1">
                  <c:v>0.18798464042206928</c:v>
                </c:pt>
                <c:pt idx="2">
                  <c:v>9.632710369842469E-2</c:v>
                </c:pt>
                <c:pt idx="3">
                  <c:v>3.2431684979736843E-2</c:v>
                </c:pt>
                <c:pt idx="4">
                  <c:v>3.2782700264856988E-2</c:v>
                </c:pt>
                <c:pt idx="5">
                  <c:v>2.6081499367108803E-2</c:v>
                </c:pt>
                <c:pt idx="6">
                  <c:v>2.0912001531703063E-2</c:v>
                </c:pt>
                <c:pt idx="7">
                  <c:v>2.0933275185346708E-2</c:v>
                </c:pt>
                <c:pt idx="8">
                  <c:v>1.9539850871687959E-2</c:v>
                </c:pt>
                <c:pt idx="9">
                  <c:v>1.8986735876953188E-2</c:v>
                </c:pt>
                <c:pt idx="10">
                  <c:v>1.7635858870581729E-2</c:v>
                </c:pt>
                <c:pt idx="11">
                  <c:v>1.4646910533649601E-2</c:v>
                </c:pt>
                <c:pt idx="12">
                  <c:v>1.3764053907438333E-2</c:v>
                </c:pt>
                <c:pt idx="13">
                  <c:v>1.1583504408964718E-2</c:v>
                </c:pt>
                <c:pt idx="14">
                  <c:v>1.197706700137215E-2</c:v>
                </c:pt>
                <c:pt idx="15">
                  <c:v>9.2327656813419416E-3</c:v>
                </c:pt>
                <c:pt idx="16">
                  <c:v>8.6158297256762363E-3</c:v>
                </c:pt>
                <c:pt idx="17">
                  <c:v>0.13948071011455862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15-4DC1-B0FA-AE966B8B88BA}"/>
            </c:ext>
          </c:extLst>
        </c:ser>
        <c:ser>
          <c:idx val="14"/>
          <c:order val="14"/>
          <c:tx>
            <c:strRef>
              <c:f>'zastoupení plemen'!$P$28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plemen'!$P$29:$P$46</c:f>
              <c:numCache>
                <c:formatCode>0.00%</c:formatCode>
                <c:ptCount val="18"/>
                <c:pt idx="0">
                  <c:v>0.302001785825529</c:v>
                </c:pt>
                <c:pt idx="1">
                  <c:v>0.18185310546753328</c:v>
                </c:pt>
                <c:pt idx="2">
                  <c:v>9.312249517204145E-2</c:v>
                </c:pt>
                <c:pt idx="3">
                  <c:v>3.4024129410054615E-2</c:v>
                </c:pt>
                <c:pt idx="4">
                  <c:v>3.4543264738251971E-2</c:v>
                </c:pt>
                <c:pt idx="5">
                  <c:v>2.6621259629960339E-2</c:v>
                </c:pt>
                <c:pt idx="6">
                  <c:v>2.0360487571900242E-2</c:v>
                </c:pt>
                <c:pt idx="7">
                  <c:v>2.0578524409743133E-2</c:v>
                </c:pt>
                <c:pt idx="8">
                  <c:v>1.9166476317046328E-2</c:v>
                </c:pt>
                <c:pt idx="9">
                  <c:v>1.848121768382582E-2</c:v>
                </c:pt>
                <c:pt idx="10">
                  <c:v>1.8803081587308181E-2</c:v>
                </c:pt>
                <c:pt idx="11">
                  <c:v>1.4037419274456465E-2</c:v>
                </c:pt>
                <c:pt idx="12">
                  <c:v>1.3808999730049629E-2</c:v>
                </c:pt>
                <c:pt idx="13">
                  <c:v>1.137944639408601E-2</c:v>
                </c:pt>
                <c:pt idx="14">
                  <c:v>1.234503810453309E-2</c:v>
                </c:pt>
                <c:pt idx="15">
                  <c:v>9.2198434287850163E-3</c:v>
                </c:pt>
                <c:pt idx="16">
                  <c:v>8.5968810349481908E-3</c:v>
                </c:pt>
                <c:pt idx="17">
                  <c:v>0.14643769337790977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15-4DC1-B0FA-AE966B8B88BA}"/>
            </c:ext>
          </c:extLst>
        </c:ser>
        <c:ser>
          <c:idx val="15"/>
          <c:order val="15"/>
          <c:tx>
            <c:strRef>
              <c:f>'zastoupení plemen'!$Q$28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plemen'!$Q$29:$Q$46</c:f>
              <c:numCache>
                <c:formatCode>0.00%</c:formatCode>
                <c:ptCount val="18"/>
                <c:pt idx="0">
                  <c:v>0.29901116492067031</c:v>
                </c:pt>
                <c:pt idx="1">
                  <c:v>0.17678466495106482</c:v>
                </c:pt>
                <c:pt idx="2">
                  <c:v>9.1730664018966179E-2</c:v>
                </c:pt>
                <c:pt idx="3">
                  <c:v>3.5085408603675712E-2</c:v>
                </c:pt>
                <c:pt idx="4">
                  <c:v>3.5865534639622297E-2</c:v>
                </c:pt>
                <c:pt idx="5">
                  <c:v>2.7517172904297785E-2</c:v>
                </c:pt>
                <c:pt idx="6">
                  <c:v>1.9969200218840549E-2</c:v>
                </c:pt>
                <c:pt idx="7">
                  <c:v>1.9979331725800895E-2</c:v>
                </c:pt>
                <c:pt idx="8">
                  <c:v>1.9270126238576726E-2</c:v>
                </c:pt>
                <c:pt idx="9">
                  <c:v>1.8135397459018054E-2</c:v>
                </c:pt>
                <c:pt idx="10">
                  <c:v>1.9371441308180179E-2</c:v>
                </c:pt>
                <c:pt idx="11">
                  <c:v>1.3616745354704059E-2</c:v>
                </c:pt>
                <c:pt idx="12">
                  <c:v>1.382950700087131E-2</c:v>
                </c:pt>
                <c:pt idx="13">
                  <c:v>1.1073737107657394E-2</c:v>
                </c:pt>
                <c:pt idx="14">
                  <c:v>1.2846750825717818E-2</c:v>
                </c:pt>
                <c:pt idx="15">
                  <c:v>9.0676987295090269E-3</c:v>
                </c:pt>
                <c:pt idx="16">
                  <c:v>8.5408603675710733E-3</c:v>
                </c:pt>
                <c:pt idx="17">
                  <c:v>0.15280338797592755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815-4DC1-B0FA-AE966B8B88BA}"/>
            </c:ext>
          </c:extLst>
        </c:ser>
        <c:ser>
          <c:idx val="16"/>
          <c:order val="16"/>
          <c:tx>
            <c:strRef>
              <c:f>'zastoupení plemen'!$R$28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plemen'!$R$29:$R$46</c:f>
              <c:numCache>
                <c:formatCode>0.00%</c:formatCode>
                <c:ptCount val="18"/>
                <c:pt idx="0">
                  <c:v>0.29703961387129701</c:v>
                </c:pt>
                <c:pt idx="1">
                  <c:v>0.17184511243917183</c:v>
                </c:pt>
                <c:pt idx="2">
                  <c:v>8.9862139367089866E-2</c:v>
                </c:pt>
                <c:pt idx="3">
                  <c:v>3.533236206503533E-2</c:v>
                </c:pt>
                <c:pt idx="4">
                  <c:v>3.7195611453037195E-2</c:v>
                </c:pt>
                <c:pt idx="5">
                  <c:v>2.8117226137028117E-2</c:v>
                </c:pt>
                <c:pt idx="6">
                  <c:v>1.9782158396019781E-2</c:v>
                </c:pt>
                <c:pt idx="7">
                  <c:v>1.9504653168019505E-2</c:v>
                </c:pt>
                <c:pt idx="8">
                  <c:v>1.9048751722019048E-2</c:v>
                </c:pt>
                <c:pt idx="9">
                  <c:v>1.7710780087017711E-2</c:v>
                </c:pt>
                <c:pt idx="10">
                  <c:v>1.9623583980019624E-2</c:v>
                </c:pt>
                <c:pt idx="11">
                  <c:v>1.2933725805012933E-2</c:v>
                </c:pt>
                <c:pt idx="12">
                  <c:v>1.4014014014014014E-2</c:v>
                </c:pt>
                <c:pt idx="13">
                  <c:v>1.0703773080010704E-2</c:v>
                </c:pt>
                <c:pt idx="14">
                  <c:v>1.3280607340013281E-2</c:v>
                </c:pt>
                <c:pt idx="15">
                  <c:v>9.0882962170090887E-3</c:v>
                </c:pt>
                <c:pt idx="16">
                  <c:v>8.6423056720086426E-3</c:v>
                </c:pt>
                <c:pt idx="17">
                  <c:v>0.16003131844716004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815-4DC1-B0FA-AE966B8B88BA}"/>
            </c:ext>
          </c:extLst>
        </c:ser>
        <c:ser>
          <c:idx val="17"/>
          <c:order val="17"/>
          <c:tx>
            <c:strRef>
              <c:f>'zastoupení plemen'!$S$28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plemen'!$S$29:$S$46</c:f>
              <c:numCache>
                <c:formatCode>0.00%</c:formatCode>
                <c:ptCount val="18"/>
                <c:pt idx="0">
                  <c:v>0.29353089849703845</c:v>
                </c:pt>
                <c:pt idx="1">
                  <c:v>0.16613609615866953</c:v>
                </c:pt>
                <c:pt idx="2">
                  <c:v>8.9415600702282425E-2</c:v>
                </c:pt>
                <c:pt idx="3">
                  <c:v>3.4390615654724004E-2</c:v>
                </c:pt>
                <c:pt idx="4">
                  <c:v>3.9136810017171189E-2</c:v>
                </c:pt>
                <c:pt idx="5">
                  <c:v>2.9422546352568926E-2</c:v>
                </c:pt>
                <c:pt idx="6">
                  <c:v>1.9467114275240685E-2</c:v>
                </c:pt>
                <c:pt idx="7">
                  <c:v>1.9013717659315855E-2</c:v>
                </c:pt>
                <c:pt idx="8">
                  <c:v>1.8830429665644112E-2</c:v>
                </c:pt>
                <c:pt idx="9">
                  <c:v>1.6794968262236885E-2</c:v>
                </c:pt>
                <c:pt idx="10">
                  <c:v>2.000733151974687E-2</c:v>
                </c:pt>
                <c:pt idx="11">
                  <c:v>1.2762632401458586E-2</c:v>
                </c:pt>
                <c:pt idx="12">
                  <c:v>1.4383284134977137E-2</c:v>
                </c:pt>
                <c:pt idx="13">
                  <c:v>1.0360595010707878E-2</c:v>
                </c:pt>
                <c:pt idx="14">
                  <c:v>1.35826050047269E-2</c:v>
                </c:pt>
                <c:pt idx="15">
                  <c:v>8.8364106422797167E-3</c:v>
                </c:pt>
                <c:pt idx="16">
                  <c:v>8.537361810499508E-3</c:v>
                </c:pt>
                <c:pt idx="17">
                  <c:v>0.16826802492716714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815-4DC1-B0FA-AE966B8B88BA}"/>
            </c:ext>
          </c:extLst>
        </c:ser>
        <c:ser>
          <c:idx val="18"/>
          <c:order val="18"/>
          <c:tx>
            <c:strRef>
              <c:f>'zastoupení plemen'!$T$28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plemen'!$T$29:$T$46</c:f>
              <c:numCache>
                <c:formatCode>0.00%</c:formatCode>
                <c:ptCount val="18"/>
                <c:pt idx="0">
                  <c:v>0.29121461324231313</c:v>
                </c:pt>
                <c:pt idx="1">
                  <c:v>0.15983233779994938</c:v>
                </c:pt>
                <c:pt idx="2">
                  <c:v>8.7103701133689038E-2</c:v>
                </c:pt>
                <c:pt idx="3">
                  <c:v>3.6589368266084041E-2</c:v>
                </c:pt>
                <c:pt idx="4">
                  <c:v>4.0424594206839644E-2</c:v>
                </c:pt>
                <c:pt idx="5">
                  <c:v>3.0428626351471734E-2</c:v>
                </c:pt>
                <c:pt idx="6">
                  <c:v>1.9110490139999811E-2</c:v>
                </c:pt>
                <c:pt idx="7">
                  <c:v>1.8810423562727982E-2</c:v>
                </c:pt>
                <c:pt idx="8">
                  <c:v>1.8894817287585682E-2</c:v>
                </c:pt>
                <c:pt idx="9">
                  <c:v>1.6363005541854599E-2</c:v>
                </c:pt>
                <c:pt idx="10">
                  <c:v>2.0507675140421781E-2</c:v>
                </c:pt>
                <c:pt idx="11">
                  <c:v>1.2349615070843844E-2</c:v>
                </c:pt>
                <c:pt idx="12">
                  <c:v>1.4487589433905648E-2</c:v>
                </c:pt>
                <c:pt idx="13">
                  <c:v>1.0099115741305103E-2</c:v>
                </c:pt>
                <c:pt idx="14">
                  <c:v>1.3699914668567088E-2</c:v>
                </c:pt>
                <c:pt idx="15">
                  <c:v>8.8988494322177741E-3</c:v>
                </c:pt>
                <c:pt idx="16">
                  <c:v>8.7113078214228774E-3</c:v>
                </c:pt>
                <c:pt idx="17">
                  <c:v>0.17492006038839866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815-4DC1-B0FA-AE966B8B88BA}"/>
            </c:ext>
          </c:extLst>
        </c:ser>
        <c:ser>
          <c:idx val="19"/>
          <c:order val="19"/>
          <c:tx>
            <c:strRef>
              <c:f>'zastoupení plemen'!$U$28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plemen'!$A$29:$A$46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plemen'!$U$29:$U$46</c:f>
              <c:numCache>
                <c:formatCode>0.00%</c:formatCode>
                <c:ptCount val="18"/>
                <c:pt idx="0">
                  <c:v>0.28720042379073507</c:v>
                </c:pt>
                <c:pt idx="1">
                  <c:v>0.15467448487505481</c:v>
                </c:pt>
                <c:pt idx="2">
                  <c:v>8.5835890691217304E-2</c:v>
                </c:pt>
                <c:pt idx="3">
                  <c:v>3.7620561157387114E-2</c:v>
                </c:pt>
                <c:pt idx="4">
                  <c:v>4.1831068244921818E-2</c:v>
                </c:pt>
                <c:pt idx="5">
                  <c:v>3.1510302498903991E-2</c:v>
                </c:pt>
                <c:pt idx="6">
                  <c:v>1.8942715183399093E-2</c:v>
                </c:pt>
                <c:pt idx="7">
                  <c:v>1.8486044132690341E-2</c:v>
                </c:pt>
                <c:pt idx="8">
                  <c:v>1.8732646500073068E-2</c:v>
                </c:pt>
                <c:pt idx="9">
                  <c:v>1.5901285985678797E-2</c:v>
                </c:pt>
                <c:pt idx="10">
                  <c:v>2.1390472015198014E-2</c:v>
                </c:pt>
                <c:pt idx="11">
                  <c:v>1.2129183106824492E-2</c:v>
                </c:pt>
                <c:pt idx="12">
                  <c:v>1.4531272833552536E-2</c:v>
                </c:pt>
                <c:pt idx="13">
                  <c:v>1.0037629694578401E-2</c:v>
                </c:pt>
                <c:pt idx="14">
                  <c:v>1.374579862633348E-2</c:v>
                </c:pt>
                <c:pt idx="15">
                  <c:v>8.6950168054946656E-3</c:v>
                </c:pt>
                <c:pt idx="16">
                  <c:v>8.7224170685371912E-3</c:v>
                </c:pt>
                <c:pt idx="17">
                  <c:v>0.18201994739149496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2-4B87-9DD2-4148E138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0702463"/>
        <c:axId val="692523967"/>
      </c:barChart>
      <c:catAx>
        <c:axId val="203070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23967"/>
        <c:crosses val="autoZero"/>
        <c:auto val="1"/>
        <c:lblAlgn val="ctr"/>
        <c:lblOffset val="100"/>
        <c:noMultiLvlLbl val="0"/>
      </c:catAx>
      <c:valAx>
        <c:axId val="69252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070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cs-CZ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GRAF zastoupení plemen (počty)</a:t>
            </a:r>
            <a:br>
              <a:rPr lang="cs-CZ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</a:br>
            <a:r>
              <a:rPr lang="en-US" sz="1000" b="0" i="0" u="none" strike="noStrike" kern="1200" baseline="0">
                <a:solidFill>
                  <a:sysClr val="windowText" lastClr="000000"/>
                </a:solidFill>
              </a:rPr>
              <a:t>(zdroj: Ústřední evidence koní)</a:t>
            </a:r>
            <a:endParaRPr lang="en-US" sz="1800" b="0" i="0" u="none" strike="noStrike" kern="120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cs-CZ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'zastoupení plemen'!$B$4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plemen'!$B$5:$B$22</c:f>
              <c:numCache>
                <c:formatCode>General</c:formatCode>
                <c:ptCount val="18"/>
                <c:pt idx="0">
                  <c:v>10989</c:v>
                </c:pt>
                <c:pt idx="1">
                  <c:v>18990</c:v>
                </c:pt>
                <c:pt idx="2">
                  <c:v>6374</c:v>
                </c:pt>
                <c:pt idx="3">
                  <c:v>963</c:v>
                </c:pt>
                <c:pt idx="4">
                  <c:v>935</c:v>
                </c:pt>
                <c:pt idx="5">
                  <c:v>451</c:v>
                </c:pt>
                <c:pt idx="6">
                  <c:v>2531</c:v>
                </c:pt>
                <c:pt idx="7">
                  <c:v>993</c:v>
                </c:pt>
                <c:pt idx="8">
                  <c:v>1312</c:v>
                </c:pt>
                <c:pt idx="9">
                  <c:v>1704</c:v>
                </c:pt>
                <c:pt idx="10">
                  <c:v>213</c:v>
                </c:pt>
                <c:pt idx="11">
                  <c:v>2269</c:v>
                </c:pt>
                <c:pt idx="12">
                  <c:v>904</c:v>
                </c:pt>
                <c:pt idx="13">
                  <c:v>1303</c:v>
                </c:pt>
                <c:pt idx="14">
                  <c:v>498</c:v>
                </c:pt>
                <c:pt idx="15">
                  <c:v>444</c:v>
                </c:pt>
                <c:pt idx="16">
                  <c:v>743</c:v>
                </c:pt>
                <c:pt idx="17">
                  <c:v>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9-4002-9B96-E28CF9F75634}"/>
            </c:ext>
          </c:extLst>
        </c:ser>
        <c:ser>
          <c:idx val="1"/>
          <c:order val="1"/>
          <c:tx>
            <c:strRef>
              <c:f>'zastoupení plemen'!$C$4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plemen'!$C$5:$C$22</c:f>
              <c:numCache>
                <c:formatCode>General</c:formatCode>
                <c:ptCount val="18"/>
                <c:pt idx="0">
                  <c:v>12670</c:v>
                </c:pt>
                <c:pt idx="1">
                  <c:v>19041</c:v>
                </c:pt>
                <c:pt idx="2">
                  <c:v>7273</c:v>
                </c:pt>
                <c:pt idx="3">
                  <c:v>1252</c:v>
                </c:pt>
                <c:pt idx="4">
                  <c:v>986</c:v>
                </c:pt>
                <c:pt idx="5">
                  <c:v>573</c:v>
                </c:pt>
                <c:pt idx="6">
                  <c:v>2526</c:v>
                </c:pt>
                <c:pt idx="7">
                  <c:v>1052</c:v>
                </c:pt>
                <c:pt idx="8">
                  <c:v>1376</c:v>
                </c:pt>
                <c:pt idx="9">
                  <c:v>1797</c:v>
                </c:pt>
                <c:pt idx="10">
                  <c:v>269</c:v>
                </c:pt>
                <c:pt idx="11">
                  <c:v>2260</c:v>
                </c:pt>
                <c:pt idx="12">
                  <c:v>930</c:v>
                </c:pt>
                <c:pt idx="13">
                  <c:v>1270</c:v>
                </c:pt>
                <c:pt idx="14">
                  <c:v>450</c:v>
                </c:pt>
                <c:pt idx="15">
                  <c:v>487</c:v>
                </c:pt>
                <c:pt idx="16">
                  <c:v>725</c:v>
                </c:pt>
                <c:pt idx="17">
                  <c:v>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9-4002-9B96-E28CF9F75634}"/>
            </c:ext>
          </c:extLst>
        </c:ser>
        <c:ser>
          <c:idx val="2"/>
          <c:order val="2"/>
          <c:tx>
            <c:strRef>
              <c:f>'zastoupení plemen'!$D$4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plemen'!$D$5:$D$22</c:f>
              <c:numCache>
                <c:formatCode>General</c:formatCode>
                <c:ptCount val="18"/>
                <c:pt idx="0">
                  <c:v>14863</c:v>
                </c:pt>
                <c:pt idx="1">
                  <c:v>19507</c:v>
                </c:pt>
                <c:pt idx="2">
                  <c:v>7471</c:v>
                </c:pt>
                <c:pt idx="3">
                  <c:v>1407</c:v>
                </c:pt>
                <c:pt idx="4">
                  <c:v>1079</c:v>
                </c:pt>
                <c:pt idx="5">
                  <c:v>736</c:v>
                </c:pt>
                <c:pt idx="6">
                  <c:v>2557</c:v>
                </c:pt>
                <c:pt idx="7">
                  <c:v>1164</c:v>
                </c:pt>
                <c:pt idx="8">
                  <c:v>1432</c:v>
                </c:pt>
                <c:pt idx="9">
                  <c:v>1713</c:v>
                </c:pt>
                <c:pt idx="10">
                  <c:v>359</c:v>
                </c:pt>
                <c:pt idx="11">
                  <c:v>2286</c:v>
                </c:pt>
                <c:pt idx="12">
                  <c:v>975</c:v>
                </c:pt>
                <c:pt idx="13">
                  <c:v>1339</c:v>
                </c:pt>
                <c:pt idx="14">
                  <c:v>458</c:v>
                </c:pt>
                <c:pt idx="15">
                  <c:v>521</c:v>
                </c:pt>
                <c:pt idx="16">
                  <c:v>710</c:v>
                </c:pt>
                <c:pt idx="17">
                  <c:v>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9-4002-9B96-E28CF9F75634}"/>
            </c:ext>
          </c:extLst>
        </c:ser>
        <c:ser>
          <c:idx val="3"/>
          <c:order val="3"/>
          <c:tx>
            <c:strRef>
              <c:f>'zastoupení plemen'!$E$4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plemen'!$E$5:$E$22</c:f>
              <c:numCache>
                <c:formatCode>General</c:formatCode>
                <c:ptCount val="18"/>
                <c:pt idx="0">
                  <c:v>15576</c:v>
                </c:pt>
                <c:pt idx="1">
                  <c:v>19422</c:v>
                </c:pt>
                <c:pt idx="2">
                  <c:v>7346</c:v>
                </c:pt>
                <c:pt idx="3">
                  <c:v>1486</c:v>
                </c:pt>
                <c:pt idx="4">
                  <c:v>1134</c:v>
                </c:pt>
                <c:pt idx="5">
                  <c:v>843</c:v>
                </c:pt>
                <c:pt idx="6">
                  <c:v>2470</c:v>
                </c:pt>
                <c:pt idx="7">
                  <c:v>1186</c:v>
                </c:pt>
                <c:pt idx="8">
                  <c:v>1392</c:v>
                </c:pt>
                <c:pt idx="9">
                  <c:v>1670</c:v>
                </c:pt>
                <c:pt idx="10">
                  <c:v>482</c:v>
                </c:pt>
                <c:pt idx="11">
                  <c:v>2203</c:v>
                </c:pt>
                <c:pt idx="12">
                  <c:v>964</c:v>
                </c:pt>
                <c:pt idx="13">
                  <c:v>1348</c:v>
                </c:pt>
                <c:pt idx="14">
                  <c:v>560</c:v>
                </c:pt>
                <c:pt idx="15">
                  <c:v>549</c:v>
                </c:pt>
                <c:pt idx="16">
                  <c:v>709</c:v>
                </c:pt>
                <c:pt idx="17">
                  <c:v>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9-4002-9B96-E28CF9F75634}"/>
            </c:ext>
          </c:extLst>
        </c:ser>
        <c:ser>
          <c:idx val="4"/>
          <c:order val="4"/>
          <c:tx>
            <c:strRef>
              <c:f>'zastoupení plemen'!$F$4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plemen'!$F$5:$F$22</c:f>
              <c:numCache>
                <c:formatCode>General</c:formatCode>
                <c:ptCount val="18"/>
                <c:pt idx="0">
                  <c:v>18114</c:v>
                </c:pt>
                <c:pt idx="1">
                  <c:v>20463</c:v>
                </c:pt>
                <c:pt idx="2">
                  <c:v>7682</c:v>
                </c:pt>
                <c:pt idx="3">
                  <c:v>1705</c:v>
                </c:pt>
                <c:pt idx="4">
                  <c:v>1351</c:v>
                </c:pt>
                <c:pt idx="5">
                  <c:v>1105</c:v>
                </c:pt>
                <c:pt idx="6">
                  <c:v>2620</c:v>
                </c:pt>
                <c:pt idx="7">
                  <c:v>1455</c:v>
                </c:pt>
                <c:pt idx="8">
                  <c:v>1616</c:v>
                </c:pt>
                <c:pt idx="9">
                  <c:v>1668</c:v>
                </c:pt>
                <c:pt idx="10">
                  <c:v>566</c:v>
                </c:pt>
                <c:pt idx="11">
                  <c:v>2281</c:v>
                </c:pt>
                <c:pt idx="12">
                  <c:v>1118</c:v>
                </c:pt>
                <c:pt idx="13">
                  <c:v>1365</c:v>
                </c:pt>
                <c:pt idx="14">
                  <c:v>572</c:v>
                </c:pt>
                <c:pt idx="15">
                  <c:v>606</c:v>
                </c:pt>
                <c:pt idx="16">
                  <c:v>736</c:v>
                </c:pt>
                <c:pt idx="17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9-4002-9B96-E28CF9F75634}"/>
            </c:ext>
          </c:extLst>
        </c:ser>
        <c:ser>
          <c:idx val="5"/>
          <c:order val="5"/>
          <c:tx>
            <c:strRef>
              <c:f>'zastoupení plemen'!$G$4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plemen'!$G$5:$G$22</c:f>
              <c:numCache>
                <c:formatCode>General</c:formatCode>
                <c:ptCount val="18"/>
                <c:pt idx="0">
                  <c:v>19885</c:v>
                </c:pt>
                <c:pt idx="1">
                  <c:v>20177</c:v>
                </c:pt>
                <c:pt idx="2">
                  <c:v>7736</c:v>
                </c:pt>
                <c:pt idx="3">
                  <c:v>1733</c:v>
                </c:pt>
                <c:pt idx="4">
                  <c:v>1401</c:v>
                </c:pt>
                <c:pt idx="5">
                  <c:v>1182</c:v>
                </c:pt>
                <c:pt idx="6">
                  <c:v>2304</c:v>
                </c:pt>
                <c:pt idx="7">
                  <c:v>1469</c:v>
                </c:pt>
                <c:pt idx="8">
                  <c:v>1592</c:v>
                </c:pt>
                <c:pt idx="9">
                  <c:v>1667</c:v>
                </c:pt>
                <c:pt idx="10">
                  <c:v>634</c:v>
                </c:pt>
                <c:pt idx="11">
                  <c:v>2145</c:v>
                </c:pt>
                <c:pt idx="12">
                  <c:v>1081</c:v>
                </c:pt>
                <c:pt idx="13">
                  <c:v>1325</c:v>
                </c:pt>
                <c:pt idx="14">
                  <c:v>590</c:v>
                </c:pt>
                <c:pt idx="15">
                  <c:v>629</c:v>
                </c:pt>
                <c:pt idx="16">
                  <c:v>720</c:v>
                </c:pt>
                <c:pt idx="17">
                  <c:v>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9-4002-9B96-E28CF9F75634}"/>
            </c:ext>
          </c:extLst>
        </c:ser>
        <c:ser>
          <c:idx val="6"/>
          <c:order val="6"/>
          <c:tx>
            <c:strRef>
              <c:f>'zastoupení plemen'!$H$4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plemen'!$H$5:$H$22</c:f>
              <c:numCache>
                <c:formatCode>General</c:formatCode>
                <c:ptCount val="18"/>
                <c:pt idx="0">
                  <c:v>21268</c:v>
                </c:pt>
                <c:pt idx="1">
                  <c:v>19512</c:v>
                </c:pt>
                <c:pt idx="2">
                  <c:v>8200</c:v>
                </c:pt>
                <c:pt idx="3">
                  <c:v>1944</c:v>
                </c:pt>
                <c:pt idx="4">
                  <c:v>1719</c:v>
                </c:pt>
                <c:pt idx="5">
                  <c:v>1467</c:v>
                </c:pt>
                <c:pt idx="6">
                  <c:v>2324</c:v>
                </c:pt>
                <c:pt idx="7">
                  <c:v>1680</c:v>
                </c:pt>
                <c:pt idx="8">
                  <c:v>1738</c:v>
                </c:pt>
                <c:pt idx="9">
                  <c:v>1690</c:v>
                </c:pt>
                <c:pt idx="10">
                  <c:v>863</c:v>
                </c:pt>
                <c:pt idx="11">
                  <c:v>1891</c:v>
                </c:pt>
                <c:pt idx="12">
                  <c:v>1130</c:v>
                </c:pt>
                <c:pt idx="13">
                  <c:v>1250</c:v>
                </c:pt>
                <c:pt idx="14">
                  <c:v>703</c:v>
                </c:pt>
                <c:pt idx="15">
                  <c:v>688</c:v>
                </c:pt>
                <c:pt idx="16">
                  <c:v>717</c:v>
                </c:pt>
                <c:pt idx="17">
                  <c:v>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29-4002-9B96-E28CF9F75634}"/>
            </c:ext>
          </c:extLst>
        </c:ser>
        <c:ser>
          <c:idx val="7"/>
          <c:order val="7"/>
          <c:tx>
            <c:strRef>
              <c:f>'zastoupení plemen'!$I$4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plemen'!$I$5:$I$22</c:f>
              <c:numCache>
                <c:formatCode>General</c:formatCode>
                <c:ptCount val="18"/>
                <c:pt idx="0">
                  <c:v>22732</c:v>
                </c:pt>
                <c:pt idx="1">
                  <c:v>19326</c:v>
                </c:pt>
                <c:pt idx="2">
                  <c:v>8423</c:v>
                </c:pt>
                <c:pt idx="3">
                  <c:v>1965</c:v>
                </c:pt>
                <c:pt idx="4">
                  <c:v>1878</c:v>
                </c:pt>
                <c:pt idx="5">
                  <c:v>1505</c:v>
                </c:pt>
                <c:pt idx="6">
                  <c:v>2171</c:v>
                </c:pt>
                <c:pt idx="7">
                  <c:v>1728</c:v>
                </c:pt>
                <c:pt idx="8">
                  <c:v>1724</c:v>
                </c:pt>
                <c:pt idx="9">
                  <c:v>1700</c:v>
                </c:pt>
                <c:pt idx="10">
                  <c:v>1003</c:v>
                </c:pt>
                <c:pt idx="11">
                  <c:v>1744</c:v>
                </c:pt>
                <c:pt idx="12">
                  <c:v>1098</c:v>
                </c:pt>
                <c:pt idx="13">
                  <c:v>1210</c:v>
                </c:pt>
                <c:pt idx="14">
                  <c:v>798</c:v>
                </c:pt>
                <c:pt idx="15">
                  <c:v>732</c:v>
                </c:pt>
                <c:pt idx="16">
                  <c:v>730</c:v>
                </c:pt>
                <c:pt idx="17">
                  <c:v>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29-4002-9B96-E28CF9F75634}"/>
            </c:ext>
          </c:extLst>
        </c:ser>
        <c:ser>
          <c:idx val="8"/>
          <c:order val="8"/>
          <c:tx>
            <c:strRef>
              <c:f>'zastoupení plemen'!$J$4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plemen'!$J$5:$J$22</c:f>
              <c:numCache>
                <c:formatCode>General</c:formatCode>
                <c:ptCount val="18"/>
                <c:pt idx="0">
                  <c:v>23836</c:v>
                </c:pt>
                <c:pt idx="1">
                  <c:v>19228</c:v>
                </c:pt>
                <c:pt idx="2">
                  <c:v>8266</c:v>
                </c:pt>
                <c:pt idx="3">
                  <c:v>1957</c:v>
                </c:pt>
                <c:pt idx="4">
                  <c:v>2075</c:v>
                </c:pt>
                <c:pt idx="5">
                  <c:v>1576</c:v>
                </c:pt>
                <c:pt idx="6">
                  <c:v>2274</c:v>
                </c:pt>
                <c:pt idx="7">
                  <c:v>1681</c:v>
                </c:pt>
                <c:pt idx="8">
                  <c:v>1685</c:v>
                </c:pt>
                <c:pt idx="9">
                  <c:v>1690</c:v>
                </c:pt>
                <c:pt idx="10">
                  <c:v>1091</c:v>
                </c:pt>
                <c:pt idx="11">
                  <c:v>1796</c:v>
                </c:pt>
                <c:pt idx="12">
                  <c:v>1092</c:v>
                </c:pt>
                <c:pt idx="13">
                  <c:v>1185</c:v>
                </c:pt>
                <c:pt idx="14">
                  <c:v>825</c:v>
                </c:pt>
                <c:pt idx="15">
                  <c:v>744</c:v>
                </c:pt>
                <c:pt idx="16">
                  <c:v>713</c:v>
                </c:pt>
                <c:pt idx="17">
                  <c:v>9410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29-4002-9B96-E28CF9F75634}"/>
            </c:ext>
          </c:extLst>
        </c:ser>
        <c:ser>
          <c:idx val="9"/>
          <c:order val="9"/>
          <c:tx>
            <c:strRef>
              <c:f>'zastoupení plemen'!$K$4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plemen'!$K$5:$K$22</c:f>
              <c:numCache>
                <c:formatCode>General</c:formatCode>
                <c:ptCount val="18"/>
                <c:pt idx="0">
                  <c:v>24787</c:v>
                </c:pt>
                <c:pt idx="1">
                  <c:v>18149</c:v>
                </c:pt>
                <c:pt idx="2">
                  <c:v>8588</c:v>
                </c:pt>
                <c:pt idx="3">
                  <c:v>2356</c:v>
                </c:pt>
                <c:pt idx="4">
                  <c:v>2168</c:v>
                </c:pt>
                <c:pt idx="5">
                  <c:v>1914</c:v>
                </c:pt>
                <c:pt idx="6">
                  <c:v>1942</c:v>
                </c:pt>
                <c:pt idx="7">
                  <c:v>1817</c:v>
                </c:pt>
                <c:pt idx="8">
                  <c:v>1732</c:v>
                </c:pt>
                <c:pt idx="9">
                  <c:v>1747</c:v>
                </c:pt>
                <c:pt idx="10">
                  <c:v>1202</c:v>
                </c:pt>
                <c:pt idx="11">
                  <c:v>1480</c:v>
                </c:pt>
                <c:pt idx="12">
                  <c:v>1128</c:v>
                </c:pt>
                <c:pt idx="13">
                  <c:v>1178</c:v>
                </c:pt>
                <c:pt idx="14">
                  <c:v>896</c:v>
                </c:pt>
                <c:pt idx="15">
                  <c:v>774</c:v>
                </c:pt>
                <c:pt idx="16">
                  <c:v>744</c:v>
                </c:pt>
                <c:pt idx="17">
                  <c:v>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29-4002-9B96-E28CF9F75634}"/>
            </c:ext>
          </c:extLst>
        </c:ser>
        <c:ser>
          <c:idx val="10"/>
          <c:order val="10"/>
          <c:tx>
            <c:strRef>
              <c:f>'zastoupení plemen'!$L$4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plemen'!$L$5:$L$22</c:f>
              <c:numCache>
                <c:formatCode>General</c:formatCode>
                <c:ptCount val="18"/>
                <c:pt idx="0">
                  <c:v>25692</c:v>
                </c:pt>
                <c:pt idx="1">
                  <c:v>17960</c:v>
                </c:pt>
                <c:pt idx="2">
                  <c:v>8689</c:v>
                </c:pt>
                <c:pt idx="3">
                  <c:v>2511</c:v>
                </c:pt>
                <c:pt idx="4">
                  <c:v>2369</c:v>
                </c:pt>
                <c:pt idx="5">
                  <c:v>2036</c:v>
                </c:pt>
                <c:pt idx="6">
                  <c:v>1933</c:v>
                </c:pt>
                <c:pt idx="7">
                  <c:v>1863</c:v>
                </c:pt>
                <c:pt idx="8">
                  <c:v>1759</c:v>
                </c:pt>
                <c:pt idx="9">
                  <c:v>1766</c:v>
                </c:pt>
                <c:pt idx="10">
                  <c:v>1328</c:v>
                </c:pt>
                <c:pt idx="11">
                  <c:v>1349</c:v>
                </c:pt>
                <c:pt idx="12">
                  <c:v>1160</c:v>
                </c:pt>
                <c:pt idx="13">
                  <c:v>1170</c:v>
                </c:pt>
                <c:pt idx="14">
                  <c:v>951</c:v>
                </c:pt>
                <c:pt idx="15">
                  <c:v>817</c:v>
                </c:pt>
                <c:pt idx="16">
                  <c:v>764</c:v>
                </c:pt>
                <c:pt idx="17">
                  <c:v>10586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29-4002-9B96-E28CF9F75634}"/>
            </c:ext>
          </c:extLst>
        </c:ser>
        <c:ser>
          <c:idx val="11"/>
          <c:order val="11"/>
          <c:tx>
            <c:strRef>
              <c:f>'zastoupení plemen'!$M$4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plemen'!$M$5:$M$22</c:f>
              <c:numCache>
                <c:formatCode>General</c:formatCode>
                <c:ptCount val="18"/>
                <c:pt idx="0">
                  <c:v>26787</c:v>
                </c:pt>
                <c:pt idx="1">
                  <c:v>17835</c:v>
                </c:pt>
                <c:pt idx="2">
                  <c:v>8780</c:v>
                </c:pt>
                <c:pt idx="3">
                  <c:v>2680</c:v>
                </c:pt>
                <c:pt idx="4">
                  <c:v>2570</c:v>
                </c:pt>
                <c:pt idx="5">
                  <c:v>2163</c:v>
                </c:pt>
                <c:pt idx="6">
                  <c:v>2570</c:v>
                </c:pt>
                <c:pt idx="7">
                  <c:v>1898</c:v>
                </c:pt>
                <c:pt idx="8">
                  <c:v>1788</c:v>
                </c:pt>
                <c:pt idx="9">
                  <c:v>1799</c:v>
                </c:pt>
                <c:pt idx="10">
                  <c:v>1421</c:v>
                </c:pt>
                <c:pt idx="11">
                  <c:v>1405</c:v>
                </c:pt>
                <c:pt idx="12">
                  <c:v>1421</c:v>
                </c:pt>
                <c:pt idx="13">
                  <c:v>1141</c:v>
                </c:pt>
                <c:pt idx="14">
                  <c:v>1003</c:v>
                </c:pt>
                <c:pt idx="15">
                  <c:v>849</c:v>
                </c:pt>
                <c:pt idx="16">
                  <c:v>777</c:v>
                </c:pt>
                <c:pt idx="17">
                  <c:v>10400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29-4002-9B96-E28CF9F75634}"/>
            </c:ext>
          </c:extLst>
        </c:ser>
        <c:ser>
          <c:idx val="12"/>
          <c:order val="12"/>
          <c:tx>
            <c:strRef>
              <c:f>'zastoupení plemen'!$N$4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plemen'!$N$5:$N$22</c:f>
              <c:numCache>
                <c:formatCode>General</c:formatCode>
                <c:ptCount val="18"/>
                <c:pt idx="0">
                  <c:v>27778</c:v>
                </c:pt>
                <c:pt idx="1">
                  <c:v>17812</c:v>
                </c:pt>
                <c:pt idx="2">
                  <c:v>8940</c:v>
                </c:pt>
                <c:pt idx="3">
                  <c:v>2879</c:v>
                </c:pt>
                <c:pt idx="4">
                  <c:v>2802</c:v>
                </c:pt>
                <c:pt idx="5">
                  <c:v>2297</c:v>
                </c:pt>
                <c:pt idx="6">
                  <c:v>1960</c:v>
                </c:pt>
                <c:pt idx="7">
                  <c:v>1930</c:v>
                </c:pt>
                <c:pt idx="8">
                  <c:v>1818</c:v>
                </c:pt>
                <c:pt idx="9">
                  <c:v>1791</c:v>
                </c:pt>
                <c:pt idx="10">
                  <c:v>1554</c:v>
                </c:pt>
                <c:pt idx="11">
                  <c:v>1403</c:v>
                </c:pt>
                <c:pt idx="12">
                  <c:v>1250</c:v>
                </c:pt>
                <c:pt idx="13">
                  <c:v>1125</c:v>
                </c:pt>
                <c:pt idx="14">
                  <c:v>1081</c:v>
                </c:pt>
                <c:pt idx="15">
                  <c:v>871</c:v>
                </c:pt>
                <c:pt idx="16">
                  <c:v>800</c:v>
                </c:pt>
                <c:pt idx="17">
                  <c:v>12128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29-4002-9B96-E28CF9F75634}"/>
            </c:ext>
          </c:extLst>
        </c:ser>
        <c:ser>
          <c:idx val="13"/>
          <c:order val="13"/>
          <c:tx>
            <c:strRef>
              <c:f>'zastoupení plemen'!$O$4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plemen'!$O$5:$O$22</c:f>
              <c:numCache>
                <c:formatCode>General</c:formatCode>
                <c:ptCount val="18"/>
                <c:pt idx="0">
                  <c:v>28532</c:v>
                </c:pt>
                <c:pt idx="1">
                  <c:v>17673</c:v>
                </c:pt>
                <c:pt idx="2">
                  <c:v>9056</c:v>
                </c:pt>
                <c:pt idx="3">
                  <c:v>3049</c:v>
                </c:pt>
                <c:pt idx="4">
                  <c:v>3082</c:v>
                </c:pt>
                <c:pt idx="5">
                  <c:v>2452</c:v>
                </c:pt>
                <c:pt idx="6">
                  <c:v>1966</c:v>
                </c:pt>
                <c:pt idx="7">
                  <c:v>1968</c:v>
                </c:pt>
                <c:pt idx="8">
                  <c:v>1837</c:v>
                </c:pt>
                <c:pt idx="9">
                  <c:v>1785</c:v>
                </c:pt>
                <c:pt idx="10">
                  <c:v>1658</c:v>
                </c:pt>
                <c:pt idx="11">
                  <c:v>1377</c:v>
                </c:pt>
                <c:pt idx="12">
                  <c:v>1294</c:v>
                </c:pt>
                <c:pt idx="13">
                  <c:v>1089</c:v>
                </c:pt>
                <c:pt idx="14">
                  <c:v>1126</c:v>
                </c:pt>
                <c:pt idx="15">
                  <c:v>868</c:v>
                </c:pt>
                <c:pt idx="16">
                  <c:v>810</c:v>
                </c:pt>
                <c:pt idx="17">
                  <c:v>13113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29-4002-9B96-E28CF9F75634}"/>
            </c:ext>
          </c:extLst>
        </c:ser>
        <c:ser>
          <c:idx val="14"/>
          <c:order val="14"/>
          <c:tx>
            <c:strRef>
              <c:f>'zastoupení plemen'!$P$4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plemen'!$P$5:$P$22</c:f>
              <c:numCache>
                <c:formatCode>General</c:formatCode>
                <c:ptCount val="18"/>
                <c:pt idx="0">
                  <c:v>29087</c:v>
                </c:pt>
                <c:pt idx="1">
                  <c:v>17515</c:v>
                </c:pt>
                <c:pt idx="2">
                  <c:v>8969</c:v>
                </c:pt>
                <c:pt idx="3">
                  <c:v>3277</c:v>
                </c:pt>
                <c:pt idx="4">
                  <c:v>3327</c:v>
                </c:pt>
                <c:pt idx="5">
                  <c:v>2564</c:v>
                </c:pt>
                <c:pt idx="6">
                  <c:v>1961</c:v>
                </c:pt>
                <c:pt idx="7">
                  <c:v>1982</c:v>
                </c:pt>
                <c:pt idx="8">
                  <c:v>1846</c:v>
                </c:pt>
                <c:pt idx="9">
                  <c:v>1780</c:v>
                </c:pt>
                <c:pt idx="10">
                  <c:v>1811</c:v>
                </c:pt>
                <c:pt idx="11">
                  <c:v>1352</c:v>
                </c:pt>
                <c:pt idx="12">
                  <c:v>1330</c:v>
                </c:pt>
                <c:pt idx="13">
                  <c:v>1096</c:v>
                </c:pt>
                <c:pt idx="14">
                  <c:v>1189</c:v>
                </c:pt>
                <c:pt idx="15">
                  <c:v>888</c:v>
                </c:pt>
                <c:pt idx="16">
                  <c:v>828</c:v>
                </c:pt>
                <c:pt idx="17">
                  <c:v>14104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29-4002-9B96-E28CF9F75634}"/>
            </c:ext>
          </c:extLst>
        </c:ser>
        <c:ser>
          <c:idx val="15"/>
          <c:order val="15"/>
          <c:tx>
            <c:strRef>
              <c:f>'zastoupení plemen'!$Q$4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plemen'!$Q$5:$Q$22</c:f>
              <c:numCache>
                <c:formatCode>General</c:formatCode>
                <c:ptCount val="18"/>
                <c:pt idx="0">
                  <c:v>29513</c:v>
                </c:pt>
                <c:pt idx="1">
                  <c:v>17449</c:v>
                </c:pt>
                <c:pt idx="2">
                  <c:v>9054</c:v>
                </c:pt>
                <c:pt idx="3">
                  <c:v>3463</c:v>
                </c:pt>
                <c:pt idx="4">
                  <c:v>3540</c:v>
                </c:pt>
                <c:pt idx="5">
                  <c:v>2716</c:v>
                </c:pt>
                <c:pt idx="6">
                  <c:v>1971</c:v>
                </c:pt>
                <c:pt idx="7">
                  <c:v>1972</c:v>
                </c:pt>
                <c:pt idx="8">
                  <c:v>1902</c:v>
                </c:pt>
                <c:pt idx="9">
                  <c:v>1790</c:v>
                </c:pt>
                <c:pt idx="10">
                  <c:v>1912</c:v>
                </c:pt>
                <c:pt idx="11">
                  <c:v>1344</c:v>
                </c:pt>
                <c:pt idx="12">
                  <c:v>1365</c:v>
                </c:pt>
                <c:pt idx="13">
                  <c:v>1093</c:v>
                </c:pt>
                <c:pt idx="14">
                  <c:v>1268</c:v>
                </c:pt>
                <c:pt idx="15">
                  <c:v>895</c:v>
                </c:pt>
                <c:pt idx="16">
                  <c:v>843</c:v>
                </c:pt>
                <c:pt idx="17">
                  <c:v>15082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A29-4002-9B96-E28CF9F75634}"/>
            </c:ext>
          </c:extLst>
        </c:ser>
        <c:ser>
          <c:idx val="16"/>
          <c:order val="16"/>
          <c:tx>
            <c:strRef>
              <c:f>'zastoupení plemen'!$R$4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plemen'!$R$5:$R$22</c:f>
              <c:numCache>
                <c:formatCode>General</c:formatCode>
                <c:ptCount val="18"/>
                <c:pt idx="0">
                  <c:v>29971</c:v>
                </c:pt>
                <c:pt idx="1">
                  <c:v>17339</c:v>
                </c:pt>
                <c:pt idx="2">
                  <c:v>9067</c:v>
                </c:pt>
                <c:pt idx="3">
                  <c:v>3565</c:v>
                </c:pt>
                <c:pt idx="4">
                  <c:v>3753</c:v>
                </c:pt>
                <c:pt idx="5">
                  <c:v>2837</c:v>
                </c:pt>
                <c:pt idx="6">
                  <c:v>1996</c:v>
                </c:pt>
                <c:pt idx="7">
                  <c:v>1968</c:v>
                </c:pt>
                <c:pt idx="8">
                  <c:v>1922</c:v>
                </c:pt>
                <c:pt idx="9">
                  <c:v>1787</c:v>
                </c:pt>
                <c:pt idx="10">
                  <c:v>1980</c:v>
                </c:pt>
                <c:pt idx="11">
                  <c:v>1305</c:v>
                </c:pt>
                <c:pt idx="12">
                  <c:v>1414</c:v>
                </c:pt>
                <c:pt idx="13">
                  <c:v>1080</c:v>
                </c:pt>
                <c:pt idx="14">
                  <c:v>1340</c:v>
                </c:pt>
                <c:pt idx="15">
                  <c:v>917</c:v>
                </c:pt>
                <c:pt idx="16">
                  <c:v>872</c:v>
                </c:pt>
                <c:pt idx="17">
                  <c:v>16147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29-4002-9B96-E28CF9F75634}"/>
            </c:ext>
          </c:extLst>
        </c:ser>
        <c:ser>
          <c:idx val="17"/>
          <c:order val="17"/>
          <c:tx>
            <c:strRef>
              <c:f>'zastoupení plemen'!$S$4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plemen'!$S$5:$S$22</c:f>
              <c:numCache>
                <c:formatCode>General</c:formatCode>
                <c:ptCount val="18"/>
                <c:pt idx="0">
                  <c:v>30428</c:v>
                </c:pt>
                <c:pt idx="1">
                  <c:v>17222</c:v>
                </c:pt>
                <c:pt idx="2">
                  <c:v>9269</c:v>
                </c:pt>
                <c:pt idx="3">
                  <c:v>3565</c:v>
                </c:pt>
                <c:pt idx="4">
                  <c:v>4057</c:v>
                </c:pt>
                <c:pt idx="5">
                  <c:v>3050</c:v>
                </c:pt>
                <c:pt idx="6">
                  <c:v>2018</c:v>
                </c:pt>
                <c:pt idx="7">
                  <c:v>1971</c:v>
                </c:pt>
                <c:pt idx="8">
                  <c:v>1952</c:v>
                </c:pt>
                <c:pt idx="9">
                  <c:v>1741</c:v>
                </c:pt>
                <c:pt idx="10">
                  <c:v>2074</c:v>
                </c:pt>
                <c:pt idx="11">
                  <c:v>1323</c:v>
                </c:pt>
                <c:pt idx="12">
                  <c:v>1491</c:v>
                </c:pt>
                <c:pt idx="13">
                  <c:v>1074</c:v>
                </c:pt>
                <c:pt idx="14">
                  <c:v>1408</c:v>
                </c:pt>
                <c:pt idx="15">
                  <c:v>916</c:v>
                </c:pt>
                <c:pt idx="16">
                  <c:v>885</c:v>
                </c:pt>
                <c:pt idx="17">
                  <c:v>17443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29-4002-9B96-E28CF9F75634}"/>
            </c:ext>
          </c:extLst>
        </c:ser>
        <c:ser>
          <c:idx val="18"/>
          <c:order val="18"/>
          <c:tx>
            <c:strRef>
              <c:f>'zastoupení plemen'!$T$4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plemen'!$T$5:$T$22</c:f>
              <c:numCache>
                <c:formatCode>General</c:formatCode>
                <c:ptCount val="18"/>
                <c:pt idx="0">
                  <c:v>31056</c:v>
                </c:pt>
                <c:pt idx="1">
                  <c:v>17045</c:v>
                </c:pt>
                <c:pt idx="2">
                  <c:v>9289</c:v>
                </c:pt>
                <c:pt idx="3">
                  <c:v>3902</c:v>
                </c:pt>
                <c:pt idx="4">
                  <c:v>4311</c:v>
                </c:pt>
                <c:pt idx="5">
                  <c:v>3245</c:v>
                </c:pt>
                <c:pt idx="6">
                  <c:v>2038</c:v>
                </c:pt>
                <c:pt idx="7">
                  <c:v>2006</c:v>
                </c:pt>
                <c:pt idx="8">
                  <c:v>2015</c:v>
                </c:pt>
                <c:pt idx="9">
                  <c:v>1745</c:v>
                </c:pt>
                <c:pt idx="10">
                  <c:v>2187</c:v>
                </c:pt>
                <c:pt idx="11">
                  <c:v>1317</c:v>
                </c:pt>
                <c:pt idx="12">
                  <c:v>1545</c:v>
                </c:pt>
                <c:pt idx="13">
                  <c:v>1077</c:v>
                </c:pt>
                <c:pt idx="14">
                  <c:v>1461</c:v>
                </c:pt>
                <c:pt idx="15">
                  <c:v>949</c:v>
                </c:pt>
                <c:pt idx="16">
                  <c:v>929</c:v>
                </c:pt>
                <c:pt idx="17">
                  <c:v>18654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29-4002-9B96-E28CF9F75634}"/>
            </c:ext>
          </c:extLst>
        </c:ser>
        <c:ser>
          <c:idx val="19"/>
          <c:order val="19"/>
          <c:tx>
            <c:strRef>
              <c:f>'zastoupení plemen'!$U$4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'zastoupení plemen'!$A$5:$A$22</c:f>
              <c:strCache>
                <c:ptCount val="18"/>
                <c:pt idx="0">
                  <c:v>koně bez plemenné příslušnosti</c:v>
                </c:pt>
                <c:pt idx="1">
                  <c:v>český teplokrevník</c:v>
                </c:pt>
                <c:pt idx="2">
                  <c:v>anglický plnokrevník</c:v>
                </c:pt>
                <c:pt idx="3">
                  <c:v>český sportovníkůň/slovenský teplokrevník (CS)</c:v>
                </c:pt>
                <c:pt idx="4">
                  <c:v>velšská plemena pony a kob</c:v>
                </c:pt>
                <c:pt idx="5">
                  <c:v>Quarter Horse</c:v>
                </c:pt>
                <c:pt idx="6">
                  <c:v>českomoravský belgický kůň</c:v>
                </c:pt>
                <c:pt idx="7">
                  <c:v>hafling</c:v>
                </c:pt>
                <c:pt idx="8">
                  <c:v>starokladrubský kůň</c:v>
                </c:pt>
                <c:pt idx="9">
                  <c:v>klusák</c:v>
                </c:pt>
                <c:pt idx="10">
                  <c:v>Paint Horse</c:v>
                </c:pt>
                <c:pt idx="11">
                  <c:v>český norik (norický kůň)</c:v>
                </c:pt>
                <c:pt idx="12">
                  <c:v>slezský norik</c:v>
                </c:pt>
                <c:pt idx="13">
                  <c:v>huculský kůň </c:v>
                </c:pt>
                <c:pt idx="14">
                  <c:v>shetlandský pony</c:v>
                </c:pt>
                <c:pt idx="15">
                  <c:v>Shagya arab</c:v>
                </c:pt>
                <c:pt idx="16">
                  <c:v>český sportovní pony</c:v>
                </c:pt>
                <c:pt idx="17">
                  <c:v>ostatní plemena</c:v>
                </c:pt>
              </c:strCache>
            </c:strRef>
          </c:cat>
          <c:val>
            <c:numRef>
              <c:f>'zastoupení plemen'!$U$5:$U$22</c:f>
              <c:numCache>
                <c:formatCode>General</c:formatCode>
                <c:ptCount val="18"/>
                <c:pt idx="0">
                  <c:v>31445</c:v>
                </c:pt>
                <c:pt idx="1">
                  <c:v>16935</c:v>
                </c:pt>
                <c:pt idx="2">
                  <c:v>9398</c:v>
                </c:pt>
                <c:pt idx="3">
                  <c:v>4119</c:v>
                </c:pt>
                <c:pt idx="4">
                  <c:v>4580</c:v>
                </c:pt>
                <c:pt idx="5">
                  <c:v>3450</c:v>
                </c:pt>
                <c:pt idx="6">
                  <c:v>2074</c:v>
                </c:pt>
                <c:pt idx="7">
                  <c:v>2024</c:v>
                </c:pt>
                <c:pt idx="8">
                  <c:v>2051</c:v>
                </c:pt>
                <c:pt idx="9">
                  <c:v>1741</c:v>
                </c:pt>
                <c:pt idx="10">
                  <c:v>2342</c:v>
                </c:pt>
                <c:pt idx="11">
                  <c:v>1328</c:v>
                </c:pt>
                <c:pt idx="12">
                  <c:v>1591</c:v>
                </c:pt>
                <c:pt idx="13">
                  <c:v>1099</c:v>
                </c:pt>
                <c:pt idx="14">
                  <c:v>1505</c:v>
                </c:pt>
                <c:pt idx="15">
                  <c:v>952</c:v>
                </c:pt>
                <c:pt idx="16">
                  <c:v>955</c:v>
                </c:pt>
                <c:pt idx="17">
                  <c:v>19929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4A-4B85-819A-07CC79FA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2653295"/>
        <c:axId val="703630159"/>
      </c:barChart>
      <c:catAx>
        <c:axId val="72265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3630159"/>
        <c:crosses val="autoZero"/>
        <c:auto val="1"/>
        <c:lblAlgn val="ctr"/>
        <c:lblOffset val="100"/>
        <c:noMultiLvlLbl val="0"/>
      </c:catAx>
      <c:valAx>
        <c:axId val="70363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2265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Procentické zastoupení plemen </a:t>
            </a:r>
            <a:endParaRPr lang="cs-CZ"/>
          </a:p>
          <a:p>
            <a:pPr>
              <a:defRPr/>
            </a:pPr>
            <a:r>
              <a:rPr lang="en-US" sz="1000" b="0"/>
              <a:t>(zdroj: Ústřední evidence koní)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'zastoupení plemen'!$A$29</c:f>
              <c:strCache>
                <c:ptCount val="1"/>
                <c:pt idx="0">
                  <c:v>koně bez plemenné příslušnosti</c:v>
                </c:pt>
              </c:strCache>
            </c:strRef>
          </c:tx>
          <c:spPr>
            <a:solidFill>
              <a:srgbClr val="1CA2B0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plemen'!$B$29:$U$29</c:f>
              <c:numCache>
                <c:formatCode>0.00%</c:formatCode>
                <c:ptCount val="20"/>
                <c:pt idx="0">
                  <c:v>0.19995996797437951</c:v>
                </c:pt>
                <c:pt idx="1">
                  <c:v>0.21414687737682753</c:v>
                </c:pt>
                <c:pt idx="2">
                  <c:v>0.23518893600860813</c:v>
                </c:pt>
                <c:pt idx="3">
                  <c:v>0.23362481438706484</c:v>
                </c:pt>
                <c:pt idx="4">
                  <c:v>0.25328951968118579</c:v>
                </c:pt>
                <c:pt idx="5">
                  <c:v>0.26761321579974429</c:v>
                </c:pt>
                <c:pt idx="6">
                  <c:v>0.27680093707294851</c:v>
                </c:pt>
                <c:pt idx="7">
                  <c:v>0.28389094950857341</c:v>
                </c:pt>
                <c:pt idx="8">
                  <c:v>0.29142214397496086</c:v>
                </c:pt>
                <c:pt idx="9">
                  <c:v>0.29899518703031325</c:v>
                </c:pt>
                <c:pt idx="10">
                  <c:v>0.29995096551241041</c:v>
                </c:pt>
                <c:pt idx="11">
                  <c:v>0.30320214608305884</c:v>
                </c:pt>
                <c:pt idx="12">
                  <c:v>0.30403327313522682</c:v>
                </c:pt>
                <c:pt idx="13">
                  <c:v>0.30348994288023995</c:v>
                </c:pt>
                <c:pt idx="14">
                  <c:v>0.302001785825529</c:v>
                </c:pt>
                <c:pt idx="15">
                  <c:v>0.29901116492067031</c:v>
                </c:pt>
                <c:pt idx="16">
                  <c:v>0.29703961387129701</c:v>
                </c:pt>
                <c:pt idx="17">
                  <c:v>0.29353089849703845</c:v>
                </c:pt>
                <c:pt idx="18">
                  <c:v>0.29121461324231313</c:v>
                </c:pt>
                <c:pt idx="19">
                  <c:v>0.28720042379073507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2-42B0-9199-34D89D59326A}"/>
            </c:ext>
          </c:extLst>
        </c:ser>
        <c:ser>
          <c:idx val="7"/>
          <c:order val="1"/>
          <c:tx>
            <c:strRef>
              <c:f>'zastoupení plemen'!$A$30</c:f>
              <c:strCache>
                <c:ptCount val="1"/>
                <c:pt idx="0">
                  <c:v>český teplokrevník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plemen'!$B$30:$U$30</c:f>
              <c:numCache>
                <c:formatCode>0.00%</c:formatCode>
                <c:ptCount val="20"/>
                <c:pt idx="0">
                  <c:v>0.34554916660601209</c:v>
                </c:pt>
                <c:pt idx="1">
                  <c:v>0.32182878390940589</c:v>
                </c:pt>
                <c:pt idx="2">
                  <c:v>0.30867459965820621</c:v>
                </c:pt>
                <c:pt idx="3">
                  <c:v>0.29131106478078928</c:v>
                </c:pt>
                <c:pt idx="4">
                  <c:v>0.28613577571138921</c:v>
                </c:pt>
                <c:pt idx="5">
                  <c:v>0.27154296480721352</c:v>
                </c:pt>
                <c:pt idx="6">
                  <c:v>0.2539467690505629</c:v>
                </c:pt>
                <c:pt idx="7">
                  <c:v>0.24135476377805254</c:v>
                </c:pt>
                <c:pt idx="8">
                  <c:v>0.23508411580594679</c:v>
                </c:pt>
                <c:pt idx="9">
                  <c:v>0.21892377655275569</c:v>
                </c:pt>
                <c:pt idx="10">
                  <c:v>0.20968080883554766</c:v>
                </c:pt>
                <c:pt idx="11">
                  <c:v>0.20187442697544908</c:v>
                </c:pt>
                <c:pt idx="12">
                  <c:v>0.19495430416461446</c:v>
                </c:pt>
                <c:pt idx="13">
                  <c:v>0.18798464042206928</c:v>
                </c:pt>
                <c:pt idx="14">
                  <c:v>0.18185310546753328</c:v>
                </c:pt>
                <c:pt idx="15">
                  <c:v>0.17678466495106482</c:v>
                </c:pt>
                <c:pt idx="16">
                  <c:v>0.17184511243917183</c:v>
                </c:pt>
                <c:pt idx="17">
                  <c:v>0.16613609615866953</c:v>
                </c:pt>
                <c:pt idx="18">
                  <c:v>0.15983233779994938</c:v>
                </c:pt>
                <c:pt idx="19">
                  <c:v>0.15467448487505481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2-42B0-9199-34D89D59326A}"/>
            </c:ext>
          </c:extLst>
        </c:ser>
        <c:ser>
          <c:idx val="8"/>
          <c:order val="2"/>
          <c:tx>
            <c:strRef>
              <c:f>'zastoupení plemen'!$A$31</c:f>
              <c:strCache>
                <c:ptCount val="1"/>
                <c:pt idx="0">
                  <c:v>anglický plnokrevník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plemen'!$B$31:$U$31</c:f>
              <c:numCache>
                <c:formatCode>0.00%</c:formatCode>
                <c:ptCount val="20"/>
                <c:pt idx="0">
                  <c:v>0.11598369604774729</c:v>
                </c:pt>
                <c:pt idx="1">
                  <c:v>0.12292740640581425</c:v>
                </c:pt>
                <c:pt idx="2">
                  <c:v>0.11821950756376987</c:v>
                </c:pt>
                <c:pt idx="3">
                  <c:v>0.11018283811552249</c:v>
                </c:pt>
                <c:pt idx="4">
                  <c:v>0.10741802419072921</c:v>
                </c:pt>
                <c:pt idx="5">
                  <c:v>0.10411143260884194</c:v>
                </c:pt>
                <c:pt idx="6">
                  <c:v>0.10672219691546821</c:v>
                </c:pt>
                <c:pt idx="7">
                  <c:v>0.10519151274462053</c:v>
                </c:pt>
                <c:pt idx="8">
                  <c:v>0.10106122848200313</c:v>
                </c:pt>
                <c:pt idx="9">
                  <c:v>0.1035934427811486</c:v>
                </c:pt>
                <c:pt idx="10">
                  <c:v>0.10144301492049408</c:v>
                </c:pt>
                <c:pt idx="11">
                  <c:v>9.9380850509921112E-2</c:v>
                </c:pt>
                <c:pt idx="12">
                  <c:v>9.784928583155475E-2</c:v>
                </c:pt>
                <c:pt idx="13">
                  <c:v>9.632710369842469E-2</c:v>
                </c:pt>
                <c:pt idx="14">
                  <c:v>9.312249517204145E-2</c:v>
                </c:pt>
                <c:pt idx="15">
                  <c:v>9.1730664018966179E-2</c:v>
                </c:pt>
                <c:pt idx="16">
                  <c:v>8.9862139367089866E-2</c:v>
                </c:pt>
                <c:pt idx="17">
                  <c:v>8.9415600702282425E-2</c:v>
                </c:pt>
                <c:pt idx="18">
                  <c:v>8.7103701133689038E-2</c:v>
                </c:pt>
                <c:pt idx="19">
                  <c:v>8.5835890691217304E-2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32-42B0-9199-34D89D59326A}"/>
            </c:ext>
          </c:extLst>
        </c:ser>
        <c:ser>
          <c:idx val="9"/>
          <c:order val="3"/>
          <c:tx>
            <c:strRef>
              <c:f>'zastoupení plemen'!$A$32</c:f>
              <c:strCache>
                <c:ptCount val="1"/>
                <c:pt idx="0">
                  <c:v>český sportovníkůň/slovenský teplokrevník (CS)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plemen'!$B$32:$U$32</c:f>
              <c:numCache>
                <c:formatCode>0.00%</c:formatCode>
                <c:ptCount val="20"/>
                <c:pt idx="0">
                  <c:v>1.7523109396608196E-2</c:v>
                </c:pt>
                <c:pt idx="1">
                  <c:v>2.1161159469280825E-2</c:v>
                </c:pt>
                <c:pt idx="2">
                  <c:v>2.2264067346034561E-2</c:v>
                </c:pt>
                <c:pt idx="3">
                  <c:v>2.228855124416913E-2</c:v>
                </c:pt>
                <c:pt idx="4">
                  <c:v>2.3841152205830943E-2</c:v>
                </c:pt>
                <c:pt idx="5">
                  <c:v>2.3322791198438868E-2</c:v>
                </c:pt>
                <c:pt idx="6">
                  <c:v>2.5300969610203682E-2</c:v>
                </c:pt>
                <c:pt idx="7">
                  <c:v>2.4540107152223597E-2</c:v>
                </c:pt>
                <c:pt idx="8">
                  <c:v>2.3926545383411581E-2</c:v>
                </c:pt>
                <c:pt idx="9">
                  <c:v>2.8419440055005369E-2</c:v>
                </c:pt>
                <c:pt idx="10">
                  <c:v>2.9315618651785089E-2</c:v>
                </c:pt>
                <c:pt idx="11">
                  <c:v>3.0334929312823299E-2</c:v>
                </c:pt>
                <c:pt idx="12">
                  <c:v>3.1510972473047669E-2</c:v>
                </c:pt>
                <c:pt idx="13">
                  <c:v>3.2431684979736843E-2</c:v>
                </c:pt>
                <c:pt idx="14">
                  <c:v>3.4024129410054615E-2</c:v>
                </c:pt>
                <c:pt idx="15">
                  <c:v>3.5085408603675712E-2</c:v>
                </c:pt>
                <c:pt idx="16">
                  <c:v>3.533236206503533E-2</c:v>
                </c:pt>
                <c:pt idx="17">
                  <c:v>3.4390615654724004E-2</c:v>
                </c:pt>
                <c:pt idx="18">
                  <c:v>3.6589368266084041E-2</c:v>
                </c:pt>
                <c:pt idx="19">
                  <c:v>3.7620561157387114E-2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32-42B0-9199-34D89D59326A}"/>
            </c:ext>
          </c:extLst>
        </c:ser>
        <c:ser>
          <c:idx val="10"/>
          <c:order val="4"/>
          <c:tx>
            <c:strRef>
              <c:f>'zastoupení plemen'!$A$33</c:f>
              <c:strCache>
                <c:ptCount val="1"/>
                <c:pt idx="0">
                  <c:v>velšská plemena pony a kob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plemen'!$B$33:$U$33</c:f>
              <c:numCache>
                <c:formatCode>0.00%</c:formatCode>
                <c:ptCount val="20"/>
                <c:pt idx="0">
                  <c:v>1.7013610888710968E-2</c:v>
                </c:pt>
                <c:pt idx="1">
                  <c:v>1.6665258176286658E-2</c:v>
                </c:pt>
                <c:pt idx="2">
                  <c:v>1.7073865434521173E-2</c:v>
                </c:pt>
                <c:pt idx="3">
                  <c:v>1.700889442186258E-2</c:v>
                </c:pt>
                <c:pt idx="4">
                  <c:v>1.889114171852059E-2</c:v>
                </c:pt>
                <c:pt idx="5">
                  <c:v>1.8854720409124556E-2</c:v>
                </c:pt>
                <c:pt idx="6">
                  <c:v>2.2372616646059738E-2</c:v>
                </c:pt>
                <c:pt idx="7">
                  <c:v>2.3453598591285454E-2</c:v>
                </c:pt>
                <c:pt idx="8">
                  <c:v>2.5369229264475743E-2</c:v>
                </c:pt>
                <c:pt idx="9">
                  <c:v>2.6151674889325821E-2</c:v>
                </c:pt>
                <c:pt idx="10">
                  <c:v>2.7657785976136551E-2</c:v>
                </c:pt>
                <c:pt idx="11">
                  <c:v>2.9089838930580553E-2</c:v>
                </c:pt>
                <c:pt idx="12">
                  <c:v>3.0668198982104745E-2</c:v>
                </c:pt>
                <c:pt idx="13">
                  <c:v>3.2782700264856988E-2</c:v>
                </c:pt>
                <c:pt idx="14">
                  <c:v>3.4543264738251971E-2</c:v>
                </c:pt>
                <c:pt idx="15">
                  <c:v>3.5865534639622297E-2</c:v>
                </c:pt>
                <c:pt idx="16">
                  <c:v>3.7195611453037195E-2</c:v>
                </c:pt>
                <c:pt idx="17">
                  <c:v>3.9136810017171189E-2</c:v>
                </c:pt>
                <c:pt idx="18">
                  <c:v>4.0424594206839644E-2</c:v>
                </c:pt>
                <c:pt idx="19">
                  <c:v>4.1831068244921818E-2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32-42B0-9199-34D89D59326A}"/>
            </c:ext>
          </c:extLst>
        </c:ser>
        <c:ser>
          <c:idx val="11"/>
          <c:order val="5"/>
          <c:tx>
            <c:strRef>
              <c:f>'zastoupení plemen'!$A$34</c:f>
              <c:strCache>
                <c:ptCount val="1"/>
                <c:pt idx="0">
                  <c:v>Quarter Horse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plemen'!$B$34:$U$34</c:f>
              <c:numCache>
                <c:formatCode>0.00%</c:formatCode>
                <c:ptCount val="20"/>
                <c:pt idx="0">
                  <c:v>8.2065652522017619E-3</c:v>
                </c:pt>
                <c:pt idx="1">
                  <c:v>9.6847798529536046E-3</c:v>
                </c:pt>
                <c:pt idx="2">
                  <c:v>1.1646306728273942E-2</c:v>
                </c:pt>
                <c:pt idx="3">
                  <c:v>1.2644178128421652E-2</c:v>
                </c:pt>
                <c:pt idx="4">
                  <c:v>1.5451303922254073E-2</c:v>
                </c:pt>
                <c:pt idx="5">
                  <c:v>1.5907408653522644E-2</c:v>
                </c:pt>
                <c:pt idx="6">
                  <c:v>1.909286132621852E-2</c:v>
                </c:pt>
                <c:pt idx="7">
                  <c:v>1.879534924381502E-2</c:v>
                </c:pt>
                <c:pt idx="8">
                  <c:v>1.9268388106416276E-2</c:v>
                </c:pt>
                <c:pt idx="9">
                  <c:v>2.3087779399524735E-2</c:v>
                </c:pt>
                <c:pt idx="10">
                  <c:v>2.3770051602960748E-2</c:v>
                </c:pt>
                <c:pt idx="11">
                  <c:v>2.4483004516282388E-2</c:v>
                </c:pt>
                <c:pt idx="12">
                  <c:v>2.5140918294751818E-2</c:v>
                </c:pt>
                <c:pt idx="13">
                  <c:v>2.6081499367108803E-2</c:v>
                </c:pt>
                <c:pt idx="14">
                  <c:v>2.6621259629960339E-2</c:v>
                </c:pt>
                <c:pt idx="15">
                  <c:v>2.7517172904297785E-2</c:v>
                </c:pt>
                <c:pt idx="16">
                  <c:v>2.8117226137028117E-2</c:v>
                </c:pt>
                <c:pt idx="17">
                  <c:v>2.9422546352568926E-2</c:v>
                </c:pt>
                <c:pt idx="18">
                  <c:v>3.0428626351471734E-2</c:v>
                </c:pt>
                <c:pt idx="19">
                  <c:v>3.1510302498903991E-2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32-42B0-9199-34D89D59326A}"/>
            </c:ext>
          </c:extLst>
        </c:ser>
        <c:ser>
          <c:idx val="12"/>
          <c:order val="6"/>
          <c:tx>
            <c:strRef>
              <c:f>'zastoupení plemen'!$A$35</c:f>
              <c:strCache>
                <c:ptCount val="1"/>
                <c:pt idx="0">
                  <c:v>českomoravský belgický kůň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plemen'!$B$35:$U$35</c:f>
              <c:numCache>
                <c:formatCode>0.00%</c:formatCode>
                <c:ptCount val="20"/>
                <c:pt idx="0">
                  <c:v>4.6055025838852903E-2</c:v>
                </c:pt>
                <c:pt idx="1">
                  <c:v>4.2694160398884476E-2</c:v>
                </c:pt>
                <c:pt idx="2">
                  <c:v>4.0461421608962593E-2</c:v>
                </c:pt>
                <c:pt idx="3">
                  <c:v>3.7047591906526074E-2</c:v>
                </c:pt>
                <c:pt idx="4">
                  <c:v>3.6635670838285672E-2</c:v>
                </c:pt>
                <c:pt idx="5">
                  <c:v>3.1007334634277638E-2</c:v>
                </c:pt>
                <c:pt idx="6">
                  <c:v>3.0246632394091234E-2</c:v>
                </c:pt>
                <c:pt idx="7">
                  <c:v>2.7112759606858741E-2</c:v>
                </c:pt>
                <c:pt idx="8">
                  <c:v>2.7802230046948356E-2</c:v>
                </c:pt>
                <c:pt idx="9">
                  <c:v>2.3425531658242963E-2</c:v>
                </c:pt>
                <c:pt idx="10">
                  <c:v>2.2567539169215681E-2</c:v>
                </c:pt>
                <c:pt idx="11">
                  <c:v>2.9089838930580553E-2</c:v>
                </c:pt>
                <c:pt idx="12">
                  <c:v>2.1452416133092542E-2</c:v>
                </c:pt>
                <c:pt idx="13">
                  <c:v>2.0912001531703063E-2</c:v>
                </c:pt>
                <c:pt idx="14">
                  <c:v>2.0360487571900242E-2</c:v>
                </c:pt>
                <c:pt idx="15">
                  <c:v>1.9969200218840549E-2</c:v>
                </c:pt>
                <c:pt idx="16">
                  <c:v>1.9782158396019781E-2</c:v>
                </c:pt>
                <c:pt idx="17">
                  <c:v>1.9467114275240685E-2</c:v>
                </c:pt>
                <c:pt idx="18">
                  <c:v>1.9110490139999811E-2</c:v>
                </c:pt>
                <c:pt idx="19">
                  <c:v>1.8942715183399093E-2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32-42B0-9199-34D89D59326A}"/>
            </c:ext>
          </c:extLst>
        </c:ser>
        <c:ser>
          <c:idx val="13"/>
          <c:order val="7"/>
          <c:tx>
            <c:strRef>
              <c:f>'zastoupení plemen'!$A$36</c:f>
              <c:strCache>
                <c:ptCount val="1"/>
                <c:pt idx="0">
                  <c:v>hafling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plemen'!$B$36:$U$36</c:f>
              <c:numCache>
                <c:formatCode>0.00%</c:formatCode>
                <c:ptCount val="20"/>
                <c:pt idx="0">
                  <c:v>1.8069000655069511E-2</c:v>
                </c:pt>
                <c:pt idx="1">
                  <c:v>1.7780782557255133E-2</c:v>
                </c:pt>
                <c:pt idx="2">
                  <c:v>1.8418887271346288E-2</c:v>
                </c:pt>
                <c:pt idx="3">
                  <c:v>1.7788843725157866E-2</c:v>
                </c:pt>
                <c:pt idx="4">
                  <c:v>2.0345382087673915E-2</c:v>
                </c:pt>
                <c:pt idx="5">
                  <c:v>1.9769867438261219E-2</c:v>
                </c:pt>
                <c:pt idx="6">
                  <c:v>2.1865035465608123E-2</c:v>
                </c:pt>
                <c:pt idx="7">
                  <c:v>2.1580307968978307E-2</c:v>
                </c:pt>
                <c:pt idx="8">
                  <c:v>2.0552132237871674E-2</c:v>
                </c:pt>
                <c:pt idx="9">
                  <c:v>2.1917709074679437E-2</c:v>
                </c:pt>
                <c:pt idx="10">
                  <c:v>2.1750297709388938E-2</c:v>
                </c:pt>
                <c:pt idx="11">
                  <c:v>2.1483468595424857E-2</c:v>
                </c:pt>
                <c:pt idx="12">
                  <c:v>2.1124062824932961E-2</c:v>
                </c:pt>
                <c:pt idx="13">
                  <c:v>2.0933275185346708E-2</c:v>
                </c:pt>
                <c:pt idx="14">
                  <c:v>2.0578524409743133E-2</c:v>
                </c:pt>
                <c:pt idx="15">
                  <c:v>1.9979331725800895E-2</c:v>
                </c:pt>
                <c:pt idx="16">
                  <c:v>1.9504653168019505E-2</c:v>
                </c:pt>
                <c:pt idx="17">
                  <c:v>1.9013717659315855E-2</c:v>
                </c:pt>
                <c:pt idx="18">
                  <c:v>1.8810423562727982E-2</c:v>
                </c:pt>
                <c:pt idx="19">
                  <c:v>1.8486044132690341E-2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32-42B0-9199-34D89D59326A}"/>
            </c:ext>
          </c:extLst>
        </c:ser>
        <c:ser>
          <c:idx val="14"/>
          <c:order val="8"/>
          <c:tx>
            <c:strRef>
              <c:f>'zastoupení plemen'!$A$37</c:f>
              <c:strCache>
                <c:ptCount val="1"/>
                <c:pt idx="0">
                  <c:v>starokladrubský kůň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plemen'!$B$37:$U$37</c:f>
              <c:numCache>
                <c:formatCode>0.00%</c:formatCode>
                <c:ptCount val="20"/>
                <c:pt idx="0">
                  <c:v>2.3873644370041486E-2</c:v>
                </c:pt>
                <c:pt idx="1">
                  <c:v>2.3256993154736755E-2</c:v>
                </c:pt>
                <c:pt idx="2">
                  <c:v>2.2659662003924299E-2</c:v>
                </c:pt>
                <c:pt idx="3">
                  <c:v>2.0878642888212267E-2</c:v>
                </c:pt>
                <c:pt idx="4">
                  <c:v>2.2596658043767041E-2</c:v>
                </c:pt>
                <c:pt idx="5">
                  <c:v>2.1425206917434898E-2</c:v>
                </c:pt>
                <c:pt idx="6">
                  <c:v>2.2619899785254118E-2</c:v>
                </c:pt>
                <c:pt idx="7">
                  <c:v>2.153035355238345E-2</c:v>
                </c:pt>
                <c:pt idx="8">
                  <c:v>2.0601036776212833E-2</c:v>
                </c:pt>
                <c:pt idx="9">
                  <c:v>2.0892389717856237E-2</c:v>
                </c:pt>
                <c:pt idx="10">
                  <c:v>2.0536110397646346E-2</c:v>
                </c:pt>
                <c:pt idx="11">
                  <c:v>2.0238378213182112E-2</c:v>
                </c:pt>
                <c:pt idx="12">
                  <c:v>1.9898210474470532E-2</c:v>
                </c:pt>
                <c:pt idx="13">
                  <c:v>1.9539850871687959E-2</c:v>
                </c:pt>
                <c:pt idx="14">
                  <c:v>1.9166476317046328E-2</c:v>
                </c:pt>
                <c:pt idx="15">
                  <c:v>1.9270126238576726E-2</c:v>
                </c:pt>
                <c:pt idx="16">
                  <c:v>1.9048751722019048E-2</c:v>
                </c:pt>
                <c:pt idx="17">
                  <c:v>1.8830429665644112E-2</c:v>
                </c:pt>
                <c:pt idx="18">
                  <c:v>1.8894817287585682E-2</c:v>
                </c:pt>
                <c:pt idx="19">
                  <c:v>1.8732646500073068E-2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32-42B0-9199-34D89D59326A}"/>
            </c:ext>
          </c:extLst>
        </c:ser>
        <c:ser>
          <c:idx val="0"/>
          <c:order val="9"/>
          <c:tx>
            <c:strRef>
              <c:f>'zastoupení plemen'!$A$38</c:f>
              <c:strCache>
                <c:ptCount val="1"/>
                <c:pt idx="0">
                  <c:v>klusák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plemen'!$B$38:$U$38</c:f>
              <c:numCache>
                <c:formatCode>0.00%</c:formatCode>
                <c:ptCount val="20"/>
                <c:pt idx="0">
                  <c:v>3.1006623480602662E-2</c:v>
                </c:pt>
                <c:pt idx="1">
                  <c:v>3.0372686554550832E-2</c:v>
                </c:pt>
                <c:pt idx="2">
                  <c:v>2.7106145958604975E-2</c:v>
                </c:pt>
                <c:pt idx="3">
                  <c:v>2.5048371855829372E-2</c:v>
                </c:pt>
                <c:pt idx="4">
                  <c:v>2.3323778228343705E-2</c:v>
                </c:pt>
                <c:pt idx="5">
                  <c:v>2.2434560258394454E-2</c:v>
                </c:pt>
                <c:pt idx="6">
                  <c:v>2.1995184486236743E-2</c:v>
                </c:pt>
                <c:pt idx="7">
                  <c:v>2.1230627052814307E-2</c:v>
                </c:pt>
                <c:pt idx="8">
                  <c:v>2.066216744913928E-2</c:v>
                </c:pt>
                <c:pt idx="9">
                  <c:v>2.1073328427883863E-2</c:v>
                </c:pt>
                <c:pt idx="10">
                  <c:v>2.0617834543629018E-2</c:v>
                </c:pt>
                <c:pt idx="11">
                  <c:v>2.0362887251406385E-2</c:v>
                </c:pt>
                <c:pt idx="12">
                  <c:v>1.9602692497126907E-2</c:v>
                </c:pt>
                <c:pt idx="13">
                  <c:v>1.8986735876953188E-2</c:v>
                </c:pt>
                <c:pt idx="14">
                  <c:v>1.848121768382582E-2</c:v>
                </c:pt>
                <c:pt idx="15">
                  <c:v>1.8135397459018054E-2</c:v>
                </c:pt>
                <c:pt idx="16">
                  <c:v>1.7710780087017711E-2</c:v>
                </c:pt>
                <c:pt idx="17">
                  <c:v>1.6794968262236885E-2</c:v>
                </c:pt>
                <c:pt idx="18">
                  <c:v>1.6363005541854599E-2</c:v>
                </c:pt>
                <c:pt idx="19">
                  <c:v>1.5901285985678797E-2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32-42B0-9199-34D89D59326A}"/>
            </c:ext>
          </c:extLst>
        </c:ser>
        <c:ser>
          <c:idx val="1"/>
          <c:order val="10"/>
          <c:tx>
            <c:strRef>
              <c:f>'zastoupení plemen'!$A$39</c:f>
              <c:strCache>
                <c:ptCount val="1"/>
                <c:pt idx="0">
                  <c:v>Paint Horse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plemen'!$B$39:$U$39</c:f>
              <c:numCache>
                <c:formatCode>0.00%</c:formatCode>
                <c:ptCount val="20"/>
                <c:pt idx="0">
                  <c:v>3.8758279350753328E-3</c:v>
                </c:pt>
                <c:pt idx="1">
                  <c:v>4.5466069466745546E-3</c:v>
                </c:pt>
                <c:pt idx="2">
                  <c:v>5.6807392872966645E-3</c:v>
                </c:pt>
                <c:pt idx="3">
                  <c:v>7.2295300805447649E-3</c:v>
                </c:pt>
                <c:pt idx="4">
                  <c:v>7.9144235475075153E-3</c:v>
                </c:pt>
                <c:pt idx="5">
                  <c:v>8.5324002422448014E-3</c:v>
                </c:pt>
                <c:pt idx="6">
                  <c:v>1.1231860480249886E-2</c:v>
                </c:pt>
                <c:pt idx="7">
                  <c:v>1.2526069961160442E-2</c:v>
                </c:pt>
                <c:pt idx="8">
                  <c:v>1.3338712832550861E-2</c:v>
                </c:pt>
                <c:pt idx="9">
                  <c:v>1.4499221963546881E-2</c:v>
                </c:pt>
                <c:pt idx="10">
                  <c:v>1.5504237980713102E-2</c:v>
                </c:pt>
                <c:pt idx="11">
                  <c:v>1.6084303937881309E-2</c:v>
                </c:pt>
                <c:pt idx="12">
                  <c:v>1.7008701362666228E-2</c:v>
                </c:pt>
                <c:pt idx="13">
                  <c:v>1.7635858870581729E-2</c:v>
                </c:pt>
                <c:pt idx="14">
                  <c:v>1.8803081587308181E-2</c:v>
                </c:pt>
                <c:pt idx="15">
                  <c:v>1.9371441308180179E-2</c:v>
                </c:pt>
                <c:pt idx="16">
                  <c:v>1.9623583980019624E-2</c:v>
                </c:pt>
                <c:pt idx="17">
                  <c:v>2.000733151974687E-2</c:v>
                </c:pt>
                <c:pt idx="18">
                  <c:v>2.0507675140421781E-2</c:v>
                </c:pt>
                <c:pt idx="19">
                  <c:v>2.1390472015198014E-2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32-42B0-9199-34D89D59326A}"/>
            </c:ext>
          </c:extLst>
        </c:ser>
        <c:ser>
          <c:idx val="15"/>
          <c:order val="11"/>
          <c:tx>
            <c:strRef>
              <c:f>'zastoupení plemen'!$A$40</c:f>
              <c:strCache>
                <c:ptCount val="1"/>
                <c:pt idx="0">
                  <c:v>český norik (norický kůň)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plemen'!$B$40:$U$40</c:f>
              <c:numCache>
                <c:formatCode>0.00%</c:formatCode>
                <c:ptCount val="20"/>
                <c:pt idx="0">
                  <c:v>4.1287575514957424E-2</c:v>
                </c:pt>
                <c:pt idx="1">
                  <c:v>3.8198259105890309E-2</c:v>
                </c:pt>
                <c:pt idx="2">
                  <c:v>3.617317551743781E-2</c:v>
                </c:pt>
                <c:pt idx="3">
                  <c:v>3.3042852214606053E-2</c:v>
                </c:pt>
                <c:pt idx="4">
                  <c:v>3.1895406558064741E-2</c:v>
                </c:pt>
                <c:pt idx="5">
                  <c:v>2.8867505551443375E-2</c:v>
                </c:pt>
                <c:pt idx="6">
                  <c:v>2.4611179800871998E-2</c:v>
                </c:pt>
                <c:pt idx="7">
                  <c:v>2.1780125635357736E-2</c:v>
                </c:pt>
                <c:pt idx="8">
                  <c:v>2.195813771517997E-2</c:v>
                </c:pt>
                <c:pt idx="9">
                  <c:v>1.7852619389392168E-2</c:v>
                </c:pt>
                <c:pt idx="10">
                  <c:v>1.5749410418661125E-2</c:v>
                </c:pt>
                <c:pt idx="11">
                  <c:v>1.5903199882282365E-2</c:v>
                </c:pt>
                <c:pt idx="12">
                  <c:v>1.5355989711596345E-2</c:v>
                </c:pt>
                <c:pt idx="13">
                  <c:v>1.4646910533649601E-2</c:v>
                </c:pt>
                <c:pt idx="14">
                  <c:v>1.4037419274456465E-2</c:v>
                </c:pt>
                <c:pt idx="15">
                  <c:v>1.3616745354704059E-2</c:v>
                </c:pt>
                <c:pt idx="16">
                  <c:v>1.2933725805012933E-2</c:v>
                </c:pt>
                <c:pt idx="17">
                  <c:v>1.2762632401458586E-2</c:v>
                </c:pt>
                <c:pt idx="18">
                  <c:v>1.2349615070843844E-2</c:v>
                </c:pt>
                <c:pt idx="19">
                  <c:v>1.2129183106824492E-2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32-42B0-9199-34D89D59326A}"/>
            </c:ext>
          </c:extLst>
        </c:ser>
        <c:ser>
          <c:idx val="16"/>
          <c:order val="12"/>
          <c:tx>
            <c:strRef>
              <c:f>'zastoupení plemen'!$A$41</c:f>
              <c:strCache>
                <c:ptCount val="1"/>
                <c:pt idx="0">
                  <c:v>slezský norik</c:v>
                </c:pt>
              </c:strCache>
            </c:strRef>
          </c:tx>
          <c:spPr>
            <a:solidFill>
              <a:srgbClr val="D583D7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plemen'!$B$41:$U$41</c:f>
              <c:numCache>
                <c:formatCode>0.00%</c:formatCode>
                <c:ptCount val="20"/>
                <c:pt idx="0">
                  <c:v>1.644952325496761E-2</c:v>
                </c:pt>
                <c:pt idx="1">
                  <c:v>1.5718752640919462E-2</c:v>
                </c:pt>
                <c:pt idx="2">
                  <c:v>1.5428191657699854E-2</c:v>
                </c:pt>
                <c:pt idx="3">
                  <c:v>1.445906016108953E-2</c:v>
                </c:pt>
                <c:pt idx="4">
                  <c:v>1.5633083968398239E-2</c:v>
                </c:pt>
                <c:pt idx="5">
                  <c:v>1.4548146154363771E-2</c:v>
                </c:pt>
                <c:pt idx="6">
                  <c:v>1.4706839331034035E-2</c:v>
                </c:pt>
                <c:pt idx="7">
                  <c:v>1.3712487355288299E-2</c:v>
                </c:pt>
                <c:pt idx="8">
                  <c:v>1.335093896713615E-2</c:v>
                </c:pt>
                <c:pt idx="9">
                  <c:v>1.3606590994077274E-2</c:v>
                </c:pt>
                <c:pt idx="10">
                  <c:v>1.3542858477128914E-2</c:v>
                </c:pt>
                <c:pt idx="11">
                  <c:v>1.6084303937881309E-2</c:v>
                </c:pt>
                <c:pt idx="12">
                  <c:v>1.3681387839982488E-2</c:v>
                </c:pt>
                <c:pt idx="13">
                  <c:v>1.3764053907438333E-2</c:v>
                </c:pt>
                <c:pt idx="14">
                  <c:v>1.3808999730049629E-2</c:v>
                </c:pt>
                <c:pt idx="15">
                  <c:v>1.382950700087131E-2</c:v>
                </c:pt>
                <c:pt idx="16">
                  <c:v>1.4014014014014014E-2</c:v>
                </c:pt>
                <c:pt idx="17">
                  <c:v>1.4383284134977137E-2</c:v>
                </c:pt>
                <c:pt idx="18">
                  <c:v>1.4487589433905648E-2</c:v>
                </c:pt>
                <c:pt idx="19">
                  <c:v>1.4531272833552536E-2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A32-42B0-9199-34D89D59326A}"/>
            </c:ext>
          </c:extLst>
        </c:ser>
        <c:ser>
          <c:idx val="17"/>
          <c:order val="13"/>
          <c:tx>
            <c:strRef>
              <c:f>'zastoupení plemen'!$A$42</c:f>
              <c:strCache>
                <c:ptCount val="1"/>
                <c:pt idx="0">
                  <c:v>huculský kůň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plemen'!$B$42:$U$42</c:f>
              <c:numCache>
                <c:formatCode>0.00%</c:formatCode>
                <c:ptCount val="20"/>
                <c:pt idx="0">
                  <c:v>2.3709876992503095E-2</c:v>
                </c:pt>
                <c:pt idx="1">
                  <c:v>2.1465393391363136E-2</c:v>
                </c:pt>
                <c:pt idx="2">
                  <c:v>2.1188049876574466E-2</c:v>
                </c:pt>
                <c:pt idx="3">
                  <c:v>2.0218685785423948E-2</c:v>
                </c:pt>
                <c:pt idx="4">
                  <c:v>1.9086904845137385E-2</c:v>
                </c:pt>
                <c:pt idx="5">
                  <c:v>1.7831909023618867E-2</c:v>
                </c:pt>
                <c:pt idx="6">
                  <c:v>1.6268627578577471E-2</c:v>
                </c:pt>
                <c:pt idx="7">
                  <c:v>1.5111211019944301E-2</c:v>
                </c:pt>
                <c:pt idx="8">
                  <c:v>1.4487969483568074E-2</c:v>
                </c:pt>
                <c:pt idx="9">
                  <c:v>1.4209720027502684E-2</c:v>
                </c:pt>
                <c:pt idx="10">
                  <c:v>1.3659607257104163E-2</c:v>
                </c:pt>
                <c:pt idx="11">
                  <c:v>1.291498296489977E-2</c:v>
                </c:pt>
                <c:pt idx="12">
                  <c:v>1.231324905598424E-2</c:v>
                </c:pt>
                <c:pt idx="13">
                  <c:v>1.1583504408964718E-2</c:v>
                </c:pt>
                <c:pt idx="14">
                  <c:v>1.137944639408601E-2</c:v>
                </c:pt>
                <c:pt idx="15">
                  <c:v>1.1073737107657394E-2</c:v>
                </c:pt>
                <c:pt idx="16">
                  <c:v>1.0703773080010704E-2</c:v>
                </c:pt>
                <c:pt idx="17">
                  <c:v>1.0360595010707878E-2</c:v>
                </c:pt>
                <c:pt idx="18">
                  <c:v>1.0099115741305103E-2</c:v>
                </c:pt>
                <c:pt idx="19">
                  <c:v>1.0037629694578401E-2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A32-42B0-9199-34D89D59326A}"/>
            </c:ext>
          </c:extLst>
        </c:ser>
        <c:ser>
          <c:idx val="18"/>
          <c:order val="14"/>
          <c:tx>
            <c:strRef>
              <c:f>'zastoupení plemen'!$A$43</c:f>
              <c:strCache>
                <c:ptCount val="1"/>
                <c:pt idx="0">
                  <c:v>shetlandský pony</c:v>
                </c:pt>
              </c:strCache>
            </c:strRef>
          </c:tx>
          <c:spPr>
            <a:solidFill>
              <a:srgbClr val="50FAFE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plemen'!$B$43:$U$43</c:f>
              <c:numCache>
                <c:formatCode>0.00%</c:formatCode>
                <c:ptCount val="20"/>
                <c:pt idx="0">
                  <c:v>9.0617948904578201E-3</c:v>
                </c:pt>
                <c:pt idx="1">
                  <c:v>7.6058480520578044E-3</c:v>
                </c:pt>
                <c:pt idx="2">
                  <c:v>7.2472941325400341E-3</c:v>
                </c:pt>
                <c:pt idx="3">
                  <c:v>8.3994540354876933E-3</c:v>
                </c:pt>
                <c:pt idx="4">
                  <c:v>7.9983220303432839E-3</c:v>
                </c:pt>
                <c:pt idx="5">
                  <c:v>7.9402462822151937E-3</c:v>
                </c:pt>
                <c:pt idx="6">
                  <c:v>9.1494761501919701E-3</c:v>
                </c:pt>
                <c:pt idx="7">
                  <c:v>9.96590611067401E-3</c:v>
                </c:pt>
                <c:pt idx="8">
                  <c:v>1.008656103286385E-2</c:v>
                </c:pt>
                <c:pt idx="9">
                  <c:v>1.0808072278983366E-2</c:v>
                </c:pt>
                <c:pt idx="10">
                  <c:v>1.1102808975646205E-2</c:v>
                </c:pt>
                <c:pt idx="11">
                  <c:v>1.1352960485358868E-2</c:v>
                </c:pt>
                <c:pt idx="12">
                  <c:v>1.1831664204016856E-2</c:v>
                </c:pt>
                <c:pt idx="13">
                  <c:v>1.197706700137215E-2</c:v>
                </c:pt>
                <c:pt idx="14">
                  <c:v>1.234503810453309E-2</c:v>
                </c:pt>
                <c:pt idx="15">
                  <c:v>1.2846750825717818E-2</c:v>
                </c:pt>
                <c:pt idx="16">
                  <c:v>1.3280607340013281E-2</c:v>
                </c:pt>
                <c:pt idx="17">
                  <c:v>1.35826050047269E-2</c:v>
                </c:pt>
                <c:pt idx="18">
                  <c:v>1.3699914668567088E-2</c:v>
                </c:pt>
                <c:pt idx="19">
                  <c:v>1.374579862633348E-2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A32-42B0-9199-34D89D59326A}"/>
            </c:ext>
          </c:extLst>
        </c:ser>
        <c:ser>
          <c:idx val="20"/>
          <c:order val="15"/>
          <c:tx>
            <c:strRef>
              <c:f>'zastoupení plemen'!$A$44</c:f>
              <c:strCache>
                <c:ptCount val="1"/>
                <c:pt idx="0">
                  <c:v>Shagya arab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plemen'!$B$44:$U$44</c:f>
              <c:numCache>
                <c:formatCode>0.00%</c:formatCode>
                <c:ptCount val="20"/>
                <c:pt idx="0">
                  <c:v>8.0791906252274549E-3</c:v>
                </c:pt>
                <c:pt idx="1">
                  <c:v>8.2312177807825574E-3</c:v>
                </c:pt>
                <c:pt idx="2">
                  <c:v>8.2441926704221787E-3</c:v>
                </c:pt>
                <c:pt idx="3">
                  <c:v>8.2344647597906145E-3</c:v>
                </c:pt>
                <c:pt idx="4">
                  <c:v>8.4737467664126407E-3</c:v>
                </c:pt>
                <c:pt idx="5">
                  <c:v>8.4651100195141642E-3</c:v>
                </c:pt>
                <c:pt idx="6">
                  <c:v>8.9542526192490403E-3</c:v>
                </c:pt>
                <c:pt idx="7">
                  <c:v>9.1416582368588663E-3</c:v>
                </c:pt>
                <c:pt idx="8">
                  <c:v>9.0962441314553985E-3</c:v>
                </c:pt>
                <c:pt idx="9">
                  <c:v>9.3364374374253628E-3</c:v>
                </c:pt>
                <c:pt idx="10">
                  <c:v>9.5383753239778636E-3</c:v>
                </c:pt>
                <c:pt idx="11">
                  <c:v>9.6098339502190232E-3</c:v>
                </c:pt>
                <c:pt idx="12">
                  <c:v>9.5331910468997982E-3</c:v>
                </c:pt>
                <c:pt idx="13">
                  <c:v>9.2327656813419416E-3</c:v>
                </c:pt>
                <c:pt idx="14">
                  <c:v>9.2198434287850163E-3</c:v>
                </c:pt>
                <c:pt idx="15">
                  <c:v>9.0676987295090269E-3</c:v>
                </c:pt>
                <c:pt idx="16">
                  <c:v>9.0882962170090887E-3</c:v>
                </c:pt>
                <c:pt idx="17">
                  <c:v>8.8364106422797167E-3</c:v>
                </c:pt>
                <c:pt idx="18">
                  <c:v>8.8988494322177741E-3</c:v>
                </c:pt>
                <c:pt idx="19">
                  <c:v>8.6950168054946656E-3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A32-42B0-9199-34D89D59326A}"/>
            </c:ext>
          </c:extLst>
        </c:ser>
        <c:ser>
          <c:idx val="2"/>
          <c:order val="16"/>
          <c:tx>
            <c:strRef>
              <c:f>'zastoupení plemen'!$A$45</c:f>
              <c:strCache>
                <c:ptCount val="1"/>
                <c:pt idx="0">
                  <c:v>český sportovní pony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plemen'!$B$45:$U$45</c:f>
              <c:numCache>
                <c:formatCode>0.00%</c:formatCode>
                <c:ptCount val="20"/>
                <c:pt idx="0">
                  <c:v>1.3519906834558556E-2</c:v>
                </c:pt>
                <c:pt idx="1">
                  <c:v>1.2253866306093129E-2</c:v>
                </c:pt>
                <c:pt idx="2">
                  <c:v>1.1234888284068613E-2</c:v>
                </c:pt>
                <c:pt idx="3">
                  <c:v>1.0634308769929955E-2</c:v>
                </c:pt>
                <c:pt idx="4">
                  <c:v>1.0291547227854296E-2</c:v>
                </c:pt>
                <c:pt idx="5">
                  <c:v>9.6897920732117622E-3</c:v>
                </c:pt>
                <c:pt idx="6">
                  <c:v>9.3316847790720376E-3</c:v>
                </c:pt>
                <c:pt idx="7">
                  <c:v>9.1166810285614377E-3</c:v>
                </c:pt>
                <c:pt idx="8">
                  <c:v>8.7172339593114233E-3</c:v>
                </c:pt>
                <c:pt idx="9">
                  <c:v>8.974560017370117E-3</c:v>
                </c:pt>
                <c:pt idx="10">
                  <c:v>8.9196067901090442E-3</c:v>
                </c:pt>
                <c:pt idx="11">
                  <c:v>8.7948657000237705E-3</c:v>
                </c:pt>
                <c:pt idx="12">
                  <c:v>8.7560882175887929E-3</c:v>
                </c:pt>
                <c:pt idx="13">
                  <c:v>8.6158297256762363E-3</c:v>
                </c:pt>
                <c:pt idx="14">
                  <c:v>8.5968810349481908E-3</c:v>
                </c:pt>
                <c:pt idx="15">
                  <c:v>8.5408603675710733E-3</c:v>
                </c:pt>
                <c:pt idx="16">
                  <c:v>8.6423056720086426E-3</c:v>
                </c:pt>
                <c:pt idx="17">
                  <c:v>8.537361810499508E-3</c:v>
                </c:pt>
                <c:pt idx="18">
                  <c:v>8.7113078214228774E-3</c:v>
                </c:pt>
                <c:pt idx="19">
                  <c:v>8.7224170685371912E-3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D-457A-8C2A-0B344859A8A1}"/>
            </c:ext>
          </c:extLst>
        </c:ser>
        <c:ser>
          <c:idx val="19"/>
          <c:order val="17"/>
          <c:tx>
            <c:strRef>
              <c:f>'zastoupení plemen'!$A$46</c:f>
              <c:strCache>
                <c:ptCount val="1"/>
                <c:pt idx="0">
                  <c:v>ostatní plemena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plemen'!$B$46:$U$46</c:f>
              <c:numCache>
                <c:formatCode>0.00%</c:formatCode>
                <c:ptCount val="20"/>
                <c:pt idx="0">
                  <c:v>5.9465754421719197E-2</c:v>
                </c:pt>
                <c:pt idx="1">
                  <c:v>6.9044198428124731E-2</c:v>
                </c:pt>
                <c:pt idx="2">
                  <c:v>7.051079182226723E-2</c:v>
                </c:pt>
                <c:pt idx="3">
                  <c:v>0.10568313059651123</c:v>
                </c:pt>
                <c:pt idx="4">
                  <c:v>8.669509893029434E-2</c:v>
                </c:pt>
                <c:pt idx="5">
                  <c:v>0.10311553731242851</c:v>
                </c:pt>
                <c:pt idx="6">
                  <c:v>9.8665972538556648E-2</c:v>
                </c:pt>
                <c:pt idx="7">
                  <c:v>0.11247236896332097</c:v>
                </c:pt>
                <c:pt idx="8">
                  <c:v>0.11504792644757433</c:v>
                </c:pt>
                <c:pt idx="9">
                  <c:v>0.11463070409283362</c:v>
                </c:pt>
                <c:pt idx="10">
                  <c:v>0.12359025848179886</c:v>
                </c:pt>
                <c:pt idx="11">
                  <c:v>0.1177176361393143</c:v>
                </c:pt>
                <c:pt idx="12">
                  <c:v>0.1327422973786461</c:v>
                </c:pt>
                <c:pt idx="13">
                  <c:v>0.13948071011455862</c:v>
                </c:pt>
                <c:pt idx="14">
                  <c:v>0.14643769337790977</c:v>
                </c:pt>
                <c:pt idx="15">
                  <c:v>0.15280338797592755</c:v>
                </c:pt>
                <c:pt idx="16">
                  <c:v>0.16003131844716004</c:v>
                </c:pt>
                <c:pt idx="17">
                  <c:v>0.16826802492716714</c:v>
                </c:pt>
                <c:pt idx="18">
                  <c:v>0.17492006038839866</c:v>
                </c:pt>
                <c:pt idx="19">
                  <c:v>0.18201994739149496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E9D-457A-8C2A-0B344859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8262528"/>
        <c:axId val="48268800"/>
        <c:extLst/>
      </c:barChart>
      <c:catAx>
        <c:axId val="4826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268800"/>
        <c:crosses val="autoZero"/>
        <c:auto val="1"/>
        <c:lblAlgn val="ctr"/>
        <c:lblOffset val="100"/>
        <c:noMultiLvlLbl val="0"/>
      </c:catAx>
      <c:valAx>
        <c:axId val="482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262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>
      <a:glow>
        <a:schemeClr val="accent1"/>
      </a:glow>
    </a:effectLst>
    <a:scene3d>
      <a:camera prst="orthographicFront"/>
      <a:lightRig rig="threePt" dir="t"/>
    </a:scene3d>
  </c:spPr>
  <c:txPr>
    <a:bodyPr/>
    <a:lstStyle/>
    <a:p>
      <a:pPr>
        <a:defRPr/>
      </a:pPr>
      <a:endParaRPr lang="cs-CZ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Počty dovezených a vyvezených koní</a:t>
            </a:r>
            <a:endParaRPr lang="cs-CZ"/>
          </a:p>
          <a:p>
            <a:pPr>
              <a:defRPr/>
            </a:pPr>
            <a:r>
              <a:rPr lang="cs-CZ" sz="1000" b="0"/>
              <a:t>zdroj: Ústřední</a:t>
            </a:r>
            <a:r>
              <a:rPr lang="cs-CZ" sz="1000" b="0" baseline="0"/>
              <a:t> evidence koní</a:t>
            </a:r>
            <a:endParaRPr lang="en-US" sz="10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'dovoz a vývoz'!$A$4</c:f>
              <c:strCache>
                <c:ptCount val="1"/>
                <c:pt idx="0">
                  <c:v>vývoz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'dovoz a vývoz'!$B$3:$W$3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'dovoz a vývoz'!$B$4:$W$4</c:f>
              <c:numCache>
                <c:formatCode>General</c:formatCode>
                <c:ptCount val="22"/>
                <c:pt idx="0">
                  <c:v>427</c:v>
                </c:pt>
                <c:pt idx="1">
                  <c:v>526</c:v>
                </c:pt>
                <c:pt idx="2">
                  <c:v>527</c:v>
                </c:pt>
                <c:pt idx="3">
                  <c:v>754</c:v>
                </c:pt>
                <c:pt idx="4">
                  <c:v>740</c:v>
                </c:pt>
                <c:pt idx="5">
                  <c:v>729</c:v>
                </c:pt>
                <c:pt idx="6">
                  <c:v>726</c:v>
                </c:pt>
                <c:pt idx="7">
                  <c:v>895</c:v>
                </c:pt>
                <c:pt idx="8">
                  <c:v>593</c:v>
                </c:pt>
                <c:pt idx="9">
                  <c:v>720</c:v>
                </c:pt>
                <c:pt idx="10">
                  <c:v>1007</c:v>
                </c:pt>
                <c:pt idx="11">
                  <c:v>972</c:v>
                </c:pt>
                <c:pt idx="12">
                  <c:v>1158</c:v>
                </c:pt>
                <c:pt idx="13">
                  <c:v>1093</c:v>
                </c:pt>
                <c:pt idx="14">
                  <c:v>1159</c:v>
                </c:pt>
                <c:pt idx="15">
                  <c:v>1088</c:v>
                </c:pt>
                <c:pt idx="16">
                  <c:v>1144</c:v>
                </c:pt>
                <c:pt idx="17">
                  <c:v>918</c:v>
                </c:pt>
                <c:pt idx="18">
                  <c:v>732</c:v>
                </c:pt>
                <c:pt idx="19">
                  <c:v>619</c:v>
                </c:pt>
                <c:pt idx="20">
                  <c:v>603</c:v>
                </c:pt>
                <c:pt idx="21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F-4D56-BD67-C143A19BCEE3}"/>
            </c:ext>
          </c:extLst>
        </c:ser>
        <c:ser>
          <c:idx val="3"/>
          <c:order val="1"/>
          <c:tx>
            <c:strRef>
              <c:f>'dovoz a vývoz'!$A$5</c:f>
              <c:strCache>
                <c:ptCount val="1"/>
                <c:pt idx="0">
                  <c:v>dovoz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'dovoz a vývoz'!$B$3:$W$3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'dovoz a vývoz'!$B$5:$W$5</c:f>
              <c:numCache>
                <c:formatCode>General</c:formatCode>
                <c:ptCount val="22"/>
                <c:pt idx="0">
                  <c:v>924</c:v>
                </c:pt>
                <c:pt idx="1">
                  <c:v>1006</c:v>
                </c:pt>
                <c:pt idx="2">
                  <c:v>1077</c:v>
                </c:pt>
                <c:pt idx="3">
                  <c:v>1050</c:v>
                </c:pt>
                <c:pt idx="4">
                  <c:v>1273</c:v>
                </c:pt>
                <c:pt idx="5">
                  <c:v>1416</c:v>
                </c:pt>
                <c:pt idx="6">
                  <c:v>1366</c:v>
                </c:pt>
                <c:pt idx="7">
                  <c:v>1654</c:v>
                </c:pt>
                <c:pt idx="8">
                  <c:v>1616</c:v>
                </c:pt>
                <c:pt idx="9">
                  <c:v>1386</c:v>
                </c:pt>
                <c:pt idx="10">
                  <c:v>1248</c:v>
                </c:pt>
                <c:pt idx="11">
                  <c:v>1413</c:v>
                </c:pt>
                <c:pt idx="12">
                  <c:v>1679</c:v>
                </c:pt>
                <c:pt idx="13">
                  <c:v>1300</c:v>
                </c:pt>
                <c:pt idx="14">
                  <c:v>1427</c:v>
                </c:pt>
                <c:pt idx="15">
                  <c:v>1427</c:v>
                </c:pt>
                <c:pt idx="16">
                  <c:v>1212</c:v>
                </c:pt>
                <c:pt idx="17">
                  <c:v>1255</c:v>
                </c:pt>
                <c:pt idx="18">
                  <c:v>1401</c:v>
                </c:pt>
                <c:pt idx="19">
                  <c:v>1614</c:v>
                </c:pt>
                <c:pt idx="20">
                  <c:v>1568</c:v>
                </c:pt>
                <c:pt idx="21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F-4D56-BD67-C143A19B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97792"/>
        <c:axId val="48499712"/>
      </c:barChart>
      <c:lineChart>
        <c:grouping val="standard"/>
        <c:varyColors val="0"/>
        <c:ser>
          <c:idx val="0"/>
          <c:order val="2"/>
          <c:tx>
            <c:strRef>
              <c:f>'dovoz a vývoz'!$A$6</c:f>
              <c:strCache>
                <c:ptCount val="1"/>
                <c:pt idx="0">
                  <c:v>euro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'dovoz a vývoz'!$B$3:$W$3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'dovoz a vývoz'!$B$6:$W$6</c:f>
              <c:numCache>
                <c:formatCode>General</c:formatCode>
                <c:ptCount val="22"/>
                <c:pt idx="0">
                  <c:v>31.84</c:v>
                </c:pt>
                <c:pt idx="1">
                  <c:v>31.9</c:v>
                </c:pt>
                <c:pt idx="2">
                  <c:v>29.78</c:v>
                </c:pt>
                <c:pt idx="3">
                  <c:v>28.33</c:v>
                </c:pt>
                <c:pt idx="4">
                  <c:v>27.75</c:v>
                </c:pt>
                <c:pt idx="5">
                  <c:v>24.95</c:v>
                </c:pt>
                <c:pt idx="6">
                  <c:v>26.45</c:v>
                </c:pt>
                <c:pt idx="7">
                  <c:v>25.29</c:v>
                </c:pt>
                <c:pt idx="8">
                  <c:v>24.58</c:v>
                </c:pt>
                <c:pt idx="9">
                  <c:v>25.16</c:v>
                </c:pt>
                <c:pt idx="10">
                  <c:v>25.97</c:v>
                </c:pt>
                <c:pt idx="11">
                  <c:v>27.53</c:v>
                </c:pt>
                <c:pt idx="12">
                  <c:v>27.28</c:v>
                </c:pt>
                <c:pt idx="13">
                  <c:v>27.03</c:v>
                </c:pt>
                <c:pt idx="14">
                  <c:v>26.33</c:v>
                </c:pt>
                <c:pt idx="15">
                  <c:v>25.64</c:v>
                </c:pt>
                <c:pt idx="16">
                  <c:v>25.67</c:v>
                </c:pt>
                <c:pt idx="17">
                  <c:v>26.44</c:v>
                </c:pt>
                <c:pt idx="18">
                  <c:v>25.645</c:v>
                </c:pt>
                <c:pt idx="19">
                  <c:v>24.54</c:v>
                </c:pt>
                <c:pt idx="20">
                  <c:v>23.97</c:v>
                </c:pt>
                <c:pt idx="21" formatCode="0.00">
                  <c:v>25.12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F-4D56-BD67-C143A19B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1888"/>
        <c:axId val="48503424"/>
      </c:lineChart>
      <c:catAx>
        <c:axId val="4849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499712"/>
        <c:crosses val="autoZero"/>
        <c:auto val="1"/>
        <c:lblAlgn val="ctr"/>
        <c:lblOffset val="100"/>
        <c:noMultiLvlLbl val="0"/>
      </c:catAx>
      <c:valAx>
        <c:axId val="4849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počet (ks)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497792"/>
        <c:crosses val="autoZero"/>
        <c:crossBetween val="between"/>
      </c:valAx>
      <c:catAx>
        <c:axId val="4850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03424"/>
        <c:crosses val="autoZero"/>
        <c:auto val="1"/>
        <c:lblAlgn val="ctr"/>
        <c:lblOffset val="100"/>
        <c:noMultiLvlLbl val="0"/>
      </c:catAx>
      <c:valAx>
        <c:axId val="485034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kurz Kč/euro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501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>
                <a:effectLst/>
              </a:rPr>
              <a:t>Změny majitelů </a:t>
            </a:r>
            <a:r>
              <a:rPr lang="en-US" sz="1800" b="1" i="0" baseline="0">
                <a:effectLst/>
              </a:rPr>
              <a:t>koní</a:t>
            </a:r>
            <a:endParaRPr lang="cs-CZ">
              <a:effectLst/>
            </a:endParaRPr>
          </a:p>
          <a:p>
            <a:pPr>
              <a:defRPr/>
            </a:pPr>
            <a:r>
              <a:rPr lang="cs-CZ" sz="1000" b="0" i="0" baseline="0">
                <a:effectLst/>
              </a:rPr>
              <a:t>zdroj: Ústřední evidence koní</a:t>
            </a:r>
            <a:endParaRPr lang="cs-CZ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192683873563733E-2"/>
          <c:y val="0.13401274873775992"/>
          <c:w val="0.81981385929094452"/>
          <c:h val="0.76588613158801699"/>
        </c:manualLayout>
      </c:layout>
      <c:lineChart>
        <c:grouping val="standard"/>
        <c:varyColors val="0"/>
        <c:ser>
          <c:idx val="2"/>
          <c:order val="1"/>
          <c:tx>
            <c:strRef>
              <c:f>'změny majitelů'!$C$4</c:f>
              <c:strCache>
                <c:ptCount val="1"/>
                <c:pt idx="0">
                  <c:v>počet koní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'změny majitelů'!$A$5:$A$26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'změny majitelů'!$C$5:$C$26</c:f>
              <c:numCache>
                <c:formatCode>_-* #\ ##0_-;\-* #\ ##0_-;_-* "-"??_-;_-@_-</c:formatCode>
                <c:ptCount val="22"/>
                <c:pt idx="0">
                  <c:v>43708</c:v>
                </c:pt>
                <c:pt idx="1">
                  <c:v>49482</c:v>
                </c:pt>
                <c:pt idx="2">
                  <c:v>54884</c:v>
                </c:pt>
                <c:pt idx="3">
                  <c:v>59022</c:v>
                </c:pt>
                <c:pt idx="4">
                  <c:v>63033</c:v>
                </c:pt>
                <c:pt idx="5">
                  <c:v>66386</c:v>
                </c:pt>
                <c:pt idx="6">
                  <c:v>71223</c:v>
                </c:pt>
                <c:pt idx="7">
                  <c:v>73932</c:v>
                </c:pt>
                <c:pt idx="8">
                  <c:v>76365</c:v>
                </c:pt>
                <c:pt idx="9">
                  <c:v>79473</c:v>
                </c:pt>
                <c:pt idx="10">
                  <c:v>81124</c:v>
                </c:pt>
                <c:pt idx="11">
                  <c:v>82105</c:v>
                </c:pt>
                <c:pt idx="12">
                  <c:v>84703</c:v>
                </c:pt>
                <c:pt idx="13">
                  <c:v>87287</c:v>
                </c:pt>
                <c:pt idx="14">
                  <c:v>90219</c:v>
                </c:pt>
                <c:pt idx="15">
                  <c:v>92735</c:v>
                </c:pt>
                <c:pt idx="16">
                  <c:v>94906</c:v>
                </c:pt>
                <c:pt idx="17">
                  <c:v>97172</c:v>
                </c:pt>
                <c:pt idx="18">
                  <c:v>99260</c:v>
                </c:pt>
                <c:pt idx="19">
                  <c:v>101887</c:v>
                </c:pt>
                <c:pt idx="20">
                  <c:v>104771</c:v>
                </c:pt>
                <c:pt idx="21">
                  <c:v>107518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8-47A0-B5F5-E2552F71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4368"/>
        <c:axId val="48555904"/>
      </c:lineChart>
      <c:lineChart>
        <c:grouping val="standard"/>
        <c:varyColors val="0"/>
        <c:ser>
          <c:idx val="0"/>
          <c:order val="0"/>
          <c:tx>
            <c:strRef>
              <c:f>'změny majitelů'!$B$4</c:f>
              <c:strCache>
                <c:ptCount val="1"/>
                <c:pt idx="0">
                  <c:v>počet změn majitele v ČR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cat>
            <c:numRef>
              <c:f>'změny majitelů'!$A$5:$A$26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'změny majitelů'!$B$5:$B$26</c:f>
              <c:numCache>
                <c:formatCode>_-* #\ ##0_-;\-* #\ ##0_-;_-* "-"??_-;_-@_-</c:formatCode>
                <c:ptCount val="22"/>
                <c:pt idx="0">
                  <c:v>7550</c:v>
                </c:pt>
                <c:pt idx="1">
                  <c:v>8071</c:v>
                </c:pt>
                <c:pt idx="2">
                  <c:v>8704</c:v>
                </c:pt>
                <c:pt idx="3">
                  <c:v>9169</c:v>
                </c:pt>
                <c:pt idx="4">
                  <c:v>9519</c:v>
                </c:pt>
                <c:pt idx="5">
                  <c:v>10407</c:v>
                </c:pt>
                <c:pt idx="6">
                  <c:v>10476</c:v>
                </c:pt>
                <c:pt idx="7">
                  <c:v>11360</c:v>
                </c:pt>
                <c:pt idx="8">
                  <c:v>11173</c:v>
                </c:pt>
                <c:pt idx="9">
                  <c:v>10518</c:v>
                </c:pt>
                <c:pt idx="10">
                  <c:v>10553</c:v>
                </c:pt>
                <c:pt idx="11">
                  <c:v>10895</c:v>
                </c:pt>
                <c:pt idx="12">
                  <c:v>11186</c:v>
                </c:pt>
                <c:pt idx="13">
                  <c:v>10696</c:v>
                </c:pt>
                <c:pt idx="14">
                  <c:v>9992</c:v>
                </c:pt>
                <c:pt idx="15">
                  <c:v>10209</c:v>
                </c:pt>
                <c:pt idx="16">
                  <c:v>8719</c:v>
                </c:pt>
                <c:pt idx="17">
                  <c:v>10796</c:v>
                </c:pt>
                <c:pt idx="18">
                  <c:v>10360</c:v>
                </c:pt>
                <c:pt idx="19">
                  <c:v>8450</c:v>
                </c:pt>
                <c:pt idx="20">
                  <c:v>7080</c:v>
                </c:pt>
                <c:pt idx="21">
                  <c:v>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8-47A0-B5F5-E2552F71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36320"/>
        <c:axId val="234722928"/>
        <c:extLst/>
      </c:lineChart>
      <c:catAx>
        <c:axId val="485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555904"/>
        <c:crosses val="autoZero"/>
        <c:auto val="1"/>
        <c:lblAlgn val="ctr"/>
        <c:lblOffset val="100"/>
        <c:noMultiLvlLbl val="0"/>
      </c:catAx>
      <c:valAx>
        <c:axId val="4855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koní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cs-CZ"/>
          </a:p>
        </c:txPr>
        <c:crossAx val="48554368"/>
        <c:crosses val="autoZero"/>
        <c:crossBetween val="between"/>
      </c:valAx>
      <c:valAx>
        <c:axId val="234722928"/>
        <c:scaling>
          <c:orientation val="minMax"/>
          <c:max val="12000"/>
          <c:min val="7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</a:t>
                </a:r>
                <a:r>
                  <a:rPr lang="cs-CZ" baseline="0"/>
                  <a:t> změn majitelů</a:t>
                </a:r>
                <a:endParaRPr lang="cs-CZ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40936320"/>
        <c:crosses val="max"/>
        <c:crossBetween val="between"/>
      </c:valAx>
      <c:catAx>
        <c:axId val="24093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229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0000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C00000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1CF198-2EF1-44C2-AD1F-5BB805CF0798}">
  <sheetPr>
    <tabColor rgb="FFFF0000"/>
  </sheetPr>
  <sheetViews>
    <sheetView zoomScale="102" workbookViewId="0" zoomToFit="1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E18851-8E57-4B28-B7A2-70AE5D2E00C0}">
  <sheetPr>
    <tabColor rgb="FFC00000"/>
  </sheetPr>
  <sheetViews>
    <sheetView zoomScale="102" workbookViewId="0" zoomToFit="1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FF0000"/>
  </sheetPr>
  <sheetViews>
    <sheetView zoomScale="115" workbookViewId="0"/>
  </sheetViews>
  <pageMargins left="0.7" right="0.7" top="0.78740157499999996" bottom="0.78740157499999996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rgb="FFC00000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0000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945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945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945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0.93247</cdr:y>
    </cdr:from>
    <cdr:to>
      <cdr:x>1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5601739"/>
          <a:ext cx="9299408" cy="405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/>
            <a:t>Pozn: Soupis hospodářských zvířat ČSÚ v roce 2002 zaznamenal změny, které nejsou srovnatelné s předchozí časovou řadou. Publikované výsledky za Českou republiku jsou bez doodhadů počtu zvířat za podlimitní jednotky ("hobby aktivity" obyvatelstva).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945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0.14723</cdr:x>
      <cdr:y>0.95972</cdr:y>
    </cdr:from>
    <cdr:to>
      <cdr:x>0.9682</cdr:x>
      <cdr:y>0.9947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190625" y="5900738"/>
          <a:ext cx="6638925" cy="215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0">
              <a:solidFill>
                <a:schemeClr val="accent2"/>
              </a:solidFill>
            </a:rPr>
            <a:t>Pozn.:</a:t>
          </a:r>
          <a:r>
            <a:rPr lang="cs-CZ" sz="1100" b="1">
              <a:solidFill>
                <a:schemeClr val="accent2"/>
              </a:solidFill>
            </a:rPr>
            <a:t> </a:t>
          </a:r>
          <a:r>
            <a:rPr lang="cs-CZ" sz="1000" b="0">
              <a:solidFill>
                <a:schemeClr val="accent2"/>
              </a:solidFill>
            </a:rPr>
            <a:t>údaj za</a:t>
          </a:r>
          <a:r>
            <a:rPr lang="cs-CZ" sz="1000" b="0" baseline="0">
              <a:solidFill>
                <a:schemeClr val="accent2"/>
              </a:solidFill>
            </a:rPr>
            <a:t> poslední rok nelze ještě považovat za vypovídající, bude ještě upraven o hříbata později zaregistrovaná</a:t>
          </a:r>
        </a:p>
        <a:p xmlns:a="http://schemas.openxmlformats.org/drawingml/2006/main">
          <a:endParaRPr lang="cs-CZ" sz="1100" b="1">
            <a:solidFill>
              <a:schemeClr val="accent2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6471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FB1ED3-EC99-6B61-19B2-DEBC8126CB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6471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2AD89F-D304-AFD2-CF1B-20665789F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6522" cy="597673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78471" cy="597945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zoomScale="115" zoomScaleNormal="115" workbookViewId="0">
      <pane ySplit="6" topLeftCell="A88" activePane="bottomLeft" state="frozen"/>
      <selection pane="bottomLeft" activeCell="C102" sqref="C102"/>
    </sheetView>
  </sheetViews>
  <sheetFormatPr defaultRowHeight="13.2" x14ac:dyDescent="0.25"/>
  <cols>
    <col min="1" max="1" width="12.33203125" bestFit="1" customWidth="1"/>
    <col min="2" max="2" width="21.44140625" customWidth="1"/>
    <col min="3" max="3" width="22.44140625" customWidth="1"/>
    <col min="4" max="4" width="13.109375" style="27" customWidth="1"/>
    <col min="5" max="5" width="19.44140625" customWidth="1"/>
    <col min="6" max="6" width="7.88671875" customWidth="1"/>
    <col min="8" max="8" width="58.33203125" customWidth="1"/>
    <col min="9" max="9" width="25.33203125" bestFit="1" customWidth="1"/>
    <col min="10" max="10" width="64.88671875" customWidth="1"/>
  </cols>
  <sheetData>
    <row r="1" spans="1:8" x14ac:dyDescent="0.25">
      <c r="A1" s="1" t="s">
        <v>51</v>
      </c>
    </row>
    <row r="2" spans="1:8" x14ac:dyDescent="0.25">
      <c r="B2" s="93" t="s">
        <v>50</v>
      </c>
    </row>
    <row r="3" spans="1:8" x14ac:dyDescent="0.25">
      <c r="B3" s="92" t="s">
        <v>49</v>
      </c>
    </row>
    <row r="4" spans="1:8" ht="13.8" x14ac:dyDescent="0.3">
      <c r="B4" s="32" t="s">
        <v>60</v>
      </c>
      <c r="F4" s="32"/>
    </row>
    <row r="5" spans="1:8" ht="14.4" thickBot="1" x14ac:dyDescent="0.35">
      <c r="B5" s="32"/>
      <c r="F5" s="32"/>
    </row>
    <row r="6" spans="1:8" ht="13.8" thickBot="1" x14ac:dyDescent="0.3">
      <c r="A6" s="140" t="s">
        <v>0</v>
      </c>
      <c r="B6" s="79" t="s">
        <v>70</v>
      </c>
      <c r="C6" s="125" t="s">
        <v>57</v>
      </c>
      <c r="D6" s="128" t="s">
        <v>58</v>
      </c>
      <c r="E6" s="124" t="s">
        <v>59</v>
      </c>
      <c r="G6" s="29"/>
      <c r="H6" s="29"/>
    </row>
    <row r="7" spans="1:8" x14ac:dyDescent="0.25">
      <c r="A7" s="113">
        <v>1921</v>
      </c>
      <c r="B7" s="86">
        <v>385806</v>
      </c>
      <c r="C7" s="80" t="s">
        <v>68</v>
      </c>
      <c r="D7" s="80" t="s">
        <v>68</v>
      </c>
      <c r="E7" s="80" t="s">
        <v>68</v>
      </c>
    </row>
    <row r="8" spans="1:8" x14ac:dyDescent="0.25">
      <c r="A8" s="111">
        <v>1922</v>
      </c>
      <c r="B8" s="85"/>
      <c r="C8" s="80" t="s">
        <v>68</v>
      </c>
      <c r="D8" s="80" t="s">
        <v>68</v>
      </c>
      <c r="E8" s="80" t="s">
        <v>68</v>
      </c>
    </row>
    <row r="9" spans="1:8" x14ac:dyDescent="0.25">
      <c r="A9" s="111">
        <v>1923</v>
      </c>
      <c r="B9" s="85"/>
      <c r="C9" s="80" t="s">
        <v>68</v>
      </c>
      <c r="D9" s="80" t="s">
        <v>68</v>
      </c>
      <c r="E9" s="80" t="s">
        <v>68</v>
      </c>
    </row>
    <row r="10" spans="1:8" x14ac:dyDescent="0.25">
      <c r="A10" s="111">
        <v>1924</v>
      </c>
      <c r="B10" s="85"/>
      <c r="C10" s="80" t="s">
        <v>68</v>
      </c>
      <c r="D10" s="80" t="s">
        <v>68</v>
      </c>
      <c r="E10" s="80" t="s">
        <v>68</v>
      </c>
    </row>
    <row r="11" spans="1:8" x14ac:dyDescent="0.25">
      <c r="A11" s="111">
        <v>1925</v>
      </c>
      <c r="B11" s="85"/>
      <c r="C11" s="80" t="s">
        <v>68</v>
      </c>
      <c r="D11" s="80" t="s">
        <v>68</v>
      </c>
      <c r="E11" s="80" t="s">
        <v>68</v>
      </c>
    </row>
    <row r="12" spans="1:8" x14ac:dyDescent="0.25">
      <c r="A12" s="111">
        <v>1926</v>
      </c>
      <c r="B12" s="86">
        <v>455757</v>
      </c>
      <c r="C12" s="80" t="s">
        <v>68</v>
      </c>
      <c r="D12" s="80" t="s">
        <v>68</v>
      </c>
      <c r="E12" s="80" t="s">
        <v>68</v>
      </c>
    </row>
    <row r="13" spans="1:8" x14ac:dyDescent="0.25">
      <c r="A13" s="111">
        <v>1927</v>
      </c>
      <c r="B13" s="83"/>
      <c r="C13" s="80" t="s">
        <v>68</v>
      </c>
      <c r="D13" s="80" t="s">
        <v>68</v>
      </c>
      <c r="E13" s="80" t="s">
        <v>68</v>
      </c>
    </row>
    <row r="14" spans="1:8" x14ac:dyDescent="0.25">
      <c r="A14" s="111">
        <v>1928</v>
      </c>
      <c r="B14" s="83"/>
      <c r="C14" s="80" t="s">
        <v>68</v>
      </c>
      <c r="D14" s="80" t="s">
        <v>68</v>
      </c>
      <c r="E14" s="80" t="s">
        <v>68</v>
      </c>
    </row>
    <row r="15" spans="1:8" x14ac:dyDescent="0.25">
      <c r="A15" s="111">
        <v>1929</v>
      </c>
      <c r="B15" s="83"/>
      <c r="C15" s="80" t="s">
        <v>68</v>
      </c>
      <c r="D15" s="80" t="s">
        <v>68</v>
      </c>
      <c r="E15" s="80" t="s">
        <v>68</v>
      </c>
    </row>
    <row r="16" spans="1:8" x14ac:dyDescent="0.25">
      <c r="A16" s="111">
        <v>1930</v>
      </c>
      <c r="B16" s="83"/>
      <c r="C16" s="80" t="s">
        <v>68</v>
      </c>
      <c r="D16" s="80" t="s">
        <v>68</v>
      </c>
      <c r="E16" s="80" t="s">
        <v>68</v>
      </c>
    </row>
    <row r="17" spans="1:5" x14ac:dyDescent="0.25">
      <c r="A17" s="111">
        <v>1931</v>
      </c>
      <c r="B17" s="83"/>
      <c r="C17" s="80" t="s">
        <v>68</v>
      </c>
      <c r="D17" s="80" t="s">
        <v>68</v>
      </c>
      <c r="E17" s="80" t="s">
        <v>68</v>
      </c>
    </row>
    <row r="18" spans="1:5" x14ac:dyDescent="0.25">
      <c r="A18" s="111">
        <v>1932</v>
      </c>
      <c r="B18" s="83"/>
      <c r="C18" s="80" t="s">
        <v>68</v>
      </c>
      <c r="D18" s="80" t="s">
        <v>68</v>
      </c>
      <c r="E18" s="80" t="s">
        <v>68</v>
      </c>
    </row>
    <row r="19" spans="1:5" x14ac:dyDescent="0.25">
      <c r="A19" s="111">
        <v>1933</v>
      </c>
      <c r="B19" s="86">
        <v>410876</v>
      </c>
      <c r="C19" s="80" t="s">
        <v>68</v>
      </c>
      <c r="D19" s="80" t="s">
        <v>68</v>
      </c>
      <c r="E19" s="80" t="s">
        <v>68</v>
      </c>
    </row>
    <row r="20" spans="1:5" x14ac:dyDescent="0.25">
      <c r="A20" s="111">
        <v>1934</v>
      </c>
      <c r="B20" s="86">
        <v>407817</v>
      </c>
      <c r="C20" s="80" t="s">
        <v>68</v>
      </c>
      <c r="D20" s="80" t="s">
        <v>68</v>
      </c>
      <c r="E20" s="80" t="s">
        <v>68</v>
      </c>
    </row>
    <row r="21" spans="1:5" x14ac:dyDescent="0.25">
      <c r="A21" s="111">
        <v>1935</v>
      </c>
      <c r="B21" s="86">
        <v>401848</v>
      </c>
      <c r="C21" s="80" t="s">
        <v>68</v>
      </c>
      <c r="D21" s="80" t="s">
        <v>68</v>
      </c>
      <c r="E21" s="80" t="s">
        <v>68</v>
      </c>
    </row>
    <row r="22" spans="1:5" x14ac:dyDescent="0.25">
      <c r="A22" s="111">
        <v>1936</v>
      </c>
      <c r="B22" s="86">
        <v>396849</v>
      </c>
      <c r="C22" s="80" t="s">
        <v>68</v>
      </c>
      <c r="D22" s="80" t="s">
        <v>68</v>
      </c>
      <c r="E22" s="80" t="s">
        <v>68</v>
      </c>
    </row>
    <row r="23" spans="1:5" x14ac:dyDescent="0.25">
      <c r="A23" s="111">
        <v>1937</v>
      </c>
      <c r="B23" s="86">
        <v>403565</v>
      </c>
      <c r="C23" s="80" t="s">
        <v>68</v>
      </c>
      <c r="D23" s="80" t="s">
        <v>68</v>
      </c>
      <c r="E23" s="80" t="s">
        <v>68</v>
      </c>
    </row>
    <row r="24" spans="1:5" x14ac:dyDescent="0.25">
      <c r="A24" s="111">
        <v>1938</v>
      </c>
      <c r="B24" s="86">
        <v>389399</v>
      </c>
      <c r="C24" s="80" t="s">
        <v>68</v>
      </c>
      <c r="D24" s="80" t="s">
        <v>68</v>
      </c>
      <c r="E24" s="80" t="s">
        <v>68</v>
      </c>
    </row>
    <row r="25" spans="1:5" x14ac:dyDescent="0.25">
      <c r="A25" s="111">
        <v>1939</v>
      </c>
      <c r="B25" s="83"/>
      <c r="C25" s="80" t="s">
        <v>68</v>
      </c>
      <c r="D25" s="80" t="s">
        <v>68</v>
      </c>
      <c r="E25" s="80" t="s">
        <v>68</v>
      </c>
    </row>
    <row r="26" spans="1:5" x14ac:dyDescent="0.25">
      <c r="A26" s="111">
        <v>1940</v>
      </c>
      <c r="B26" s="83"/>
      <c r="C26" s="80" t="s">
        <v>68</v>
      </c>
      <c r="D26" s="80" t="s">
        <v>68</v>
      </c>
      <c r="E26" s="80" t="s">
        <v>68</v>
      </c>
    </row>
    <row r="27" spans="1:5" x14ac:dyDescent="0.25">
      <c r="A27" s="111">
        <v>1941</v>
      </c>
      <c r="B27" s="83"/>
      <c r="C27" s="80" t="s">
        <v>68</v>
      </c>
      <c r="D27" s="80" t="s">
        <v>68</v>
      </c>
      <c r="E27" s="80" t="s">
        <v>68</v>
      </c>
    </row>
    <row r="28" spans="1:5" x14ac:dyDescent="0.25">
      <c r="A28" s="111">
        <v>1942</v>
      </c>
      <c r="B28" s="83"/>
      <c r="C28" s="80" t="s">
        <v>68</v>
      </c>
      <c r="D28" s="80" t="s">
        <v>68</v>
      </c>
      <c r="E28" s="80" t="s">
        <v>68</v>
      </c>
    </row>
    <row r="29" spans="1:5" x14ac:dyDescent="0.25">
      <c r="A29" s="111">
        <v>1943</v>
      </c>
      <c r="B29" s="83"/>
      <c r="C29" s="80" t="s">
        <v>68</v>
      </c>
      <c r="D29" s="80" t="s">
        <v>68</v>
      </c>
      <c r="E29" s="80" t="s">
        <v>68</v>
      </c>
    </row>
    <row r="30" spans="1:5" x14ac:dyDescent="0.25">
      <c r="A30" s="111">
        <v>1944</v>
      </c>
      <c r="B30" s="83"/>
      <c r="C30" s="80" t="s">
        <v>68</v>
      </c>
      <c r="D30" s="80" t="s">
        <v>68</v>
      </c>
      <c r="E30" s="80" t="s">
        <v>68</v>
      </c>
    </row>
    <row r="31" spans="1:5" x14ac:dyDescent="0.25">
      <c r="A31" s="111">
        <v>1945</v>
      </c>
      <c r="B31" s="86">
        <v>449000</v>
      </c>
      <c r="C31" s="80" t="s">
        <v>68</v>
      </c>
      <c r="D31" s="80" t="s">
        <v>68</v>
      </c>
      <c r="E31" s="80" t="s">
        <v>68</v>
      </c>
    </row>
    <row r="32" spans="1:5" x14ac:dyDescent="0.25">
      <c r="A32" s="111">
        <v>1946</v>
      </c>
      <c r="B32" s="86">
        <v>450000</v>
      </c>
      <c r="C32" s="80" t="s">
        <v>68</v>
      </c>
      <c r="D32" s="80" t="s">
        <v>68</v>
      </c>
      <c r="E32" s="80" t="s">
        <v>68</v>
      </c>
    </row>
    <row r="33" spans="1:5" x14ac:dyDescent="0.25">
      <c r="A33" s="111">
        <v>1947</v>
      </c>
      <c r="B33" s="86">
        <v>438105</v>
      </c>
      <c r="C33" s="80" t="s">
        <v>68</v>
      </c>
      <c r="D33" s="80" t="s">
        <v>68</v>
      </c>
      <c r="E33" s="80" t="s">
        <v>68</v>
      </c>
    </row>
    <row r="34" spans="1:5" x14ac:dyDescent="0.25">
      <c r="A34" s="111">
        <v>1948</v>
      </c>
      <c r="B34" s="86">
        <v>417265</v>
      </c>
      <c r="C34" s="80" t="s">
        <v>68</v>
      </c>
      <c r="D34" s="80" t="s">
        <v>68</v>
      </c>
      <c r="E34" s="80" t="s">
        <v>68</v>
      </c>
    </row>
    <row r="35" spans="1:5" x14ac:dyDescent="0.25">
      <c r="A35" s="111">
        <v>1949</v>
      </c>
      <c r="B35" s="86">
        <v>404794</v>
      </c>
      <c r="C35" s="80" t="s">
        <v>68</v>
      </c>
      <c r="D35" s="80" t="s">
        <v>68</v>
      </c>
      <c r="E35" s="80" t="s">
        <v>68</v>
      </c>
    </row>
    <row r="36" spans="1:5" x14ac:dyDescent="0.25">
      <c r="A36" s="111">
        <v>1950</v>
      </c>
      <c r="B36" s="86">
        <v>399604</v>
      </c>
      <c r="C36" s="80" t="s">
        <v>68</v>
      </c>
      <c r="D36" s="80" t="s">
        <v>68</v>
      </c>
      <c r="E36" s="80" t="s">
        <v>68</v>
      </c>
    </row>
    <row r="37" spans="1:5" x14ac:dyDescent="0.25">
      <c r="A37" s="111">
        <v>1951</v>
      </c>
      <c r="B37" s="86">
        <v>378782</v>
      </c>
      <c r="C37" s="80" t="s">
        <v>68</v>
      </c>
      <c r="D37" s="80" t="s">
        <v>68</v>
      </c>
      <c r="E37" s="80" t="s">
        <v>68</v>
      </c>
    </row>
    <row r="38" spans="1:5" x14ac:dyDescent="0.25">
      <c r="A38" s="111">
        <v>1952</v>
      </c>
      <c r="B38" s="86">
        <v>353550</v>
      </c>
      <c r="C38" s="80" t="s">
        <v>68</v>
      </c>
      <c r="D38" s="80" t="s">
        <v>68</v>
      </c>
      <c r="E38" s="80" t="s">
        <v>68</v>
      </c>
    </row>
    <row r="39" spans="1:5" x14ac:dyDescent="0.25">
      <c r="A39" s="111">
        <v>1953</v>
      </c>
      <c r="B39" s="86">
        <v>345141</v>
      </c>
      <c r="C39" s="80" t="s">
        <v>68</v>
      </c>
      <c r="D39" s="80" t="s">
        <v>68</v>
      </c>
      <c r="E39" s="80" t="s">
        <v>68</v>
      </c>
    </row>
    <row r="40" spans="1:5" x14ac:dyDescent="0.25">
      <c r="A40" s="111">
        <v>1954</v>
      </c>
      <c r="B40" s="86">
        <v>335015</v>
      </c>
      <c r="C40" s="80" t="s">
        <v>68</v>
      </c>
      <c r="D40" s="80" t="s">
        <v>68</v>
      </c>
      <c r="E40" s="80" t="s">
        <v>68</v>
      </c>
    </row>
    <row r="41" spans="1:5" x14ac:dyDescent="0.25">
      <c r="A41" s="111">
        <v>1955</v>
      </c>
      <c r="B41" s="86">
        <v>333050</v>
      </c>
      <c r="C41" s="80" t="s">
        <v>68</v>
      </c>
      <c r="D41" s="80" t="s">
        <v>68</v>
      </c>
      <c r="E41" s="80" t="s">
        <v>68</v>
      </c>
    </row>
    <row r="42" spans="1:5" x14ac:dyDescent="0.25">
      <c r="A42" s="111">
        <v>1956</v>
      </c>
      <c r="B42" s="86">
        <v>336732</v>
      </c>
      <c r="C42" s="80" t="s">
        <v>68</v>
      </c>
      <c r="D42" s="80" t="s">
        <v>68</v>
      </c>
      <c r="E42" s="80" t="s">
        <v>68</v>
      </c>
    </row>
    <row r="43" spans="1:5" x14ac:dyDescent="0.25">
      <c r="A43" s="111">
        <v>1957</v>
      </c>
      <c r="B43" s="86">
        <v>334358</v>
      </c>
      <c r="C43" s="80" t="s">
        <v>68</v>
      </c>
      <c r="D43" s="80" t="s">
        <v>68</v>
      </c>
      <c r="E43" s="80" t="s">
        <v>68</v>
      </c>
    </row>
    <row r="44" spans="1:5" x14ac:dyDescent="0.25">
      <c r="A44" s="111">
        <v>1958</v>
      </c>
      <c r="B44" s="86">
        <v>314703</v>
      </c>
      <c r="C44" s="80" t="s">
        <v>68</v>
      </c>
      <c r="D44" s="80" t="s">
        <v>68</v>
      </c>
      <c r="E44" s="80" t="s">
        <v>68</v>
      </c>
    </row>
    <row r="45" spans="1:5" x14ac:dyDescent="0.25">
      <c r="A45" s="111">
        <v>1959</v>
      </c>
      <c r="B45" s="86">
        <v>276804</v>
      </c>
      <c r="C45" s="80" t="s">
        <v>68</v>
      </c>
      <c r="D45" s="80" t="s">
        <v>68</v>
      </c>
      <c r="E45" s="80" t="s">
        <v>68</v>
      </c>
    </row>
    <row r="46" spans="1:5" x14ac:dyDescent="0.25">
      <c r="A46" s="111">
        <v>1960</v>
      </c>
      <c r="B46" s="86">
        <v>235574</v>
      </c>
      <c r="C46" s="80" t="s">
        <v>68</v>
      </c>
      <c r="D46" s="80" t="s">
        <v>68</v>
      </c>
      <c r="E46" s="80" t="s">
        <v>68</v>
      </c>
    </row>
    <row r="47" spans="1:5" x14ac:dyDescent="0.25">
      <c r="A47" s="111">
        <v>1961</v>
      </c>
      <c r="B47" s="86">
        <v>200544</v>
      </c>
      <c r="C47" s="80" t="s">
        <v>68</v>
      </c>
      <c r="D47" s="80" t="s">
        <v>68</v>
      </c>
      <c r="E47" s="80" t="s">
        <v>68</v>
      </c>
    </row>
    <row r="48" spans="1:5" x14ac:dyDescent="0.25">
      <c r="A48" s="111">
        <v>1962</v>
      </c>
      <c r="B48" s="86">
        <v>176532</v>
      </c>
      <c r="C48" s="80" t="s">
        <v>68</v>
      </c>
      <c r="D48" s="80" t="s">
        <v>68</v>
      </c>
      <c r="E48" s="80" t="s">
        <v>68</v>
      </c>
    </row>
    <row r="49" spans="1:5" x14ac:dyDescent="0.25">
      <c r="A49" s="111">
        <v>1963</v>
      </c>
      <c r="B49" s="86">
        <v>149779</v>
      </c>
      <c r="C49" s="80" t="s">
        <v>68</v>
      </c>
      <c r="D49" s="80" t="s">
        <v>68</v>
      </c>
      <c r="E49" s="80" t="s">
        <v>68</v>
      </c>
    </row>
    <row r="50" spans="1:5" x14ac:dyDescent="0.25">
      <c r="A50" s="111">
        <v>1964</v>
      </c>
      <c r="B50" s="86">
        <v>132578</v>
      </c>
      <c r="C50" s="80" t="s">
        <v>68</v>
      </c>
      <c r="D50" s="80" t="s">
        <v>68</v>
      </c>
      <c r="E50" s="80" t="s">
        <v>68</v>
      </c>
    </row>
    <row r="51" spans="1:5" x14ac:dyDescent="0.25">
      <c r="A51" s="111">
        <v>1965</v>
      </c>
      <c r="B51" s="86">
        <v>115413</v>
      </c>
      <c r="C51" s="80" t="s">
        <v>68</v>
      </c>
      <c r="D51" s="80" t="s">
        <v>68</v>
      </c>
      <c r="E51" s="80" t="s">
        <v>68</v>
      </c>
    </row>
    <row r="52" spans="1:5" x14ac:dyDescent="0.25">
      <c r="A52" s="111">
        <v>1966</v>
      </c>
      <c r="B52" s="86">
        <v>104179</v>
      </c>
      <c r="C52" s="80" t="s">
        <v>68</v>
      </c>
      <c r="D52" s="80" t="s">
        <v>68</v>
      </c>
      <c r="E52" s="80" t="s">
        <v>68</v>
      </c>
    </row>
    <row r="53" spans="1:5" x14ac:dyDescent="0.25">
      <c r="A53" s="111">
        <v>1967</v>
      </c>
      <c r="B53" s="86">
        <v>96541</v>
      </c>
      <c r="C53" s="80" t="s">
        <v>68</v>
      </c>
      <c r="D53" s="80" t="s">
        <v>68</v>
      </c>
      <c r="E53" s="80" t="s">
        <v>68</v>
      </c>
    </row>
    <row r="54" spans="1:5" x14ac:dyDescent="0.25">
      <c r="A54" s="111">
        <v>1968</v>
      </c>
      <c r="B54" s="86">
        <v>90339</v>
      </c>
      <c r="C54" s="80" t="s">
        <v>68</v>
      </c>
      <c r="D54" s="80" t="s">
        <v>68</v>
      </c>
      <c r="E54" s="80" t="s">
        <v>68</v>
      </c>
    </row>
    <row r="55" spans="1:5" x14ac:dyDescent="0.25">
      <c r="A55" s="111">
        <v>1969</v>
      </c>
      <c r="B55" s="86">
        <v>84197</v>
      </c>
      <c r="C55" s="80" t="s">
        <v>68</v>
      </c>
      <c r="D55" s="80" t="s">
        <v>68</v>
      </c>
      <c r="E55" s="80" t="s">
        <v>68</v>
      </c>
    </row>
    <row r="56" spans="1:5" x14ac:dyDescent="0.25">
      <c r="A56" s="111">
        <v>1970</v>
      </c>
      <c r="B56" s="86">
        <v>75152</v>
      </c>
      <c r="C56" s="80" t="s">
        <v>68</v>
      </c>
      <c r="D56" s="80" t="s">
        <v>68</v>
      </c>
      <c r="E56" s="80" t="s">
        <v>68</v>
      </c>
    </row>
    <row r="57" spans="1:5" x14ac:dyDescent="0.25">
      <c r="A57" s="111">
        <v>1971</v>
      </c>
      <c r="B57" s="86">
        <v>66280</v>
      </c>
      <c r="C57" s="80" t="s">
        <v>68</v>
      </c>
      <c r="D57" s="80" t="s">
        <v>68</v>
      </c>
      <c r="E57" s="80" t="s">
        <v>68</v>
      </c>
    </row>
    <row r="58" spans="1:5" x14ac:dyDescent="0.25">
      <c r="A58" s="111">
        <v>1972</v>
      </c>
      <c r="B58" s="86">
        <v>57158</v>
      </c>
      <c r="C58" s="80" t="s">
        <v>68</v>
      </c>
      <c r="D58" s="80" t="s">
        <v>68</v>
      </c>
      <c r="E58" s="80" t="s">
        <v>68</v>
      </c>
    </row>
    <row r="59" spans="1:5" x14ac:dyDescent="0.25">
      <c r="A59" s="111">
        <v>1973</v>
      </c>
      <c r="B59" s="86">
        <v>48106</v>
      </c>
      <c r="C59" s="80" t="s">
        <v>68</v>
      </c>
      <c r="D59" s="80" t="s">
        <v>68</v>
      </c>
      <c r="E59" s="80" t="s">
        <v>68</v>
      </c>
    </row>
    <row r="60" spans="1:5" x14ac:dyDescent="0.25">
      <c r="A60" s="111">
        <v>1974</v>
      </c>
      <c r="B60" s="86">
        <v>40564</v>
      </c>
      <c r="C60" s="80" t="s">
        <v>68</v>
      </c>
      <c r="D60" s="80" t="s">
        <v>68</v>
      </c>
      <c r="E60" s="80" t="s">
        <v>68</v>
      </c>
    </row>
    <row r="61" spans="1:5" x14ac:dyDescent="0.25">
      <c r="A61" s="111">
        <v>1975</v>
      </c>
      <c r="B61" s="86">
        <v>35188</v>
      </c>
      <c r="C61" s="80" t="s">
        <v>68</v>
      </c>
      <c r="D61" s="80" t="s">
        <v>68</v>
      </c>
      <c r="E61" s="80" t="s">
        <v>68</v>
      </c>
    </row>
    <row r="62" spans="1:5" x14ac:dyDescent="0.25">
      <c r="A62" s="111">
        <v>1976</v>
      </c>
      <c r="B62" s="86">
        <v>30506</v>
      </c>
      <c r="C62" s="80" t="s">
        <v>68</v>
      </c>
      <c r="D62" s="80" t="s">
        <v>68</v>
      </c>
      <c r="E62" s="80" t="s">
        <v>68</v>
      </c>
    </row>
    <row r="63" spans="1:5" x14ac:dyDescent="0.25">
      <c r="A63" s="111">
        <v>1977</v>
      </c>
      <c r="B63" s="86">
        <v>27978</v>
      </c>
      <c r="C63" s="80" t="s">
        <v>68</v>
      </c>
      <c r="D63" s="80" t="s">
        <v>68</v>
      </c>
      <c r="E63" s="80" t="s">
        <v>68</v>
      </c>
    </row>
    <row r="64" spans="1:5" x14ac:dyDescent="0.25">
      <c r="A64" s="111">
        <v>1978</v>
      </c>
      <c r="B64" s="86">
        <v>26423</v>
      </c>
      <c r="C64" s="80" t="s">
        <v>68</v>
      </c>
      <c r="D64" s="80" t="s">
        <v>68</v>
      </c>
      <c r="E64" s="80" t="s">
        <v>68</v>
      </c>
    </row>
    <row r="65" spans="1:5" x14ac:dyDescent="0.25">
      <c r="A65" s="111">
        <v>1979</v>
      </c>
      <c r="B65" s="86">
        <v>25504</v>
      </c>
      <c r="C65" s="80" t="s">
        <v>68</v>
      </c>
      <c r="D65" s="80" t="s">
        <v>68</v>
      </c>
      <c r="E65" s="80" t="s">
        <v>68</v>
      </c>
    </row>
    <row r="66" spans="1:5" x14ac:dyDescent="0.25">
      <c r="A66" s="111">
        <v>1980</v>
      </c>
      <c r="B66" s="86">
        <v>24788</v>
      </c>
      <c r="C66" s="80" t="s">
        <v>68</v>
      </c>
      <c r="D66" s="80" t="s">
        <v>68</v>
      </c>
      <c r="E66" s="80" t="s">
        <v>68</v>
      </c>
    </row>
    <row r="67" spans="1:5" x14ac:dyDescent="0.25">
      <c r="A67" s="111">
        <v>1981</v>
      </c>
      <c r="B67" s="86">
        <v>24400</v>
      </c>
      <c r="C67" s="80" t="s">
        <v>68</v>
      </c>
      <c r="D67" s="80" t="s">
        <v>68</v>
      </c>
      <c r="E67" s="80" t="s">
        <v>68</v>
      </c>
    </row>
    <row r="68" spans="1:5" x14ac:dyDescent="0.25">
      <c r="A68" s="111">
        <v>1982</v>
      </c>
      <c r="B68" s="86">
        <v>24127</v>
      </c>
      <c r="C68" s="80" t="s">
        <v>68</v>
      </c>
      <c r="D68" s="80" t="s">
        <v>68</v>
      </c>
      <c r="E68" s="80" t="s">
        <v>68</v>
      </c>
    </row>
    <row r="69" spans="1:5" x14ac:dyDescent="0.25">
      <c r="A69" s="111">
        <v>1983</v>
      </c>
      <c r="B69" s="86">
        <v>24801</v>
      </c>
      <c r="C69" s="80" t="s">
        <v>68</v>
      </c>
      <c r="D69" s="80" t="s">
        <v>68</v>
      </c>
      <c r="E69" s="80" t="s">
        <v>68</v>
      </c>
    </row>
    <row r="70" spans="1:5" x14ac:dyDescent="0.25">
      <c r="A70" s="111">
        <v>1984</v>
      </c>
      <c r="B70" s="86">
        <v>25754</v>
      </c>
      <c r="C70" s="80" t="s">
        <v>68</v>
      </c>
      <c r="D70" s="80" t="s">
        <v>68</v>
      </c>
      <c r="E70" s="80" t="s">
        <v>68</v>
      </c>
    </row>
    <row r="71" spans="1:5" x14ac:dyDescent="0.25">
      <c r="A71" s="111">
        <v>1985</v>
      </c>
      <c r="B71" s="86">
        <v>26833</v>
      </c>
      <c r="C71" s="80" t="s">
        <v>68</v>
      </c>
      <c r="D71" s="80" t="s">
        <v>68</v>
      </c>
      <c r="E71" s="80" t="s">
        <v>68</v>
      </c>
    </row>
    <row r="72" spans="1:5" x14ac:dyDescent="0.25">
      <c r="A72" s="111">
        <v>1986</v>
      </c>
      <c r="B72" s="86">
        <v>27773</v>
      </c>
      <c r="C72" s="80" t="s">
        <v>68</v>
      </c>
      <c r="D72" s="80" t="s">
        <v>68</v>
      </c>
      <c r="E72" s="80" t="s">
        <v>68</v>
      </c>
    </row>
    <row r="73" spans="1:5" x14ac:dyDescent="0.25">
      <c r="A73" s="111">
        <v>1987</v>
      </c>
      <c r="B73" s="86">
        <v>27695</v>
      </c>
      <c r="C73" s="80" t="s">
        <v>68</v>
      </c>
      <c r="D73" s="80" t="s">
        <v>68</v>
      </c>
      <c r="E73" s="80" t="s">
        <v>68</v>
      </c>
    </row>
    <row r="74" spans="1:5" x14ac:dyDescent="0.25">
      <c r="A74" s="111">
        <v>1988</v>
      </c>
      <c r="B74" s="86">
        <v>27622</v>
      </c>
      <c r="C74" s="80" t="s">
        <v>68</v>
      </c>
      <c r="D74" s="80" t="s">
        <v>68</v>
      </c>
      <c r="E74" s="80" t="s">
        <v>68</v>
      </c>
    </row>
    <row r="75" spans="1:5" x14ac:dyDescent="0.25">
      <c r="A75" s="111">
        <v>1989</v>
      </c>
      <c r="B75" s="86">
        <v>26975</v>
      </c>
      <c r="C75" s="80" t="s">
        <v>68</v>
      </c>
      <c r="D75" s="80" t="s">
        <v>68</v>
      </c>
      <c r="E75" s="80" t="s">
        <v>68</v>
      </c>
    </row>
    <row r="76" spans="1:5" x14ac:dyDescent="0.25">
      <c r="A76" s="111">
        <v>1990</v>
      </c>
      <c r="B76" s="86">
        <v>26924</v>
      </c>
      <c r="C76" s="80" t="s">
        <v>68</v>
      </c>
      <c r="D76" s="80" t="s">
        <v>68</v>
      </c>
      <c r="E76" s="80" t="s">
        <v>68</v>
      </c>
    </row>
    <row r="77" spans="1:5" x14ac:dyDescent="0.25">
      <c r="A77" s="111">
        <v>1991</v>
      </c>
      <c r="B77" s="86">
        <v>25267</v>
      </c>
      <c r="C77" s="80" t="s">
        <v>68</v>
      </c>
      <c r="D77" s="80" t="s">
        <v>68</v>
      </c>
      <c r="E77" s="80" t="s">
        <v>68</v>
      </c>
    </row>
    <row r="78" spans="1:5" x14ac:dyDescent="0.25">
      <c r="A78" s="111">
        <v>1992</v>
      </c>
      <c r="B78" s="86">
        <v>21370</v>
      </c>
      <c r="C78" s="80" t="s">
        <v>68</v>
      </c>
      <c r="D78" s="80" t="s">
        <v>68</v>
      </c>
      <c r="E78" s="80" t="s">
        <v>68</v>
      </c>
    </row>
    <row r="79" spans="1:5" x14ac:dyDescent="0.25">
      <c r="A79" s="111">
        <v>1993</v>
      </c>
      <c r="B79" s="86">
        <v>18792</v>
      </c>
      <c r="C79" s="80" t="s">
        <v>68</v>
      </c>
      <c r="D79" s="80" t="s">
        <v>68</v>
      </c>
      <c r="E79" s="80" t="s">
        <v>68</v>
      </c>
    </row>
    <row r="80" spans="1:5" x14ac:dyDescent="0.25">
      <c r="A80" s="111">
        <v>1994</v>
      </c>
      <c r="B80" s="86">
        <v>18131</v>
      </c>
      <c r="C80" s="80" t="s">
        <v>68</v>
      </c>
      <c r="D80" s="80" t="s">
        <v>68</v>
      </c>
      <c r="E80" s="80" t="s">
        <v>68</v>
      </c>
    </row>
    <row r="81" spans="1:9" x14ac:dyDescent="0.25">
      <c r="A81" s="111">
        <v>1995</v>
      </c>
      <c r="B81" s="86">
        <v>18039</v>
      </c>
      <c r="C81" s="80" t="s">
        <v>68</v>
      </c>
      <c r="D81" s="80" t="s">
        <v>68</v>
      </c>
      <c r="E81" s="80" t="s">
        <v>68</v>
      </c>
    </row>
    <row r="82" spans="1:9" x14ac:dyDescent="0.25">
      <c r="A82" s="111">
        <v>1996</v>
      </c>
      <c r="B82" s="86">
        <v>19175</v>
      </c>
      <c r="C82" s="80" t="s">
        <v>68</v>
      </c>
      <c r="D82" s="80" t="s">
        <v>68</v>
      </c>
      <c r="E82" s="80" t="s">
        <v>68</v>
      </c>
    </row>
    <row r="83" spans="1:9" x14ac:dyDescent="0.25">
      <c r="A83" s="111">
        <v>1997</v>
      </c>
      <c r="B83" s="86">
        <v>19059</v>
      </c>
      <c r="C83" s="80" t="s">
        <v>68</v>
      </c>
      <c r="D83" s="80" t="s">
        <v>68</v>
      </c>
      <c r="E83" s="80" t="s">
        <v>68</v>
      </c>
    </row>
    <row r="84" spans="1:9" x14ac:dyDescent="0.25">
      <c r="A84" s="111">
        <v>1998</v>
      </c>
      <c r="B84" s="86">
        <v>20718</v>
      </c>
      <c r="C84" s="80" t="s">
        <v>68</v>
      </c>
      <c r="D84" s="80" t="s">
        <v>68</v>
      </c>
      <c r="E84" s="80" t="s">
        <v>68</v>
      </c>
    </row>
    <row r="85" spans="1:9" x14ac:dyDescent="0.25">
      <c r="A85" s="111">
        <v>1999</v>
      </c>
      <c r="B85" s="86">
        <v>22675</v>
      </c>
      <c r="C85" s="80" t="s">
        <v>68</v>
      </c>
      <c r="D85" s="80" t="s">
        <v>68</v>
      </c>
      <c r="E85" s="80" t="s">
        <v>68</v>
      </c>
    </row>
    <row r="86" spans="1:9" x14ac:dyDescent="0.25">
      <c r="A86" s="111">
        <v>2000</v>
      </c>
      <c r="B86" s="86">
        <v>23835</v>
      </c>
      <c r="C86" s="80" t="s">
        <v>68</v>
      </c>
      <c r="D86" s="80" t="s">
        <v>68</v>
      </c>
      <c r="E86" s="80" t="s">
        <v>68</v>
      </c>
    </row>
    <row r="87" spans="1:9" ht="13.8" thickBot="1" x14ac:dyDescent="0.3">
      <c r="A87" s="112">
        <v>2001</v>
      </c>
      <c r="B87" s="84">
        <v>25795</v>
      </c>
      <c r="C87" s="80" t="s">
        <v>68</v>
      </c>
      <c r="D87" s="80" t="s">
        <v>68</v>
      </c>
      <c r="E87" s="80" t="s">
        <v>68</v>
      </c>
      <c r="H87" s="28"/>
      <c r="I87" s="1"/>
    </row>
    <row r="88" spans="1:9" x14ac:dyDescent="0.25">
      <c r="A88" s="113">
        <v>2002</v>
      </c>
      <c r="B88" s="94">
        <v>20891</v>
      </c>
      <c r="C88" s="74">
        <v>38766</v>
      </c>
      <c r="D88" s="87">
        <v>38754</v>
      </c>
      <c r="E88" s="75">
        <v>12</v>
      </c>
      <c r="H88" s="30"/>
    </row>
    <row r="89" spans="1:9" x14ac:dyDescent="0.25">
      <c r="A89" s="111">
        <v>2003</v>
      </c>
      <c r="B89" s="95">
        <v>20140</v>
      </c>
      <c r="C89" s="27">
        <v>43725</v>
      </c>
      <c r="D89" s="88">
        <v>43708</v>
      </c>
      <c r="E89" s="76">
        <v>17</v>
      </c>
      <c r="H89" s="29"/>
    </row>
    <row r="90" spans="1:9" x14ac:dyDescent="0.25">
      <c r="A90" s="111">
        <v>2004</v>
      </c>
      <c r="B90" s="95">
        <v>20371</v>
      </c>
      <c r="C90" s="27">
        <v>49512</v>
      </c>
      <c r="D90" s="88">
        <v>49482</v>
      </c>
      <c r="E90" s="76">
        <v>30</v>
      </c>
    </row>
    <row r="91" spans="1:9" x14ac:dyDescent="0.25">
      <c r="A91" s="111">
        <v>2005</v>
      </c>
      <c r="B91" s="95">
        <v>20561</v>
      </c>
      <c r="C91" s="27">
        <v>54956</v>
      </c>
      <c r="D91" s="88">
        <v>54884</v>
      </c>
      <c r="E91" s="76">
        <v>72</v>
      </c>
    </row>
    <row r="92" spans="1:9" x14ac:dyDescent="0.25">
      <c r="A92" s="111">
        <v>2006</v>
      </c>
      <c r="B92" s="95">
        <v>22883</v>
      </c>
      <c r="C92" s="27">
        <v>59165</v>
      </c>
      <c r="D92" s="88">
        <v>59022</v>
      </c>
      <c r="E92" s="76">
        <v>143</v>
      </c>
    </row>
    <row r="93" spans="1:9" x14ac:dyDescent="0.25">
      <c r="A93" s="111">
        <v>2007</v>
      </c>
      <c r="B93" s="95">
        <v>24009</v>
      </c>
      <c r="C93" s="27">
        <v>63196</v>
      </c>
      <c r="D93" s="88">
        <v>63033</v>
      </c>
      <c r="E93" s="76">
        <v>163</v>
      </c>
    </row>
    <row r="94" spans="1:9" x14ac:dyDescent="0.25">
      <c r="A94" s="111">
        <v>2008</v>
      </c>
      <c r="B94" s="95">
        <v>27274</v>
      </c>
      <c r="C94" s="27">
        <v>66671</v>
      </c>
      <c r="D94" s="88">
        <v>66386</v>
      </c>
      <c r="E94" s="17">
        <v>285</v>
      </c>
    </row>
    <row r="95" spans="1:9" x14ac:dyDescent="0.25">
      <c r="A95" s="111">
        <v>2009</v>
      </c>
      <c r="B95" s="95">
        <v>28030</v>
      </c>
      <c r="C95" s="27">
        <v>71515</v>
      </c>
      <c r="D95" s="88">
        <v>71223</v>
      </c>
      <c r="E95" s="17">
        <v>292</v>
      </c>
    </row>
    <row r="96" spans="1:9" x14ac:dyDescent="0.25">
      <c r="A96" s="111">
        <v>2010</v>
      </c>
      <c r="B96" s="95">
        <v>29887</v>
      </c>
      <c r="C96" s="27">
        <v>74305</v>
      </c>
      <c r="D96" s="88">
        <v>73932</v>
      </c>
      <c r="E96" s="17">
        <v>373</v>
      </c>
    </row>
    <row r="97" spans="1:5" x14ac:dyDescent="0.25">
      <c r="A97" s="111">
        <v>2011</v>
      </c>
      <c r="B97" s="95">
        <v>31068</v>
      </c>
      <c r="C97" s="27">
        <v>76835</v>
      </c>
      <c r="D97" s="88">
        <v>76365</v>
      </c>
      <c r="E97" s="17">
        <v>470</v>
      </c>
    </row>
    <row r="98" spans="1:5" x14ac:dyDescent="0.25">
      <c r="A98" s="111">
        <v>2012</v>
      </c>
      <c r="B98" s="95">
        <v>33175</v>
      </c>
      <c r="C98" s="27">
        <v>80073</v>
      </c>
      <c r="D98" s="88">
        <v>79473</v>
      </c>
      <c r="E98" s="17">
        <v>600</v>
      </c>
    </row>
    <row r="99" spans="1:5" x14ac:dyDescent="0.25">
      <c r="A99" s="111">
        <v>2013</v>
      </c>
      <c r="B99" s="95">
        <v>34281</v>
      </c>
      <c r="C99" s="27">
        <v>81792</v>
      </c>
      <c r="D99" s="88">
        <v>81124</v>
      </c>
      <c r="E99" s="17">
        <v>668</v>
      </c>
    </row>
    <row r="100" spans="1:5" x14ac:dyDescent="0.25">
      <c r="A100" s="111">
        <v>2014</v>
      </c>
      <c r="B100" s="95">
        <v>32925</v>
      </c>
      <c r="C100" s="27">
        <v>82901</v>
      </c>
      <c r="D100" s="88">
        <v>82105</v>
      </c>
      <c r="E100" s="17">
        <v>796</v>
      </c>
    </row>
    <row r="101" spans="1:5" x14ac:dyDescent="0.25">
      <c r="A101" s="111">
        <v>2015</v>
      </c>
      <c r="B101" s="95">
        <v>33716</v>
      </c>
      <c r="C101" s="27">
        <v>85654</v>
      </c>
      <c r="D101" s="88">
        <v>84703</v>
      </c>
      <c r="E101" s="17">
        <v>951</v>
      </c>
    </row>
    <row r="102" spans="1:5" x14ac:dyDescent="0.25">
      <c r="A102" s="111">
        <v>2016</v>
      </c>
      <c r="B102" s="95">
        <v>32133</v>
      </c>
      <c r="C102" s="27">
        <v>88347</v>
      </c>
      <c r="D102" s="88">
        <v>87287</v>
      </c>
      <c r="E102" s="17">
        <v>1060</v>
      </c>
    </row>
    <row r="103" spans="1:5" x14ac:dyDescent="0.25">
      <c r="A103" s="111">
        <v>2017</v>
      </c>
      <c r="B103" s="95">
        <v>34548</v>
      </c>
      <c r="C103" s="27">
        <v>91365</v>
      </c>
      <c r="D103" s="88">
        <v>90219</v>
      </c>
      <c r="E103" s="17">
        <v>1146</v>
      </c>
    </row>
    <row r="104" spans="1:5" x14ac:dyDescent="0.25">
      <c r="A104" s="111">
        <v>2018</v>
      </c>
      <c r="B104" s="95">
        <v>35181</v>
      </c>
      <c r="C104" s="27">
        <v>94013</v>
      </c>
      <c r="D104" s="88">
        <v>92735</v>
      </c>
      <c r="E104" s="17">
        <v>1278</v>
      </c>
    </row>
    <row r="105" spans="1:5" x14ac:dyDescent="0.25">
      <c r="A105" s="111">
        <v>2019</v>
      </c>
      <c r="B105" s="95">
        <v>36908</v>
      </c>
      <c r="C105" s="27">
        <v>96314</v>
      </c>
      <c r="D105" s="88">
        <v>94906</v>
      </c>
      <c r="E105" s="17">
        <v>1408</v>
      </c>
    </row>
    <row r="106" spans="1:5" x14ac:dyDescent="0.25">
      <c r="A106" s="111">
        <v>2020</v>
      </c>
      <c r="B106" s="95">
        <v>38087</v>
      </c>
      <c r="C106" s="27">
        <f>D106+E106</f>
        <v>98702</v>
      </c>
      <c r="D106" s="88">
        <v>97172</v>
      </c>
      <c r="E106" s="17">
        <f>1470+60</f>
        <v>1530</v>
      </c>
    </row>
    <row r="107" spans="1:5" x14ac:dyDescent="0.25">
      <c r="A107" s="111">
        <v>2021</v>
      </c>
      <c r="B107" s="95">
        <v>33213</v>
      </c>
      <c r="C107" s="27">
        <v>100899</v>
      </c>
      <c r="D107" s="88">
        <v>99260</v>
      </c>
      <c r="E107" s="17">
        <v>1639</v>
      </c>
    </row>
    <row r="108" spans="1:5" x14ac:dyDescent="0.25">
      <c r="A108" s="111">
        <v>2022</v>
      </c>
      <c r="B108" s="95">
        <v>37087</v>
      </c>
      <c r="C108" s="27">
        <v>103662</v>
      </c>
      <c r="D108" s="88">
        <v>101887</v>
      </c>
      <c r="E108" s="17">
        <v>1775</v>
      </c>
    </row>
    <row r="109" spans="1:5" x14ac:dyDescent="0.25">
      <c r="A109" s="111">
        <v>2023</v>
      </c>
      <c r="B109" s="154" t="s">
        <v>107</v>
      </c>
      <c r="C109" s="27">
        <v>106643</v>
      </c>
      <c r="D109" s="88">
        <v>104771</v>
      </c>
      <c r="E109" s="17">
        <f>1799+73</f>
        <v>1872</v>
      </c>
    </row>
    <row r="110" spans="1:5" ht="13.8" thickBot="1" x14ac:dyDescent="0.3">
      <c r="A110" s="141">
        <v>2024</v>
      </c>
      <c r="B110" s="155" t="s">
        <v>107</v>
      </c>
      <c r="C110" s="77">
        <v>109488</v>
      </c>
      <c r="D110" s="89">
        <v>107518</v>
      </c>
      <c r="E110" s="78">
        <v>1970</v>
      </c>
    </row>
    <row r="112" spans="1:5" x14ac:dyDescent="0.25">
      <c r="A112" s="33" t="s">
        <v>108</v>
      </c>
      <c r="B112" s="145" t="s">
        <v>109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B26" sqref="B26"/>
    </sheetView>
  </sheetViews>
  <sheetFormatPr defaultRowHeight="13.2" x14ac:dyDescent="0.25"/>
  <cols>
    <col min="1" max="1" width="15" customWidth="1"/>
    <col min="2" max="2" width="10.6640625" bestFit="1" customWidth="1"/>
    <col min="3" max="3" width="16" bestFit="1" customWidth="1"/>
    <col min="4" max="4" width="12.33203125" customWidth="1"/>
  </cols>
  <sheetData>
    <row r="1" spans="1:4" ht="15.6" x14ac:dyDescent="0.3">
      <c r="A1" s="31" t="s">
        <v>52</v>
      </c>
      <c r="C1" s="72" t="s">
        <v>61</v>
      </c>
      <c r="D1" s="71">
        <v>45688</v>
      </c>
    </row>
    <row r="2" spans="1:4" x14ac:dyDescent="0.25">
      <c r="A2" s="33" t="s">
        <v>71</v>
      </c>
      <c r="C2" s="72"/>
      <c r="D2" s="71"/>
    </row>
    <row r="3" spans="1:4" ht="13.8" thickBot="1" x14ac:dyDescent="0.3">
      <c r="A3" s="1"/>
    </row>
    <row r="4" spans="1:4" ht="13.8" thickBot="1" x14ac:dyDescent="0.3">
      <c r="A4" s="132" t="s">
        <v>0</v>
      </c>
      <c r="B4" s="82" t="s">
        <v>47</v>
      </c>
    </row>
    <row r="5" spans="1:4" ht="15.6" x14ac:dyDescent="0.3">
      <c r="A5" s="138">
        <v>2003</v>
      </c>
      <c r="B5" s="81">
        <v>5186</v>
      </c>
    </row>
    <row r="6" spans="1:4" ht="15.6" x14ac:dyDescent="0.3">
      <c r="A6" s="139">
        <v>2004</v>
      </c>
      <c r="B6" s="73">
        <v>5344</v>
      </c>
    </row>
    <row r="7" spans="1:4" ht="15.6" x14ac:dyDescent="0.3">
      <c r="A7" s="139">
        <v>2005</v>
      </c>
      <c r="B7" s="73">
        <v>5223</v>
      </c>
    </row>
    <row r="8" spans="1:4" ht="15.6" x14ac:dyDescent="0.3">
      <c r="A8" s="139">
        <v>2006</v>
      </c>
      <c r="B8" s="73">
        <v>4873</v>
      </c>
    </row>
    <row r="9" spans="1:4" ht="15.6" x14ac:dyDescent="0.3">
      <c r="A9" s="139">
        <v>2007</v>
      </c>
      <c r="B9" s="73">
        <v>4922</v>
      </c>
    </row>
    <row r="10" spans="1:4" ht="15.6" x14ac:dyDescent="0.3">
      <c r="A10" s="139">
        <v>2008</v>
      </c>
      <c r="B10" s="73">
        <v>5160</v>
      </c>
    </row>
    <row r="11" spans="1:4" ht="15.6" x14ac:dyDescent="0.3">
      <c r="A11" s="139">
        <v>2009</v>
      </c>
      <c r="B11" s="73">
        <v>5187</v>
      </c>
    </row>
    <row r="12" spans="1:4" ht="15.6" x14ac:dyDescent="0.3">
      <c r="A12" s="139">
        <v>2010</v>
      </c>
      <c r="B12" s="73">
        <v>5031</v>
      </c>
    </row>
    <row r="13" spans="1:4" ht="15.6" x14ac:dyDescent="0.3">
      <c r="A13" s="139">
        <v>2011</v>
      </c>
      <c r="B13" s="73">
        <v>4573</v>
      </c>
    </row>
    <row r="14" spans="1:4" ht="15.6" x14ac:dyDescent="0.3">
      <c r="A14" s="139">
        <v>2012</v>
      </c>
      <c r="B14" s="73">
        <v>4369</v>
      </c>
    </row>
    <row r="15" spans="1:4" ht="15.6" x14ac:dyDescent="0.3">
      <c r="A15" s="139">
        <v>2013</v>
      </c>
      <c r="B15" s="73">
        <v>3737</v>
      </c>
    </row>
    <row r="16" spans="1:4" ht="15.6" x14ac:dyDescent="0.3">
      <c r="A16" s="139">
        <v>2014</v>
      </c>
      <c r="B16" s="73">
        <v>3243</v>
      </c>
    </row>
    <row r="17" spans="1:3" ht="15.6" x14ac:dyDescent="0.3">
      <c r="A17" s="139">
        <v>2015</v>
      </c>
      <c r="B17" s="73">
        <v>3117</v>
      </c>
      <c r="C17" s="2"/>
    </row>
    <row r="18" spans="1:3" ht="15.6" x14ac:dyDescent="0.3">
      <c r="A18" s="139">
        <v>2016</v>
      </c>
      <c r="B18" s="73">
        <v>3440</v>
      </c>
      <c r="C18" s="2"/>
    </row>
    <row r="19" spans="1:3" ht="15.6" x14ac:dyDescent="0.3">
      <c r="A19" s="139">
        <v>2017</v>
      </c>
      <c r="B19" s="73">
        <v>3641</v>
      </c>
    </row>
    <row r="20" spans="1:3" ht="15.6" x14ac:dyDescent="0.3">
      <c r="A20" s="139">
        <v>2018</v>
      </c>
      <c r="B20" s="73">
        <v>3529</v>
      </c>
    </row>
    <row r="21" spans="1:3" ht="15.6" x14ac:dyDescent="0.3">
      <c r="A21" s="139">
        <v>2019</v>
      </c>
      <c r="B21" s="73">
        <v>3371</v>
      </c>
    </row>
    <row r="22" spans="1:3" ht="15.6" x14ac:dyDescent="0.3">
      <c r="A22" s="139">
        <v>2020</v>
      </c>
      <c r="B22" s="73">
        <v>3591</v>
      </c>
    </row>
    <row r="23" spans="1:3" ht="15.6" x14ac:dyDescent="0.3">
      <c r="A23" s="139">
        <v>2021</v>
      </c>
      <c r="B23" s="73">
        <v>3739</v>
      </c>
    </row>
    <row r="24" spans="1:3" ht="15.6" x14ac:dyDescent="0.3">
      <c r="A24" s="139">
        <v>2022</v>
      </c>
      <c r="B24" s="73">
        <v>4036</v>
      </c>
    </row>
    <row r="25" spans="1:3" ht="15.6" x14ac:dyDescent="0.3">
      <c r="A25" s="139">
        <v>2023</v>
      </c>
      <c r="B25" s="73">
        <v>3856</v>
      </c>
    </row>
    <row r="26" spans="1:3" ht="16.2" thickBot="1" x14ac:dyDescent="0.35">
      <c r="A26" s="157">
        <v>2024</v>
      </c>
      <c r="B26" s="156">
        <v>2531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9"/>
  <sheetViews>
    <sheetView zoomScale="85" zoomScaleNormal="85" workbookViewId="0">
      <selection activeCell="A3" sqref="A3"/>
    </sheetView>
  </sheetViews>
  <sheetFormatPr defaultRowHeight="13.2" x14ac:dyDescent="0.25"/>
  <cols>
    <col min="1" max="1" width="41.109375" bestFit="1" customWidth="1"/>
    <col min="2" max="2" width="8.6640625" bestFit="1" customWidth="1"/>
    <col min="3" max="9" width="8.6640625" customWidth="1"/>
    <col min="10" max="17" width="8" customWidth="1"/>
    <col min="18" max="20" width="8" bestFit="1" customWidth="1"/>
  </cols>
  <sheetData>
    <row r="1" spans="1:21" ht="15.6" x14ac:dyDescent="0.3">
      <c r="A1" s="31" t="s">
        <v>56</v>
      </c>
    </row>
    <row r="3" spans="1:21" ht="13.8" thickBot="1" x14ac:dyDescent="0.3">
      <c r="A3" s="16" t="s">
        <v>54</v>
      </c>
      <c r="B3" t="s">
        <v>0</v>
      </c>
      <c r="H3" s="18"/>
    </row>
    <row r="4" spans="1:21" ht="13.8" thickBot="1" x14ac:dyDescent="0.3">
      <c r="A4" s="133" t="s">
        <v>13</v>
      </c>
      <c r="B4" s="134">
        <v>2005</v>
      </c>
      <c r="C4" s="135">
        <v>2006</v>
      </c>
      <c r="D4" s="135">
        <v>2007</v>
      </c>
      <c r="E4" s="135">
        <v>2008</v>
      </c>
      <c r="F4" s="135">
        <v>2009</v>
      </c>
      <c r="G4" s="136">
        <v>2010</v>
      </c>
      <c r="H4" s="136">
        <v>2011</v>
      </c>
      <c r="I4" s="136">
        <v>2012</v>
      </c>
      <c r="J4" s="135">
        <v>2013</v>
      </c>
      <c r="K4" s="136">
        <v>2014</v>
      </c>
      <c r="L4" s="135">
        <v>2015</v>
      </c>
      <c r="M4" s="135">
        <v>2016</v>
      </c>
      <c r="N4" s="135">
        <v>2017</v>
      </c>
      <c r="O4" s="135">
        <v>2018</v>
      </c>
      <c r="P4" s="135">
        <v>2019</v>
      </c>
      <c r="Q4" s="135">
        <v>2020</v>
      </c>
      <c r="R4" s="135">
        <v>2021</v>
      </c>
      <c r="S4" s="135">
        <v>2022</v>
      </c>
      <c r="T4" s="135">
        <v>2023</v>
      </c>
      <c r="U4" s="137">
        <v>2024</v>
      </c>
    </row>
    <row r="5" spans="1:21" x14ac:dyDescent="0.25">
      <c r="A5" s="20" t="s">
        <v>2</v>
      </c>
      <c r="B5" s="34">
        <v>10989</v>
      </c>
      <c r="C5" s="33">
        <v>12670</v>
      </c>
      <c r="D5">
        <v>14863</v>
      </c>
      <c r="E5">
        <v>15576</v>
      </c>
      <c r="F5">
        <v>18114</v>
      </c>
      <c r="G5" s="35">
        <v>19885</v>
      </c>
      <c r="H5" s="35">
        <v>21268</v>
      </c>
      <c r="I5" s="35">
        <v>22732</v>
      </c>
      <c r="J5">
        <v>23836</v>
      </c>
      <c r="K5" s="35">
        <v>24787</v>
      </c>
      <c r="L5">
        <v>25692</v>
      </c>
      <c r="M5">
        <v>26787</v>
      </c>
      <c r="N5">
        <v>27778</v>
      </c>
      <c r="O5">
        <v>28532</v>
      </c>
      <c r="P5">
        <v>29087</v>
      </c>
      <c r="Q5">
        <v>29513</v>
      </c>
      <c r="R5">
        <v>29971</v>
      </c>
      <c r="S5">
        <v>30428</v>
      </c>
      <c r="T5">
        <v>31056</v>
      </c>
      <c r="U5" s="17">
        <v>31445</v>
      </c>
    </row>
    <row r="6" spans="1:21" ht="15" customHeight="1" x14ac:dyDescent="0.25">
      <c r="A6" s="20" t="s">
        <v>1</v>
      </c>
      <c r="B6" s="34">
        <v>18990</v>
      </c>
      <c r="C6" s="33">
        <v>19041</v>
      </c>
      <c r="D6">
        <v>19507</v>
      </c>
      <c r="E6">
        <v>19422</v>
      </c>
      <c r="F6">
        <v>20463</v>
      </c>
      <c r="G6" s="35">
        <v>20177</v>
      </c>
      <c r="H6" s="35">
        <v>19512</v>
      </c>
      <c r="I6" s="35">
        <v>19326</v>
      </c>
      <c r="J6">
        <v>19228</v>
      </c>
      <c r="K6" s="35">
        <v>18149</v>
      </c>
      <c r="L6">
        <v>17960</v>
      </c>
      <c r="M6">
        <v>17835</v>
      </c>
      <c r="N6">
        <v>17812</v>
      </c>
      <c r="O6">
        <v>17673</v>
      </c>
      <c r="P6">
        <v>17515</v>
      </c>
      <c r="Q6">
        <v>17449</v>
      </c>
      <c r="R6">
        <v>17339</v>
      </c>
      <c r="S6">
        <v>17222</v>
      </c>
      <c r="T6">
        <v>17045</v>
      </c>
      <c r="U6" s="17">
        <v>16935</v>
      </c>
    </row>
    <row r="7" spans="1:21" x14ac:dyDescent="0.25">
      <c r="A7" s="20" t="s">
        <v>3</v>
      </c>
      <c r="B7" s="34">
        <v>6374</v>
      </c>
      <c r="C7" s="33">
        <v>7273</v>
      </c>
      <c r="D7">
        <v>7471</v>
      </c>
      <c r="E7">
        <v>7346</v>
      </c>
      <c r="F7">
        <v>7682</v>
      </c>
      <c r="G7" s="35">
        <v>7736</v>
      </c>
      <c r="H7" s="35">
        <v>8200</v>
      </c>
      <c r="I7" s="35">
        <v>8423</v>
      </c>
      <c r="J7">
        <v>8266</v>
      </c>
      <c r="K7" s="35">
        <v>8588</v>
      </c>
      <c r="L7">
        <v>8689</v>
      </c>
      <c r="M7">
        <v>8780</v>
      </c>
      <c r="N7">
        <v>8940</v>
      </c>
      <c r="O7">
        <v>9056</v>
      </c>
      <c r="P7">
        <v>8969</v>
      </c>
      <c r="Q7">
        <v>9054</v>
      </c>
      <c r="R7">
        <v>9067</v>
      </c>
      <c r="S7">
        <v>9269</v>
      </c>
      <c r="T7">
        <v>9289</v>
      </c>
      <c r="U7" s="17">
        <v>9398</v>
      </c>
    </row>
    <row r="8" spans="1:21" x14ac:dyDescent="0.25">
      <c r="A8" s="142" t="s">
        <v>87</v>
      </c>
      <c r="B8" s="34">
        <v>963</v>
      </c>
      <c r="C8" s="33">
        <v>1252</v>
      </c>
      <c r="D8">
        <v>1407</v>
      </c>
      <c r="E8">
        <v>1486</v>
      </c>
      <c r="F8">
        <v>1705</v>
      </c>
      <c r="G8" s="35">
        <v>1733</v>
      </c>
      <c r="H8" s="35">
        <v>1944</v>
      </c>
      <c r="I8" s="35">
        <v>1965</v>
      </c>
      <c r="J8">
        <v>1957</v>
      </c>
      <c r="K8" s="35">
        <v>2356</v>
      </c>
      <c r="L8">
        <v>2511</v>
      </c>
      <c r="M8">
        <v>2680</v>
      </c>
      <c r="N8">
        <v>2879</v>
      </c>
      <c r="O8">
        <v>3049</v>
      </c>
      <c r="P8">
        <v>3277</v>
      </c>
      <c r="Q8">
        <v>3463</v>
      </c>
      <c r="R8">
        <v>3565</v>
      </c>
      <c r="S8">
        <v>3565</v>
      </c>
      <c r="T8">
        <v>3902</v>
      </c>
      <c r="U8" s="17">
        <v>4119</v>
      </c>
    </row>
    <row r="9" spans="1:21" x14ac:dyDescent="0.25">
      <c r="A9" s="20" t="s">
        <v>9</v>
      </c>
      <c r="B9" s="34">
        <v>935</v>
      </c>
      <c r="C9" s="33">
        <v>986</v>
      </c>
      <c r="D9">
        <v>1079</v>
      </c>
      <c r="E9">
        <v>1134</v>
      </c>
      <c r="F9">
        <v>1351</v>
      </c>
      <c r="G9" s="35">
        <v>1401</v>
      </c>
      <c r="H9" s="35">
        <v>1719</v>
      </c>
      <c r="I9" s="35">
        <v>1878</v>
      </c>
      <c r="J9">
        <v>2075</v>
      </c>
      <c r="K9" s="35">
        <v>2168</v>
      </c>
      <c r="L9">
        <v>2369</v>
      </c>
      <c r="M9">
        <v>2570</v>
      </c>
      <c r="N9">
        <v>2802</v>
      </c>
      <c r="O9">
        <v>3082</v>
      </c>
      <c r="P9">
        <v>3327</v>
      </c>
      <c r="Q9">
        <v>3540</v>
      </c>
      <c r="R9">
        <v>3753</v>
      </c>
      <c r="S9">
        <v>4057</v>
      </c>
      <c r="T9">
        <v>4311</v>
      </c>
      <c r="U9" s="17">
        <v>4580</v>
      </c>
    </row>
    <row r="10" spans="1:21" ht="15" customHeight="1" x14ac:dyDescent="0.25">
      <c r="A10" s="20" t="s">
        <v>10</v>
      </c>
      <c r="B10" s="34">
        <v>451</v>
      </c>
      <c r="C10" s="33">
        <v>573</v>
      </c>
      <c r="D10">
        <v>736</v>
      </c>
      <c r="E10">
        <v>843</v>
      </c>
      <c r="F10">
        <v>1105</v>
      </c>
      <c r="G10" s="35">
        <v>1182</v>
      </c>
      <c r="H10" s="35">
        <v>1467</v>
      </c>
      <c r="I10" s="35">
        <v>1505</v>
      </c>
      <c r="J10">
        <v>1576</v>
      </c>
      <c r="K10" s="35">
        <v>1914</v>
      </c>
      <c r="L10">
        <v>2036</v>
      </c>
      <c r="M10">
        <v>2163</v>
      </c>
      <c r="N10">
        <v>2297</v>
      </c>
      <c r="O10">
        <v>2452</v>
      </c>
      <c r="P10">
        <v>2564</v>
      </c>
      <c r="Q10">
        <v>2716</v>
      </c>
      <c r="R10">
        <v>2837</v>
      </c>
      <c r="S10">
        <v>3050</v>
      </c>
      <c r="T10">
        <v>3245</v>
      </c>
      <c r="U10" s="17">
        <v>3450</v>
      </c>
    </row>
    <row r="11" spans="1:21" x14ac:dyDescent="0.25">
      <c r="A11" s="20" t="s">
        <v>4</v>
      </c>
      <c r="B11" s="34">
        <v>2531</v>
      </c>
      <c r="C11" s="33">
        <v>2526</v>
      </c>
      <c r="D11">
        <v>2557</v>
      </c>
      <c r="E11">
        <v>2470</v>
      </c>
      <c r="F11">
        <v>2620</v>
      </c>
      <c r="G11" s="35">
        <v>2304</v>
      </c>
      <c r="H11" s="35">
        <v>2324</v>
      </c>
      <c r="I11" s="35">
        <v>2171</v>
      </c>
      <c r="J11">
        <v>2274</v>
      </c>
      <c r="K11" s="35">
        <v>1942</v>
      </c>
      <c r="L11">
        <v>1933</v>
      </c>
      <c r="M11">
        <v>2570</v>
      </c>
      <c r="N11">
        <v>1960</v>
      </c>
      <c r="O11">
        <v>1966</v>
      </c>
      <c r="P11">
        <v>1961</v>
      </c>
      <c r="Q11">
        <v>1971</v>
      </c>
      <c r="R11">
        <v>1996</v>
      </c>
      <c r="S11">
        <v>2018</v>
      </c>
      <c r="T11">
        <v>2038</v>
      </c>
      <c r="U11" s="17">
        <v>2074</v>
      </c>
    </row>
    <row r="12" spans="1:21" x14ac:dyDescent="0.25">
      <c r="A12" s="20" t="s">
        <v>8</v>
      </c>
      <c r="B12" s="34">
        <v>993</v>
      </c>
      <c r="C12" s="33">
        <v>1052</v>
      </c>
      <c r="D12">
        <v>1164</v>
      </c>
      <c r="E12">
        <v>1186</v>
      </c>
      <c r="F12">
        <v>1455</v>
      </c>
      <c r="G12" s="35">
        <v>1469</v>
      </c>
      <c r="H12" s="35">
        <v>1680</v>
      </c>
      <c r="I12" s="35">
        <v>1728</v>
      </c>
      <c r="J12">
        <v>1681</v>
      </c>
      <c r="K12" s="35">
        <v>1817</v>
      </c>
      <c r="L12">
        <v>1863</v>
      </c>
      <c r="M12">
        <v>1898</v>
      </c>
      <c r="N12">
        <v>1930</v>
      </c>
      <c r="O12">
        <v>1968</v>
      </c>
      <c r="P12">
        <v>1982</v>
      </c>
      <c r="Q12">
        <v>1972</v>
      </c>
      <c r="R12">
        <v>1968</v>
      </c>
      <c r="S12">
        <v>1971</v>
      </c>
      <c r="T12">
        <v>2006</v>
      </c>
      <c r="U12" s="17">
        <v>2024</v>
      </c>
    </row>
    <row r="13" spans="1:21" x14ac:dyDescent="0.25">
      <c r="A13" s="20" t="s">
        <v>6</v>
      </c>
      <c r="B13" s="34">
        <v>1312</v>
      </c>
      <c r="C13" s="33">
        <v>1376</v>
      </c>
      <c r="D13">
        <v>1432</v>
      </c>
      <c r="E13">
        <v>1392</v>
      </c>
      <c r="F13">
        <v>1616</v>
      </c>
      <c r="G13" s="35">
        <v>1592</v>
      </c>
      <c r="H13" s="35">
        <v>1738</v>
      </c>
      <c r="I13" s="35">
        <v>1724</v>
      </c>
      <c r="J13">
        <v>1685</v>
      </c>
      <c r="K13" s="35">
        <v>1732</v>
      </c>
      <c r="L13">
        <v>1759</v>
      </c>
      <c r="M13">
        <v>1788</v>
      </c>
      <c r="N13">
        <v>1818</v>
      </c>
      <c r="O13">
        <v>1837</v>
      </c>
      <c r="P13">
        <v>1846</v>
      </c>
      <c r="Q13">
        <v>1902</v>
      </c>
      <c r="R13">
        <v>1922</v>
      </c>
      <c r="S13">
        <v>1952</v>
      </c>
      <c r="T13">
        <v>2015</v>
      </c>
      <c r="U13" s="17">
        <v>2051</v>
      </c>
    </row>
    <row r="14" spans="1:21" x14ac:dyDescent="0.25">
      <c r="A14" s="20" t="s">
        <v>5</v>
      </c>
      <c r="B14" s="34">
        <v>1704</v>
      </c>
      <c r="C14" s="33">
        <v>1797</v>
      </c>
      <c r="D14">
        <v>1713</v>
      </c>
      <c r="E14">
        <v>1670</v>
      </c>
      <c r="F14">
        <v>1668</v>
      </c>
      <c r="G14" s="35">
        <v>1667</v>
      </c>
      <c r="H14" s="35">
        <v>1690</v>
      </c>
      <c r="I14" s="35">
        <v>1700</v>
      </c>
      <c r="J14">
        <v>1690</v>
      </c>
      <c r="K14" s="35">
        <v>1747</v>
      </c>
      <c r="L14">
        <v>1766</v>
      </c>
      <c r="M14">
        <v>1799</v>
      </c>
      <c r="N14">
        <v>1791</v>
      </c>
      <c r="O14">
        <v>1785</v>
      </c>
      <c r="P14">
        <v>1780</v>
      </c>
      <c r="Q14">
        <v>1790</v>
      </c>
      <c r="R14">
        <v>1787</v>
      </c>
      <c r="S14">
        <v>1741</v>
      </c>
      <c r="T14">
        <v>1745</v>
      </c>
      <c r="U14" s="17">
        <v>1741</v>
      </c>
    </row>
    <row r="15" spans="1:21" ht="12.75" customHeight="1" x14ac:dyDescent="0.3">
      <c r="A15" s="21" t="s">
        <v>19</v>
      </c>
      <c r="B15" s="34">
        <v>213</v>
      </c>
      <c r="C15" s="33">
        <v>269</v>
      </c>
      <c r="D15" s="36">
        <v>359</v>
      </c>
      <c r="E15" s="36">
        <v>482</v>
      </c>
      <c r="F15" s="36">
        <v>566</v>
      </c>
      <c r="G15" s="36">
        <v>634</v>
      </c>
      <c r="H15" s="36">
        <v>863</v>
      </c>
      <c r="I15" s="36">
        <v>1003</v>
      </c>
      <c r="J15" s="36">
        <v>1091</v>
      </c>
      <c r="K15" s="36">
        <v>1202</v>
      </c>
      <c r="L15">
        <v>1328</v>
      </c>
      <c r="M15">
        <v>1421</v>
      </c>
      <c r="N15">
        <v>1554</v>
      </c>
      <c r="O15">
        <v>1658</v>
      </c>
      <c r="P15">
        <v>1811</v>
      </c>
      <c r="Q15">
        <v>1912</v>
      </c>
      <c r="R15">
        <v>1980</v>
      </c>
      <c r="S15">
        <v>2074</v>
      </c>
      <c r="T15">
        <v>2187</v>
      </c>
      <c r="U15" s="17">
        <v>2342</v>
      </c>
    </row>
    <row r="16" spans="1:21" x14ac:dyDescent="0.25">
      <c r="A16" s="131" t="s">
        <v>84</v>
      </c>
      <c r="B16" s="34">
        <v>2269</v>
      </c>
      <c r="C16" s="33">
        <v>2260</v>
      </c>
      <c r="D16" s="35">
        <v>2286</v>
      </c>
      <c r="E16">
        <v>2203</v>
      </c>
      <c r="F16">
        <v>2281</v>
      </c>
      <c r="G16" s="35">
        <v>2145</v>
      </c>
      <c r="H16" s="35">
        <v>1891</v>
      </c>
      <c r="I16" s="35">
        <v>1744</v>
      </c>
      <c r="J16">
        <v>1796</v>
      </c>
      <c r="K16" s="35">
        <v>1480</v>
      </c>
      <c r="L16">
        <v>1349</v>
      </c>
      <c r="M16">
        <v>1405</v>
      </c>
      <c r="N16">
        <v>1403</v>
      </c>
      <c r="O16">
        <v>1377</v>
      </c>
      <c r="P16">
        <v>1352</v>
      </c>
      <c r="Q16">
        <v>1344</v>
      </c>
      <c r="R16">
        <v>1305</v>
      </c>
      <c r="S16">
        <v>1323</v>
      </c>
      <c r="T16">
        <v>1317</v>
      </c>
      <c r="U16" s="17">
        <v>1328</v>
      </c>
    </row>
    <row r="17" spans="1:21" x14ac:dyDescent="0.25">
      <c r="A17" s="20" t="s">
        <v>48</v>
      </c>
      <c r="B17" s="34">
        <v>904</v>
      </c>
      <c r="C17" s="33">
        <v>930</v>
      </c>
      <c r="D17" s="35">
        <v>975</v>
      </c>
      <c r="E17">
        <v>964</v>
      </c>
      <c r="F17">
        <v>1118</v>
      </c>
      <c r="G17" s="35">
        <v>1081</v>
      </c>
      <c r="H17" s="35">
        <v>1130</v>
      </c>
      <c r="I17" s="35">
        <v>1098</v>
      </c>
      <c r="J17">
        <v>1092</v>
      </c>
      <c r="K17" s="35">
        <v>1128</v>
      </c>
      <c r="L17">
        <v>1160</v>
      </c>
      <c r="M17">
        <v>1421</v>
      </c>
      <c r="N17">
        <v>1250</v>
      </c>
      <c r="O17">
        <v>1294</v>
      </c>
      <c r="P17">
        <v>1330</v>
      </c>
      <c r="Q17">
        <v>1365</v>
      </c>
      <c r="R17">
        <v>1414</v>
      </c>
      <c r="S17">
        <v>1491</v>
      </c>
      <c r="T17">
        <v>1545</v>
      </c>
      <c r="U17" s="17">
        <v>1591</v>
      </c>
    </row>
    <row r="18" spans="1:21" x14ac:dyDescent="0.25">
      <c r="A18" s="20" t="s">
        <v>7</v>
      </c>
      <c r="B18" s="34">
        <v>1303</v>
      </c>
      <c r="C18" s="33">
        <v>1270</v>
      </c>
      <c r="D18" s="35">
        <v>1339</v>
      </c>
      <c r="E18">
        <v>1348</v>
      </c>
      <c r="F18">
        <v>1365</v>
      </c>
      <c r="G18" s="35">
        <v>1325</v>
      </c>
      <c r="H18" s="35">
        <v>1250</v>
      </c>
      <c r="I18" s="35">
        <v>1210</v>
      </c>
      <c r="J18">
        <v>1185</v>
      </c>
      <c r="K18" s="35">
        <v>1178</v>
      </c>
      <c r="L18">
        <v>1170</v>
      </c>
      <c r="M18">
        <v>1141</v>
      </c>
      <c r="N18">
        <v>1125</v>
      </c>
      <c r="O18">
        <v>1089</v>
      </c>
      <c r="P18">
        <v>1096</v>
      </c>
      <c r="Q18">
        <v>1093</v>
      </c>
      <c r="R18">
        <v>1080</v>
      </c>
      <c r="S18">
        <v>1074</v>
      </c>
      <c r="T18">
        <v>1077</v>
      </c>
      <c r="U18" s="17">
        <v>1099</v>
      </c>
    </row>
    <row r="19" spans="1:21" ht="13.5" customHeight="1" x14ac:dyDescent="0.3">
      <c r="A19" s="21" t="s">
        <v>18</v>
      </c>
      <c r="B19" s="34">
        <v>498</v>
      </c>
      <c r="C19" s="33">
        <v>450</v>
      </c>
      <c r="D19" s="36">
        <v>458</v>
      </c>
      <c r="E19" s="36">
        <v>560</v>
      </c>
      <c r="F19" s="36">
        <v>572</v>
      </c>
      <c r="G19" s="36">
        <v>590</v>
      </c>
      <c r="H19" s="36">
        <v>703</v>
      </c>
      <c r="I19" s="36">
        <v>798</v>
      </c>
      <c r="J19" s="36">
        <v>825</v>
      </c>
      <c r="K19" s="36">
        <v>896</v>
      </c>
      <c r="L19">
        <v>951</v>
      </c>
      <c r="M19">
        <v>1003</v>
      </c>
      <c r="N19">
        <v>1081</v>
      </c>
      <c r="O19">
        <v>1126</v>
      </c>
      <c r="P19">
        <v>1189</v>
      </c>
      <c r="Q19">
        <v>1268</v>
      </c>
      <c r="R19">
        <v>1340</v>
      </c>
      <c r="S19">
        <v>1408</v>
      </c>
      <c r="T19">
        <v>1461</v>
      </c>
      <c r="U19" s="17">
        <v>1505</v>
      </c>
    </row>
    <row r="20" spans="1:21" ht="13.5" customHeight="1" x14ac:dyDescent="0.3">
      <c r="A20" s="21" t="s">
        <v>17</v>
      </c>
      <c r="B20" s="34">
        <v>444</v>
      </c>
      <c r="C20" s="33">
        <v>487</v>
      </c>
      <c r="D20" s="36">
        <v>521</v>
      </c>
      <c r="E20" s="36">
        <v>549</v>
      </c>
      <c r="F20" s="36">
        <v>606</v>
      </c>
      <c r="G20" s="36">
        <v>629</v>
      </c>
      <c r="H20" s="36">
        <v>688</v>
      </c>
      <c r="I20" s="36">
        <v>732</v>
      </c>
      <c r="J20" s="36">
        <v>744</v>
      </c>
      <c r="K20" s="36">
        <v>774</v>
      </c>
      <c r="L20">
        <v>817</v>
      </c>
      <c r="M20">
        <v>849</v>
      </c>
      <c r="N20">
        <v>871</v>
      </c>
      <c r="O20">
        <v>868</v>
      </c>
      <c r="P20">
        <v>888</v>
      </c>
      <c r="Q20">
        <v>895</v>
      </c>
      <c r="R20">
        <v>917</v>
      </c>
      <c r="S20">
        <v>916</v>
      </c>
      <c r="T20">
        <v>949</v>
      </c>
      <c r="U20" s="17">
        <v>952</v>
      </c>
    </row>
    <row r="21" spans="1:21" ht="12.75" customHeight="1" x14ac:dyDescent="0.25">
      <c r="A21" s="20" t="s">
        <v>11</v>
      </c>
      <c r="B21" s="34">
        <v>743</v>
      </c>
      <c r="C21" s="33">
        <v>725</v>
      </c>
      <c r="D21">
        <v>710</v>
      </c>
      <c r="E21">
        <v>709</v>
      </c>
      <c r="F21">
        <v>736</v>
      </c>
      <c r="G21" s="35">
        <v>720</v>
      </c>
      <c r="H21" s="35">
        <v>717</v>
      </c>
      <c r="I21" s="35">
        <v>730</v>
      </c>
      <c r="J21">
        <v>713</v>
      </c>
      <c r="K21" s="35">
        <v>744</v>
      </c>
      <c r="L21">
        <v>764</v>
      </c>
      <c r="M21">
        <v>777</v>
      </c>
      <c r="N21">
        <v>800</v>
      </c>
      <c r="O21">
        <v>810</v>
      </c>
      <c r="P21">
        <v>828</v>
      </c>
      <c r="Q21">
        <v>843</v>
      </c>
      <c r="R21">
        <v>872</v>
      </c>
      <c r="S21">
        <v>885</v>
      </c>
      <c r="T21">
        <v>929</v>
      </c>
      <c r="U21" s="17">
        <v>955</v>
      </c>
    </row>
    <row r="22" spans="1:21" ht="15" customHeight="1" thickBot="1" x14ac:dyDescent="0.3">
      <c r="A22" s="20" t="s">
        <v>12</v>
      </c>
      <c r="B22" s="3">
        <v>3268</v>
      </c>
      <c r="C22" s="33">
        <v>4085</v>
      </c>
      <c r="D22">
        <v>4456</v>
      </c>
      <c r="E22">
        <v>7046</v>
      </c>
      <c r="F22">
        <v>6200</v>
      </c>
      <c r="G22" s="35">
        <v>7662</v>
      </c>
      <c r="H22" s="35">
        <v>7581</v>
      </c>
      <c r="I22" s="35">
        <v>9006</v>
      </c>
      <c r="J22">
        <v>9410</v>
      </c>
      <c r="K22" s="35">
        <v>9503</v>
      </c>
      <c r="L22">
        <v>10586</v>
      </c>
      <c r="M22">
        <v>10400</v>
      </c>
      <c r="N22">
        <v>12128</v>
      </c>
      <c r="O22">
        <v>13113</v>
      </c>
      <c r="P22">
        <v>14104</v>
      </c>
      <c r="Q22">
        <v>15082</v>
      </c>
      <c r="R22">
        <v>16147</v>
      </c>
      <c r="S22">
        <v>17443</v>
      </c>
      <c r="T22">
        <v>18654</v>
      </c>
      <c r="U22" s="17">
        <v>19929</v>
      </c>
    </row>
    <row r="23" spans="1:21" s="1" customFormat="1" x14ac:dyDescent="0.25">
      <c r="A23" s="23" t="s">
        <v>44</v>
      </c>
      <c r="B23" s="14">
        <v>54884</v>
      </c>
      <c r="C23" s="7">
        <v>59022</v>
      </c>
      <c r="D23" s="7">
        <v>63033</v>
      </c>
      <c r="E23" s="7">
        <v>66386</v>
      </c>
      <c r="F23" s="7">
        <v>71223</v>
      </c>
      <c r="G23" s="37">
        <v>73932</v>
      </c>
      <c r="H23" s="37">
        <v>76365</v>
      </c>
      <c r="I23" s="37">
        <v>79473</v>
      </c>
      <c r="J23" s="7">
        <v>81124</v>
      </c>
      <c r="K23" s="37">
        <v>82105</v>
      </c>
      <c r="L23" s="7">
        <v>84703</v>
      </c>
      <c r="M23" s="7">
        <v>87287</v>
      </c>
      <c r="N23" s="7">
        <v>90219</v>
      </c>
      <c r="O23" s="7">
        <f>SUM(O5:O22)</f>
        <v>92735</v>
      </c>
      <c r="P23" s="7">
        <v>94906</v>
      </c>
      <c r="Q23" s="7">
        <v>97172</v>
      </c>
      <c r="R23" s="7">
        <f>SUM(R5:R22)</f>
        <v>99260</v>
      </c>
      <c r="S23" s="7">
        <f>SUM(S5:S22)</f>
        <v>101887</v>
      </c>
      <c r="T23" s="7">
        <f>SUM(T5:T22)</f>
        <v>104771</v>
      </c>
      <c r="U23" s="19">
        <v>107518</v>
      </c>
    </row>
    <row r="24" spans="1:21" x14ac:dyDescent="0.25">
      <c r="A24" s="20" t="s">
        <v>45</v>
      </c>
      <c r="B24" s="3">
        <v>72</v>
      </c>
      <c r="C24">
        <v>143</v>
      </c>
      <c r="D24">
        <v>163</v>
      </c>
      <c r="E24">
        <v>285</v>
      </c>
      <c r="F24">
        <v>292</v>
      </c>
      <c r="G24" s="35">
        <v>373</v>
      </c>
      <c r="H24" s="35">
        <v>470</v>
      </c>
      <c r="I24" s="35">
        <v>600</v>
      </c>
      <c r="J24">
        <v>668</v>
      </c>
      <c r="K24" s="35">
        <v>796</v>
      </c>
      <c r="L24">
        <v>951</v>
      </c>
      <c r="M24">
        <v>1060</v>
      </c>
      <c r="N24">
        <v>1146</v>
      </c>
      <c r="O24">
        <v>1278</v>
      </c>
      <c r="P24">
        <v>1408</v>
      </c>
      <c r="Q24">
        <v>1530</v>
      </c>
      <c r="R24">
        <v>1639</v>
      </c>
      <c r="S24">
        <v>1775</v>
      </c>
      <c r="T24">
        <v>1872</v>
      </c>
      <c r="U24" s="17">
        <v>1970</v>
      </c>
    </row>
    <row r="25" spans="1:21" s="1" customFormat="1" ht="15" thickBot="1" x14ac:dyDescent="0.35">
      <c r="A25" s="22" t="s">
        <v>46</v>
      </c>
      <c r="B25" s="38">
        <v>54956</v>
      </c>
      <c r="C25" s="39">
        <v>59165</v>
      </c>
      <c r="D25" s="39">
        <v>63196</v>
      </c>
      <c r="E25" s="39">
        <v>66671</v>
      </c>
      <c r="F25" s="39">
        <v>71515</v>
      </c>
      <c r="G25" s="39">
        <v>74305</v>
      </c>
      <c r="H25" s="39">
        <v>76835</v>
      </c>
      <c r="I25" s="39">
        <v>80073</v>
      </c>
      <c r="J25" s="40">
        <v>81792</v>
      </c>
      <c r="K25" s="40">
        <v>82901</v>
      </c>
      <c r="L25" s="5">
        <v>85654</v>
      </c>
      <c r="M25" s="5">
        <v>88347</v>
      </c>
      <c r="N25" s="5">
        <v>91365</v>
      </c>
      <c r="O25" s="5">
        <f>O23+O24</f>
        <v>94013</v>
      </c>
      <c r="P25" s="5">
        <v>96314</v>
      </c>
      <c r="Q25" s="5">
        <v>98702</v>
      </c>
      <c r="R25" s="5">
        <v>100899</v>
      </c>
      <c r="S25" s="5">
        <f>SUM(S23:S24)</f>
        <v>103662</v>
      </c>
      <c r="T25" s="5">
        <f>SUM(T23:T24)</f>
        <v>106643</v>
      </c>
      <c r="U25" s="102">
        <v>109488</v>
      </c>
    </row>
    <row r="27" spans="1:21" ht="13.8" thickBot="1" x14ac:dyDescent="0.3">
      <c r="A27" s="16" t="s">
        <v>53</v>
      </c>
      <c r="B27" t="s">
        <v>0</v>
      </c>
    </row>
    <row r="28" spans="1:21" ht="13.8" thickBot="1" x14ac:dyDescent="0.3">
      <c r="A28" s="133" t="s">
        <v>13</v>
      </c>
      <c r="B28" s="134">
        <v>2005</v>
      </c>
      <c r="C28" s="135">
        <v>2006</v>
      </c>
      <c r="D28" s="135">
        <v>2007</v>
      </c>
      <c r="E28" s="135">
        <v>2008</v>
      </c>
      <c r="F28" s="135">
        <v>2009</v>
      </c>
      <c r="G28" s="136">
        <v>2010</v>
      </c>
      <c r="H28" s="136">
        <v>2011</v>
      </c>
      <c r="I28" s="136">
        <v>2012</v>
      </c>
      <c r="J28" s="135">
        <v>2013</v>
      </c>
      <c r="K28" s="136">
        <v>2014</v>
      </c>
      <c r="L28" s="135">
        <v>2015</v>
      </c>
      <c r="M28" s="135">
        <v>2016</v>
      </c>
      <c r="N28" s="135">
        <v>2017</v>
      </c>
      <c r="O28" s="135">
        <v>2018</v>
      </c>
      <c r="P28" s="135">
        <v>2019</v>
      </c>
      <c r="Q28" s="135">
        <v>2020</v>
      </c>
      <c r="R28" s="135">
        <v>2021</v>
      </c>
      <c r="S28" s="135">
        <v>2022</v>
      </c>
      <c r="T28" s="135">
        <v>2023</v>
      </c>
      <c r="U28" s="137">
        <v>2024</v>
      </c>
    </row>
    <row r="29" spans="1:21" x14ac:dyDescent="0.25">
      <c r="A29" s="24" t="s">
        <v>2</v>
      </c>
      <c r="B29" s="103">
        <f t="shared" ref="B29:H29" si="0">B5/B$25</f>
        <v>0.19995996797437951</v>
      </c>
      <c r="C29" s="104">
        <f t="shared" si="0"/>
        <v>0.21414687737682753</v>
      </c>
      <c r="D29" s="104">
        <f t="shared" si="0"/>
        <v>0.23518893600860813</v>
      </c>
      <c r="E29" s="104">
        <f t="shared" si="0"/>
        <v>0.23362481438706484</v>
      </c>
      <c r="F29" s="104">
        <f t="shared" si="0"/>
        <v>0.25328951968118579</v>
      </c>
      <c r="G29" s="104">
        <f t="shared" si="0"/>
        <v>0.26761321579974429</v>
      </c>
      <c r="H29" s="104">
        <f t="shared" si="0"/>
        <v>0.27680093707294851</v>
      </c>
      <c r="I29" s="104">
        <f>I5/I$25</f>
        <v>0.28389094950857341</v>
      </c>
      <c r="J29" s="104">
        <f t="shared" ref="J29:S38" si="1">J5/J$25</f>
        <v>0.29142214397496086</v>
      </c>
      <c r="K29" s="104">
        <f t="shared" si="1"/>
        <v>0.29899518703031325</v>
      </c>
      <c r="L29" s="104">
        <f t="shared" si="1"/>
        <v>0.29995096551241041</v>
      </c>
      <c r="M29" s="104">
        <f t="shared" si="1"/>
        <v>0.30320214608305884</v>
      </c>
      <c r="N29" s="104">
        <f t="shared" si="1"/>
        <v>0.30403327313522682</v>
      </c>
      <c r="O29" s="104">
        <f t="shared" si="1"/>
        <v>0.30348994288023995</v>
      </c>
      <c r="P29" s="104">
        <f t="shared" si="1"/>
        <v>0.302001785825529</v>
      </c>
      <c r="Q29" s="104">
        <f t="shared" si="1"/>
        <v>0.29901116492067031</v>
      </c>
      <c r="R29" s="104">
        <f t="shared" si="1"/>
        <v>0.29703961387129701</v>
      </c>
      <c r="S29" s="104">
        <f t="shared" si="1"/>
        <v>0.29353089849703845</v>
      </c>
      <c r="T29" s="104">
        <f t="shared" ref="T29:U29" si="2">T5/T$25</f>
        <v>0.29121461324231313</v>
      </c>
      <c r="U29" s="15">
        <f t="shared" ref="U29" si="3">U5/U$25</f>
        <v>0.28720042379073507</v>
      </c>
    </row>
    <row r="30" spans="1:21" x14ac:dyDescent="0.25">
      <c r="A30" s="24" t="s">
        <v>1</v>
      </c>
      <c r="B30" s="57">
        <f t="shared" ref="B30:H30" si="4">B6/B$25</f>
        <v>0.34554916660601209</v>
      </c>
      <c r="C30" s="26">
        <f t="shared" si="4"/>
        <v>0.32182878390940589</v>
      </c>
      <c r="D30" s="26">
        <f t="shared" si="4"/>
        <v>0.30867459965820621</v>
      </c>
      <c r="E30" s="26">
        <f t="shared" si="4"/>
        <v>0.29131106478078928</v>
      </c>
      <c r="F30" s="26">
        <f t="shared" si="4"/>
        <v>0.28613577571138921</v>
      </c>
      <c r="G30" s="26">
        <f t="shared" si="4"/>
        <v>0.27154296480721352</v>
      </c>
      <c r="H30" s="26">
        <f t="shared" si="4"/>
        <v>0.2539467690505629</v>
      </c>
      <c r="I30" s="26">
        <f t="shared" ref="I30:I48" si="5">I6/I$25</f>
        <v>0.24135476377805254</v>
      </c>
      <c r="J30" s="26">
        <f t="shared" si="1"/>
        <v>0.23508411580594679</v>
      </c>
      <c r="K30" s="26">
        <f t="shared" si="1"/>
        <v>0.21892377655275569</v>
      </c>
      <c r="L30" s="26">
        <f t="shared" si="1"/>
        <v>0.20968080883554766</v>
      </c>
      <c r="M30" s="26">
        <f t="shared" si="1"/>
        <v>0.20187442697544908</v>
      </c>
      <c r="N30" s="26">
        <f t="shared" si="1"/>
        <v>0.19495430416461446</v>
      </c>
      <c r="O30" s="26">
        <f t="shared" ref="O30:S38" si="6">O6/O$25</f>
        <v>0.18798464042206928</v>
      </c>
      <c r="P30" s="26">
        <f t="shared" si="6"/>
        <v>0.18185310546753328</v>
      </c>
      <c r="Q30" s="26">
        <f t="shared" si="6"/>
        <v>0.17678466495106482</v>
      </c>
      <c r="R30" s="26">
        <f t="shared" si="6"/>
        <v>0.17184511243917183</v>
      </c>
      <c r="S30" s="26">
        <f t="shared" si="6"/>
        <v>0.16613609615866953</v>
      </c>
      <c r="T30" s="26">
        <f t="shared" ref="T30:U30" si="7">T6/T$25</f>
        <v>0.15983233779994938</v>
      </c>
      <c r="U30" s="15">
        <f t="shared" si="7"/>
        <v>0.15467448487505481</v>
      </c>
    </row>
    <row r="31" spans="1:21" x14ac:dyDescent="0.25">
      <c r="A31" s="24" t="s">
        <v>3</v>
      </c>
      <c r="B31" s="57">
        <f t="shared" ref="B31:H31" si="8">B7/B$25</f>
        <v>0.11598369604774729</v>
      </c>
      <c r="C31" s="26">
        <f t="shared" si="8"/>
        <v>0.12292740640581425</v>
      </c>
      <c r="D31" s="26">
        <f t="shared" si="8"/>
        <v>0.11821950756376987</v>
      </c>
      <c r="E31" s="26">
        <f t="shared" si="8"/>
        <v>0.11018283811552249</v>
      </c>
      <c r="F31" s="26">
        <f t="shared" si="8"/>
        <v>0.10741802419072921</v>
      </c>
      <c r="G31" s="26">
        <f t="shared" si="8"/>
        <v>0.10411143260884194</v>
      </c>
      <c r="H31" s="26">
        <f t="shared" si="8"/>
        <v>0.10672219691546821</v>
      </c>
      <c r="I31" s="26">
        <f t="shared" si="5"/>
        <v>0.10519151274462053</v>
      </c>
      <c r="J31" s="26">
        <f t="shared" si="1"/>
        <v>0.10106122848200313</v>
      </c>
      <c r="K31" s="26">
        <f t="shared" si="1"/>
        <v>0.1035934427811486</v>
      </c>
      <c r="L31" s="26">
        <f t="shared" si="1"/>
        <v>0.10144301492049408</v>
      </c>
      <c r="M31" s="26">
        <f t="shared" si="1"/>
        <v>9.9380850509921112E-2</v>
      </c>
      <c r="N31" s="26">
        <f t="shared" si="1"/>
        <v>9.784928583155475E-2</v>
      </c>
      <c r="O31" s="26">
        <f t="shared" si="6"/>
        <v>9.632710369842469E-2</v>
      </c>
      <c r="P31" s="26">
        <f t="shared" si="6"/>
        <v>9.312249517204145E-2</v>
      </c>
      <c r="Q31" s="26">
        <f t="shared" si="6"/>
        <v>9.1730664018966179E-2</v>
      </c>
      <c r="R31" s="26">
        <f t="shared" si="6"/>
        <v>8.9862139367089866E-2</v>
      </c>
      <c r="S31" s="26">
        <f t="shared" si="6"/>
        <v>8.9415600702282425E-2</v>
      </c>
      <c r="T31" s="26">
        <f t="shared" ref="T31:U31" si="9">T7/T$25</f>
        <v>8.7103701133689038E-2</v>
      </c>
      <c r="U31" s="15">
        <f t="shared" si="9"/>
        <v>8.5835890691217304E-2</v>
      </c>
    </row>
    <row r="32" spans="1:21" x14ac:dyDescent="0.25">
      <c r="A32" s="24" t="s">
        <v>87</v>
      </c>
      <c r="B32" s="57">
        <f t="shared" ref="B32:H32" si="10">B8/B$25</f>
        <v>1.7523109396608196E-2</v>
      </c>
      <c r="C32" s="26">
        <f t="shared" si="10"/>
        <v>2.1161159469280825E-2</v>
      </c>
      <c r="D32" s="26">
        <f t="shared" si="10"/>
        <v>2.2264067346034561E-2</v>
      </c>
      <c r="E32" s="26">
        <f t="shared" si="10"/>
        <v>2.228855124416913E-2</v>
      </c>
      <c r="F32" s="26">
        <f t="shared" si="10"/>
        <v>2.3841152205830943E-2</v>
      </c>
      <c r="G32" s="26">
        <f t="shared" si="10"/>
        <v>2.3322791198438868E-2</v>
      </c>
      <c r="H32" s="26">
        <f t="shared" si="10"/>
        <v>2.5300969610203682E-2</v>
      </c>
      <c r="I32" s="26">
        <f t="shared" si="5"/>
        <v>2.4540107152223597E-2</v>
      </c>
      <c r="J32" s="26">
        <f t="shared" si="1"/>
        <v>2.3926545383411581E-2</v>
      </c>
      <c r="K32" s="26">
        <f t="shared" si="1"/>
        <v>2.8419440055005369E-2</v>
      </c>
      <c r="L32" s="26">
        <f t="shared" si="1"/>
        <v>2.9315618651785089E-2</v>
      </c>
      <c r="M32" s="26">
        <f t="shared" si="1"/>
        <v>3.0334929312823299E-2</v>
      </c>
      <c r="N32" s="26">
        <f t="shared" si="1"/>
        <v>3.1510972473047669E-2</v>
      </c>
      <c r="O32" s="26">
        <f t="shared" si="6"/>
        <v>3.2431684979736843E-2</v>
      </c>
      <c r="P32" s="26">
        <f t="shared" si="6"/>
        <v>3.4024129410054615E-2</v>
      </c>
      <c r="Q32" s="26">
        <f t="shared" si="6"/>
        <v>3.5085408603675712E-2</v>
      </c>
      <c r="R32" s="26">
        <f t="shared" si="6"/>
        <v>3.533236206503533E-2</v>
      </c>
      <c r="S32" s="26">
        <f t="shared" si="6"/>
        <v>3.4390615654724004E-2</v>
      </c>
      <c r="T32" s="26">
        <f t="shared" ref="T32:U32" si="11">T8/T$25</f>
        <v>3.6589368266084041E-2</v>
      </c>
      <c r="U32" s="15">
        <f t="shared" si="11"/>
        <v>3.7620561157387114E-2</v>
      </c>
    </row>
    <row r="33" spans="1:21" x14ac:dyDescent="0.25">
      <c r="A33" s="24" t="s">
        <v>9</v>
      </c>
      <c r="B33" s="57">
        <f t="shared" ref="B33:H33" si="12">B9/B$25</f>
        <v>1.7013610888710968E-2</v>
      </c>
      <c r="C33" s="26">
        <f t="shared" si="12"/>
        <v>1.6665258176286658E-2</v>
      </c>
      <c r="D33" s="26">
        <f t="shared" si="12"/>
        <v>1.7073865434521173E-2</v>
      </c>
      <c r="E33" s="26">
        <f t="shared" si="12"/>
        <v>1.700889442186258E-2</v>
      </c>
      <c r="F33" s="26">
        <f t="shared" si="12"/>
        <v>1.889114171852059E-2</v>
      </c>
      <c r="G33" s="26">
        <f t="shared" si="12"/>
        <v>1.8854720409124556E-2</v>
      </c>
      <c r="H33" s="26">
        <f t="shared" si="12"/>
        <v>2.2372616646059738E-2</v>
      </c>
      <c r="I33" s="26">
        <f t="shared" si="5"/>
        <v>2.3453598591285454E-2</v>
      </c>
      <c r="J33" s="26">
        <f t="shared" si="1"/>
        <v>2.5369229264475743E-2</v>
      </c>
      <c r="K33" s="26">
        <f t="shared" si="1"/>
        <v>2.6151674889325821E-2</v>
      </c>
      <c r="L33" s="26">
        <f t="shared" si="1"/>
        <v>2.7657785976136551E-2</v>
      </c>
      <c r="M33" s="26">
        <f t="shared" si="1"/>
        <v>2.9089838930580553E-2</v>
      </c>
      <c r="N33" s="26">
        <f t="shared" si="1"/>
        <v>3.0668198982104745E-2</v>
      </c>
      <c r="O33" s="26">
        <f t="shared" si="6"/>
        <v>3.2782700264856988E-2</v>
      </c>
      <c r="P33" s="26">
        <f t="shared" si="6"/>
        <v>3.4543264738251971E-2</v>
      </c>
      <c r="Q33" s="26">
        <f t="shared" si="6"/>
        <v>3.5865534639622297E-2</v>
      </c>
      <c r="R33" s="26">
        <f t="shared" si="6"/>
        <v>3.7195611453037195E-2</v>
      </c>
      <c r="S33" s="26">
        <f t="shared" si="6"/>
        <v>3.9136810017171189E-2</v>
      </c>
      <c r="T33" s="26">
        <f t="shared" ref="T33:U33" si="13">T9/T$25</f>
        <v>4.0424594206839644E-2</v>
      </c>
      <c r="U33" s="15">
        <f t="shared" si="13"/>
        <v>4.1831068244921818E-2</v>
      </c>
    </row>
    <row r="34" spans="1:21" x14ac:dyDescent="0.25">
      <c r="A34" s="24" t="s">
        <v>10</v>
      </c>
      <c r="B34" s="57">
        <f t="shared" ref="B34:H34" si="14">B10/B$25</f>
        <v>8.2065652522017619E-3</v>
      </c>
      <c r="C34" s="26">
        <f t="shared" si="14"/>
        <v>9.6847798529536046E-3</v>
      </c>
      <c r="D34" s="26">
        <f t="shared" si="14"/>
        <v>1.1646306728273942E-2</v>
      </c>
      <c r="E34" s="26">
        <f t="shared" si="14"/>
        <v>1.2644178128421652E-2</v>
      </c>
      <c r="F34" s="26">
        <f t="shared" si="14"/>
        <v>1.5451303922254073E-2</v>
      </c>
      <c r="G34" s="26">
        <f t="shared" si="14"/>
        <v>1.5907408653522644E-2</v>
      </c>
      <c r="H34" s="26">
        <f t="shared" si="14"/>
        <v>1.909286132621852E-2</v>
      </c>
      <c r="I34" s="26">
        <f t="shared" si="5"/>
        <v>1.879534924381502E-2</v>
      </c>
      <c r="J34" s="26">
        <f t="shared" si="1"/>
        <v>1.9268388106416276E-2</v>
      </c>
      <c r="K34" s="26">
        <f t="shared" si="1"/>
        <v>2.3087779399524735E-2</v>
      </c>
      <c r="L34" s="26">
        <f t="shared" si="1"/>
        <v>2.3770051602960748E-2</v>
      </c>
      <c r="M34" s="26">
        <f t="shared" si="1"/>
        <v>2.4483004516282388E-2</v>
      </c>
      <c r="N34" s="26">
        <f t="shared" si="1"/>
        <v>2.5140918294751818E-2</v>
      </c>
      <c r="O34" s="26">
        <f t="shared" si="6"/>
        <v>2.6081499367108803E-2</v>
      </c>
      <c r="P34" s="26">
        <f t="shared" si="6"/>
        <v>2.6621259629960339E-2</v>
      </c>
      <c r="Q34" s="26">
        <f t="shared" si="6"/>
        <v>2.7517172904297785E-2</v>
      </c>
      <c r="R34" s="26">
        <f t="shared" si="6"/>
        <v>2.8117226137028117E-2</v>
      </c>
      <c r="S34" s="26">
        <f t="shared" si="6"/>
        <v>2.9422546352568926E-2</v>
      </c>
      <c r="T34" s="26">
        <f t="shared" ref="T34:U34" si="15">T10/T$25</f>
        <v>3.0428626351471734E-2</v>
      </c>
      <c r="U34" s="15">
        <f t="shared" si="15"/>
        <v>3.1510302498903991E-2</v>
      </c>
    </row>
    <row r="35" spans="1:21" x14ac:dyDescent="0.25">
      <c r="A35" s="24" t="s">
        <v>4</v>
      </c>
      <c r="B35" s="57">
        <f t="shared" ref="B35:H35" si="16">B11/B$25</f>
        <v>4.6055025838852903E-2</v>
      </c>
      <c r="C35" s="26">
        <f t="shared" si="16"/>
        <v>4.2694160398884476E-2</v>
      </c>
      <c r="D35" s="26">
        <f t="shared" si="16"/>
        <v>4.0461421608962593E-2</v>
      </c>
      <c r="E35" s="26">
        <f t="shared" si="16"/>
        <v>3.7047591906526074E-2</v>
      </c>
      <c r="F35" s="26">
        <f t="shared" si="16"/>
        <v>3.6635670838285672E-2</v>
      </c>
      <c r="G35" s="26">
        <f t="shared" si="16"/>
        <v>3.1007334634277638E-2</v>
      </c>
      <c r="H35" s="26">
        <f t="shared" si="16"/>
        <v>3.0246632394091234E-2</v>
      </c>
      <c r="I35" s="26">
        <f t="shared" si="5"/>
        <v>2.7112759606858741E-2</v>
      </c>
      <c r="J35" s="26">
        <f t="shared" si="1"/>
        <v>2.7802230046948356E-2</v>
      </c>
      <c r="K35" s="26">
        <f t="shared" si="1"/>
        <v>2.3425531658242963E-2</v>
      </c>
      <c r="L35" s="26">
        <f t="shared" si="1"/>
        <v>2.2567539169215681E-2</v>
      </c>
      <c r="M35" s="26">
        <f t="shared" si="1"/>
        <v>2.9089838930580553E-2</v>
      </c>
      <c r="N35" s="26">
        <f t="shared" si="1"/>
        <v>2.1452416133092542E-2</v>
      </c>
      <c r="O35" s="26">
        <f t="shared" si="6"/>
        <v>2.0912001531703063E-2</v>
      </c>
      <c r="P35" s="26">
        <f t="shared" si="6"/>
        <v>2.0360487571900242E-2</v>
      </c>
      <c r="Q35" s="26">
        <f t="shared" si="6"/>
        <v>1.9969200218840549E-2</v>
      </c>
      <c r="R35" s="26">
        <f t="shared" si="6"/>
        <v>1.9782158396019781E-2</v>
      </c>
      <c r="S35" s="26">
        <f t="shared" si="6"/>
        <v>1.9467114275240685E-2</v>
      </c>
      <c r="T35" s="26">
        <f t="shared" ref="T35:U35" si="17">T11/T$25</f>
        <v>1.9110490139999811E-2</v>
      </c>
      <c r="U35" s="15">
        <f t="shared" si="17"/>
        <v>1.8942715183399093E-2</v>
      </c>
    </row>
    <row r="36" spans="1:21" x14ac:dyDescent="0.25">
      <c r="A36" s="24" t="s">
        <v>8</v>
      </c>
      <c r="B36" s="57">
        <f t="shared" ref="B36:H36" si="18">B12/B$25</f>
        <v>1.8069000655069511E-2</v>
      </c>
      <c r="C36" s="26">
        <f t="shared" si="18"/>
        <v>1.7780782557255133E-2</v>
      </c>
      <c r="D36" s="26">
        <f t="shared" si="18"/>
        <v>1.8418887271346288E-2</v>
      </c>
      <c r="E36" s="26">
        <f t="shared" si="18"/>
        <v>1.7788843725157866E-2</v>
      </c>
      <c r="F36" s="26">
        <f t="shared" si="18"/>
        <v>2.0345382087673915E-2</v>
      </c>
      <c r="G36" s="26">
        <f t="shared" si="18"/>
        <v>1.9769867438261219E-2</v>
      </c>
      <c r="H36" s="26">
        <f t="shared" si="18"/>
        <v>2.1865035465608123E-2</v>
      </c>
      <c r="I36" s="26">
        <f t="shared" si="5"/>
        <v>2.1580307968978307E-2</v>
      </c>
      <c r="J36" s="26">
        <f t="shared" si="1"/>
        <v>2.0552132237871674E-2</v>
      </c>
      <c r="K36" s="26">
        <f t="shared" si="1"/>
        <v>2.1917709074679437E-2</v>
      </c>
      <c r="L36" s="26">
        <f t="shared" si="1"/>
        <v>2.1750297709388938E-2</v>
      </c>
      <c r="M36" s="26">
        <f t="shared" si="1"/>
        <v>2.1483468595424857E-2</v>
      </c>
      <c r="N36" s="26">
        <f t="shared" si="1"/>
        <v>2.1124062824932961E-2</v>
      </c>
      <c r="O36" s="26">
        <f t="shared" si="6"/>
        <v>2.0933275185346708E-2</v>
      </c>
      <c r="P36" s="26">
        <f t="shared" si="6"/>
        <v>2.0578524409743133E-2</v>
      </c>
      <c r="Q36" s="26">
        <f t="shared" si="6"/>
        <v>1.9979331725800895E-2</v>
      </c>
      <c r="R36" s="26">
        <f t="shared" si="6"/>
        <v>1.9504653168019505E-2</v>
      </c>
      <c r="S36" s="26">
        <f t="shared" si="6"/>
        <v>1.9013717659315855E-2</v>
      </c>
      <c r="T36" s="26">
        <f t="shared" ref="T36:U36" si="19">T12/T$25</f>
        <v>1.8810423562727982E-2</v>
      </c>
      <c r="U36" s="15">
        <f t="shared" si="19"/>
        <v>1.8486044132690341E-2</v>
      </c>
    </row>
    <row r="37" spans="1:21" x14ac:dyDescent="0.25">
      <c r="A37" s="24" t="s">
        <v>6</v>
      </c>
      <c r="B37" s="57">
        <f t="shared" ref="B37:H37" si="20">B13/B$25</f>
        <v>2.3873644370041486E-2</v>
      </c>
      <c r="C37" s="26">
        <f t="shared" si="20"/>
        <v>2.3256993154736755E-2</v>
      </c>
      <c r="D37" s="26">
        <f t="shared" si="20"/>
        <v>2.2659662003924299E-2</v>
      </c>
      <c r="E37" s="26">
        <f t="shared" si="20"/>
        <v>2.0878642888212267E-2</v>
      </c>
      <c r="F37" s="26">
        <f t="shared" si="20"/>
        <v>2.2596658043767041E-2</v>
      </c>
      <c r="G37" s="26">
        <f t="shared" si="20"/>
        <v>2.1425206917434898E-2</v>
      </c>
      <c r="H37" s="26">
        <f t="shared" si="20"/>
        <v>2.2619899785254118E-2</v>
      </c>
      <c r="I37" s="26">
        <f t="shared" si="5"/>
        <v>2.153035355238345E-2</v>
      </c>
      <c r="J37" s="26">
        <f t="shared" si="1"/>
        <v>2.0601036776212833E-2</v>
      </c>
      <c r="K37" s="26">
        <f t="shared" si="1"/>
        <v>2.0892389717856237E-2</v>
      </c>
      <c r="L37" s="26">
        <f t="shared" si="1"/>
        <v>2.0536110397646346E-2</v>
      </c>
      <c r="M37" s="26">
        <f t="shared" si="1"/>
        <v>2.0238378213182112E-2</v>
      </c>
      <c r="N37" s="26">
        <f t="shared" si="1"/>
        <v>1.9898210474470532E-2</v>
      </c>
      <c r="O37" s="26">
        <f t="shared" si="6"/>
        <v>1.9539850871687959E-2</v>
      </c>
      <c r="P37" s="26">
        <f t="shared" si="6"/>
        <v>1.9166476317046328E-2</v>
      </c>
      <c r="Q37" s="26">
        <f t="shared" si="6"/>
        <v>1.9270126238576726E-2</v>
      </c>
      <c r="R37" s="26">
        <f t="shared" si="6"/>
        <v>1.9048751722019048E-2</v>
      </c>
      <c r="S37" s="26">
        <f t="shared" si="6"/>
        <v>1.8830429665644112E-2</v>
      </c>
      <c r="T37" s="26">
        <f t="shared" ref="T37:U37" si="21">T13/T$25</f>
        <v>1.8894817287585682E-2</v>
      </c>
      <c r="U37" s="15">
        <f t="shared" si="21"/>
        <v>1.8732646500073068E-2</v>
      </c>
    </row>
    <row r="38" spans="1:21" x14ac:dyDescent="0.25">
      <c r="A38" s="24" t="s">
        <v>5</v>
      </c>
      <c r="B38" s="57">
        <f t="shared" ref="B38:H38" si="22">B14/B$25</f>
        <v>3.1006623480602662E-2</v>
      </c>
      <c r="C38" s="26">
        <f t="shared" si="22"/>
        <v>3.0372686554550832E-2</v>
      </c>
      <c r="D38" s="26">
        <f t="shared" si="22"/>
        <v>2.7106145958604975E-2</v>
      </c>
      <c r="E38" s="26">
        <f t="shared" si="22"/>
        <v>2.5048371855829372E-2</v>
      </c>
      <c r="F38" s="26">
        <f t="shared" si="22"/>
        <v>2.3323778228343705E-2</v>
      </c>
      <c r="G38" s="26">
        <f t="shared" si="22"/>
        <v>2.2434560258394454E-2</v>
      </c>
      <c r="H38" s="26">
        <f t="shared" si="22"/>
        <v>2.1995184486236743E-2</v>
      </c>
      <c r="I38" s="26">
        <f t="shared" si="5"/>
        <v>2.1230627052814307E-2</v>
      </c>
      <c r="J38" s="26">
        <f t="shared" si="1"/>
        <v>2.066216744913928E-2</v>
      </c>
      <c r="K38" s="26">
        <f t="shared" si="1"/>
        <v>2.1073328427883863E-2</v>
      </c>
      <c r="L38" s="26">
        <f t="shared" si="1"/>
        <v>2.0617834543629018E-2</v>
      </c>
      <c r="M38" s="26">
        <f t="shared" si="1"/>
        <v>2.0362887251406385E-2</v>
      </c>
      <c r="N38" s="26">
        <f t="shared" si="1"/>
        <v>1.9602692497126907E-2</v>
      </c>
      <c r="O38" s="26">
        <f t="shared" si="6"/>
        <v>1.8986735876953188E-2</v>
      </c>
      <c r="P38" s="26">
        <f t="shared" si="6"/>
        <v>1.848121768382582E-2</v>
      </c>
      <c r="Q38" s="26">
        <f t="shared" si="6"/>
        <v>1.8135397459018054E-2</v>
      </c>
      <c r="R38" s="26">
        <f t="shared" si="6"/>
        <v>1.7710780087017711E-2</v>
      </c>
      <c r="S38" s="26">
        <f t="shared" si="6"/>
        <v>1.6794968262236885E-2</v>
      </c>
      <c r="T38" s="26">
        <f t="shared" ref="T38:U38" si="23">T14/T$25</f>
        <v>1.6363005541854599E-2</v>
      </c>
      <c r="U38" s="15">
        <f t="shared" si="23"/>
        <v>1.5901285985678797E-2</v>
      </c>
    </row>
    <row r="39" spans="1:21" x14ac:dyDescent="0.25">
      <c r="A39" s="25" t="s">
        <v>19</v>
      </c>
      <c r="B39" s="57">
        <f t="shared" ref="B39:H39" si="24">B15/B$25</f>
        <v>3.8758279350753328E-3</v>
      </c>
      <c r="C39" s="26">
        <f t="shared" si="24"/>
        <v>4.5466069466745546E-3</v>
      </c>
      <c r="D39" s="26">
        <f t="shared" si="24"/>
        <v>5.6807392872966645E-3</v>
      </c>
      <c r="E39" s="26">
        <f t="shared" si="24"/>
        <v>7.2295300805447649E-3</v>
      </c>
      <c r="F39" s="26">
        <f t="shared" si="24"/>
        <v>7.9144235475075153E-3</v>
      </c>
      <c r="G39" s="26">
        <f t="shared" si="24"/>
        <v>8.5324002422448014E-3</v>
      </c>
      <c r="H39" s="26">
        <f t="shared" si="24"/>
        <v>1.1231860480249886E-2</v>
      </c>
      <c r="I39" s="26">
        <f t="shared" si="5"/>
        <v>1.2526069961160442E-2</v>
      </c>
      <c r="J39" s="26">
        <f t="shared" ref="J39:S46" si="25">J15/J$25</f>
        <v>1.3338712832550861E-2</v>
      </c>
      <c r="K39" s="26">
        <f t="shared" si="25"/>
        <v>1.4499221963546881E-2</v>
      </c>
      <c r="L39" s="26">
        <f t="shared" si="25"/>
        <v>1.5504237980713102E-2</v>
      </c>
      <c r="M39" s="26">
        <f t="shared" si="25"/>
        <v>1.6084303937881309E-2</v>
      </c>
      <c r="N39" s="26">
        <f t="shared" si="25"/>
        <v>1.7008701362666228E-2</v>
      </c>
      <c r="O39" s="26">
        <f t="shared" si="25"/>
        <v>1.7635858870581729E-2</v>
      </c>
      <c r="P39" s="26">
        <f t="shared" si="25"/>
        <v>1.8803081587308181E-2</v>
      </c>
      <c r="Q39" s="26">
        <f t="shared" si="25"/>
        <v>1.9371441308180179E-2</v>
      </c>
      <c r="R39" s="26">
        <f t="shared" si="25"/>
        <v>1.9623583980019624E-2</v>
      </c>
      <c r="S39" s="26">
        <f t="shared" si="25"/>
        <v>2.000733151974687E-2</v>
      </c>
      <c r="T39" s="26">
        <f t="shared" ref="T39:U39" si="26">T15/T$25</f>
        <v>2.0507675140421781E-2</v>
      </c>
      <c r="U39" s="15">
        <f t="shared" si="26"/>
        <v>2.1390472015198014E-2</v>
      </c>
    </row>
    <row r="40" spans="1:21" x14ac:dyDescent="0.25">
      <c r="A40" s="24" t="s">
        <v>84</v>
      </c>
      <c r="B40" s="57">
        <f t="shared" ref="B40:H40" si="27">B16/B$25</f>
        <v>4.1287575514957424E-2</v>
      </c>
      <c r="C40" s="26">
        <f t="shared" si="27"/>
        <v>3.8198259105890309E-2</v>
      </c>
      <c r="D40" s="26">
        <f t="shared" si="27"/>
        <v>3.617317551743781E-2</v>
      </c>
      <c r="E40" s="26">
        <f t="shared" si="27"/>
        <v>3.3042852214606053E-2</v>
      </c>
      <c r="F40" s="26">
        <f t="shared" si="27"/>
        <v>3.1895406558064741E-2</v>
      </c>
      <c r="G40" s="26">
        <f t="shared" si="27"/>
        <v>2.8867505551443375E-2</v>
      </c>
      <c r="H40" s="26">
        <f t="shared" si="27"/>
        <v>2.4611179800871998E-2</v>
      </c>
      <c r="I40" s="26">
        <f t="shared" si="5"/>
        <v>2.1780125635357736E-2</v>
      </c>
      <c r="J40" s="26">
        <f t="shared" si="25"/>
        <v>2.195813771517997E-2</v>
      </c>
      <c r="K40" s="26">
        <f t="shared" si="25"/>
        <v>1.7852619389392168E-2</v>
      </c>
      <c r="L40" s="26">
        <f t="shared" si="25"/>
        <v>1.5749410418661125E-2</v>
      </c>
      <c r="M40" s="26">
        <f t="shared" si="25"/>
        <v>1.5903199882282365E-2</v>
      </c>
      <c r="N40" s="26">
        <f t="shared" si="25"/>
        <v>1.5355989711596345E-2</v>
      </c>
      <c r="O40" s="26">
        <f t="shared" si="25"/>
        <v>1.4646910533649601E-2</v>
      </c>
      <c r="P40" s="26">
        <f t="shared" si="25"/>
        <v>1.4037419274456465E-2</v>
      </c>
      <c r="Q40" s="26">
        <f t="shared" si="25"/>
        <v>1.3616745354704059E-2</v>
      </c>
      <c r="R40" s="26">
        <f t="shared" si="25"/>
        <v>1.2933725805012933E-2</v>
      </c>
      <c r="S40" s="26">
        <f t="shared" si="25"/>
        <v>1.2762632401458586E-2</v>
      </c>
      <c r="T40" s="26">
        <f t="shared" ref="T40:U40" si="28">T16/T$25</f>
        <v>1.2349615070843844E-2</v>
      </c>
      <c r="U40" s="15">
        <f t="shared" si="28"/>
        <v>1.2129183106824492E-2</v>
      </c>
    </row>
    <row r="41" spans="1:21" x14ac:dyDescent="0.25">
      <c r="A41" s="24" t="s">
        <v>48</v>
      </c>
      <c r="B41" s="57">
        <f t="shared" ref="B41:H41" si="29">B17/B$25</f>
        <v>1.644952325496761E-2</v>
      </c>
      <c r="C41" s="26">
        <f t="shared" si="29"/>
        <v>1.5718752640919462E-2</v>
      </c>
      <c r="D41" s="26">
        <f t="shared" si="29"/>
        <v>1.5428191657699854E-2</v>
      </c>
      <c r="E41" s="26">
        <f t="shared" si="29"/>
        <v>1.445906016108953E-2</v>
      </c>
      <c r="F41" s="26">
        <f t="shared" si="29"/>
        <v>1.5633083968398239E-2</v>
      </c>
      <c r="G41" s="26">
        <f t="shared" si="29"/>
        <v>1.4548146154363771E-2</v>
      </c>
      <c r="H41" s="26">
        <f t="shared" si="29"/>
        <v>1.4706839331034035E-2</v>
      </c>
      <c r="I41" s="26">
        <f t="shared" si="5"/>
        <v>1.3712487355288299E-2</v>
      </c>
      <c r="J41" s="26">
        <f t="shared" si="25"/>
        <v>1.335093896713615E-2</v>
      </c>
      <c r="K41" s="26">
        <f t="shared" si="25"/>
        <v>1.3606590994077274E-2</v>
      </c>
      <c r="L41" s="26">
        <f t="shared" si="25"/>
        <v>1.3542858477128914E-2</v>
      </c>
      <c r="M41" s="26">
        <f t="shared" si="25"/>
        <v>1.6084303937881309E-2</v>
      </c>
      <c r="N41" s="26">
        <f t="shared" si="25"/>
        <v>1.3681387839982488E-2</v>
      </c>
      <c r="O41" s="26">
        <f t="shared" si="25"/>
        <v>1.3764053907438333E-2</v>
      </c>
      <c r="P41" s="26">
        <f t="shared" si="25"/>
        <v>1.3808999730049629E-2</v>
      </c>
      <c r="Q41" s="26">
        <f t="shared" si="25"/>
        <v>1.382950700087131E-2</v>
      </c>
      <c r="R41" s="26">
        <f t="shared" si="25"/>
        <v>1.4014014014014014E-2</v>
      </c>
      <c r="S41" s="26">
        <f t="shared" si="25"/>
        <v>1.4383284134977137E-2</v>
      </c>
      <c r="T41" s="26">
        <f t="shared" ref="T41:U41" si="30">T17/T$25</f>
        <v>1.4487589433905648E-2</v>
      </c>
      <c r="U41" s="15">
        <f t="shared" si="30"/>
        <v>1.4531272833552536E-2</v>
      </c>
    </row>
    <row r="42" spans="1:21" x14ac:dyDescent="0.25">
      <c r="A42" s="24" t="s">
        <v>7</v>
      </c>
      <c r="B42" s="57">
        <f t="shared" ref="B42:H42" si="31">B18/B$25</f>
        <v>2.3709876992503095E-2</v>
      </c>
      <c r="C42" s="26">
        <f t="shared" si="31"/>
        <v>2.1465393391363136E-2</v>
      </c>
      <c r="D42" s="26">
        <f t="shared" si="31"/>
        <v>2.1188049876574466E-2</v>
      </c>
      <c r="E42" s="26">
        <f t="shared" si="31"/>
        <v>2.0218685785423948E-2</v>
      </c>
      <c r="F42" s="26">
        <f t="shared" si="31"/>
        <v>1.9086904845137385E-2</v>
      </c>
      <c r="G42" s="26">
        <f t="shared" si="31"/>
        <v>1.7831909023618867E-2</v>
      </c>
      <c r="H42" s="26">
        <f t="shared" si="31"/>
        <v>1.6268627578577471E-2</v>
      </c>
      <c r="I42" s="26">
        <f t="shared" si="5"/>
        <v>1.5111211019944301E-2</v>
      </c>
      <c r="J42" s="26">
        <f t="shared" si="25"/>
        <v>1.4487969483568074E-2</v>
      </c>
      <c r="K42" s="26">
        <f t="shared" si="25"/>
        <v>1.4209720027502684E-2</v>
      </c>
      <c r="L42" s="26">
        <f t="shared" si="25"/>
        <v>1.3659607257104163E-2</v>
      </c>
      <c r="M42" s="26">
        <f t="shared" si="25"/>
        <v>1.291498296489977E-2</v>
      </c>
      <c r="N42" s="26">
        <f t="shared" si="25"/>
        <v>1.231324905598424E-2</v>
      </c>
      <c r="O42" s="26">
        <f t="shared" si="25"/>
        <v>1.1583504408964718E-2</v>
      </c>
      <c r="P42" s="26">
        <f t="shared" si="25"/>
        <v>1.137944639408601E-2</v>
      </c>
      <c r="Q42" s="26">
        <f t="shared" si="25"/>
        <v>1.1073737107657394E-2</v>
      </c>
      <c r="R42" s="26">
        <f t="shared" si="25"/>
        <v>1.0703773080010704E-2</v>
      </c>
      <c r="S42" s="26">
        <f t="shared" si="25"/>
        <v>1.0360595010707878E-2</v>
      </c>
      <c r="T42" s="26">
        <f t="shared" ref="T42:U42" si="32">T18/T$25</f>
        <v>1.0099115741305103E-2</v>
      </c>
      <c r="U42" s="15">
        <f t="shared" si="32"/>
        <v>1.0037629694578401E-2</v>
      </c>
    </row>
    <row r="43" spans="1:21" x14ac:dyDescent="0.25">
      <c r="A43" s="25" t="s">
        <v>18</v>
      </c>
      <c r="B43" s="57">
        <f t="shared" ref="B43:H43" si="33">B19/B$25</f>
        <v>9.0617948904578201E-3</v>
      </c>
      <c r="C43" s="26">
        <f t="shared" si="33"/>
        <v>7.6058480520578044E-3</v>
      </c>
      <c r="D43" s="26">
        <f t="shared" si="33"/>
        <v>7.2472941325400341E-3</v>
      </c>
      <c r="E43" s="26">
        <f t="shared" si="33"/>
        <v>8.3994540354876933E-3</v>
      </c>
      <c r="F43" s="26">
        <f t="shared" si="33"/>
        <v>7.9983220303432839E-3</v>
      </c>
      <c r="G43" s="26">
        <f t="shared" si="33"/>
        <v>7.9402462822151937E-3</v>
      </c>
      <c r="H43" s="26">
        <f t="shared" si="33"/>
        <v>9.1494761501919701E-3</v>
      </c>
      <c r="I43" s="26">
        <f t="shared" si="5"/>
        <v>9.96590611067401E-3</v>
      </c>
      <c r="J43" s="26">
        <f t="shared" si="25"/>
        <v>1.008656103286385E-2</v>
      </c>
      <c r="K43" s="26">
        <f t="shared" si="25"/>
        <v>1.0808072278983366E-2</v>
      </c>
      <c r="L43" s="26">
        <f t="shared" si="25"/>
        <v>1.1102808975646205E-2</v>
      </c>
      <c r="M43" s="26">
        <f t="shared" si="25"/>
        <v>1.1352960485358868E-2</v>
      </c>
      <c r="N43" s="26">
        <f t="shared" si="25"/>
        <v>1.1831664204016856E-2</v>
      </c>
      <c r="O43" s="26">
        <f t="shared" si="25"/>
        <v>1.197706700137215E-2</v>
      </c>
      <c r="P43" s="26">
        <f t="shared" si="25"/>
        <v>1.234503810453309E-2</v>
      </c>
      <c r="Q43" s="26">
        <f t="shared" si="25"/>
        <v>1.2846750825717818E-2</v>
      </c>
      <c r="R43" s="26">
        <f t="shared" si="25"/>
        <v>1.3280607340013281E-2</v>
      </c>
      <c r="S43" s="26">
        <f t="shared" si="25"/>
        <v>1.35826050047269E-2</v>
      </c>
      <c r="T43" s="26">
        <f t="shared" ref="T43:U43" si="34">T19/T$25</f>
        <v>1.3699914668567088E-2</v>
      </c>
      <c r="U43" s="15">
        <f t="shared" si="34"/>
        <v>1.374579862633348E-2</v>
      </c>
    </row>
    <row r="44" spans="1:21" x14ac:dyDescent="0.25">
      <c r="A44" s="25" t="s">
        <v>17</v>
      </c>
      <c r="B44" s="57">
        <f t="shared" ref="B44:H44" si="35">B20/B$25</f>
        <v>8.0791906252274549E-3</v>
      </c>
      <c r="C44" s="26">
        <f t="shared" si="35"/>
        <v>8.2312177807825574E-3</v>
      </c>
      <c r="D44" s="26">
        <f t="shared" si="35"/>
        <v>8.2441926704221787E-3</v>
      </c>
      <c r="E44" s="26">
        <f t="shared" si="35"/>
        <v>8.2344647597906145E-3</v>
      </c>
      <c r="F44" s="26">
        <f t="shared" si="35"/>
        <v>8.4737467664126407E-3</v>
      </c>
      <c r="G44" s="26">
        <f t="shared" si="35"/>
        <v>8.4651100195141642E-3</v>
      </c>
      <c r="H44" s="26">
        <f t="shared" si="35"/>
        <v>8.9542526192490403E-3</v>
      </c>
      <c r="I44" s="26">
        <f t="shared" si="5"/>
        <v>9.1416582368588663E-3</v>
      </c>
      <c r="J44" s="26">
        <f t="shared" si="25"/>
        <v>9.0962441314553985E-3</v>
      </c>
      <c r="K44" s="26">
        <f t="shared" si="25"/>
        <v>9.3364374374253628E-3</v>
      </c>
      <c r="L44" s="26">
        <f t="shared" si="25"/>
        <v>9.5383753239778636E-3</v>
      </c>
      <c r="M44" s="26">
        <f t="shared" si="25"/>
        <v>9.6098339502190232E-3</v>
      </c>
      <c r="N44" s="26">
        <f t="shared" si="25"/>
        <v>9.5331910468997982E-3</v>
      </c>
      <c r="O44" s="26">
        <f t="shared" si="25"/>
        <v>9.2327656813419416E-3</v>
      </c>
      <c r="P44" s="26">
        <f t="shared" si="25"/>
        <v>9.2198434287850163E-3</v>
      </c>
      <c r="Q44" s="26">
        <f t="shared" si="25"/>
        <v>9.0676987295090269E-3</v>
      </c>
      <c r="R44" s="26">
        <f t="shared" si="25"/>
        <v>9.0882962170090887E-3</v>
      </c>
      <c r="S44" s="26">
        <f t="shared" si="25"/>
        <v>8.8364106422797167E-3</v>
      </c>
      <c r="T44" s="26">
        <f t="shared" ref="T44:U44" si="36">T20/T$25</f>
        <v>8.8988494322177741E-3</v>
      </c>
      <c r="U44" s="15">
        <f t="shared" si="36"/>
        <v>8.6950168054946656E-3</v>
      </c>
    </row>
    <row r="45" spans="1:21" ht="12.75" customHeight="1" x14ac:dyDescent="0.25">
      <c r="A45" s="25" t="s">
        <v>11</v>
      </c>
      <c r="B45" s="41">
        <f t="shared" ref="B45:H45" si="37">B21/B$25</f>
        <v>1.3519906834558556E-2</v>
      </c>
      <c r="C45" s="42">
        <f t="shared" si="37"/>
        <v>1.2253866306093129E-2</v>
      </c>
      <c r="D45" s="43">
        <f t="shared" si="37"/>
        <v>1.1234888284068613E-2</v>
      </c>
      <c r="E45" s="43">
        <f t="shared" si="37"/>
        <v>1.0634308769929955E-2</v>
      </c>
      <c r="F45" s="44">
        <f t="shared" si="37"/>
        <v>1.0291547227854296E-2</v>
      </c>
      <c r="G45" s="45">
        <f t="shared" si="37"/>
        <v>9.6897920732117622E-3</v>
      </c>
      <c r="H45" s="45">
        <f t="shared" si="37"/>
        <v>9.3316847790720376E-3</v>
      </c>
      <c r="I45" s="45">
        <f t="shared" si="5"/>
        <v>9.1166810285614377E-3</v>
      </c>
      <c r="J45" s="43">
        <f t="shared" si="25"/>
        <v>8.7172339593114233E-3</v>
      </c>
      <c r="K45" s="45">
        <f t="shared" si="25"/>
        <v>8.974560017370117E-3</v>
      </c>
      <c r="L45" s="44">
        <f t="shared" si="25"/>
        <v>8.9196067901090442E-3</v>
      </c>
      <c r="M45" s="44">
        <f t="shared" si="25"/>
        <v>8.7948657000237705E-3</v>
      </c>
      <c r="N45" s="44">
        <f t="shared" si="25"/>
        <v>8.7560882175887929E-3</v>
      </c>
      <c r="O45" s="44">
        <f t="shared" si="25"/>
        <v>8.6158297256762363E-3</v>
      </c>
      <c r="P45" s="26">
        <f t="shared" si="25"/>
        <v>8.5968810349481908E-3</v>
      </c>
      <c r="Q45" s="26">
        <f t="shared" si="25"/>
        <v>8.5408603675710733E-3</v>
      </c>
      <c r="R45" s="26">
        <f t="shared" si="25"/>
        <v>8.6423056720086426E-3</v>
      </c>
      <c r="S45" s="26">
        <f t="shared" si="25"/>
        <v>8.537361810499508E-3</v>
      </c>
      <c r="T45" s="26">
        <f t="shared" ref="T45:U45" si="38">T21/T$25</f>
        <v>8.7113078214228774E-3</v>
      </c>
      <c r="U45" s="46">
        <f t="shared" si="38"/>
        <v>8.7224170685371912E-3</v>
      </c>
    </row>
    <row r="46" spans="1:21" ht="15" customHeight="1" thickBot="1" x14ac:dyDescent="0.3">
      <c r="A46" s="25" t="s">
        <v>12</v>
      </c>
      <c r="B46" s="58">
        <f t="shared" ref="B46:H46" si="39">B22/B$25</f>
        <v>5.9465754421719197E-2</v>
      </c>
      <c r="C46" s="59">
        <f t="shared" si="39"/>
        <v>6.9044198428124731E-2</v>
      </c>
      <c r="D46" s="60">
        <f t="shared" si="39"/>
        <v>7.051079182226723E-2</v>
      </c>
      <c r="E46" s="61">
        <f t="shared" si="39"/>
        <v>0.10568313059651123</v>
      </c>
      <c r="F46" s="61">
        <f t="shared" si="39"/>
        <v>8.669509893029434E-2</v>
      </c>
      <c r="G46" s="62">
        <f t="shared" si="39"/>
        <v>0.10311553731242851</v>
      </c>
      <c r="H46" s="62">
        <f t="shared" si="39"/>
        <v>9.8665972538556648E-2</v>
      </c>
      <c r="I46" s="62">
        <f t="shared" si="5"/>
        <v>0.11247236896332097</v>
      </c>
      <c r="J46" s="61">
        <f t="shared" si="25"/>
        <v>0.11504792644757433</v>
      </c>
      <c r="K46" s="62">
        <f t="shared" si="25"/>
        <v>0.11463070409283362</v>
      </c>
      <c r="L46" s="60">
        <f t="shared" si="25"/>
        <v>0.12359025848179886</v>
      </c>
      <c r="M46" s="61">
        <f t="shared" si="25"/>
        <v>0.1177176361393143</v>
      </c>
      <c r="N46" s="61">
        <f t="shared" si="25"/>
        <v>0.1327422973786461</v>
      </c>
      <c r="O46" s="61">
        <f t="shared" si="25"/>
        <v>0.13948071011455862</v>
      </c>
      <c r="P46" s="26">
        <f t="shared" si="25"/>
        <v>0.14643769337790977</v>
      </c>
      <c r="Q46" s="26">
        <f t="shared" si="25"/>
        <v>0.15280338797592755</v>
      </c>
      <c r="R46" s="26">
        <f t="shared" si="25"/>
        <v>0.16003131844716004</v>
      </c>
      <c r="S46" s="26">
        <f t="shared" si="25"/>
        <v>0.16826802492716714</v>
      </c>
      <c r="T46" s="26">
        <f t="shared" ref="T46:U46" si="40">T22/T$25</f>
        <v>0.17492006038839866</v>
      </c>
      <c r="U46" s="63">
        <f t="shared" si="40"/>
        <v>0.18201994739149496</v>
      </c>
    </row>
    <row r="47" spans="1:21" s="1" customFormat="1" x14ac:dyDescent="0.25">
      <c r="A47" s="122" t="s">
        <v>44</v>
      </c>
      <c r="B47" s="48">
        <f t="shared" ref="B47:H47" si="41">B23/B$25</f>
        <v>0.99868986097969281</v>
      </c>
      <c r="C47" s="49">
        <f t="shared" si="41"/>
        <v>0.99758303050790165</v>
      </c>
      <c r="D47" s="49">
        <f t="shared" si="41"/>
        <v>0.99742072283055894</v>
      </c>
      <c r="E47" s="50">
        <f t="shared" si="41"/>
        <v>0.99572527785693932</v>
      </c>
      <c r="F47" s="50">
        <f t="shared" si="41"/>
        <v>0.99591694050199264</v>
      </c>
      <c r="G47" s="51">
        <f t="shared" si="41"/>
        <v>0.99498014938429447</v>
      </c>
      <c r="H47" s="51">
        <f t="shared" si="41"/>
        <v>0.99388299603045482</v>
      </c>
      <c r="I47" s="51">
        <f t="shared" ref="I47:O47" si="42">I23/I$25</f>
        <v>0.9925068375107714</v>
      </c>
      <c r="J47" s="50">
        <f t="shared" si="42"/>
        <v>0.99183294209702655</v>
      </c>
      <c r="K47" s="51">
        <f t="shared" si="42"/>
        <v>0.99039818578786742</v>
      </c>
      <c r="L47" s="49">
        <f t="shared" si="42"/>
        <v>0.98889719102435381</v>
      </c>
      <c r="M47" s="49">
        <f t="shared" si="42"/>
        <v>0.98800185631656989</v>
      </c>
      <c r="N47" s="49">
        <f t="shared" si="42"/>
        <v>0.98745690362830407</v>
      </c>
      <c r="O47" s="49">
        <f t="shared" si="42"/>
        <v>0.98640613532171084</v>
      </c>
      <c r="P47" s="49">
        <f t="shared" ref="P47:S47" si="43">P23/P$25</f>
        <v>0.98538114915796249</v>
      </c>
      <c r="Q47" s="49">
        <f t="shared" si="43"/>
        <v>0.98449879435067167</v>
      </c>
      <c r="R47" s="49">
        <f t="shared" si="43"/>
        <v>0.98375603326098371</v>
      </c>
      <c r="S47" s="49">
        <f t="shared" si="43"/>
        <v>0.98287704269645582</v>
      </c>
      <c r="T47" s="49">
        <f t="shared" ref="T47:U47" si="44">T23/T$25</f>
        <v>0.98244610522959785</v>
      </c>
      <c r="U47" s="52">
        <f t="shared" si="44"/>
        <v>0.98200716060207516</v>
      </c>
    </row>
    <row r="48" spans="1:21" x14ac:dyDescent="0.25">
      <c r="A48" s="24" t="s">
        <v>45</v>
      </c>
      <c r="B48" s="47">
        <f t="shared" ref="B48:H48" si="45">B24/B$25</f>
        <v>1.3101390203071547E-3</v>
      </c>
      <c r="C48" s="44">
        <f t="shared" si="45"/>
        <v>2.4169694920983691E-3</v>
      </c>
      <c r="D48" s="44">
        <f t="shared" si="45"/>
        <v>2.579277169441104E-3</v>
      </c>
      <c r="E48" s="43">
        <f t="shared" si="45"/>
        <v>4.2747221430607012E-3</v>
      </c>
      <c r="F48" s="43">
        <f t="shared" si="45"/>
        <v>4.0830594980074113E-3</v>
      </c>
      <c r="G48" s="45">
        <f t="shared" si="45"/>
        <v>5.0198506157055379E-3</v>
      </c>
      <c r="H48" s="45">
        <f t="shared" si="45"/>
        <v>6.1170039695451293E-3</v>
      </c>
      <c r="I48" s="45">
        <f t="shared" si="5"/>
        <v>7.4931624892285789E-3</v>
      </c>
      <c r="J48" s="43">
        <f t="shared" ref="J48:O48" si="46">J24/J$25</f>
        <v>8.1670579029733958E-3</v>
      </c>
      <c r="K48" s="45">
        <f t="shared" si="46"/>
        <v>9.6018142121325444E-3</v>
      </c>
      <c r="L48" s="44">
        <f t="shared" si="46"/>
        <v>1.1102808975646205E-2</v>
      </c>
      <c r="M48" s="43">
        <f t="shared" si="46"/>
        <v>1.199814368343011E-2</v>
      </c>
      <c r="N48" s="43">
        <f t="shared" si="46"/>
        <v>1.2543096371695945E-2</v>
      </c>
      <c r="O48" s="43">
        <f t="shared" si="46"/>
        <v>1.3593864678289172E-2</v>
      </c>
      <c r="P48" s="43">
        <f t="shared" ref="P48:S48" si="47">P24/P$25</f>
        <v>1.4618850842037503E-2</v>
      </c>
      <c r="Q48" s="43">
        <f t="shared" si="47"/>
        <v>1.5501205649328281E-2</v>
      </c>
      <c r="R48" s="43">
        <f t="shared" si="47"/>
        <v>1.6243966739016243E-2</v>
      </c>
      <c r="S48" s="43">
        <f t="shared" si="47"/>
        <v>1.7122957303544212E-2</v>
      </c>
      <c r="T48" s="43">
        <f t="shared" ref="T48:U48" si="48">T24/T$25</f>
        <v>1.7553894770402183E-2</v>
      </c>
      <c r="U48" s="105">
        <f t="shared" si="48"/>
        <v>1.7992839397924888E-2</v>
      </c>
    </row>
    <row r="49" spans="1:21" s="1" customFormat="1" ht="15" thickBot="1" x14ac:dyDescent="0.35">
      <c r="A49" s="126" t="s">
        <v>46</v>
      </c>
      <c r="B49" s="53">
        <f t="shared" ref="B49:H49" si="49">B47+B48</f>
        <v>1</v>
      </c>
      <c r="C49" s="54">
        <f t="shared" si="49"/>
        <v>1</v>
      </c>
      <c r="D49" s="54">
        <f t="shared" si="49"/>
        <v>1</v>
      </c>
      <c r="E49" s="54">
        <f t="shared" si="49"/>
        <v>1</v>
      </c>
      <c r="F49" s="54">
        <f t="shared" si="49"/>
        <v>1</v>
      </c>
      <c r="G49" s="54">
        <f t="shared" si="49"/>
        <v>1</v>
      </c>
      <c r="H49" s="54">
        <f t="shared" si="49"/>
        <v>1</v>
      </c>
      <c r="I49" s="54">
        <f t="shared" ref="I49:N49" si="50">I47+I48</f>
        <v>1</v>
      </c>
      <c r="J49" s="55">
        <f t="shared" si="50"/>
        <v>1</v>
      </c>
      <c r="K49" s="55">
        <f t="shared" si="50"/>
        <v>1</v>
      </c>
      <c r="L49" s="56">
        <f t="shared" si="50"/>
        <v>1</v>
      </c>
      <c r="M49" s="56">
        <f t="shared" si="50"/>
        <v>1</v>
      </c>
      <c r="N49" s="56">
        <f t="shared" si="50"/>
        <v>1</v>
      </c>
      <c r="O49" s="56">
        <f t="shared" ref="O49:T49" si="51">O25/O$25</f>
        <v>1</v>
      </c>
      <c r="P49" s="56">
        <f t="shared" si="51"/>
        <v>1</v>
      </c>
      <c r="Q49" s="56">
        <f t="shared" si="51"/>
        <v>1</v>
      </c>
      <c r="R49" s="56">
        <f t="shared" si="51"/>
        <v>1</v>
      </c>
      <c r="S49" s="56">
        <f t="shared" si="51"/>
        <v>1</v>
      </c>
      <c r="T49" s="56">
        <f t="shared" si="51"/>
        <v>1</v>
      </c>
      <c r="U49" s="101">
        <f t="shared" ref="U49" si="52">U25/U$25</f>
        <v>1</v>
      </c>
    </row>
  </sheetData>
  <pageMargins left="0.25" right="0.25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66"/>
  <sheetViews>
    <sheetView zoomScale="85" zoomScaleNormal="85" workbookViewId="0">
      <selection activeCell="X6" sqref="X6"/>
    </sheetView>
  </sheetViews>
  <sheetFormatPr defaultRowHeight="13.2" x14ac:dyDescent="0.25"/>
  <cols>
    <col min="1" max="1" width="15.109375" customWidth="1"/>
    <col min="2" max="2" width="13.44140625" customWidth="1"/>
    <col min="3" max="12" width="9.109375" customWidth="1"/>
    <col min="13" max="13" width="10.44140625" customWidth="1"/>
    <col min="14" max="14" width="11.88671875" customWidth="1"/>
    <col min="15" max="17" width="10.44140625" customWidth="1"/>
    <col min="18" max="18" width="11.88671875" style="96" customWidth="1"/>
    <col min="19" max="19" width="8.88671875" customWidth="1"/>
    <col min="20" max="21" width="9.109375" customWidth="1"/>
  </cols>
  <sheetData>
    <row r="1" spans="1:23" ht="15.6" x14ac:dyDescent="0.3">
      <c r="A1" s="31" t="s">
        <v>55</v>
      </c>
    </row>
    <row r="2" spans="1:23" ht="13.8" thickBot="1" x14ac:dyDescent="0.3"/>
    <row r="3" spans="1:23" x14ac:dyDescent="0.25">
      <c r="A3" s="12" t="s">
        <v>0</v>
      </c>
      <c r="B3" s="118">
        <v>2003</v>
      </c>
      <c r="C3" s="6">
        <v>2004</v>
      </c>
      <c r="D3" s="6">
        <v>2005</v>
      </c>
      <c r="E3" s="6">
        <v>2006</v>
      </c>
      <c r="F3" s="6">
        <v>2007</v>
      </c>
      <c r="G3" s="6">
        <v>2008</v>
      </c>
      <c r="H3" s="6">
        <v>2009</v>
      </c>
      <c r="I3" s="6">
        <v>2010</v>
      </c>
      <c r="J3" s="6">
        <v>2011</v>
      </c>
      <c r="K3" s="6">
        <v>2012</v>
      </c>
      <c r="L3" s="6">
        <v>2013</v>
      </c>
      <c r="M3" s="6">
        <v>2014</v>
      </c>
      <c r="N3" s="6">
        <v>2015</v>
      </c>
      <c r="O3" s="6">
        <v>2016</v>
      </c>
      <c r="P3" s="6">
        <v>2017</v>
      </c>
      <c r="Q3" s="6">
        <v>2018</v>
      </c>
      <c r="R3" s="6">
        <v>2019</v>
      </c>
      <c r="S3" s="6">
        <v>2020</v>
      </c>
      <c r="T3" s="6">
        <v>2021</v>
      </c>
      <c r="U3" s="6">
        <v>2022</v>
      </c>
      <c r="V3" s="6">
        <v>2023</v>
      </c>
      <c r="W3" s="97">
        <v>2024</v>
      </c>
    </row>
    <row r="4" spans="1:23" ht="14.4" x14ac:dyDescent="0.3">
      <c r="A4" s="10" t="s">
        <v>14</v>
      </c>
      <c r="B4" s="119">
        <v>427</v>
      </c>
      <c r="C4" s="8">
        <v>526</v>
      </c>
      <c r="D4" s="8">
        <v>527</v>
      </c>
      <c r="E4" s="8">
        <v>754</v>
      </c>
      <c r="F4" s="8">
        <v>740</v>
      </c>
      <c r="G4" s="8">
        <v>729</v>
      </c>
      <c r="H4" s="8">
        <v>726</v>
      </c>
      <c r="I4" s="8">
        <v>895</v>
      </c>
      <c r="J4" s="8">
        <v>593</v>
      </c>
      <c r="K4" s="8">
        <v>720</v>
      </c>
      <c r="L4" s="8">
        <v>1007</v>
      </c>
      <c r="M4" s="117">
        <v>972</v>
      </c>
      <c r="N4" s="117">
        <v>1158</v>
      </c>
      <c r="O4" s="117">
        <v>1093</v>
      </c>
      <c r="P4" s="117">
        <v>1159</v>
      </c>
      <c r="Q4" s="117">
        <v>1088</v>
      </c>
      <c r="R4" s="117">
        <v>1144</v>
      </c>
      <c r="S4" s="117">
        <v>918</v>
      </c>
      <c r="T4" s="117">
        <v>732</v>
      </c>
      <c r="U4" s="117">
        <v>619</v>
      </c>
      <c r="V4" s="117">
        <v>603</v>
      </c>
      <c r="W4" s="120">
        <v>619</v>
      </c>
    </row>
    <row r="5" spans="1:23" ht="15" thickBot="1" x14ac:dyDescent="0.35">
      <c r="A5" s="11" t="s">
        <v>16</v>
      </c>
      <c r="B5" s="121">
        <v>924</v>
      </c>
      <c r="C5" s="9">
        <v>1006</v>
      </c>
      <c r="D5" s="9">
        <v>1077</v>
      </c>
      <c r="E5" s="9">
        <v>1050</v>
      </c>
      <c r="F5" s="9">
        <v>1273</v>
      </c>
      <c r="G5" s="9">
        <v>1416</v>
      </c>
      <c r="H5" s="9">
        <v>1366</v>
      </c>
      <c r="I5" s="9">
        <v>1654</v>
      </c>
      <c r="J5" s="9">
        <v>1616</v>
      </c>
      <c r="K5" s="9">
        <v>1386</v>
      </c>
      <c r="L5" s="9">
        <v>1248</v>
      </c>
      <c r="M5" s="9">
        <v>1413</v>
      </c>
      <c r="N5" s="9">
        <v>1679</v>
      </c>
      <c r="O5" s="9">
        <v>1300</v>
      </c>
      <c r="P5" s="9">
        <v>1427</v>
      </c>
      <c r="Q5" s="9">
        <v>1427</v>
      </c>
      <c r="R5" s="9">
        <v>1212</v>
      </c>
      <c r="S5" s="9">
        <v>1255</v>
      </c>
      <c r="T5" s="9">
        <v>1401</v>
      </c>
      <c r="U5" s="9">
        <v>1614</v>
      </c>
      <c r="V5" s="9">
        <v>1568</v>
      </c>
      <c r="W5" s="106">
        <v>1561</v>
      </c>
    </row>
    <row r="6" spans="1:23" ht="15" thickBot="1" x14ac:dyDescent="0.35">
      <c r="A6" s="11" t="s">
        <v>15</v>
      </c>
      <c r="B6" s="4">
        <v>31.84</v>
      </c>
      <c r="C6" s="4">
        <v>31.9</v>
      </c>
      <c r="D6" s="4">
        <v>29.78</v>
      </c>
      <c r="E6" s="9">
        <v>28.33</v>
      </c>
      <c r="F6" s="9">
        <v>27.75</v>
      </c>
      <c r="G6" s="9">
        <v>24.95</v>
      </c>
      <c r="H6" s="9">
        <v>26.45</v>
      </c>
      <c r="I6" s="9">
        <v>25.29</v>
      </c>
      <c r="J6" s="9">
        <v>24.58</v>
      </c>
      <c r="K6" s="9">
        <v>25.16</v>
      </c>
      <c r="L6" s="9">
        <v>25.97</v>
      </c>
      <c r="M6" s="9">
        <v>27.53</v>
      </c>
      <c r="N6" s="9">
        <v>27.28</v>
      </c>
      <c r="O6" s="9">
        <v>27.03</v>
      </c>
      <c r="P6" s="9">
        <v>26.33</v>
      </c>
      <c r="Q6" s="9">
        <v>25.64</v>
      </c>
      <c r="R6" s="9">
        <v>25.67</v>
      </c>
      <c r="S6" s="9">
        <v>26.44</v>
      </c>
      <c r="T6" s="9">
        <v>25.645</v>
      </c>
      <c r="U6" s="9">
        <v>24.54</v>
      </c>
      <c r="V6" s="9">
        <v>23.97</v>
      </c>
      <c r="W6" s="123">
        <v>25.12</v>
      </c>
    </row>
    <row r="8" spans="1:23" ht="15" thickBot="1" x14ac:dyDescent="0.35">
      <c r="A8" s="100" t="s">
        <v>74</v>
      </c>
    </row>
    <row r="9" spans="1:23" ht="13.8" thickBot="1" x14ac:dyDescent="0.3">
      <c r="A9" s="140" t="s">
        <v>20</v>
      </c>
      <c r="B9" s="90">
        <v>2003</v>
      </c>
      <c r="C9" s="91">
        <v>2004</v>
      </c>
      <c r="D9" s="91">
        <v>2005</v>
      </c>
      <c r="E9" s="91">
        <v>2006</v>
      </c>
      <c r="F9" s="91">
        <v>2007</v>
      </c>
      <c r="G9" s="91">
        <v>2008</v>
      </c>
      <c r="H9" s="91">
        <v>2009</v>
      </c>
      <c r="I9" s="91">
        <v>2010</v>
      </c>
      <c r="J9" s="91">
        <v>2011</v>
      </c>
      <c r="K9" s="91">
        <v>2012</v>
      </c>
      <c r="L9" s="91">
        <v>2013</v>
      </c>
      <c r="M9" s="91">
        <v>2014</v>
      </c>
      <c r="N9" s="91">
        <v>2015</v>
      </c>
      <c r="O9" s="91">
        <v>2016</v>
      </c>
      <c r="P9" s="91">
        <v>2017</v>
      </c>
      <c r="Q9" s="91">
        <v>2018</v>
      </c>
      <c r="R9" s="91">
        <v>2019</v>
      </c>
      <c r="S9" s="91">
        <v>2020</v>
      </c>
      <c r="T9" s="91">
        <v>2021</v>
      </c>
      <c r="U9" s="91">
        <v>2022</v>
      </c>
      <c r="V9" s="91">
        <v>2023</v>
      </c>
      <c r="W9" s="98">
        <v>2024</v>
      </c>
    </row>
    <row r="10" spans="1:23" x14ac:dyDescent="0.25">
      <c r="A10" s="64" t="s">
        <v>110</v>
      </c>
      <c r="B10" s="3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99">
        <v>1</v>
      </c>
    </row>
    <row r="11" spans="1:23" x14ac:dyDescent="0.25">
      <c r="A11" s="64" t="s">
        <v>85</v>
      </c>
      <c r="B11" s="3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1</v>
      </c>
      <c r="V11" s="65">
        <v>0</v>
      </c>
      <c r="W11" s="99">
        <v>0</v>
      </c>
    </row>
    <row r="12" spans="1:23" x14ac:dyDescent="0.25">
      <c r="A12" s="67" t="s">
        <v>86</v>
      </c>
      <c r="B12" s="3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1</v>
      </c>
      <c r="V12" s="65">
        <v>0</v>
      </c>
      <c r="W12" s="99">
        <v>0</v>
      </c>
    </row>
    <row r="13" spans="1:23" x14ac:dyDescent="0.25">
      <c r="A13" s="68" t="s">
        <v>32</v>
      </c>
      <c r="B13" s="3">
        <v>3</v>
      </c>
      <c r="C13">
        <v>19</v>
      </c>
      <c r="D13">
        <v>17</v>
      </c>
      <c r="E13">
        <v>14</v>
      </c>
      <c r="F13">
        <v>12</v>
      </c>
      <c r="G13">
        <v>11</v>
      </c>
      <c r="H13">
        <v>13</v>
      </c>
      <c r="I13">
        <v>6</v>
      </c>
      <c r="J13">
        <v>18</v>
      </c>
      <c r="K13">
        <v>9</v>
      </c>
      <c r="L13">
        <v>14</v>
      </c>
      <c r="M13">
        <v>9</v>
      </c>
      <c r="N13">
        <v>29</v>
      </c>
      <c r="O13">
        <v>13</v>
      </c>
      <c r="P13">
        <v>8</v>
      </c>
      <c r="Q13">
        <v>10</v>
      </c>
      <c r="R13">
        <v>16</v>
      </c>
      <c r="S13">
        <v>5</v>
      </c>
      <c r="T13">
        <v>18</v>
      </c>
      <c r="U13">
        <v>2</v>
      </c>
      <c r="V13">
        <v>9</v>
      </c>
      <c r="W13" s="99">
        <v>7</v>
      </c>
    </row>
    <row r="14" spans="1:23" x14ac:dyDescent="0.25">
      <c r="A14" s="68" t="s">
        <v>63</v>
      </c>
      <c r="B14" s="3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1</v>
      </c>
      <c r="J14">
        <v>0</v>
      </c>
      <c r="K14">
        <v>1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2</v>
      </c>
      <c r="T14">
        <v>0</v>
      </c>
      <c r="U14">
        <v>1</v>
      </c>
      <c r="V14">
        <v>0</v>
      </c>
      <c r="W14" s="99">
        <v>2</v>
      </c>
    </row>
    <row r="15" spans="1:23" x14ac:dyDescent="0.25">
      <c r="A15" s="68" t="s">
        <v>83</v>
      </c>
      <c r="B15" s="3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 s="99">
        <v>0</v>
      </c>
    </row>
    <row r="16" spans="1:23" x14ac:dyDescent="0.25">
      <c r="A16" s="64" t="s">
        <v>33</v>
      </c>
      <c r="B16" s="3">
        <v>3</v>
      </c>
      <c r="C16">
        <v>1</v>
      </c>
      <c r="D16">
        <v>1</v>
      </c>
      <c r="E16">
        <v>5</v>
      </c>
      <c r="F16">
        <v>3</v>
      </c>
      <c r="G16">
        <v>3</v>
      </c>
      <c r="H16">
        <v>1</v>
      </c>
      <c r="I16">
        <v>4</v>
      </c>
      <c r="J16">
        <v>5</v>
      </c>
      <c r="K16">
        <v>3</v>
      </c>
      <c r="L16">
        <v>1</v>
      </c>
      <c r="M16" s="65">
        <v>1</v>
      </c>
      <c r="N16" s="65">
        <v>3</v>
      </c>
      <c r="O16" s="65">
        <v>6</v>
      </c>
      <c r="P16" s="65">
        <v>3</v>
      </c>
      <c r="Q16" s="65">
        <v>3</v>
      </c>
      <c r="R16" s="65">
        <v>5</v>
      </c>
      <c r="S16" s="65">
        <v>4</v>
      </c>
      <c r="T16" s="65">
        <v>4</v>
      </c>
      <c r="U16" s="65">
        <v>2</v>
      </c>
      <c r="V16" s="65">
        <v>0</v>
      </c>
      <c r="W16" s="99">
        <v>5</v>
      </c>
    </row>
    <row r="17" spans="1:23" x14ac:dyDescent="0.25">
      <c r="A17" s="64" t="s">
        <v>40</v>
      </c>
      <c r="B17" s="3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3</v>
      </c>
      <c r="J17">
        <v>0</v>
      </c>
      <c r="K17">
        <v>0</v>
      </c>
      <c r="L17">
        <v>2</v>
      </c>
      <c r="M17" s="65">
        <v>0</v>
      </c>
      <c r="N17" s="65">
        <v>7</v>
      </c>
      <c r="O17" s="65">
        <v>1</v>
      </c>
      <c r="P17" s="65">
        <v>1</v>
      </c>
      <c r="Q17" s="65">
        <v>0</v>
      </c>
      <c r="R17" s="65">
        <v>1</v>
      </c>
      <c r="S17" s="65">
        <v>0</v>
      </c>
      <c r="T17" s="65">
        <v>0</v>
      </c>
      <c r="U17" s="65">
        <v>1</v>
      </c>
      <c r="V17" s="65">
        <v>5</v>
      </c>
      <c r="W17" s="99">
        <v>0</v>
      </c>
    </row>
    <row r="18" spans="1:23" x14ac:dyDescent="0.25">
      <c r="A18" s="64" t="s">
        <v>37</v>
      </c>
      <c r="B18" s="3">
        <v>0</v>
      </c>
      <c r="C18">
        <v>0</v>
      </c>
      <c r="D18">
        <v>0</v>
      </c>
      <c r="E18">
        <v>1</v>
      </c>
      <c r="F18">
        <v>0</v>
      </c>
      <c r="G18">
        <v>2</v>
      </c>
      <c r="H18">
        <v>1</v>
      </c>
      <c r="I18">
        <v>3</v>
      </c>
      <c r="J18">
        <v>0</v>
      </c>
      <c r="K18">
        <v>0</v>
      </c>
      <c r="L18">
        <v>0</v>
      </c>
      <c r="M18" s="65">
        <v>0</v>
      </c>
      <c r="N18" s="65">
        <v>1</v>
      </c>
      <c r="O18" s="65">
        <v>0</v>
      </c>
      <c r="P18" s="65">
        <v>0</v>
      </c>
      <c r="Q18" s="65">
        <v>0</v>
      </c>
      <c r="R18" s="65">
        <v>0</v>
      </c>
      <c r="S18" s="65">
        <v>4</v>
      </c>
      <c r="T18" s="65">
        <v>3</v>
      </c>
      <c r="U18" s="65">
        <v>1</v>
      </c>
      <c r="V18" s="65">
        <v>0</v>
      </c>
      <c r="W18" s="99">
        <v>1</v>
      </c>
    </row>
    <row r="19" spans="1:23" x14ac:dyDescent="0.25">
      <c r="A19" s="64" t="s">
        <v>28</v>
      </c>
      <c r="B19" s="3">
        <v>7</v>
      </c>
      <c r="C19">
        <v>4</v>
      </c>
      <c r="D19">
        <v>15</v>
      </c>
      <c r="E19">
        <v>11</v>
      </c>
      <c r="F19">
        <v>7</v>
      </c>
      <c r="G19">
        <v>3</v>
      </c>
      <c r="H19">
        <v>2</v>
      </c>
      <c r="I19">
        <v>5</v>
      </c>
      <c r="J19">
        <v>12</v>
      </c>
      <c r="K19">
        <v>11</v>
      </c>
      <c r="L19">
        <v>11</v>
      </c>
      <c r="M19" s="65">
        <v>5</v>
      </c>
      <c r="N19" s="65">
        <v>7</v>
      </c>
      <c r="O19" s="65">
        <v>8</v>
      </c>
      <c r="P19" s="65">
        <v>31</v>
      </c>
      <c r="Q19" s="65">
        <v>11</v>
      </c>
      <c r="R19" s="65">
        <v>10</v>
      </c>
      <c r="S19" s="65">
        <v>8</v>
      </c>
      <c r="T19" s="65">
        <v>1</v>
      </c>
      <c r="U19" s="65">
        <v>8</v>
      </c>
      <c r="V19" s="65">
        <v>11</v>
      </c>
      <c r="W19" s="99">
        <v>3</v>
      </c>
    </row>
    <row r="20" spans="1:23" x14ac:dyDescent="0.25">
      <c r="A20" s="67" t="s">
        <v>80</v>
      </c>
      <c r="B20" s="3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1</v>
      </c>
      <c r="U20" s="65">
        <v>0</v>
      </c>
      <c r="V20" s="65">
        <v>0</v>
      </c>
      <c r="W20" s="99">
        <v>0</v>
      </c>
    </row>
    <row r="21" spans="1:23" x14ac:dyDescent="0.25">
      <c r="A21" s="68" t="s">
        <v>69</v>
      </c>
      <c r="B21" s="3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2</v>
      </c>
      <c r="T21">
        <v>0</v>
      </c>
      <c r="U21">
        <v>0</v>
      </c>
      <c r="V21">
        <v>0</v>
      </c>
      <c r="W21" s="99">
        <v>0</v>
      </c>
    </row>
    <row r="22" spans="1:23" x14ac:dyDescent="0.25">
      <c r="A22" s="68" t="s">
        <v>88</v>
      </c>
      <c r="B22" s="3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3</v>
      </c>
      <c r="W22" s="99">
        <v>0</v>
      </c>
    </row>
    <row r="23" spans="1:23" x14ac:dyDescent="0.25">
      <c r="A23" s="68" t="s">
        <v>111</v>
      </c>
      <c r="B23" s="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99">
        <v>1</v>
      </c>
    </row>
    <row r="24" spans="1:23" x14ac:dyDescent="0.25">
      <c r="A24" s="68" t="s">
        <v>112</v>
      </c>
      <c r="B24" s="3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99">
        <v>1</v>
      </c>
    </row>
    <row r="25" spans="1:23" x14ac:dyDescent="0.25">
      <c r="A25" s="68" t="s">
        <v>27</v>
      </c>
      <c r="B25" s="3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4</v>
      </c>
      <c r="M25" s="65">
        <v>3</v>
      </c>
      <c r="N25" s="65">
        <v>5</v>
      </c>
      <c r="O25" s="65">
        <v>0</v>
      </c>
      <c r="P25" s="65">
        <v>4</v>
      </c>
      <c r="Q25" s="65">
        <v>2</v>
      </c>
      <c r="R25" s="65">
        <v>3</v>
      </c>
      <c r="S25" s="65">
        <v>2</v>
      </c>
      <c r="T25" s="65">
        <v>1</v>
      </c>
      <c r="U25" s="65">
        <v>0</v>
      </c>
      <c r="V25" s="65">
        <v>0</v>
      </c>
      <c r="W25" s="99">
        <v>2</v>
      </c>
    </row>
    <row r="26" spans="1:23" x14ac:dyDescent="0.25">
      <c r="A26" s="67" t="s">
        <v>79</v>
      </c>
      <c r="B26" s="3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4</v>
      </c>
      <c r="U26" s="65">
        <v>2</v>
      </c>
      <c r="V26" s="65">
        <v>0</v>
      </c>
      <c r="W26" s="99">
        <v>0</v>
      </c>
    </row>
    <row r="27" spans="1:23" x14ac:dyDescent="0.25">
      <c r="A27" s="64" t="s">
        <v>30</v>
      </c>
      <c r="B27" s="3">
        <v>13</v>
      </c>
      <c r="C27">
        <v>1</v>
      </c>
      <c r="D27">
        <v>11</v>
      </c>
      <c r="E27">
        <v>13</v>
      </c>
      <c r="F27">
        <v>13</v>
      </c>
      <c r="G27">
        <v>7</v>
      </c>
      <c r="H27">
        <v>15</v>
      </c>
      <c r="I27">
        <v>17</v>
      </c>
      <c r="J27">
        <v>9</v>
      </c>
      <c r="K27">
        <v>13</v>
      </c>
      <c r="L27">
        <v>13</v>
      </c>
      <c r="M27" s="65">
        <v>13</v>
      </c>
      <c r="N27" s="65">
        <v>16</v>
      </c>
      <c r="O27" s="65">
        <v>13</v>
      </c>
      <c r="P27" s="65">
        <v>13</v>
      </c>
      <c r="Q27" s="65">
        <v>16</v>
      </c>
      <c r="R27" s="65">
        <v>15</v>
      </c>
      <c r="S27" s="65">
        <v>15</v>
      </c>
      <c r="T27" s="65">
        <v>15</v>
      </c>
      <c r="U27" s="65">
        <v>14</v>
      </c>
      <c r="V27" s="65">
        <v>13</v>
      </c>
      <c r="W27" s="99">
        <v>9</v>
      </c>
    </row>
    <row r="28" spans="1:23" x14ac:dyDescent="0.25">
      <c r="A28" s="67" t="s">
        <v>89</v>
      </c>
      <c r="B28" s="3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2</v>
      </c>
      <c r="W28" s="99">
        <v>4</v>
      </c>
    </row>
    <row r="29" spans="1:23" x14ac:dyDescent="0.25">
      <c r="A29" s="67" t="s">
        <v>94</v>
      </c>
      <c r="B29" s="3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1</v>
      </c>
      <c r="W29" s="99">
        <v>0</v>
      </c>
    </row>
    <row r="30" spans="1:23" x14ac:dyDescent="0.25">
      <c r="A30" s="67" t="s">
        <v>79</v>
      </c>
      <c r="B30" s="3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5</v>
      </c>
      <c r="W30" s="99">
        <v>1</v>
      </c>
    </row>
    <row r="31" spans="1:23" x14ac:dyDescent="0.25">
      <c r="A31" s="67" t="s">
        <v>113</v>
      </c>
      <c r="B31" s="3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9">
        <v>3</v>
      </c>
    </row>
    <row r="32" spans="1:23" x14ac:dyDescent="0.25">
      <c r="A32" s="67" t="s">
        <v>114</v>
      </c>
      <c r="B32" s="3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9">
        <v>1</v>
      </c>
    </row>
    <row r="33" spans="1:23" x14ac:dyDescent="0.25">
      <c r="A33" s="67" t="s">
        <v>90</v>
      </c>
      <c r="B33" s="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1</v>
      </c>
      <c r="W33" s="99">
        <v>0</v>
      </c>
    </row>
    <row r="34" spans="1:23" x14ac:dyDescent="0.25">
      <c r="A34" s="67" t="s">
        <v>64</v>
      </c>
      <c r="B34" s="3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99">
        <v>1</v>
      </c>
    </row>
    <row r="35" spans="1:23" x14ac:dyDescent="0.25">
      <c r="A35" s="64" t="s">
        <v>38</v>
      </c>
      <c r="B35" s="3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5</v>
      </c>
      <c r="J35">
        <v>0</v>
      </c>
      <c r="K35">
        <v>0</v>
      </c>
      <c r="L35">
        <v>0</v>
      </c>
      <c r="M35" s="65">
        <v>0</v>
      </c>
      <c r="N35" s="65">
        <v>2</v>
      </c>
      <c r="O35" s="65">
        <v>0</v>
      </c>
      <c r="P35" s="65">
        <v>5</v>
      </c>
      <c r="Q35" s="65">
        <v>0</v>
      </c>
      <c r="R35" s="65">
        <v>0</v>
      </c>
      <c r="S35" s="65">
        <v>3</v>
      </c>
      <c r="T35" s="65">
        <v>1</v>
      </c>
      <c r="U35" s="65">
        <v>0</v>
      </c>
      <c r="V35" s="65">
        <v>0</v>
      </c>
      <c r="W35" s="99">
        <v>3</v>
      </c>
    </row>
    <row r="36" spans="1:23" x14ac:dyDescent="0.25">
      <c r="A36" s="67" t="s">
        <v>91</v>
      </c>
      <c r="B36" s="3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1</v>
      </c>
      <c r="W36" s="99">
        <v>3</v>
      </c>
    </row>
    <row r="37" spans="1:23" x14ac:dyDescent="0.25">
      <c r="A37" s="64" t="s">
        <v>36</v>
      </c>
      <c r="B37" s="3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 s="65">
        <v>0</v>
      </c>
      <c r="N37" s="65">
        <v>0</v>
      </c>
      <c r="O37" s="65">
        <v>1</v>
      </c>
      <c r="P37" s="65">
        <v>0</v>
      </c>
      <c r="Q37" s="65">
        <v>0</v>
      </c>
      <c r="R37" s="65">
        <v>1</v>
      </c>
      <c r="S37" s="65">
        <v>0</v>
      </c>
      <c r="T37" s="65">
        <v>0</v>
      </c>
      <c r="U37" s="65">
        <v>0</v>
      </c>
      <c r="V37" s="65">
        <v>0</v>
      </c>
      <c r="W37" s="99">
        <v>0</v>
      </c>
    </row>
    <row r="38" spans="1:23" x14ac:dyDescent="0.25">
      <c r="A38" s="64" t="s">
        <v>21</v>
      </c>
      <c r="B38" s="3">
        <v>2</v>
      </c>
      <c r="C38">
        <v>2</v>
      </c>
      <c r="D38">
        <v>3</v>
      </c>
      <c r="E38">
        <v>2</v>
      </c>
      <c r="F38">
        <v>5</v>
      </c>
      <c r="G38">
        <v>9</v>
      </c>
      <c r="H38">
        <v>2</v>
      </c>
      <c r="I38">
        <v>21</v>
      </c>
      <c r="J38">
        <v>6</v>
      </c>
      <c r="K38">
        <v>9</v>
      </c>
      <c r="L38">
        <v>30</v>
      </c>
      <c r="M38" s="65">
        <v>8</v>
      </c>
      <c r="N38" s="65">
        <v>4</v>
      </c>
      <c r="O38" s="65">
        <v>1</v>
      </c>
      <c r="P38" s="65">
        <v>7</v>
      </c>
      <c r="Q38" s="65">
        <v>9</v>
      </c>
      <c r="R38" s="65">
        <v>12</v>
      </c>
      <c r="S38" s="65">
        <v>7</v>
      </c>
      <c r="T38" s="65">
        <v>5</v>
      </c>
      <c r="U38" s="65">
        <v>6</v>
      </c>
      <c r="V38" s="65">
        <v>8</v>
      </c>
      <c r="W38" s="99">
        <v>10</v>
      </c>
    </row>
    <row r="39" spans="1:23" x14ac:dyDescent="0.25">
      <c r="A39" s="64" t="s">
        <v>115</v>
      </c>
      <c r="B39" s="3">
        <v>0</v>
      </c>
      <c r="C39">
        <v>0</v>
      </c>
      <c r="D39">
        <v>0</v>
      </c>
      <c r="E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9">
        <v>1</v>
      </c>
    </row>
    <row r="40" spans="1:23" x14ac:dyDescent="0.25">
      <c r="A40" s="64" t="s">
        <v>23</v>
      </c>
      <c r="B40" s="3">
        <v>36</v>
      </c>
      <c r="C40">
        <v>85</v>
      </c>
      <c r="D40">
        <v>101</v>
      </c>
      <c r="E40">
        <v>191</v>
      </c>
      <c r="F40">
        <v>155</v>
      </c>
      <c r="G40">
        <v>162</v>
      </c>
      <c r="H40">
        <v>160</v>
      </c>
      <c r="I40">
        <v>131</v>
      </c>
      <c r="J40">
        <v>126</v>
      </c>
      <c r="K40">
        <v>96</v>
      </c>
      <c r="L40">
        <v>189</v>
      </c>
      <c r="M40" s="65">
        <v>212</v>
      </c>
      <c r="N40" s="65">
        <v>200</v>
      </c>
      <c r="O40" s="65">
        <v>170</v>
      </c>
      <c r="P40" s="65">
        <v>164</v>
      </c>
      <c r="Q40" s="65">
        <v>187</v>
      </c>
      <c r="R40" s="65">
        <v>162</v>
      </c>
      <c r="S40" s="65">
        <v>156</v>
      </c>
      <c r="T40" s="65">
        <v>164</v>
      </c>
      <c r="U40" s="65">
        <v>118</v>
      </c>
      <c r="V40" s="65">
        <v>82</v>
      </c>
      <c r="W40" s="99">
        <v>80</v>
      </c>
    </row>
    <row r="41" spans="1:23" x14ac:dyDescent="0.25">
      <c r="A41" s="64" t="s">
        <v>25</v>
      </c>
      <c r="B41" s="3">
        <v>14</v>
      </c>
      <c r="C41">
        <v>10</v>
      </c>
      <c r="D41">
        <v>6</v>
      </c>
      <c r="E41">
        <v>11</v>
      </c>
      <c r="F41">
        <v>8</v>
      </c>
      <c r="G41">
        <v>47</v>
      </c>
      <c r="H41">
        <v>14</v>
      </c>
      <c r="I41">
        <v>11</v>
      </c>
      <c r="J41">
        <v>20</v>
      </c>
      <c r="K41">
        <v>26</v>
      </c>
      <c r="L41">
        <v>18</v>
      </c>
      <c r="M41" s="65">
        <v>28</v>
      </c>
      <c r="N41" s="65">
        <v>43</v>
      </c>
      <c r="O41" s="65">
        <v>43</v>
      </c>
      <c r="P41" s="65">
        <v>29</v>
      </c>
      <c r="Q41" s="65">
        <v>26</v>
      </c>
      <c r="R41" s="65">
        <v>15</v>
      </c>
      <c r="S41" s="65">
        <v>13</v>
      </c>
      <c r="T41" s="65">
        <v>22</v>
      </c>
      <c r="U41" s="65">
        <v>16</v>
      </c>
      <c r="V41" s="65">
        <v>18</v>
      </c>
      <c r="W41" s="99">
        <v>20</v>
      </c>
    </row>
    <row r="42" spans="1:23" x14ac:dyDescent="0.25">
      <c r="A42" s="67" t="s">
        <v>81</v>
      </c>
      <c r="B42" s="3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2</v>
      </c>
      <c r="U42" s="65">
        <v>1</v>
      </c>
      <c r="V42" s="65">
        <v>1</v>
      </c>
      <c r="W42" s="99">
        <v>1</v>
      </c>
    </row>
    <row r="43" spans="1:23" x14ac:dyDescent="0.25">
      <c r="A43" s="67" t="s">
        <v>95</v>
      </c>
      <c r="B43" s="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1</v>
      </c>
      <c r="W43" s="99">
        <v>0</v>
      </c>
    </row>
    <row r="44" spans="1:23" x14ac:dyDescent="0.25">
      <c r="A44" s="64" t="s">
        <v>22</v>
      </c>
      <c r="B44" s="3">
        <v>14</v>
      </c>
      <c r="C44">
        <v>18</v>
      </c>
      <c r="D44">
        <v>38</v>
      </c>
      <c r="E44">
        <v>60</v>
      </c>
      <c r="F44">
        <v>66</v>
      </c>
      <c r="G44">
        <v>54</v>
      </c>
      <c r="H44">
        <v>52</v>
      </c>
      <c r="I44">
        <v>97</v>
      </c>
      <c r="J44">
        <v>79</v>
      </c>
      <c r="K44">
        <v>134</v>
      </c>
      <c r="L44">
        <v>161</v>
      </c>
      <c r="M44" s="65">
        <v>165</v>
      </c>
      <c r="N44" s="65">
        <v>271</v>
      </c>
      <c r="O44" s="65">
        <v>437</v>
      </c>
      <c r="P44" s="65">
        <v>497</v>
      </c>
      <c r="Q44" s="65">
        <v>422</v>
      </c>
      <c r="R44" s="65">
        <v>460</v>
      </c>
      <c r="S44" s="65">
        <v>406</v>
      </c>
      <c r="T44" s="65">
        <v>242</v>
      </c>
      <c r="U44" s="65">
        <v>211</v>
      </c>
      <c r="V44" s="65">
        <v>177</v>
      </c>
      <c r="W44" s="99">
        <v>124</v>
      </c>
    </row>
    <row r="45" spans="1:23" x14ac:dyDescent="0.25">
      <c r="A45" s="67" t="s">
        <v>62</v>
      </c>
      <c r="B45" s="3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3</v>
      </c>
      <c r="S45">
        <v>0</v>
      </c>
      <c r="T45">
        <v>0</v>
      </c>
      <c r="U45">
        <v>1</v>
      </c>
      <c r="V45">
        <v>0</v>
      </c>
      <c r="W45" s="99">
        <v>1</v>
      </c>
    </row>
    <row r="46" spans="1:23" x14ac:dyDescent="0.25">
      <c r="A46" s="64" t="s">
        <v>24</v>
      </c>
      <c r="B46" s="3">
        <v>58</v>
      </c>
      <c r="C46">
        <v>47</v>
      </c>
      <c r="D46">
        <v>78</v>
      </c>
      <c r="E46">
        <v>55</v>
      </c>
      <c r="F46">
        <v>120</v>
      </c>
      <c r="G46">
        <v>85</v>
      </c>
      <c r="H46">
        <v>61</v>
      </c>
      <c r="I46">
        <v>183</v>
      </c>
      <c r="J46">
        <v>51</v>
      </c>
      <c r="K46">
        <v>56</v>
      </c>
      <c r="L46">
        <v>67</v>
      </c>
      <c r="M46" s="65">
        <v>60</v>
      </c>
      <c r="N46" s="65">
        <v>102</v>
      </c>
      <c r="O46" s="65">
        <v>100</v>
      </c>
      <c r="P46" s="65">
        <v>73</v>
      </c>
      <c r="Q46" s="65">
        <v>46</v>
      </c>
      <c r="R46" s="65">
        <v>104</v>
      </c>
      <c r="S46" s="65">
        <v>46</v>
      </c>
      <c r="T46" s="65">
        <v>72</v>
      </c>
      <c r="U46" s="65">
        <v>43</v>
      </c>
      <c r="V46" s="65">
        <v>53</v>
      </c>
      <c r="W46" s="99">
        <v>45</v>
      </c>
    </row>
    <row r="47" spans="1:23" x14ac:dyDescent="0.25">
      <c r="A47" s="64" t="s">
        <v>31</v>
      </c>
      <c r="B47" s="3">
        <v>0</v>
      </c>
      <c r="C47">
        <v>0</v>
      </c>
      <c r="D47">
        <v>0</v>
      </c>
      <c r="E47">
        <v>0</v>
      </c>
      <c r="F47">
        <v>2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 s="65">
        <v>0</v>
      </c>
      <c r="N47" s="65">
        <v>1</v>
      </c>
      <c r="O47" s="65">
        <v>0</v>
      </c>
      <c r="P47" s="65">
        <v>8</v>
      </c>
      <c r="Q47" s="65">
        <v>2</v>
      </c>
      <c r="R47" s="65">
        <v>1</v>
      </c>
      <c r="S47" s="65">
        <v>2</v>
      </c>
      <c r="T47" s="65">
        <v>0</v>
      </c>
      <c r="U47" s="65">
        <v>0</v>
      </c>
      <c r="V47" s="65">
        <v>1</v>
      </c>
      <c r="W47" s="99">
        <v>4</v>
      </c>
    </row>
    <row r="48" spans="1:23" x14ac:dyDescent="0.25">
      <c r="A48" s="67" t="s">
        <v>76</v>
      </c>
      <c r="B48" s="3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2</v>
      </c>
      <c r="U48" s="65">
        <v>5</v>
      </c>
      <c r="V48" s="65">
        <v>2</v>
      </c>
      <c r="W48" s="99">
        <v>1</v>
      </c>
    </row>
    <row r="49" spans="1:23" x14ac:dyDescent="0.25">
      <c r="A49" s="64" t="s">
        <v>35</v>
      </c>
      <c r="B49" s="3">
        <v>2</v>
      </c>
      <c r="C49">
        <v>0</v>
      </c>
      <c r="D49">
        <v>2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s="65">
        <v>2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99">
        <v>1</v>
      </c>
    </row>
    <row r="50" spans="1:23" x14ac:dyDescent="0.25">
      <c r="A50" s="64" t="s">
        <v>39</v>
      </c>
      <c r="B50" s="3">
        <v>16</v>
      </c>
      <c r="C50">
        <v>52</v>
      </c>
      <c r="D50">
        <v>70</v>
      </c>
      <c r="E50">
        <v>120</v>
      </c>
      <c r="F50">
        <v>142</v>
      </c>
      <c r="G50">
        <v>96</v>
      </c>
      <c r="H50">
        <v>123</v>
      </c>
      <c r="I50">
        <v>119</v>
      </c>
      <c r="J50">
        <v>128</v>
      </c>
      <c r="K50">
        <v>130</v>
      </c>
      <c r="L50">
        <v>213</v>
      </c>
      <c r="M50" s="65">
        <v>234</v>
      </c>
      <c r="N50" s="65">
        <v>237</v>
      </c>
      <c r="O50" s="65">
        <v>120</v>
      </c>
      <c r="P50" s="65">
        <v>160</v>
      </c>
      <c r="Q50" s="65">
        <v>152</v>
      </c>
      <c r="R50" s="65">
        <v>153</v>
      </c>
      <c r="S50" s="65">
        <v>140</v>
      </c>
      <c r="T50" s="65">
        <v>100</v>
      </c>
      <c r="U50" s="65">
        <v>94</v>
      </c>
      <c r="V50" s="65">
        <v>120</v>
      </c>
      <c r="W50" s="99">
        <v>157</v>
      </c>
    </row>
    <row r="51" spans="1:23" x14ac:dyDescent="0.25">
      <c r="A51" s="64" t="s">
        <v>41</v>
      </c>
      <c r="B51" s="3">
        <v>0</v>
      </c>
      <c r="C51">
        <v>0</v>
      </c>
      <c r="D51">
        <v>3</v>
      </c>
      <c r="E51">
        <v>1</v>
      </c>
      <c r="F51">
        <v>2</v>
      </c>
      <c r="G51">
        <v>0</v>
      </c>
      <c r="H51">
        <v>1</v>
      </c>
      <c r="I51">
        <v>3</v>
      </c>
      <c r="J51">
        <v>0</v>
      </c>
      <c r="K51">
        <v>4</v>
      </c>
      <c r="L51">
        <v>1</v>
      </c>
      <c r="M51" s="65">
        <v>0</v>
      </c>
      <c r="N51" s="65">
        <v>0</v>
      </c>
      <c r="O51" s="65">
        <v>1</v>
      </c>
      <c r="P51" s="65">
        <v>3</v>
      </c>
      <c r="Q51" s="65">
        <v>0</v>
      </c>
      <c r="R51" s="65">
        <v>3</v>
      </c>
      <c r="S51" s="65">
        <v>2</v>
      </c>
      <c r="T51" s="65">
        <v>3</v>
      </c>
      <c r="U51" s="65">
        <v>2</v>
      </c>
      <c r="V51" s="65">
        <v>3</v>
      </c>
      <c r="W51" s="99">
        <v>3</v>
      </c>
    </row>
    <row r="52" spans="1:23" x14ac:dyDescent="0.25">
      <c r="A52" s="67" t="s">
        <v>92</v>
      </c>
      <c r="B52" s="3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1</v>
      </c>
      <c r="W52" s="99">
        <v>2</v>
      </c>
    </row>
    <row r="53" spans="1:23" x14ac:dyDescent="0.25">
      <c r="A53" s="64" t="s">
        <v>26</v>
      </c>
      <c r="B53" s="3">
        <v>2</v>
      </c>
      <c r="C53">
        <v>17</v>
      </c>
      <c r="D53">
        <v>20</v>
      </c>
      <c r="E53">
        <v>22</v>
      </c>
      <c r="F53">
        <v>16</v>
      </c>
      <c r="G53">
        <v>15</v>
      </c>
      <c r="H53">
        <v>33</v>
      </c>
      <c r="I53">
        <v>10</v>
      </c>
      <c r="J53">
        <v>4</v>
      </c>
      <c r="K53">
        <v>11</v>
      </c>
      <c r="L53">
        <v>6</v>
      </c>
      <c r="M53" s="65">
        <v>6</v>
      </c>
      <c r="N53" s="65">
        <v>5</v>
      </c>
      <c r="O53" s="65">
        <v>3</v>
      </c>
      <c r="P53" s="65">
        <v>10</v>
      </c>
      <c r="Q53" s="65">
        <v>9</v>
      </c>
      <c r="R53" s="65">
        <v>4</v>
      </c>
      <c r="S53" s="65">
        <v>5</v>
      </c>
      <c r="T53" s="65">
        <v>5</v>
      </c>
      <c r="U53" s="65">
        <v>0</v>
      </c>
      <c r="V53" s="65">
        <v>7</v>
      </c>
      <c r="W53" s="99">
        <v>0</v>
      </c>
    </row>
    <row r="54" spans="1:23" ht="14.4" x14ac:dyDescent="0.3">
      <c r="A54" s="130" t="s">
        <v>77</v>
      </c>
      <c r="B54" s="3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26</v>
      </c>
      <c r="U54" s="65">
        <v>28</v>
      </c>
      <c r="V54" s="65">
        <v>44</v>
      </c>
      <c r="W54" s="99">
        <v>37</v>
      </c>
    </row>
    <row r="55" spans="1:23" x14ac:dyDescent="0.25">
      <c r="A55" s="64" t="s">
        <v>34</v>
      </c>
      <c r="B55" s="3">
        <v>0</v>
      </c>
      <c r="C55">
        <v>2</v>
      </c>
      <c r="D55">
        <v>1</v>
      </c>
      <c r="E55">
        <v>1</v>
      </c>
      <c r="F55">
        <v>2</v>
      </c>
      <c r="G55">
        <v>0</v>
      </c>
      <c r="H55">
        <v>4</v>
      </c>
      <c r="I55">
        <v>2</v>
      </c>
      <c r="J55">
        <v>2</v>
      </c>
      <c r="K55">
        <v>0</v>
      </c>
      <c r="L55">
        <v>3</v>
      </c>
      <c r="M55" s="65">
        <v>1</v>
      </c>
      <c r="N55" s="65">
        <v>3</v>
      </c>
      <c r="O55" s="65">
        <v>1</v>
      </c>
      <c r="P55" s="65">
        <v>1</v>
      </c>
      <c r="Q55" s="65">
        <v>2</v>
      </c>
      <c r="R55" s="65">
        <v>3</v>
      </c>
      <c r="S55" s="65">
        <v>0</v>
      </c>
      <c r="T55" s="65">
        <v>1</v>
      </c>
      <c r="U55" s="65">
        <v>2</v>
      </c>
      <c r="V55" s="65">
        <v>0</v>
      </c>
      <c r="W55" s="99">
        <v>1</v>
      </c>
    </row>
    <row r="56" spans="1:23" x14ac:dyDescent="0.25">
      <c r="A56" s="64" t="s">
        <v>29</v>
      </c>
      <c r="B56" s="3">
        <v>0</v>
      </c>
      <c r="C56">
        <v>0</v>
      </c>
      <c r="D56">
        <v>4</v>
      </c>
      <c r="E56">
        <v>11</v>
      </c>
      <c r="F56">
        <v>4</v>
      </c>
      <c r="G56">
        <v>5</v>
      </c>
      <c r="H56">
        <v>5</v>
      </c>
      <c r="I56">
        <v>4</v>
      </c>
      <c r="J56">
        <v>2</v>
      </c>
      <c r="K56">
        <v>3</v>
      </c>
      <c r="L56">
        <v>5</v>
      </c>
      <c r="M56" s="66">
        <v>9</v>
      </c>
      <c r="N56" s="65">
        <v>7</v>
      </c>
      <c r="O56" s="65">
        <v>9</v>
      </c>
      <c r="P56" s="65">
        <v>6</v>
      </c>
      <c r="Q56" s="65">
        <v>6</v>
      </c>
      <c r="R56" s="65">
        <v>5</v>
      </c>
      <c r="S56" s="65">
        <v>3</v>
      </c>
      <c r="T56" s="65">
        <v>7</v>
      </c>
      <c r="U56" s="65">
        <v>2</v>
      </c>
      <c r="V56" s="65">
        <v>2</v>
      </c>
      <c r="W56" s="99">
        <v>5</v>
      </c>
    </row>
    <row r="57" spans="1:23" x14ac:dyDescent="0.25">
      <c r="A57" s="67" t="s">
        <v>78</v>
      </c>
      <c r="B57" s="3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5</v>
      </c>
      <c r="U57" s="65">
        <v>5</v>
      </c>
      <c r="V57" s="65">
        <v>2</v>
      </c>
      <c r="W57" s="99">
        <v>9</v>
      </c>
    </row>
    <row r="58" spans="1:23" x14ac:dyDescent="0.25">
      <c r="A58" s="67" t="s">
        <v>93</v>
      </c>
      <c r="B58" s="3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1</v>
      </c>
      <c r="W58" s="99">
        <v>0</v>
      </c>
    </row>
    <row r="59" spans="1:23" x14ac:dyDescent="0.25">
      <c r="A59" s="67" t="s">
        <v>82</v>
      </c>
      <c r="B59" s="3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1</v>
      </c>
      <c r="U59" s="65">
        <v>1</v>
      </c>
      <c r="V59" s="65">
        <v>2</v>
      </c>
      <c r="W59" s="99">
        <v>1</v>
      </c>
    </row>
    <row r="60" spans="1:23" ht="15" thickBot="1" x14ac:dyDescent="0.35">
      <c r="A60" s="13" t="s">
        <v>42</v>
      </c>
      <c r="B60" s="107">
        <f>SUM(B13:B59)</f>
        <v>170</v>
      </c>
      <c r="C60" s="70">
        <f t="shared" ref="C60:T60" si="0">SUM(C13:C59)</f>
        <v>258</v>
      </c>
      <c r="D60" s="70">
        <f t="shared" si="0"/>
        <v>371</v>
      </c>
      <c r="E60" s="70">
        <f t="shared" si="0"/>
        <v>520</v>
      </c>
      <c r="F60" s="70">
        <f t="shared" si="0"/>
        <v>558</v>
      </c>
      <c r="G60" s="70">
        <f t="shared" si="0"/>
        <v>500</v>
      </c>
      <c r="H60" s="70">
        <f t="shared" si="0"/>
        <v>490</v>
      </c>
      <c r="I60" s="70">
        <f t="shared" si="0"/>
        <v>626</v>
      </c>
      <c r="J60" s="70">
        <f t="shared" si="0"/>
        <v>464</v>
      </c>
      <c r="K60" s="70">
        <f t="shared" si="0"/>
        <v>507</v>
      </c>
      <c r="L60" s="70">
        <f t="shared" si="0"/>
        <v>741</v>
      </c>
      <c r="M60" s="70">
        <f t="shared" si="0"/>
        <v>756</v>
      </c>
      <c r="N60" s="70">
        <f t="shared" si="0"/>
        <v>943</v>
      </c>
      <c r="O60" s="70">
        <f t="shared" si="0"/>
        <v>927</v>
      </c>
      <c r="P60" s="70">
        <f t="shared" si="0"/>
        <v>1023</v>
      </c>
      <c r="Q60" s="70">
        <f t="shared" si="0"/>
        <v>906</v>
      </c>
      <c r="R60" s="70">
        <f t="shared" si="0"/>
        <v>978</v>
      </c>
      <c r="S60" s="70">
        <f t="shared" si="0"/>
        <v>825</v>
      </c>
      <c r="T60" s="70">
        <f t="shared" si="0"/>
        <v>706</v>
      </c>
      <c r="U60" s="70">
        <f>SUM(U11:U59)</f>
        <v>568</v>
      </c>
      <c r="V60" s="70">
        <f>SUM(V11:V59)</f>
        <v>576</v>
      </c>
      <c r="W60" s="129"/>
    </row>
    <row r="61" spans="1:23" ht="26.4" x14ac:dyDescent="0.25">
      <c r="A61" s="69" t="s">
        <v>65</v>
      </c>
      <c r="B61" s="110">
        <v>257</v>
      </c>
      <c r="C61" s="109">
        <v>268</v>
      </c>
      <c r="D61" s="109">
        <v>156</v>
      </c>
      <c r="E61" s="109">
        <v>234</v>
      </c>
      <c r="F61" s="109">
        <v>152</v>
      </c>
      <c r="G61" s="109">
        <v>229</v>
      </c>
      <c r="H61" s="109">
        <v>236</v>
      </c>
      <c r="I61" s="109">
        <v>269</v>
      </c>
      <c r="J61" s="109">
        <v>129</v>
      </c>
      <c r="K61" s="109">
        <v>213</v>
      </c>
      <c r="L61" s="109">
        <v>266</v>
      </c>
      <c r="M61" s="109">
        <v>216</v>
      </c>
      <c r="N61" s="109">
        <v>215</v>
      </c>
      <c r="O61" s="109">
        <v>166</v>
      </c>
      <c r="P61" s="109">
        <v>136</v>
      </c>
      <c r="Q61" s="109">
        <v>182</v>
      </c>
      <c r="R61" s="109">
        <v>166</v>
      </c>
      <c r="S61" s="109">
        <v>93</v>
      </c>
      <c r="T61" s="109">
        <v>26</v>
      </c>
      <c r="U61" s="109">
        <v>51</v>
      </c>
      <c r="V61" s="109">
        <v>27</v>
      </c>
      <c r="W61" s="108">
        <v>67</v>
      </c>
    </row>
    <row r="62" spans="1:23" ht="15" thickBot="1" x14ac:dyDescent="0.35">
      <c r="A62" s="13" t="s">
        <v>43</v>
      </c>
      <c r="B62" s="107">
        <f t="shared" ref="B62:P62" si="1">B60+B61</f>
        <v>427</v>
      </c>
      <c r="C62" s="70">
        <f t="shared" si="1"/>
        <v>526</v>
      </c>
      <c r="D62" s="70">
        <f t="shared" si="1"/>
        <v>527</v>
      </c>
      <c r="E62" s="70">
        <f t="shared" si="1"/>
        <v>754</v>
      </c>
      <c r="F62" s="70">
        <f t="shared" si="1"/>
        <v>710</v>
      </c>
      <c r="G62" s="70">
        <f t="shared" si="1"/>
        <v>729</v>
      </c>
      <c r="H62" s="70">
        <f t="shared" si="1"/>
        <v>726</v>
      </c>
      <c r="I62" s="70">
        <f t="shared" si="1"/>
        <v>895</v>
      </c>
      <c r="J62" s="70">
        <f t="shared" si="1"/>
        <v>593</v>
      </c>
      <c r="K62" s="70">
        <f t="shared" si="1"/>
        <v>720</v>
      </c>
      <c r="L62" s="70">
        <f t="shared" si="1"/>
        <v>1007</v>
      </c>
      <c r="M62" s="70">
        <f t="shared" si="1"/>
        <v>972</v>
      </c>
      <c r="N62" s="70">
        <f t="shared" si="1"/>
        <v>1158</v>
      </c>
      <c r="O62" s="70">
        <f t="shared" si="1"/>
        <v>1093</v>
      </c>
      <c r="P62" s="70">
        <f t="shared" si="1"/>
        <v>1159</v>
      </c>
      <c r="Q62" s="70">
        <f>Q60+Q61</f>
        <v>1088</v>
      </c>
      <c r="R62" s="70">
        <f>R60+R61</f>
        <v>1144</v>
      </c>
      <c r="S62" s="70">
        <f>S60+S61</f>
        <v>918</v>
      </c>
      <c r="T62" s="70">
        <f t="shared" ref="T62:V62" si="2">T60+T61</f>
        <v>732</v>
      </c>
      <c r="U62" s="70">
        <f t="shared" si="2"/>
        <v>619</v>
      </c>
      <c r="V62" s="70">
        <f t="shared" si="2"/>
        <v>603</v>
      </c>
      <c r="W62" s="127"/>
    </row>
    <row r="64" spans="1:23" x14ac:dyDescent="0.25">
      <c r="A64" s="33" t="s">
        <v>66</v>
      </c>
    </row>
    <row r="66" spans="1:1" x14ac:dyDescent="0.25">
      <c r="A66" t="s">
        <v>67</v>
      </c>
    </row>
  </sheetData>
  <sortState xmlns:xlrd2="http://schemas.microsoft.com/office/spreadsheetml/2017/richdata2" ref="A13:R56">
    <sortCondition ref="A13"/>
  </sortState>
  <pageMargins left="0.7" right="0.7" top="0.78740157499999996" bottom="0.78740157499999996" header="0.3" footer="0.3"/>
  <ignoredErrors>
    <ignoredError sqref="B60:T6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6"/>
  <sheetViews>
    <sheetView workbookViewId="0">
      <selection activeCell="E12" sqref="E12"/>
    </sheetView>
  </sheetViews>
  <sheetFormatPr defaultRowHeight="13.2" x14ac:dyDescent="0.25"/>
  <cols>
    <col min="1" max="1" width="12.44140625" customWidth="1"/>
    <col min="2" max="2" width="23.6640625" bestFit="1" customWidth="1"/>
    <col min="3" max="3" width="11.44140625" customWidth="1"/>
  </cols>
  <sheetData>
    <row r="1" spans="1:20" ht="15.6" x14ac:dyDescent="0.3">
      <c r="A1" s="31" t="s">
        <v>72</v>
      </c>
    </row>
    <row r="3" spans="1:20" ht="13.8" thickBot="1" x14ac:dyDescent="0.3"/>
    <row r="4" spans="1:20" ht="15" thickBot="1" x14ac:dyDescent="0.35">
      <c r="A4" s="114" t="s">
        <v>0</v>
      </c>
      <c r="B4" s="115" t="s">
        <v>73</v>
      </c>
      <c r="C4" s="116" t="s">
        <v>75</v>
      </c>
    </row>
    <row r="5" spans="1:20" ht="14.4" x14ac:dyDescent="0.3">
      <c r="A5" s="113">
        <v>2003</v>
      </c>
      <c r="B5" s="146">
        <v>7550</v>
      </c>
      <c r="C5" s="147">
        <v>43708</v>
      </c>
    </row>
    <row r="6" spans="1:20" ht="14.4" x14ac:dyDescent="0.3">
      <c r="A6" s="111">
        <v>2004</v>
      </c>
      <c r="B6" s="148">
        <v>8071</v>
      </c>
      <c r="C6" s="149">
        <v>49482</v>
      </c>
    </row>
    <row r="7" spans="1:20" ht="14.4" x14ac:dyDescent="0.3">
      <c r="A7" s="111">
        <v>2005</v>
      </c>
      <c r="B7" s="148">
        <v>8704</v>
      </c>
      <c r="C7" s="149">
        <v>54884</v>
      </c>
    </row>
    <row r="8" spans="1:20" ht="14.4" x14ac:dyDescent="0.3">
      <c r="A8" s="111">
        <v>2006</v>
      </c>
      <c r="B8" s="148">
        <v>9169</v>
      </c>
      <c r="C8" s="149">
        <v>59022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4.4" x14ac:dyDescent="0.3">
      <c r="A9" s="111">
        <v>2007</v>
      </c>
      <c r="B9" s="148">
        <v>9519</v>
      </c>
      <c r="C9" s="149">
        <v>63033</v>
      </c>
    </row>
    <row r="10" spans="1:20" ht="14.4" x14ac:dyDescent="0.3">
      <c r="A10" s="111">
        <v>2008</v>
      </c>
      <c r="B10" s="148">
        <v>10407</v>
      </c>
      <c r="C10" s="149">
        <v>66386</v>
      </c>
    </row>
    <row r="11" spans="1:20" ht="14.4" x14ac:dyDescent="0.3">
      <c r="A11" s="111">
        <v>2009</v>
      </c>
      <c r="B11" s="148">
        <v>10476</v>
      </c>
      <c r="C11" s="149">
        <v>71223</v>
      </c>
    </row>
    <row r="12" spans="1:20" ht="14.4" x14ac:dyDescent="0.3">
      <c r="A12" s="111">
        <v>2010</v>
      </c>
      <c r="B12" s="148">
        <v>11360</v>
      </c>
      <c r="C12" s="149">
        <v>73932</v>
      </c>
    </row>
    <row r="13" spans="1:20" ht="14.4" x14ac:dyDescent="0.3">
      <c r="A13" s="111">
        <v>2011</v>
      </c>
      <c r="B13" s="148">
        <v>11173</v>
      </c>
      <c r="C13" s="149">
        <v>76365</v>
      </c>
    </row>
    <row r="14" spans="1:20" ht="14.4" x14ac:dyDescent="0.3">
      <c r="A14" s="111">
        <v>2012</v>
      </c>
      <c r="B14" s="148">
        <v>10518</v>
      </c>
      <c r="C14" s="149">
        <v>79473</v>
      </c>
    </row>
    <row r="15" spans="1:20" ht="14.4" x14ac:dyDescent="0.3">
      <c r="A15" s="111">
        <v>2013</v>
      </c>
      <c r="B15" s="148">
        <v>10553</v>
      </c>
      <c r="C15" s="149">
        <v>81124</v>
      </c>
    </row>
    <row r="16" spans="1:20" ht="14.4" x14ac:dyDescent="0.3">
      <c r="A16" s="111">
        <v>2014</v>
      </c>
      <c r="B16" s="150">
        <v>10895</v>
      </c>
      <c r="C16" s="151">
        <v>82105</v>
      </c>
    </row>
    <row r="17" spans="1:3" ht="14.4" x14ac:dyDescent="0.3">
      <c r="A17" s="111">
        <v>2015</v>
      </c>
      <c r="B17" s="150">
        <v>11186</v>
      </c>
      <c r="C17" s="151">
        <v>84703</v>
      </c>
    </row>
    <row r="18" spans="1:3" ht="14.4" x14ac:dyDescent="0.3">
      <c r="A18" s="111">
        <v>2016</v>
      </c>
      <c r="B18" s="148">
        <v>10696</v>
      </c>
      <c r="C18" s="149">
        <v>87287</v>
      </c>
    </row>
    <row r="19" spans="1:3" ht="14.4" x14ac:dyDescent="0.3">
      <c r="A19" s="111">
        <v>2017</v>
      </c>
      <c r="B19" s="148">
        <v>9992</v>
      </c>
      <c r="C19" s="149">
        <v>90219</v>
      </c>
    </row>
    <row r="20" spans="1:3" ht="14.4" x14ac:dyDescent="0.3">
      <c r="A20" s="111">
        <v>2018</v>
      </c>
      <c r="B20" s="148">
        <v>10209</v>
      </c>
      <c r="C20" s="149">
        <v>92735</v>
      </c>
    </row>
    <row r="21" spans="1:3" ht="14.4" x14ac:dyDescent="0.3">
      <c r="A21" s="111">
        <v>2019</v>
      </c>
      <c r="B21" s="148">
        <v>8719</v>
      </c>
      <c r="C21" s="149">
        <v>94906</v>
      </c>
    </row>
    <row r="22" spans="1:3" ht="14.4" x14ac:dyDescent="0.3">
      <c r="A22" s="111">
        <v>2020</v>
      </c>
      <c r="B22" s="150">
        <v>10796</v>
      </c>
      <c r="C22" s="151">
        <v>97172</v>
      </c>
    </row>
    <row r="23" spans="1:3" ht="14.4" x14ac:dyDescent="0.3">
      <c r="A23" s="111">
        <v>2021</v>
      </c>
      <c r="B23" s="150">
        <v>10360</v>
      </c>
      <c r="C23" s="151">
        <v>99260</v>
      </c>
    </row>
    <row r="24" spans="1:3" ht="14.4" x14ac:dyDescent="0.3">
      <c r="A24" s="111">
        <v>2022</v>
      </c>
      <c r="B24" s="150">
        <v>8450</v>
      </c>
      <c r="C24" s="151">
        <v>101887</v>
      </c>
    </row>
    <row r="25" spans="1:3" ht="14.4" x14ac:dyDescent="0.3">
      <c r="A25" s="111">
        <v>2023</v>
      </c>
      <c r="B25" s="150">
        <v>7080</v>
      </c>
      <c r="C25" s="151">
        <v>104771</v>
      </c>
    </row>
    <row r="26" spans="1:3" ht="15" thickBot="1" x14ac:dyDescent="0.35">
      <c r="A26" s="112">
        <v>2024</v>
      </c>
      <c r="B26" s="152">
        <v>7250</v>
      </c>
      <c r="C26" s="153">
        <v>107518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5C62-0EEB-462A-A20F-0A6B0935E6F6}">
  <dimension ref="A1:E27"/>
  <sheetViews>
    <sheetView tabSelected="1" zoomScale="85" zoomScaleNormal="85" workbookViewId="0">
      <selection activeCell="B17" sqref="B17"/>
    </sheetView>
  </sheetViews>
  <sheetFormatPr defaultRowHeight="13.2" x14ac:dyDescent="0.25"/>
  <cols>
    <col min="1" max="1" width="11.33203125" style="1" bestFit="1" customWidth="1"/>
    <col min="5" max="5" width="8.88671875" style="96"/>
  </cols>
  <sheetData>
    <row r="1" spans="1:5" ht="15.6" x14ac:dyDescent="0.3">
      <c r="A1" s="31" t="s">
        <v>105</v>
      </c>
    </row>
    <row r="3" spans="1:5" x14ac:dyDescent="0.25">
      <c r="A3" s="1" t="s">
        <v>75</v>
      </c>
    </row>
    <row r="4" spans="1:5" s="1" customFormat="1" ht="14.4" x14ac:dyDescent="0.25">
      <c r="A4" s="143" t="s">
        <v>106</v>
      </c>
      <c r="B4" s="143">
        <v>2014</v>
      </c>
      <c r="C4" s="143">
        <v>2016</v>
      </c>
      <c r="D4" s="143">
        <v>2017</v>
      </c>
      <c r="E4" s="143">
        <v>2023</v>
      </c>
    </row>
    <row r="5" spans="1:5" ht="14.4" x14ac:dyDescent="0.25">
      <c r="A5" s="143" t="s">
        <v>96</v>
      </c>
      <c r="B5" s="144">
        <v>39548</v>
      </c>
      <c r="C5" s="144">
        <v>39548</v>
      </c>
      <c r="D5" s="144">
        <v>40298</v>
      </c>
      <c r="E5" s="144">
        <v>46288</v>
      </c>
    </row>
    <row r="6" spans="1:5" ht="14.4" x14ac:dyDescent="0.25">
      <c r="A6" s="143" t="s">
        <v>97</v>
      </c>
      <c r="B6" s="144">
        <v>22005</v>
      </c>
      <c r="C6" s="144">
        <v>22005</v>
      </c>
      <c r="D6" s="144">
        <v>22783</v>
      </c>
      <c r="E6" s="144">
        <v>24676</v>
      </c>
    </row>
    <row r="7" spans="1:5" ht="14.4" x14ac:dyDescent="0.25">
      <c r="A7" s="143" t="s">
        <v>98</v>
      </c>
      <c r="B7" s="144">
        <v>10634</v>
      </c>
      <c r="C7" s="144">
        <v>10634</v>
      </c>
      <c r="D7" s="144">
        <v>11098</v>
      </c>
      <c r="E7" s="144">
        <v>13479</v>
      </c>
    </row>
    <row r="8" spans="1:5" ht="14.4" x14ac:dyDescent="0.25">
      <c r="A8" s="143" t="s">
        <v>99</v>
      </c>
      <c r="B8" s="144">
        <v>5087</v>
      </c>
      <c r="C8" s="144">
        <v>5236</v>
      </c>
      <c r="D8" s="144">
        <v>5735</v>
      </c>
      <c r="E8" s="144">
        <v>7837</v>
      </c>
    </row>
    <row r="9" spans="1:5" ht="14.4" x14ac:dyDescent="0.25">
      <c r="A9" s="143" t="s">
        <v>100</v>
      </c>
      <c r="B9" s="144">
        <v>5236</v>
      </c>
      <c r="C9" s="144">
        <v>5087</v>
      </c>
      <c r="D9" s="144">
        <v>5348</v>
      </c>
      <c r="E9" s="144">
        <v>6641</v>
      </c>
    </row>
    <row r="10" spans="1:5" ht="14.4" x14ac:dyDescent="0.25">
      <c r="A10" s="143" t="s">
        <v>101</v>
      </c>
      <c r="B10" s="144">
        <v>3125</v>
      </c>
      <c r="C10" s="144">
        <v>3125</v>
      </c>
      <c r="D10" s="144">
        <v>3270</v>
      </c>
      <c r="E10" s="144">
        <v>3896</v>
      </c>
    </row>
    <row r="11" spans="1:5" ht="14.4" x14ac:dyDescent="0.25">
      <c r="A11" s="143" t="s">
        <v>102</v>
      </c>
      <c r="B11" s="144">
        <v>2035</v>
      </c>
      <c r="C11" s="144">
        <v>2035</v>
      </c>
      <c r="D11" s="144">
        <v>2100</v>
      </c>
      <c r="E11" s="144">
        <v>2689</v>
      </c>
    </row>
    <row r="12" spans="1:5" ht="14.4" x14ac:dyDescent="0.25">
      <c r="A12" s="143" t="s">
        <v>103</v>
      </c>
      <c r="B12" s="144">
        <v>677</v>
      </c>
      <c r="C12" s="144">
        <v>677</v>
      </c>
      <c r="D12" s="144">
        <v>733</v>
      </c>
      <c r="E12" s="144">
        <v>1137</v>
      </c>
    </row>
    <row r="13" spans="1:5" ht="14.4" x14ac:dyDescent="0.25">
      <c r="A13" s="143" t="s">
        <v>104</v>
      </c>
      <c r="B13" s="144">
        <v>88347</v>
      </c>
      <c r="C13" s="144">
        <v>88347</v>
      </c>
      <c r="D13" s="144">
        <v>91365</v>
      </c>
      <c r="E13" s="144">
        <v>106643</v>
      </c>
    </row>
    <row r="17" spans="1:5" x14ac:dyDescent="0.25">
      <c r="A17" s="1" t="s">
        <v>116</v>
      </c>
    </row>
    <row r="18" spans="1:5" s="1" customFormat="1" ht="14.4" x14ac:dyDescent="0.25">
      <c r="A18" s="143" t="s">
        <v>106</v>
      </c>
      <c r="B18" s="143">
        <v>2014</v>
      </c>
      <c r="C18" s="143">
        <v>2016</v>
      </c>
      <c r="D18" s="143">
        <v>2017</v>
      </c>
      <c r="E18" s="143">
        <v>2023</v>
      </c>
    </row>
    <row r="19" spans="1:5" ht="14.4" x14ac:dyDescent="0.25">
      <c r="A19" s="143" t="s">
        <v>96</v>
      </c>
      <c r="B19" s="144">
        <v>44</v>
      </c>
      <c r="C19" s="144">
        <v>44.76</v>
      </c>
      <c r="D19" s="144">
        <v>44.1</v>
      </c>
      <c r="E19" s="144">
        <v>43.4</v>
      </c>
    </row>
    <row r="20" spans="1:5" ht="14.4" x14ac:dyDescent="0.25">
      <c r="A20" s="143" t="s">
        <v>97</v>
      </c>
      <c r="B20" s="144">
        <v>25</v>
      </c>
      <c r="C20" s="144">
        <v>24.9</v>
      </c>
      <c r="D20" s="144">
        <v>24.9</v>
      </c>
      <c r="E20" s="144">
        <v>23.14</v>
      </c>
    </row>
    <row r="21" spans="1:5" ht="14.4" x14ac:dyDescent="0.25">
      <c r="A21" s="143" t="s">
        <v>98</v>
      </c>
      <c r="B21" s="144">
        <v>12</v>
      </c>
      <c r="C21" s="144">
        <v>12.04</v>
      </c>
      <c r="D21" s="144">
        <v>12.2</v>
      </c>
      <c r="E21" s="144">
        <v>12.64</v>
      </c>
    </row>
    <row r="22" spans="1:5" ht="14.4" x14ac:dyDescent="0.25">
      <c r="A22" s="143" t="s">
        <v>99</v>
      </c>
      <c r="B22" s="144">
        <v>6</v>
      </c>
      <c r="C22" s="144">
        <v>5.93</v>
      </c>
      <c r="D22" s="144">
        <v>6.2</v>
      </c>
      <c r="E22" s="144">
        <v>7.35</v>
      </c>
    </row>
    <row r="23" spans="1:5" ht="14.4" x14ac:dyDescent="0.25">
      <c r="A23" s="143" t="s">
        <v>100</v>
      </c>
      <c r="B23" s="144">
        <v>6</v>
      </c>
      <c r="C23" s="144">
        <v>5.76</v>
      </c>
      <c r="D23" s="144">
        <v>5.9</v>
      </c>
      <c r="E23" s="144">
        <v>6.23</v>
      </c>
    </row>
    <row r="24" spans="1:5" ht="14.4" x14ac:dyDescent="0.25">
      <c r="A24" s="143" t="s">
        <v>101</v>
      </c>
      <c r="B24" s="144">
        <v>4</v>
      </c>
      <c r="C24" s="144">
        <v>3.54</v>
      </c>
      <c r="D24" s="144">
        <v>3.6</v>
      </c>
      <c r="E24" s="144">
        <v>3.65</v>
      </c>
    </row>
    <row r="25" spans="1:5" ht="14.4" x14ac:dyDescent="0.25">
      <c r="A25" s="143" t="s">
        <v>102</v>
      </c>
      <c r="B25" s="144">
        <v>2</v>
      </c>
      <c r="C25" s="144">
        <v>2.2999999999999998</v>
      </c>
      <c r="D25" s="144">
        <v>2.2999999999999998</v>
      </c>
      <c r="E25" s="144">
        <v>2.52</v>
      </c>
    </row>
    <row r="26" spans="1:5" ht="14.4" x14ac:dyDescent="0.25">
      <c r="A26" s="143" t="s">
        <v>103</v>
      </c>
      <c r="B26" s="144">
        <v>0.8</v>
      </c>
      <c r="C26" s="144">
        <v>0.77</v>
      </c>
      <c r="D26" s="144">
        <v>0.8</v>
      </c>
      <c r="E26" s="144">
        <v>1.07</v>
      </c>
    </row>
    <row r="27" spans="1:5" ht="14.4" x14ac:dyDescent="0.25">
      <c r="A27" s="143" t="s">
        <v>104</v>
      </c>
      <c r="B27" s="144">
        <v>100</v>
      </c>
      <c r="C27" s="144">
        <v>100</v>
      </c>
      <c r="D27" s="144">
        <v>100</v>
      </c>
      <c r="E27" s="144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Grafy</vt:lpstr>
      </vt:variant>
      <vt:variant>
        <vt:i4>8</vt:i4>
      </vt:variant>
    </vt:vector>
  </HeadingPairs>
  <TitlesOfParts>
    <vt:vector size="14" baseType="lpstr">
      <vt:lpstr>stavy koní</vt:lpstr>
      <vt:lpstr>narozená hříbata</vt:lpstr>
      <vt:lpstr>zastoupení plemen</vt:lpstr>
      <vt:lpstr>dovoz a vývoz</vt:lpstr>
      <vt:lpstr>změny majitelů</vt:lpstr>
      <vt:lpstr>zastoupení barev</vt:lpstr>
      <vt:lpstr>GRAF stavy koní 1921-2001</vt:lpstr>
      <vt:lpstr>GRAF stavy koní od 2002</vt:lpstr>
      <vt:lpstr>GRAF narozená hříbata</vt:lpstr>
      <vt:lpstr>GRAF zastoupení plemen (%)</vt:lpstr>
      <vt:lpstr>GRAF zastoupení plemen (počty)</vt:lpstr>
      <vt:lpstr>GRAF zastoupení plemen</vt:lpstr>
      <vt:lpstr>GRAF dovoz a vývoz</vt:lpstr>
      <vt:lpstr>GRAF změny majitelů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Šilhánová Diana</dc:creator>
  <cp:lastModifiedBy>Šilhánová Diana</cp:lastModifiedBy>
  <cp:lastPrinted>2018-04-16T09:09:47Z</cp:lastPrinted>
  <dcterms:created xsi:type="dcterms:W3CDTF">2006-02-07T12:30:09Z</dcterms:created>
  <dcterms:modified xsi:type="dcterms:W3CDTF">2025-02-11T12:26:39Z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2024-10-01T07:30:07Z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9341fecc-24d2-4943-8f3d-145049eb4f73</vt:lpwstr>
  </property>
  <property fmtid="{D5CDD505-2E9C-101B-9397-08002B2CF9AE}" pid="8" name="MSIP_Label_239d554d-d720-408f-a503-c83424d8e5d7_ContentBits">
    <vt:lpwstr>0</vt:lpwstr>
  </property>
</Properties>
</file>