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80" windowHeight="7800"/>
  </bookViews>
  <sheets>
    <sheet name="Souhrnný výkaz 2010" sheetId="1" r:id="rId1"/>
    <sheet name="Meziroční srovnání 2010;2009" sheetId="2" r:id="rId2"/>
    <sheet name="Obsah bílkovin 2010" sheetId="3" r:id="rId3"/>
    <sheet name="Graf č. 1,2 Výroba a užití" sheetId="6" r:id="rId4"/>
    <sheet name="Graf č.3 Obsah bílkovin" sheetId="7" r:id="rId5"/>
  </sheets>
  <calcPr calcId="125725"/>
</workbook>
</file>

<file path=xl/calcChain.xml><?xml version="1.0" encoding="utf-8"?>
<calcChain xmlns="http://schemas.openxmlformats.org/spreadsheetml/2006/main">
  <c r="G55" i="2"/>
  <c r="F55"/>
  <c r="E55"/>
  <c r="K72"/>
  <c r="K69"/>
  <c r="K68"/>
  <c r="K67"/>
  <c r="K66"/>
  <c r="K49"/>
  <c r="K48"/>
  <c r="K46"/>
  <c r="K45"/>
  <c r="K44"/>
  <c r="K42"/>
  <c r="K41"/>
  <c r="K39"/>
  <c r="K37"/>
  <c r="K33"/>
  <c r="K30"/>
  <c r="K28"/>
  <c r="K27"/>
  <c r="K26"/>
  <c r="K25"/>
  <c r="K24"/>
  <c r="K21"/>
  <c r="K20"/>
  <c r="K6"/>
</calcChain>
</file>

<file path=xl/sharedStrings.xml><?xml version="1.0" encoding="utf-8"?>
<sst xmlns="http://schemas.openxmlformats.org/spreadsheetml/2006/main" count="416" uniqueCount="151">
  <si>
    <t>ROČNÍ VÝROBA  A UŽITÍ MLÉKA V MLÉKÁRNÁCH - Mlék (MZE) 6-01</t>
  </si>
  <si>
    <t>Souhrnný výkaz resortního statistického zjišťování za referenční období roku 2010</t>
  </si>
  <si>
    <t>Kód</t>
  </si>
  <si>
    <t>Ukazatel</t>
  </si>
  <si>
    <t>Č.ř.</t>
  </si>
  <si>
    <t>Zpracování mléka</t>
  </si>
  <si>
    <t>plnotučné v tunách</t>
  </si>
  <si>
    <t>odtučněné, podmáslí v tunách</t>
  </si>
  <si>
    <t>a</t>
  </si>
  <si>
    <t>Konzumní výrobky</t>
  </si>
  <si>
    <t>Konzumní mléko celkem</t>
  </si>
  <si>
    <t>Syrové mléko konzumní</t>
  </si>
  <si>
    <t>Plnotučné mléko tepelně ošetřené celkem</t>
  </si>
  <si>
    <t>v tom</t>
  </si>
  <si>
    <t>pasterované</t>
  </si>
  <si>
    <t>sterilované</t>
  </si>
  <si>
    <t>UHT ošetřené</t>
  </si>
  <si>
    <t>Polotučné mléko  celkem</t>
  </si>
  <si>
    <t>Odtučněné mléko celkem</t>
  </si>
  <si>
    <t>Podmáslí celkem</t>
  </si>
  <si>
    <t>Smetana celkem</t>
  </si>
  <si>
    <t>nejvýše 29% tuku</t>
  </si>
  <si>
    <t>nad 29% tuku</t>
  </si>
  <si>
    <t>Kysané výrobky včetně jogurtů celkem</t>
  </si>
  <si>
    <t>s přísadami</t>
  </si>
  <si>
    <t>bez přísad</t>
  </si>
  <si>
    <t>Mléčné nápoje celkem</t>
  </si>
  <si>
    <t>i.d.</t>
  </si>
  <si>
    <t>16a</t>
  </si>
  <si>
    <t>Mléčné dezerty celkem</t>
  </si>
  <si>
    <t>16b</t>
  </si>
  <si>
    <t>Mražené krémy</t>
  </si>
  <si>
    <t>Technologicky zpracované výrobky</t>
  </si>
  <si>
    <t>Zahuštěné mléko celkem</t>
  </si>
  <si>
    <t>neslazené</t>
  </si>
  <si>
    <t>slazené</t>
  </si>
  <si>
    <t>Sušené mléčné výrobky celkem</t>
  </si>
  <si>
    <t>sušená smetana</t>
  </si>
  <si>
    <t>sušené plnotučné mléko</t>
  </si>
  <si>
    <t>sušené částečně odtučněné mléko</t>
  </si>
  <si>
    <t>sušené odtučněné mléko</t>
  </si>
  <si>
    <t>sušené podmáslí</t>
  </si>
  <si>
    <t>226a</t>
  </si>
  <si>
    <t>další sušené výrobky</t>
  </si>
  <si>
    <t>226b</t>
  </si>
  <si>
    <t>mléčné krmné směsi</t>
  </si>
  <si>
    <t>Máslo a výrobky v přepočtu</t>
  </si>
  <si>
    <t>máslo nejvýše 16% vody</t>
  </si>
  <si>
    <t>bezvodé mléčné tuky</t>
  </si>
  <si>
    <t>2331a</t>
  </si>
  <si>
    <t>máslo&lt;80% tuku</t>
  </si>
  <si>
    <t>2331b</t>
  </si>
  <si>
    <t>pomazánkové máslo</t>
  </si>
  <si>
    <t>směsné tuky</t>
  </si>
  <si>
    <t>syrovátkové máslo</t>
  </si>
  <si>
    <t>Sýry přírodní včetně tvarohu celkem</t>
  </si>
  <si>
    <t>z toho</t>
  </si>
  <si>
    <t>z kravského mléka</t>
  </si>
  <si>
    <t>z ovčího mléka</t>
  </si>
  <si>
    <t>z kozího mléka</t>
  </si>
  <si>
    <t>ze směsného mléka</t>
  </si>
  <si>
    <t>měkké sýry</t>
  </si>
  <si>
    <t>2422-3</t>
  </si>
  <si>
    <t>polotvrdé sýry</t>
  </si>
  <si>
    <t>tvrdé sýry</t>
  </si>
  <si>
    <t>extra tvrdé sýry</t>
  </si>
  <si>
    <t>2426a</t>
  </si>
  <si>
    <t>čerstvé sýry</t>
  </si>
  <si>
    <t>2426b</t>
  </si>
  <si>
    <t>tvarohy</t>
  </si>
  <si>
    <t>Tavené sýry</t>
  </si>
  <si>
    <t>Kaseiny, kaseinát</t>
  </si>
  <si>
    <t>Syrovátka celkem tekutá</t>
  </si>
  <si>
    <t>tekutá</t>
  </si>
  <si>
    <t>zahuštěná</t>
  </si>
  <si>
    <t xml:space="preserve">sušená </t>
  </si>
  <si>
    <t>Laktóza</t>
  </si>
  <si>
    <t>Laktalbumin</t>
  </si>
  <si>
    <t>Další výrobky (specifikované)</t>
  </si>
  <si>
    <t>Odtučněné mléko a podmáslí vrácené zemědělcům</t>
  </si>
  <si>
    <t>4a</t>
  </si>
  <si>
    <t>Přesun a export tekutého mléka z ČR</t>
  </si>
  <si>
    <t>4b</t>
  </si>
  <si>
    <t>Přesun a export tekuté smetany z ČR</t>
  </si>
  <si>
    <t>z toho mléka a smetany do EU</t>
  </si>
  <si>
    <t>Další užití mléka</t>
  </si>
  <si>
    <t>Rozdíl v bilanci plazmy a mléčného tuku</t>
  </si>
  <si>
    <t>Celkem zpracováno mléka a mléčného tuku</t>
  </si>
  <si>
    <t>"i.d." individuální údaj, který nelze zveřejnit z důvodu ochrany důvěrných údajů podle Zákona č. 89/1995 Sb., o státní statistické službě ve znění pozdějších předpisů</t>
  </si>
  <si>
    <t>"-" záporná hodnota vyjadřuje množství odstředěného mléka nebo podmáslí  získané jako vedlejší produkt během výrobního procesu u daného výrobku</t>
  </si>
  <si>
    <t>Množství výrobků v tunách</t>
  </si>
  <si>
    <t>Rozdíl ve srovnání s rokem  2009</t>
  </si>
  <si>
    <t>Obsah mléčného tuku                        v tunách</t>
  </si>
  <si>
    <t>Rozdíl ve srovnání s r. 2009</t>
  </si>
  <si>
    <t>Zpracované plnotučné mléko                             v tunách</t>
  </si>
  <si>
    <t>Zpracované odtučněné  mléko nebo podmáslí                               v tunách</t>
  </si>
  <si>
    <t xml:space="preserve">Absolutní </t>
  </si>
  <si>
    <t>Relativní</t>
  </si>
  <si>
    <t>tuny</t>
  </si>
  <si>
    <t>%</t>
  </si>
  <si>
    <t>Index</t>
  </si>
  <si>
    <t>Polotučné mléko  tepelně ošetřené celkem</t>
  </si>
  <si>
    <t>x</t>
  </si>
  <si>
    <t>Odtučněné mléko tepelně ošetřené celkem</t>
  </si>
  <si>
    <t>Ostatní mléčné výrobky (mléčné nápoje, mražené krémy, mléčné pomazánky)</t>
  </si>
  <si>
    <t>sušené částeč. odtučněné mléko</t>
  </si>
  <si>
    <t>Máslo a ostatní výrobky z mléčného tuku v přepočtu na máselný ekvivalent</t>
  </si>
  <si>
    <t>tvrdé a extra tvrdé sýry</t>
  </si>
  <si>
    <t>Další užití mléka (tavené analogy, retentát)</t>
  </si>
  <si>
    <t>"i.d." - individuální údaj, který nelze zveřejnit z důvodu ochrany důvěrných údajů podle Zákona č. 89/1995 Sb., o státní statistické skužbě ve znění pozdějších předpisů</t>
  </si>
  <si>
    <t>"x "- zápis není možný z logických důvodů</t>
  </si>
  <si>
    <t>"-" záporná hodnota vyjadřuje množství odtučněného mléka nebo podmáslí získané jako vedlejší produkt během výrobního procesu u daného výrobku</t>
  </si>
  <si>
    <t>Vyrobené množství výrobků               v  tunách</t>
  </si>
  <si>
    <t>Množství vstupní suroviny                v tunách</t>
  </si>
  <si>
    <t>Obsah bílkovin v tunách</t>
  </si>
  <si>
    <t>Konzumní mléko</t>
  </si>
  <si>
    <t>Plnotučné mléko</t>
  </si>
  <si>
    <t>Polotučné mléko</t>
  </si>
  <si>
    <t>Odstředěné mléko</t>
  </si>
  <si>
    <t>Podmáslí</t>
  </si>
  <si>
    <t>Smetana</t>
  </si>
  <si>
    <t>Zahuštěné mléko</t>
  </si>
  <si>
    <t>Sušená smetana</t>
  </si>
  <si>
    <t>Sušené plnotučné mléko</t>
  </si>
  <si>
    <t>Sušené částečně odstředěné mléko</t>
  </si>
  <si>
    <t>Sušené odstředěné mléko</t>
  </si>
  <si>
    <t>Sušené podmáslí</t>
  </si>
  <si>
    <t>Máslo a ostatní výrobky z mléčného tuku</t>
  </si>
  <si>
    <t>Sýr z kravského mléka</t>
  </si>
  <si>
    <t>Tavený sýr</t>
  </si>
  <si>
    <t>Kasein a kaseináty</t>
  </si>
  <si>
    <t>Syrovátka</t>
  </si>
  <si>
    <t>Zdroj: Resortní statistické zjišťování Mlék (MZE) 6-01, externí zpracovatel ing. Jarmila Štípková</t>
  </si>
  <si>
    <t>Obsah mléčných  bílkovin z kravského mléka v hlavních mlékárenských výrobcích za referenční období  roku 2010</t>
  </si>
  <si>
    <t>Meziroční srovnání výroby mlékárenských výrobků, množství  zpracovaného mléčného tuku, plnotučného a odstředěného mléka.</t>
  </si>
  <si>
    <t>Množství výrobku v tunách</t>
  </si>
  <si>
    <t>Obsah mléčného tuku v tunách</t>
  </si>
  <si>
    <t>Výroba a užití vybraných mlékárenských výrobků a množství zpracované suroviny za referenční období roku 2010</t>
  </si>
  <si>
    <t>Množství zpracovaného tuku v tunách</t>
  </si>
  <si>
    <t>Množství zpracovaného plnotučného mléka v tunách</t>
  </si>
  <si>
    <t>Množství zpracovaného odtučněného mléka nebo podmáslí v tunách</t>
  </si>
  <si>
    <t>Kysané výrobky celkem</t>
  </si>
  <si>
    <t>Vyrobené množství výrobků v  tunách</t>
  </si>
  <si>
    <t>Množství vstupní suroviny v tunách</t>
  </si>
  <si>
    <t>Sýry z kravského mléka</t>
  </si>
  <si>
    <t>Máslo a  ostatní výrobky z mléčného tuku v máselném ekvivalentu</t>
  </si>
  <si>
    <t>Graf č. 1</t>
  </si>
  <si>
    <t>Graf č. 2</t>
  </si>
  <si>
    <t>Graf č. 3</t>
  </si>
  <si>
    <t>Zdroj: Resortní statistické zjišťování Mlék (MZe) 6-01, externí zpracovatel ing. Pavla Veselá</t>
  </si>
  <si>
    <t>Zdroj: Resortní statistická zjišťování Mlék (MZe) 6-01, externí zpracovatel ing. Pavla Veselá</t>
  </si>
</sst>
</file>

<file path=xl/styles.xml><?xml version="1.0" encoding="utf-8"?>
<styleSheet xmlns="http://schemas.openxmlformats.org/spreadsheetml/2006/main">
  <numFmts count="2">
    <numFmt numFmtId="164" formatCode="General_)"/>
    <numFmt numFmtId="165" formatCode="#,##0.0"/>
  </numFmts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color indexed="5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bgColor indexed="55"/>
      </patternFill>
    </fill>
    <fill>
      <patternFill patternType="lightGray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0" fillId="0" borderId="15" applyFill="0" applyBorder="0">
      <alignment horizontal="left" vertical="center"/>
    </xf>
    <xf numFmtId="164" fontId="20" fillId="0" borderId="9" applyFill="0" applyBorder="0">
      <alignment horizontal="center" vertical="center"/>
    </xf>
    <xf numFmtId="165" fontId="20" fillId="0" borderId="8" applyFill="0" applyBorder="0">
      <alignment horizontal="center"/>
      <protection locked="0"/>
    </xf>
    <xf numFmtId="164" fontId="17" fillId="0" borderId="0" applyNumberFormat="0" applyFill="0" applyBorder="0">
      <alignment horizontal="left" vertical="center" wrapText="1"/>
    </xf>
    <xf numFmtId="164" fontId="20" fillId="0" borderId="0" applyNumberFormat="0" applyFill="0" applyBorder="0">
      <alignment horizontal="left" vertical="center" wrapText="1" indent="1"/>
    </xf>
    <xf numFmtId="164" fontId="20" fillId="0" borderId="0" applyNumberFormat="0" applyFill="0" applyBorder="0">
      <alignment horizontal="left" vertical="center" wrapText="1" indent="2"/>
    </xf>
    <xf numFmtId="164" fontId="20" fillId="0" borderId="0" applyNumberFormat="0" applyFill="0" applyBorder="0">
      <alignment horizontal="left" vertical="center" wrapText="1" indent="3"/>
    </xf>
    <xf numFmtId="164" fontId="18" fillId="0" borderId="0"/>
    <xf numFmtId="0" fontId="16" fillId="0" borderId="0"/>
  </cellStyleXfs>
  <cellXfs count="257"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8" fontId="3" fillId="0" borderId="0" xfId="0" applyNumberFormat="1" applyFont="1"/>
    <xf numFmtId="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3" xfId="0" applyNumberFormat="1" applyFill="1" applyBorder="1" applyAlignment="1">
      <alignment horizontal="center"/>
    </xf>
    <xf numFmtId="4" fontId="0" fillId="2" borderId="4" xfId="0" applyNumberFormat="1" applyFill="1" applyBorder="1"/>
    <xf numFmtId="3" fontId="0" fillId="0" borderId="0" xfId="0" applyNumberFormat="1"/>
    <xf numFmtId="4" fontId="0" fillId="0" borderId="1" xfId="0" applyNumberForma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" fontId="0" fillId="4" borderId="11" xfId="0" applyNumberFormat="1" applyFill="1" applyBorder="1"/>
    <xf numFmtId="4" fontId="0" fillId="4" borderId="12" xfId="0" applyNumberFormat="1" applyFill="1" applyBorder="1"/>
    <xf numFmtId="4" fontId="0" fillId="4" borderId="13" xfId="0" applyNumberFormat="1" applyFill="1" applyBorder="1"/>
    <xf numFmtId="4" fontId="0" fillId="4" borderId="8" xfId="0" applyNumberFormat="1" applyFill="1" applyBorder="1"/>
    <xf numFmtId="4" fontId="0" fillId="4" borderId="0" xfId="0" applyNumberFormat="1" applyFill="1" applyBorder="1"/>
    <xf numFmtId="4" fontId="0" fillId="4" borderId="14" xfId="0" applyNumberFormat="1" applyFill="1" applyBorder="1"/>
    <xf numFmtId="4" fontId="0" fillId="4" borderId="9" xfId="0" applyNumberFormat="1" applyFill="1" applyBorder="1"/>
    <xf numFmtId="4" fontId="0" fillId="4" borderId="6" xfId="0" applyNumberFormat="1" applyFill="1" applyBorder="1"/>
    <xf numFmtId="4" fontId="0" fillId="4" borderId="15" xfId="0" applyNumberFormat="1" applyFill="1" applyBorder="1"/>
    <xf numFmtId="4" fontId="0" fillId="4" borderId="10" xfId="0" applyNumberFormat="1" applyFill="1" applyBorder="1"/>
    <xf numFmtId="4" fontId="0" fillId="4" borderId="7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/>
    <xf numFmtId="0" fontId="7" fillId="0" borderId="1" xfId="0" applyFont="1" applyFill="1" applyBorder="1"/>
    <xf numFmtId="0" fontId="15" fillId="0" borderId="1" xfId="0" applyFont="1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7" xfId="0" applyFont="1" applyFill="1" applyBorder="1" applyAlignment="1">
      <alignment horizontal="center"/>
    </xf>
    <xf numFmtId="0" fontId="8" fillId="6" borderId="1" xfId="0" applyFont="1" applyFill="1" applyBorder="1"/>
    <xf numFmtId="0" fontId="12" fillId="6" borderId="1" xfId="0" applyFont="1" applyFill="1" applyBorder="1"/>
    <xf numFmtId="4" fontId="13" fillId="0" borderId="1" xfId="0" applyNumberFormat="1" applyFont="1" applyFill="1" applyBorder="1"/>
    <xf numFmtId="4" fontId="12" fillId="0" borderId="1" xfId="0" applyNumberFormat="1" applyFont="1" applyFill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2" fontId="12" fillId="0" borderId="1" xfId="0" applyNumberFormat="1" applyFont="1" applyBorder="1"/>
    <xf numFmtId="10" fontId="12" fillId="0" borderId="1" xfId="0" applyNumberFormat="1" applyFont="1" applyFill="1" applyBorder="1"/>
    <xf numFmtId="4" fontId="12" fillId="0" borderId="5" xfId="0" applyNumberFormat="1" applyFont="1" applyFill="1" applyBorder="1"/>
    <xf numFmtId="4" fontId="12" fillId="0" borderId="8" xfId="0" applyNumberFormat="1" applyFont="1" applyFill="1" applyBorder="1"/>
    <xf numFmtId="10" fontId="12" fillId="0" borderId="8" xfId="0" applyNumberFormat="1" applyFont="1" applyFill="1" applyBorder="1"/>
    <xf numFmtId="4" fontId="12" fillId="0" borderId="10" xfId="0" applyNumberFormat="1" applyFont="1" applyFill="1" applyBorder="1"/>
    <xf numFmtId="0" fontId="12" fillId="0" borderId="1" xfId="0" applyFont="1" applyBorder="1"/>
    <xf numFmtId="4" fontId="12" fillId="6" borderId="11" xfId="0" applyNumberFormat="1" applyFont="1" applyFill="1" applyBorder="1"/>
    <xf numFmtId="4" fontId="12" fillId="6" borderId="12" xfId="0" applyNumberFormat="1" applyFont="1" applyFill="1" applyBorder="1"/>
    <xf numFmtId="4" fontId="12" fillId="6" borderId="13" xfId="0" applyNumberFormat="1" applyFont="1" applyFill="1" applyBorder="1"/>
    <xf numFmtId="4" fontId="12" fillId="6" borderId="8" xfId="0" applyNumberFormat="1" applyFont="1" applyFill="1" applyBorder="1"/>
    <xf numFmtId="4" fontId="12" fillId="6" borderId="0" xfId="0" applyNumberFormat="1" applyFont="1" applyFill="1" applyBorder="1"/>
    <xf numFmtId="4" fontId="12" fillId="6" borderId="14" xfId="0" applyNumberFormat="1" applyFont="1" applyFill="1" applyBorder="1"/>
    <xf numFmtId="0" fontId="12" fillId="6" borderId="1" xfId="0" applyFont="1" applyFill="1" applyBorder="1" applyAlignment="1">
      <alignment horizontal="center" vertical="center"/>
    </xf>
    <xf numFmtId="4" fontId="12" fillId="6" borderId="0" xfId="0" applyNumberFormat="1" applyFont="1" applyFill="1" applyBorder="1" applyAlignment="1">
      <alignment horizontal="center"/>
    </xf>
    <xf numFmtId="4" fontId="12" fillId="6" borderId="9" xfId="0" applyNumberFormat="1" applyFont="1" applyFill="1" applyBorder="1"/>
    <xf numFmtId="4" fontId="12" fillId="6" borderId="6" xfId="0" applyNumberFormat="1" applyFont="1" applyFill="1" applyBorder="1"/>
    <xf numFmtId="4" fontId="12" fillId="6" borderId="15" xfId="0" applyNumberFormat="1" applyFont="1" applyFill="1" applyBorder="1"/>
    <xf numFmtId="4" fontId="12" fillId="0" borderId="14" xfId="0" applyNumberFormat="1" applyFont="1" applyFill="1" applyBorder="1"/>
    <xf numFmtId="4" fontId="12" fillId="0" borderId="0" xfId="0" applyNumberFormat="1" applyFont="1" applyFill="1" applyBorder="1"/>
    <xf numFmtId="4" fontId="13" fillId="6" borderId="11" xfId="0" applyNumberFormat="1" applyFont="1" applyFill="1" applyBorder="1"/>
    <xf numFmtId="4" fontId="13" fillId="6" borderId="9" xfId="0" applyNumberFormat="1" applyFont="1" applyFill="1" applyBorder="1"/>
    <xf numFmtId="0" fontId="13" fillId="6" borderId="1" xfId="0" applyFont="1" applyFill="1" applyBorder="1"/>
    <xf numFmtId="4" fontId="12" fillId="0" borderId="7" xfId="0" applyNumberFormat="1" applyFont="1" applyFill="1" applyBorder="1"/>
    <xf numFmtId="0" fontId="9" fillId="6" borderId="1" xfId="0" applyFont="1" applyFill="1" applyBorder="1"/>
    <xf numFmtId="4" fontId="12" fillId="0" borderId="1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4" xfId="0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Fill="1" applyBorder="1" applyAlignment="1">
      <alignment horizontal="center"/>
    </xf>
    <xf numFmtId="4" fontId="12" fillId="0" borderId="2" xfId="0" applyNumberFormat="1" applyFont="1" applyFill="1" applyBorder="1"/>
    <xf numFmtId="4" fontId="13" fillId="0" borderId="1" xfId="0" applyNumberFormat="1" applyFont="1" applyBorder="1" applyAlignment="1">
      <alignment horizontal="center"/>
    </xf>
    <xf numFmtId="0" fontId="8" fillId="6" borderId="1" xfId="0" applyFont="1" applyFill="1" applyBorder="1" applyAlignment="1"/>
    <xf numFmtId="4" fontId="13" fillId="0" borderId="1" xfId="0" applyNumberFormat="1" applyFont="1" applyFill="1" applyBorder="1" applyAlignment="1">
      <alignment horizontal="center" vertical="center"/>
    </xf>
    <xf numFmtId="4" fontId="12" fillId="0" borderId="0" xfId="0" applyNumberFormat="1" applyFont="1"/>
    <xf numFmtId="0" fontId="12" fillId="3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10" fontId="12" fillId="0" borderId="1" xfId="0" applyNumberFormat="1" applyFont="1" applyFill="1" applyBorder="1" applyAlignment="1">
      <alignment horizontal="center"/>
    </xf>
    <xf numFmtId="0" fontId="1" fillId="0" borderId="0" xfId="0" applyFont="1"/>
    <xf numFmtId="4" fontId="13" fillId="6" borderId="0" xfId="0" applyNumberFormat="1" applyFont="1" applyFill="1" applyBorder="1"/>
    <xf numFmtId="4" fontId="13" fillId="0" borderId="2" xfId="0" applyNumberFormat="1" applyFont="1" applyBorder="1"/>
    <xf numFmtId="4" fontId="13" fillId="0" borderId="2" xfId="0" applyNumberFormat="1" applyFont="1" applyBorder="1" applyAlignment="1">
      <alignment horizontal="center"/>
    </xf>
    <xf numFmtId="0" fontId="12" fillId="7" borderId="7" xfId="0" applyFont="1" applyFill="1" applyBorder="1" applyAlignment="1">
      <alignment horizontal="center" vertical="center"/>
    </xf>
    <xf numFmtId="164" fontId="17" fillId="0" borderId="0" xfId="9" applyNumberFormat="1" applyFont="1" applyBorder="1" applyProtection="1"/>
    <xf numFmtId="164" fontId="17" fillId="0" borderId="0" xfId="9" quotePrefix="1" applyNumberFormat="1" applyFont="1" applyBorder="1" applyAlignment="1" applyProtection="1">
      <alignment horizontal="left"/>
    </xf>
    <xf numFmtId="164" fontId="17" fillId="0" borderId="0" xfId="9" applyNumberFormat="1" applyFont="1" applyBorder="1" applyAlignment="1" applyProtection="1">
      <alignment horizontal="left" indent="1"/>
    </xf>
    <xf numFmtId="1" fontId="19" fillId="0" borderId="0" xfId="9" applyNumberFormat="1" applyFont="1" applyBorder="1" applyAlignment="1" applyProtection="1">
      <alignment horizontal="left"/>
    </xf>
    <xf numFmtId="0" fontId="17" fillId="0" borderId="0" xfId="9" applyFont="1" applyFill="1" applyBorder="1" applyProtection="1"/>
    <xf numFmtId="3" fontId="21" fillId="0" borderId="0" xfId="9" applyNumberFormat="1" applyFont="1" applyFill="1" applyBorder="1" applyAlignment="1" applyProtection="1">
      <alignment horizontal="centerContinuous"/>
    </xf>
    <xf numFmtId="0" fontId="16" fillId="0" borderId="0" xfId="9" applyBorder="1" applyAlignment="1" applyProtection="1">
      <alignment horizontal="center"/>
    </xf>
    <xf numFmtId="4" fontId="23" fillId="0" borderId="1" xfId="9" applyNumberFormat="1" applyFont="1" applyBorder="1"/>
    <xf numFmtId="4" fontId="23" fillId="0" borderId="7" xfId="9" applyNumberFormat="1" applyFont="1" applyBorder="1"/>
    <xf numFmtId="0" fontId="23" fillId="0" borderId="0" xfId="9" applyFont="1" applyFill="1" applyBorder="1" applyProtection="1"/>
    <xf numFmtId="4" fontId="24" fillId="0" borderId="7" xfId="9" applyNumberFormat="1" applyFont="1" applyBorder="1"/>
    <xf numFmtId="4" fontId="24" fillId="0" borderId="1" xfId="9" applyNumberFormat="1" applyFont="1" applyBorder="1"/>
    <xf numFmtId="4" fontId="13" fillId="6" borderId="12" xfId="0" applyNumberFormat="1" applyFont="1" applyFill="1" applyBorder="1"/>
    <xf numFmtId="4" fontId="13" fillId="6" borderId="0" xfId="0" applyNumberFormat="1" applyFont="1" applyFill="1" applyBorder="1" applyAlignment="1">
      <alignment horizontal="center"/>
    </xf>
    <xf numFmtId="4" fontId="13" fillId="6" borderId="6" xfId="0" applyNumberFormat="1" applyFont="1" applyFill="1" applyBorder="1"/>
    <xf numFmtId="4" fontId="13" fillId="0" borderId="0" xfId="0" applyNumberFormat="1" applyFont="1"/>
    <xf numFmtId="4" fontId="13" fillId="0" borderId="9" xfId="0" applyNumberFormat="1" applyFont="1" applyBorder="1"/>
    <xf numFmtId="0" fontId="26" fillId="0" borderId="0" xfId="0" applyFont="1"/>
    <xf numFmtId="0" fontId="27" fillId="0" borderId="0" xfId="0" applyFont="1"/>
    <xf numFmtId="0" fontId="2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/>
    <xf numFmtId="4" fontId="0" fillId="4" borderId="1" xfId="0" applyNumberFormat="1" applyFill="1" applyBorder="1"/>
    <xf numFmtId="0" fontId="0" fillId="0" borderId="0" xfId="0"/>
    <xf numFmtId="0" fontId="1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3" fontId="14" fillId="0" borderId="1" xfId="0" applyNumberFormat="1" applyFont="1" applyBorder="1"/>
    <xf numFmtId="4" fontId="14" fillId="0" borderId="1" xfId="0" applyNumberFormat="1" applyFont="1" applyBorder="1"/>
    <xf numFmtId="3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Fill="1" applyBorder="1"/>
    <xf numFmtId="3" fontId="14" fillId="0" borderId="5" xfId="0" applyNumberFormat="1" applyFont="1" applyFill="1" applyBorder="1"/>
    <xf numFmtId="0" fontId="14" fillId="0" borderId="2" xfId="0" applyFont="1" applyFill="1" applyBorder="1" applyAlignment="1"/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14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7" fillId="0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vertical="center" wrapText="1"/>
    </xf>
    <xf numFmtId="4" fontId="0" fillId="4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8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11" fillId="6" borderId="2" xfId="0" applyFont="1" applyFill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8" fillId="6" borderId="2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49" fontId="8" fillId="6" borderId="11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49" fontId="8" fillId="6" borderId="9" xfId="0" applyNumberFormat="1" applyFont="1" applyFill="1" applyBorder="1" applyAlignment="1">
      <alignment horizontal="center" vertical="center" wrapText="1"/>
    </xf>
    <xf numFmtId="49" fontId="8" fillId="6" borderId="15" xfId="0" applyNumberFormat="1" applyFont="1" applyFill="1" applyBorder="1" applyAlignment="1">
      <alignment horizontal="center" vertical="center" wrapText="1"/>
    </xf>
    <xf numFmtId="0" fontId="12" fillId="1" borderId="2" xfId="0" applyFont="1" applyFill="1" applyBorder="1" applyAlignment="1"/>
    <xf numFmtId="0" fontId="12" fillId="1" borderId="4" xfId="0" applyFont="1" applyFill="1" applyBorder="1" applyAlignment="1"/>
    <xf numFmtId="0" fontId="8" fillId="6" borderId="11" xfId="0" applyFont="1" applyFill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8" fillId="6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4" fontId="24" fillId="0" borderId="2" xfId="9" applyNumberFormat="1" applyFont="1" applyBorder="1" applyAlignment="1"/>
    <xf numFmtId="4" fontId="24" fillId="0" borderId="4" xfId="9" applyNumberFormat="1" applyFont="1" applyBorder="1" applyAlignment="1"/>
    <xf numFmtId="0" fontId="17" fillId="6" borderId="11" xfId="9" applyFont="1" applyFill="1" applyBorder="1" applyAlignment="1" applyProtection="1">
      <alignment horizontal="center" vertical="center"/>
    </xf>
    <xf numFmtId="0" fontId="17" fillId="6" borderId="13" xfId="9" applyFont="1" applyFill="1" applyBorder="1" applyAlignment="1" applyProtection="1">
      <alignment horizontal="center" vertical="center"/>
    </xf>
    <xf numFmtId="0" fontId="17" fillId="6" borderId="8" xfId="9" applyFont="1" applyFill="1" applyBorder="1" applyAlignment="1" applyProtection="1">
      <alignment horizontal="center" vertical="center"/>
    </xf>
    <xf numFmtId="0" fontId="17" fillId="6" borderId="14" xfId="9" applyFont="1" applyFill="1" applyBorder="1" applyAlignment="1" applyProtection="1">
      <alignment horizontal="center" vertical="center"/>
    </xf>
    <xf numFmtId="0" fontId="17" fillId="6" borderId="9" xfId="9" applyFont="1" applyFill="1" applyBorder="1" applyAlignment="1" applyProtection="1">
      <alignment horizontal="center" vertical="center"/>
    </xf>
    <xf numFmtId="0" fontId="17" fillId="6" borderId="15" xfId="9" applyFont="1" applyFill="1" applyBorder="1" applyAlignment="1" applyProtection="1">
      <alignment horizontal="center" vertical="center"/>
    </xf>
    <xf numFmtId="0" fontId="22" fillId="0" borderId="0" xfId="9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4" xfId="0" applyFont="1" applyBorder="1" applyAlignment="1"/>
    <xf numFmtId="164" fontId="17" fillId="6" borderId="10" xfId="9" applyNumberFormat="1" applyFont="1" applyFill="1" applyBorder="1" applyAlignment="1" applyProtection="1">
      <alignment horizontal="center" vertical="center" wrapText="1"/>
    </xf>
    <xf numFmtId="164" fontId="17" fillId="6" borderId="5" xfId="9" applyNumberFormat="1" applyFont="1" applyFill="1" applyBorder="1" applyAlignment="1" applyProtection="1">
      <alignment horizontal="center" vertical="center" wrapText="1"/>
    </xf>
    <xf numFmtId="164" fontId="17" fillId="6" borderId="7" xfId="9" applyNumberFormat="1" applyFont="1" applyFill="1" applyBorder="1" applyAlignment="1" applyProtection="1">
      <alignment horizontal="center" vertical="center" wrapText="1"/>
    </xf>
    <xf numFmtId="0" fontId="17" fillId="6" borderId="10" xfId="9" applyFont="1" applyFill="1" applyBorder="1" applyAlignment="1" applyProtection="1">
      <alignment horizontal="center" vertical="center" wrapText="1"/>
    </xf>
    <xf numFmtId="0" fontId="17" fillId="6" borderId="5" xfId="9" applyFont="1" applyFill="1" applyBorder="1" applyAlignment="1" applyProtection="1">
      <alignment horizontal="center" vertical="center" wrapText="1"/>
    </xf>
    <xf numFmtId="0" fontId="17" fillId="6" borderId="7" xfId="9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2" xfId="0" applyFont="1" applyFill="1" applyBorder="1" applyAlignment="1"/>
    <xf numFmtId="0" fontId="14" fillId="0" borderId="3" xfId="0" applyFont="1" applyFill="1" applyBorder="1" applyAlignment="1"/>
    <xf numFmtId="0" fontId="14" fillId="0" borderId="4" xfId="0" applyFont="1" applyFill="1" applyBorder="1" applyAlignment="1"/>
    <xf numFmtId="0" fontId="14" fillId="0" borderId="2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4" fontId="23" fillId="0" borderId="2" xfId="9" applyNumberFormat="1" applyFont="1" applyBorder="1" applyAlignment="1"/>
    <xf numFmtId="4" fontId="23" fillId="0" borderId="4" xfId="9" applyNumberFormat="1" applyFont="1" applyBorder="1" applyAlignment="1"/>
    <xf numFmtId="0" fontId="0" fillId="0" borderId="4" xfId="0" applyBorder="1" applyAlignment="1"/>
    <xf numFmtId="0" fontId="0" fillId="0" borderId="4" xfId="0" applyFont="1" applyBorder="1" applyAlignment="1"/>
    <xf numFmtId="0" fontId="20" fillId="0" borderId="0" xfId="9" applyFont="1" applyBorder="1" applyAlignment="1" applyProtection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3" fillId="0" borderId="11" xfId="9" applyFont="1" applyFill="1" applyBorder="1" applyAlignment="1" applyProtection="1">
      <alignment horizontal="center" vertical="center"/>
    </xf>
    <xf numFmtId="0" fontId="23" fillId="0" borderId="13" xfId="9" applyFont="1" applyFill="1" applyBorder="1" applyAlignment="1" applyProtection="1">
      <alignment horizontal="center" vertical="center"/>
    </xf>
    <xf numFmtId="0" fontId="23" fillId="0" borderId="8" xfId="9" applyFont="1" applyFill="1" applyBorder="1" applyAlignment="1" applyProtection="1">
      <alignment horizontal="center" vertical="center"/>
    </xf>
    <xf numFmtId="0" fontId="23" fillId="0" borderId="14" xfId="9" applyFont="1" applyFill="1" applyBorder="1" applyAlignment="1" applyProtection="1">
      <alignment horizontal="center" vertical="center"/>
    </xf>
    <xf numFmtId="0" fontId="23" fillId="0" borderId="9" xfId="9" applyFont="1" applyFill="1" applyBorder="1" applyAlignment="1" applyProtection="1">
      <alignment horizontal="center" vertical="center"/>
    </xf>
    <xf numFmtId="0" fontId="23" fillId="0" borderId="15" xfId="9" applyFont="1" applyFill="1" applyBorder="1" applyAlignment="1" applyProtection="1">
      <alignment horizontal="center" vertical="center"/>
    </xf>
    <xf numFmtId="164" fontId="23" fillId="0" borderId="10" xfId="9" applyNumberFormat="1" applyFont="1" applyFill="1" applyBorder="1" applyAlignment="1" applyProtection="1">
      <alignment horizontal="center" vertical="center" wrapText="1"/>
    </xf>
    <xf numFmtId="164" fontId="23" fillId="0" borderId="5" xfId="9" applyNumberFormat="1" applyFont="1" applyFill="1" applyBorder="1" applyAlignment="1" applyProtection="1">
      <alignment horizontal="center" vertical="center" wrapText="1"/>
    </xf>
    <xf numFmtId="164" fontId="23" fillId="0" borderId="7" xfId="9" applyNumberFormat="1" applyFont="1" applyFill="1" applyBorder="1" applyAlignment="1" applyProtection="1">
      <alignment horizontal="center" vertical="center" wrapText="1"/>
    </xf>
    <xf numFmtId="0" fontId="23" fillId="0" borderId="10" xfId="9" applyFont="1" applyFill="1" applyBorder="1" applyAlignment="1" applyProtection="1">
      <alignment horizontal="center" vertical="center" wrapText="1"/>
    </xf>
    <xf numFmtId="0" fontId="23" fillId="0" borderId="5" xfId="9" applyFont="1" applyFill="1" applyBorder="1" applyAlignment="1" applyProtection="1">
      <alignment horizontal="center" vertical="center" wrapText="1"/>
    </xf>
    <xf numFmtId="0" fontId="23" fillId="0" borderId="7" xfId="9" applyFont="1" applyFill="1" applyBorder="1" applyAlignment="1" applyProtection="1">
      <alignment horizontal="center" vertical="center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Index4" xfId="7"/>
    <cellStyle name="Normal_50340100" xfId="8"/>
    <cellStyle name="normální" xfId="0" builtinId="0"/>
    <cellStyle name="normální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6"/>
  <c:chart>
    <c:title>
      <c:tx>
        <c:rich>
          <a:bodyPr/>
          <a:lstStyle/>
          <a:p>
            <a:pPr>
              <a:defRPr/>
            </a:pPr>
            <a:r>
              <a:rPr lang="cs-CZ" sz="1050"/>
              <a:t>Výroba a užití vybraných mlékárenských výrobků a množství zpracované suroviny za referenční období roku 2010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4641366714362232E-2"/>
          <c:y val="0.10130015874031134"/>
          <c:w val="0.89991462125633337"/>
          <c:h val="0.4233542564305332"/>
        </c:manualLayout>
      </c:layout>
      <c:barChart>
        <c:barDir val="col"/>
        <c:grouping val="clustered"/>
        <c:ser>
          <c:idx val="0"/>
          <c:order val="0"/>
          <c:tx>
            <c:strRef>
              <c:f>'Graf č. 1,2 Výroba a užití'!$E$2</c:f>
              <c:strCache>
                <c:ptCount val="1"/>
                <c:pt idx="0">
                  <c:v>Množství výrobku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tekutá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užití'!$E$3:$E$21</c:f>
              <c:numCache>
                <c:formatCode>#,##0</c:formatCode>
                <c:ptCount val="19"/>
                <c:pt idx="0">
                  <c:v>627177</c:v>
                </c:pt>
                <c:pt idx="1">
                  <c:v>9591</c:v>
                </c:pt>
                <c:pt idx="2">
                  <c:v>46617</c:v>
                </c:pt>
                <c:pt idx="3">
                  <c:v>171217</c:v>
                </c:pt>
                <c:pt idx="4">
                  <c:v>29015</c:v>
                </c:pt>
                <c:pt idx="5">
                  <c:v>29440</c:v>
                </c:pt>
                <c:pt idx="6">
                  <c:v>15296</c:v>
                </c:pt>
                <c:pt idx="7">
                  <c:v>25891</c:v>
                </c:pt>
                <c:pt idx="8">
                  <c:v>28492</c:v>
                </c:pt>
                <c:pt idx="9">
                  <c:v>115155</c:v>
                </c:pt>
                <c:pt idx="10">
                  <c:v>13945</c:v>
                </c:pt>
                <c:pt idx="11">
                  <c:v>0</c:v>
                </c:pt>
                <c:pt idx="12">
                  <c:v>859686</c:v>
                </c:pt>
                <c:pt idx="13">
                  <c:v>0</c:v>
                </c:pt>
                <c:pt idx="14">
                  <c:v>0</c:v>
                </c:pt>
                <c:pt idx="15">
                  <c:v>15011</c:v>
                </c:pt>
                <c:pt idx="16">
                  <c:v>2066</c:v>
                </c:pt>
                <c:pt idx="17">
                  <c:v>116918</c:v>
                </c:pt>
                <c:pt idx="18">
                  <c:v>14670</c:v>
                </c:pt>
              </c:numCache>
            </c:numRef>
          </c:val>
        </c:ser>
        <c:ser>
          <c:idx val="1"/>
          <c:order val="1"/>
          <c:tx>
            <c:strRef>
              <c:f>'Graf č. 1,2 Výroba a užití'!$F$2</c:f>
              <c:strCache>
                <c:ptCount val="1"/>
                <c:pt idx="0">
                  <c:v>Množství zpracovaného tuku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tekutá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užití'!$F$3:$F$21</c:f>
              <c:numCache>
                <c:formatCode>#,##0.00</c:formatCode>
                <c:ptCount val="19"/>
                <c:pt idx="0">
                  <c:v>10716</c:v>
                </c:pt>
                <c:pt idx="1">
                  <c:v>91</c:v>
                </c:pt>
                <c:pt idx="2">
                  <c:v>9728</c:v>
                </c:pt>
                <c:pt idx="3">
                  <c:v>6955</c:v>
                </c:pt>
                <c:pt idx="4">
                  <c:v>2349</c:v>
                </c:pt>
                <c:pt idx="5">
                  <c:v>0</c:v>
                </c:pt>
                <c:pt idx="6">
                  <c:v>815</c:v>
                </c:pt>
                <c:pt idx="7">
                  <c:v>2928</c:v>
                </c:pt>
                <c:pt idx="8">
                  <c:v>23435</c:v>
                </c:pt>
                <c:pt idx="9">
                  <c:v>19869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1</c:v>
                </c:pt>
                <c:pt idx="17">
                  <c:v>4375</c:v>
                </c:pt>
                <c:pt idx="18">
                  <c:v>5985</c:v>
                </c:pt>
              </c:numCache>
            </c:numRef>
          </c:val>
        </c:ser>
        <c:ser>
          <c:idx val="2"/>
          <c:order val="2"/>
          <c:tx>
            <c:strRef>
              <c:f>'Graf č. 1,2 Výroba a užití'!$G$2</c:f>
              <c:strCache>
                <c:ptCount val="1"/>
                <c:pt idx="0">
                  <c:v>Množství zpracovaného plnotučného mléka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tekutá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užití'!$G$3:$G$21</c:f>
              <c:numCache>
                <c:formatCode>#,##0.00</c:formatCode>
                <c:ptCount val="19"/>
                <c:pt idx="0">
                  <c:v>282595</c:v>
                </c:pt>
                <c:pt idx="1">
                  <c:v>2400</c:v>
                </c:pt>
                <c:pt idx="2">
                  <c:v>256540</c:v>
                </c:pt>
                <c:pt idx="3">
                  <c:v>183412</c:v>
                </c:pt>
                <c:pt idx="4">
                  <c:v>61946</c:v>
                </c:pt>
                <c:pt idx="5">
                  <c:v>0</c:v>
                </c:pt>
                <c:pt idx="6">
                  <c:v>21493</c:v>
                </c:pt>
                <c:pt idx="7">
                  <c:v>77215</c:v>
                </c:pt>
                <c:pt idx="8">
                  <c:v>618012</c:v>
                </c:pt>
                <c:pt idx="9">
                  <c:v>523972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26</c:v>
                </c:pt>
                <c:pt idx="17">
                  <c:v>115374</c:v>
                </c:pt>
                <c:pt idx="18">
                  <c:v>157832</c:v>
                </c:pt>
              </c:numCache>
            </c:numRef>
          </c:val>
        </c:ser>
        <c:ser>
          <c:idx val="3"/>
          <c:order val="3"/>
          <c:tx>
            <c:strRef>
              <c:f>'Graf č. 1,2 Výroba a užití'!$H$2</c:f>
              <c:strCache>
                <c:ptCount val="1"/>
                <c:pt idx="0">
                  <c:v>Množství zpracovaného odtučněného mléka nebo podmáslí v tunách</c:v>
                </c:pt>
              </c:strCache>
            </c:strRef>
          </c:tx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tekutá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užití'!$H$3:$H$21</c:f>
              <c:numCache>
                <c:formatCode>#,##0.00</c:formatCode>
                <c:ptCount val="19"/>
                <c:pt idx="0">
                  <c:v>348566</c:v>
                </c:pt>
                <c:pt idx="1">
                  <c:v>7215</c:v>
                </c:pt>
                <c:pt idx="2">
                  <c:v>-209923</c:v>
                </c:pt>
                <c:pt idx="3">
                  <c:v>-26257</c:v>
                </c:pt>
                <c:pt idx="4">
                  <c:v>-27699</c:v>
                </c:pt>
                <c:pt idx="5">
                  <c:v>0</c:v>
                </c:pt>
                <c:pt idx="6">
                  <c:v>24568</c:v>
                </c:pt>
                <c:pt idx="7">
                  <c:v>173847</c:v>
                </c:pt>
                <c:pt idx="8">
                  <c:v>-577038</c:v>
                </c:pt>
                <c:pt idx="9">
                  <c:v>377065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2040</c:v>
                </c:pt>
                <c:pt idx="17">
                  <c:v>1544</c:v>
                </c:pt>
                <c:pt idx="18">
                  <c:v>-143162</c:v>
                </c:pt>
              </c:numCache>
            </c:numRef>
          </c:val>
        </c:ser>
        <c:axId val="95729152"/>
        <c:axId val="95730688"/>
      </c:barChart>
      <c:catAx>
        <c:axId val="95729152"/>
        <c:scaling>
          <c:orientation val="minMax"/>
        </c:scaling>
        <c:axPos val="b"/>
        <c:tickLblPos val="low"/>
        <c:txPr>
          <a:bodyPr/>
          <a:lstStyle/>
          <a:p>
            <a:pPr>
              <a:defRPr sz="930" baseline="0"/>
            </a:pPr>
            <a:endParaRPr lang="cs-CZ"/>
          </a:p>
        </c:txPr>
        <c:crossAx val="95730688"/>
        <c:crosses val="autoZero"/>
        <c:auto val="1"/>
        <c:lblAlgn val="ctr"/>
        <c:lblOffset val="100"/>
      </c:catAx>
      <c:valAx>
        <c:axId val="95730688"/>
        <c:scaling>
          <c:orientation val="minMax"/>
        </c:scaling>
        <c:axPos val="l"/>
        <c:majorGridlines/>
        <c:numFmt formatCode="#,##0" sourceLinked="1"/>
        <c:tickLblPos val="nextTo"/>
        <c:crossAx val="9572915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4502696732336718"/>
          <c:y val="0.88651399996715174"/>
          <c:w val="0.55143414289657811"/>
          <c:h val="0.11348606144986235"/>
        </c:manualLayout>
      </c:layout>
    </c:legend>
    <c:plotVisOnly val="1"/>
    <c:dispBlanksAs val="zero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 sz="1050"/>
              <a:t>Výroba vybraných</a:t>
            </a:r>
            <a:r>
              <a:rPr lang="cs-CZ" sz="1050" baseline="0"/>
              <a:t> mlékárenských výrobků v tunách; %podíl z celkového objemu výroby za referenční období roku 2010</a:t>
            </a:r>
            <a:endParaRPr lang="en-US" sz="1050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819798686838166E-2"/>
          <c:y val="9.3713836111945448E-2"/>
          <c:w val="0.82578308583910232"/>
          <c:h val="0.80346503996984131"/>
        </c:manualLayout>
      </c:layout>
      <c:pie3DChart>
        <c:varyColors val="1"/>
        <c:ser>
          <c:idx val="0"/>
          <c:order val="0"/>
          <c:tx>
            <c:strRef>
              <c:f>'Graf č. 1,2 Výroba a užití'!$E$2</c:f>
              <c:strCache>
                <c:ptCount val="1"/>
                <c:pt idx="0">
                  <c:v>Množství výrobku v tunách</c:v>
                </c:pt>
              </c:strCache>
            </c:strRef>
          </c:tx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Konzumní mléko celkem; </a:t>
                    </a:r>
                    <a:endParaRPr lang="cs-CZ"/>
                  </a:p>
                  <a:p>
                    <a:r>
                      <a:rPr lang="en-US"/>
                      <a:t>627 177; 30%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Podmáslí celkem; </a:t>
                    </a:r>
                    <a:endParaRPr lang="cs-CZ"/>
                  </a:p>
                  <a:p>
                    <a:r>
                      <a:rPr lang="en-US"/>
                      <a:t>9 591; 0%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Smetana celkem; </a:t>
                    </a:r>
                    <a:endParaRPr lang="cs-CZ"/>
                  </a:p>
                  <a:p>
                    <a:r>
                      <a:rPr lang="en-US"/>
                      <a:t>46 617; 2%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Kysané výrobky celkem; </a:t>
                    </a:r>
                    <a:endParaRPr lang="cs-CZ"/>
                  </a:p>
                  <a:p>
                    <a:r>
                      <a:rPr lang="en-US"/>
                      <a:t>171 217; 8%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Zahuštěné mléko celkem; </a:t>
                    </a:r>
                    <a:endParaRPr lang="cs-CZ"/>
                  </a:p>
                  <a:p>
                    <a:r>
                      <a:rPr lang="en-US"/>
                      <a:t>15 296; 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Sýry přírodní včetně tvarohu celkem; </a:t>
                    </a:r>
                    <a:endParaRPr lang="cs-CZ"/>
                  </a:p>
                  <a:p>
                    <a:r>
                      <a:rPr lang="en-US"/>
                      <a:t>115 155; 5%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Syrovátka celkem tekutá; </a:t>
                    </a:r>
                    <a:endParaRPr lang="cs-CZ"/>
                  </a:p>
                  <a:p>
                    <a:r>
                      <a:rPr lang="en-US"/>
                      <a:t>859 686; 41%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Další užití mléka (tavené analogy, retentát);</a:t>
                    </a:r>
                    <a:endParaRPr lang="cs-CZ"/>
                  </a:p>
                  <a:p>
                    <a:r>
                      <a:rPr lang="en-US"/>
                      <a:t> 15 011; 1%</a:t>
                    </a:r>
                  </a:p>
                </c:rich>
              </c:tx>
              <c:showVal val="1"/>
              <c:showCatName val="1"/>
              <c:showPercent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Odtučněné mléko a podmáslí vrácené zemědělcům; </a:t>
                    </a:r>
                    <a:endParaRPr lang="cs-CZ"/>
                  </a:p>
                  <a:p>
                    <a:r>
                      <a:rPr lang="en-US"/>
                      <a:t>2 066; 0%</a:t>
                    </a:r>
                  </a:p>
                </c:rich>
              </c:tx>
              <c:showVal val="1"/>
              <c:showCatName val="1"/>
              <c:showPercent val="1"/>
            </c:dLbl>
            <c:showVal val="1"/>
            <c:showCatName val="1"/>
            <c:showPercent val="1"/>
            <c:showLeaderLines val="1"/>
          </c:dLbls>
          <c:cat>
            <c:strRef>
              <c:f>'Graf č. 1,2 Výroba a užití'!$A$3:$A$21</c:f>
              <c:strCache>
                <c:ptCount val="19"/>
                <c:pt idx="0">
                  <c:v>Konzumní mléko celkem</c:v>
                </c:pt>
                <c:pt idx="1">
                  <c:v>Podmáslí celkem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dezerty celkem</c:v>
                </c:pt>
                <c:pt idx="5">
                  <c:v>Ostatní mléčné výrobky (mléčné nápoje, mražené krémy, mléčné pomazánky)</c:v>
                </c:pt>
                <c:pt idx="6">
                  <c:v>Zahuštěné mléko celkem</c:v>
                </c:pt>
                <c:pt idx="7">
                  <c:v>Sušené mléčné výrobky celkem</c:v>
                </c:pt>
                <c:pt idx="8">
                  <c:v>Máslo a  ostatní výrobky z mléčného tuku v máselném ekvivalentu</c:v>
                </c:pt>
                <c:pt idx="9">
                  <c:v>Sýry přírodní včetně tvarohu celkem</c:v>
                </c:pt>
                <c:pt idx="10">
                  <c:v>Tavené sýry</c:v>
                </c:pt>
                <c:pt idx="11">
                  <c:v>Kaseiny, kaseinát</c:v>
                </c:pt>
                <c:pt idx="12">
                  <c:v>Syrovátka celkem tekutá</c:v>
                </c:pt>
                <c:pt idx="13">
                  <c:v>Laktóza</c:v>
                </c:pt>
                <c:pt idx="14">
                  <c:v>Laktalbumin</c:v>
                </c:pt>
                <c:pt idx="15">
                  <c:v>Další užití mléka (tavené analogy, retentát)</c:v>
                </c:pt>
                <c:pt idx="16">
                  <c:v>Odtučněné mléko a podmáslí vrácené zemědělcům</c:v>
                </c:pt>
                <c:pt idx="17">
                  <c:v>Přesun a export tekutého mléka z ČR</c:v>
                </c:pt>
                <c:pt idx="18">
                  <c:v>Přesun a export tekuté smetany z ČR</c:v>
                </c:pt>
              </c:strCache>
            </c:strRef>
          </c:cat>
          <c:val>
            <c:numRef>
              <c:f>'Graf č. 1,2 Výroba a užití'!$E$3:$E$21</c:f>
              <c:numCache>
                <c:formatCode>#,##0</c:formatCode>
                <c:ptCount val="19"/>
                <c:pt idx="0">
                  <c:v>627177</c:v>
                </c:pt>
                <c:pt idx="1">
                  <c:v>9591</c:v>
                </c:pt>
                <c:pt idx="2">
                  <c:v>46617</c:v>
                </c:pt>
                <c:pt idx="3">
                  <c:v>171217</c:v>
                </c:pt>
                <c:pt idx="4">
                  <c:v>29015</c:v>
                </c:pt>
                <c:pt idx="5">
                  <c:v>29440</c:v>
                </c:pt>
                <c:pt idx="6">
                  <c:v>15296</c:v>
                </c:pt>
                <c:pt idx="7">
                  <c:v>25891</c:v>
                </c:pt>
                <c:pt idx="8">
                  <c:v>28492</c:v>
                </c:pt>
                <c:pt idx="9">
                  <c:v>115155</c:v>
                </c:pt>
                <c:pt idx="10">
                  <c:v>13945</c:v>
                </c:pt>
                <c:pt idx="11">
                  <c:v>0</c:v>
                </c:pt>
                <c:pt idx="12">
                  <c:v>859686</c:v>
                </c:pt>
                <c:pt idx="13">
                  <c:v>0</c:v>
                </c:pt>
                <c:pt idx="14">
                  <c:v>0</c:v>
                </c:pt>
                <c:pt idx="15">
                  <c:v>15011</c:v>
                </c:pt>
                <c:pt idx="16">
                  <c:v>2066</c:v>
                </c:pt>
                <c:pt idx="17">
                  <c:v>116918</c:v>
                </c:pt>
                <c:pt idx="18">
                  <c:v>14670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8"/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Obsah bílkovin v </a:t>
            </a:r>
            <a:r>
              <a:rPr lang="cs-CZ" sz="1050"/>
              <a:t>hlavních mlékárenských výrobcích za referenční období roku 2010</a:t>
            </a:r>
            <a:endParaRPr lang="en-US" sz="105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'Graf č.3 Obsah bílkovin'!$E$4:$E$6</c:f>
              <c:strCache>
                <c:ptCount val="1"/>
                <c:pt idx="0">
                  <c:v>Obsah bílkovin v tunách</c:v>
                </c:pt>
              </c:strCache>
            </c:strRef>
          </c:tx>
          <c:cat>
            <c:strRef>
              <c:f>'Graf č.3 Obsah bílkovin'!$A$7:$A$23</c:f>
              <c:strCache>
                <c:ptCount val="17"/>
                <c:pt idx="0">
                  <c:v>Konzumní mléko</c:v>
                </c:pt>
                <c:pt idx="1">
                  <c:v>Plnotučné mléko</c:v>
                </c:pt>
                <c:pt idx="2">
                  <c:v>Polotučné mléko</c:v>
                </c:pt>
                <c:pt idx="3">
                  <c:v>Odstředěné mléko</c:v>
                </c:pt>
                <c:pt idx="4">
                  <c:v>Podmáslí</c:v>
                </c:pt>
                <c:pt idx="5">
                  <c:v>Smetana</c:v>
                </c:pt>
                <c:pt idx="6">
                  <c:v>Zahuštěné mléko</c:v>
                </c:pt>
                <c:pt idx="7">
                  <c:v>Sušená smetana</c:v>
                </c:pt>
                <c:pt idx="8">
                  <c:v>Sušené plnotučné mléko</c:v>
                </c:pt>
                <c:pt idx="9">
                  <c:v>Sušené částečně odstředěné mléko</c:v>
                </c:pt>
                <c:pt idx="10">
                  <c:v>Sušené odstředěné mléko</c:v>
                </c:pt>
                <c:pt idx="11">
                  <c:v>Sušené podmáslí</c:v>
                </c:pt>
                <c:pt idx="12">
                  <c:v>Máslo a ostatní výrobky z mléčného tuku</c:v>
                </c:pt>
                <c:pt idx="13">
                  <c:v>Sýry z kravského mléka</c:v>
                </c:pt>
                <c:pt idx="14">
                  <c:v>Tavený sýr</c:v>
                </c:pt>
                <c:pt idx="15">
                  <c:v>Kasein a kaseináty</c:v>
                </c:pt>
                <c:pt idx="16">
                  <c:v>Syrovátka</c:v>
                </c:pt>
              </c:strCache>
            </c:strRef>
          </c:cat>
          <c:val>
            <c:numRef>
              <c:f>'Graf č.3 Obsah bílkovin'!$E$7:$E$23</c:f>
              <c:numCache>
                <c:formatCode>#,##0.00</c:formatCode>
                <c:ptCount val="17"/>
                <c:pt idx="0">
                  <c:v>21136</c:v>
                </c:pt>
                <c:pt idx="1">
                  <c:v>2830</c:v>
                </c:pt>
                <c:pt idx="2">
                  <c:v>17240</c:v>
                </c:pt>
                <c:pt idx="3">
                  <c:v>1066</c:v>
                </c:pt>
                <c:pt idx="4">
                  <c:v>270</c:v>
                </c:pt>
                <c:pt idx="5">
                  <c:v>1200</c:v>
                </c:pt>
                <c:pt idx="6">
                  <c:v>1500</c:v>
                </c:pt>
                <c:pt idx="7">
                  <c:v>0</c:v>
                </c:pt>
                <c:pt idx="8">
                  <c:v>2700</c:v>
                </c:pt>
                <c:pt idx="9">
                  <c:v>28</c:v>
                </c:pt>
                <c:pt idx="10">
                  <c:v>5250</c:v>
                </c:pt>
                <c:pt idx="11">
                  <c:v>95</c:v>
                </c:pt>
                <c:pt idx="12">
                  <c:v>600</c:v>
                </c:pt>
                <c:pt idx="13">
                  <c:v>23500</c:v>
                </c:pt>
                <c:pt idx="14">
                  <c:v>1550</c:v>
                </c:pt>
                <c:pt idx="15">
                  <c:v>0</c:v>
                </c:pt>
                <c:pt idx="16">
                  <c:v>6300</c:v>
                </c:pt>
              </c:numCache>
            </c:numRef>
          </c:val>
        </c:ser>
        <c:axId val="96506240"/>
        <c:axId val="96507776"/>
      </c:barChart>
      <c:catAx>
        <c:axId val="96506240"/>
        <c:scaling>
          <c:orientation val="minMax"/>
        </c:scaling>
        <c:axPos val="b"/>
        <c:tickLblPos val="low"/>
        <c:crossAx val="96507776"/>
        <c:crosses val="autoZero"/>
        <c:auto val="1"/>
        <c:lblAlgn val="ctr"/>
        <c:lblOffset val="100"/>
      </c:catAx>
      <c:valAx>
        <c:axId val="965077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Obsah</a:t>
                </a:r>
                <a:r>
                  <a:rPr lang="cs-CZ" baseline="0"/>
                  <a:t> bílkovin v tunách</a:t>
                </a:r>
              </a:p>
              <a:p>
                <a:pPr>
                  <a:defRPr/>
                </a:pPr>
                <a:endParaRPr lang="cs-CZ"/>
              </a:p>
            </c:rich>
          </c:tx>
          <c:layout/>
        </c:title>
        <c:numFmt formatCode="#,##0.00" sourceLinked="1"/>
        <c:tickLblPos val="nextTo"/>
        <c:crossAx val="96506240"/>
        <c:crosses val="autoZero"/>
        <c:crossBetween val="midCat"/>
      </c:valAx>
    </c:plotArea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39</xdr:row>
      <xdr:rowOff>95250</xdr:rowOff>
    </xdr:from>
    <xdr:to>
      <xdr:col>12</xdr:col>
      <xdr:colOff>199233</xdr:colOff>
      <xdr:row>69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187856</xdr:rowOff>
    </xdr:from>
    <xdr:to>
      <xdr:col>11</xdr:col>
      <xdr:colOff>309561</xdr:colOff>
      <xdr:row>117</xdr:row>
      <xdr:rowOff>177270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24</xdr:row>
      <xdr:rowOff>180974</xdr:rowOff>
    </xdr:from>
    <xdr:to>
      <xdr:col>5</xdr:col>
      <xdr:colOff>581025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8"/>
  <sheetViews>
    <sheetView showGridLines="0" tabSelected="1" zoomScale="85" zoomScaleNormal="85" workbookViewId="0">
      <selection sqref="A1:H1"/>
    </sheetView>
  </sheetViews>
  <sheetFormatPr defaultRowHeight="15"/>
  <cols>
    <col min="3" max="3" width="34" customWidth="1"/>
    <col min="5" max="5" width="15.42578125" customWidth="1"/>
    <col min="6" max="6" width="14.42578125" customWidth="1"/>
    <col min="7" max="7" width="16" customWidth="1"/>
    <col min="8" max="8" width="14.42578125" customWidth="1"/>
  </cols>
  <sheetData>
    <row r="1" spans="1:13" s="127" customFormat="1" ht="18.75">
      <c r="A1" s="142" t="s">
        <v>0</v>
      </c>
      <c r="B1" s="143"/>
      <c r="C1" s="143"/>
      <c r="D1" s="143"/>
      <c r="E1" s="143"/>
      <c r="F1" s="143"/>
      <c r="G1" s="143"/>
      <c r="H1" s="143"/>
    </row>
    <row r="2" spans="1:13" s="125" customFormat="1" ht="18.75">
      <c r="A2" s="144" t="s">
        <v>1</v>
      </c>
      <c r="B2" s="145"/>
      <c r="C2" s="145"/>
      <c r="D2" s="145"/>
      <c r="E2" s="145"/>
      <c r="F2" s="145"/>
      <c r="G2" s="145"/>
      <c r="H2" s="145"/>
      <c r="I2" s="126"/>
    </row>
    <row r="3" spans="1:13" s="121" customFormat="1" ht="15.75">
      <c r="A3" s="123"/>
      <c r="B3" s="124"/>
      <c r="C3" s="124"/>
      <c r="D3" s="124"/>
      <c r="E3" s="124"/>
      <c r="F3" s="124"/>
      <c r="G3" s="124"/>
      <c r="H3" s="124"/>
      <c r="I3" s="122"/>
    </row>
    <row r="4" spans="1:13">
      <c r="A4" s="31" t="s">
        <v>2</v>
      </c>
      <c r="B4" s="146" t="s">
        <v>3</v>
      </c>
      <c r="C4" s="146"/>
      <c r="D4" s="146" t="s">
        <v>4</v>
      </c>
      <c r="E4" s="148" t="s">
        <v>135</v>
      </c>
      <c r="F4" s="150" t="s">
        <v>136</v>
      </c>
      <c r="G4" s="161" t="s">
        <v>5</v>
      </c>
      <c r="H4" s="161"/>
      <c r="I4" s="160"/>
      <c r="J4" s="154"/>
      <c r="K4" s="154"/>
      <c r="L4" s="154"/>
      <c r="M4" s="154"/>
    </row>
    <row r="5" spans="1:13" ht="22.5">
      <c r="A5" s="32"/>
      <c r="B5" s="162"/>
      <c r="C5" s="162"/>
      <c r="D5" s="147"/>
      <c r="E5" s="149"/>
      <c r="F5" s="151"/>
      <c r="G5" s="48" t="s">
        <v>6</v>
      </c>
      <c r="H5" s="19" t="s">
        <v>7</v>
      </c>
      <c r="I5" s="160"/>
      <c r="J5" s="154"/>
      <c r="K5" s="154"/>
      <c r="L5" s="154"/>
      <c r="M5" s="154"/>
    </row>
    <row r="6" spans="1:13">
      <c r="A6" s="35">
        <v>1</v>
      </c>
      <c r="B6" s="33" t="s">
        <v>8</v>
      </c>
      <c r="C6" s="36"/>
      <c r="D6" s="33"/>
      <c r="E6" s="37">
        <v>2</v>
      </c>
      <c r="F6" s="37">
        <v>3</v>
      </c>
      <c r="G6" s="37">
        <v>4</v>
      </c>
      <c r="H6" s="37">
        <v>5</v>
      </c>
      <c r="I6" s="1"/>
      <c r="J6" s="1"/>
      <c r="K6" s="1"/>
      <c r="L6" s="1"/>
      <c r="M6" s="1"/>
    </row>
    <row r="7" spans="1:13">
      <c r="A7" s="38">
        <v>1</v>
      </c>
      <c r="B7" s="34" t="s">
        <v>9</v>
      </c>
      <c r="C7" s="39"/>
      <c r="D7" s="33">
        <v>101</v>
      </c>
      <c r="E7" s="20"/>
      <c r="F7" s="20"/>
      <c r="G7" s="20"/>
      <c r="H7" s="128"/>
      <c r="I7" s="1"/>
      <c r="J7" s="1"/>
      <c r="K7" s="1"/>
      <c r="L7" s="1"/>
      <c r="M7" s="1"/>
    </row>
    <row r="8" spans="1:13">
      <c r="A8" s="40">
        <v>11</v>
      </c>
      <c r="B8" s="34" t="s">
        <v>10</v>
      </c>
      <c r="C8" s="39"/>
      <c r="D8" s="11">
        <v>102</v>
      </c>
      <c r="E8" s="12">
        <v>627177</v>
      </c>
      <c r="F8" s="12">
        <v>10716</v>
      </c>
      <c r="G8" s="12">
        <v>282595</v>
      </c>
      <c r="H8" s="12">
        <v>348566</v>
      </c>
      <c r="I8" s="1"/>
      <c r="J8" s="1"/>
      <c r="K8" s="1"/>
      <c r="L8" s="1"/>
      <c r="M8" s="1"/>
    </row>
    <row r="9" spans="1:13">
      <c r="A9" s="40">
        <v>111</v>
      </c>
      <c r="B9" s="39" t="s">
        <v>11</v>
      </c>
      <c r="C9" s="39"/>
      <c r="D9" s="11">
        <v>103</v>
      </c>
      <c r="E9" s="12">
        <v>0</v>
      </c>
      <c r="F9" s="20"/>
      <c r="G9" s="21"/>
      <c r="H9" s="22"/>
      <c r="I9" s="1"/>
      <c r="J9" s="1"/>
      <c r="K9" s="1"/>
      <c r="L9" s="1"/>
      <c r="M9" s="1"/>
    </row>
    <row r="10" spans="1:13">
      <c r="A10" s="40">
        <v>112</v>
      </c>
      <c r="B10" s="34" t="s">
        <v>12</v>
      </c>
      <c r="C10" s="39"/>
      <c r="D10" s="11">
        <v>104</v>
      </c>
      <c r="E10" s="12">
        <v>84221</v>
      </c>
      <c r="F10" s="23"/>
      <c r="G10" s="24"/>
      <c r="H10" s="25"/>
      <c r="I10" s="1"/>
      <c r="J10" s="1"/>
      <c r="K10" s="1"/>
      <c r="L10" s="1"/>
      <c r="M10" s="1"/>
    </row>
    <row r="11" spans="1:13">
      <c r="A11" s="40">
        <v>1121</v>
      </c>
      <c r="B11" s="152" t="s">
        <v>13</v>
      </c>
      <c r="C11" s="41" t="s">
        <v>14</v>
      </c>
      <c r="D11" s="11">
        <v>105</v>
      </c>
      <c r="E11" s="12">
        <v>9248</v>
      </c>
      <c r="F11" s="23"/>
      <c r="G11" s="24"/>
      <c r="H11" s="25"/>
      <c r="I11" s="1"/>
      <c r="J11" s="1"/>
      <c r="K11" s="1"/>
      <c r="L11" s="1"/>
      <c r="M11" s="1"/>
    </row>
    <row r="12" spans="1:13">
      <c r="A12" s="40">
        <v>1122</v>
      </c>
      <c r="B12" s="152"/>
      <c r="C12" s="41" t="s">
        <v>15</v>
      </c>
      <c r="D12" s="11">
        <v>106</v>
      </c>
      <c r="E12" s="12">
        <v>0</v>
      </c>
      <c r="F12" s="23"/>
      <c r="G12" s="24"/>
      <c r="H12" s="25"/>
      <c r="I12" s="1"/>
      <c r="J12" s="1"/>
      <c r="K12" s="1"/>
      <c r="L12" s="1"/>
      <c r="M12" s="1"/>
    </row>
    <row r="13" spans="1:13">
      <c r="A13" s="40">
        <v>1123</v>
      </c>
      <c r="B13" s="152"/>
      <c r="C13" s="41" t="s">
        <v>16</v>
      </c>
      <c r="D13" s="11">
        <v>107</v>
      </c>
      <c r="E13" s="12">
        <v>74973</v>
      </c>
      <c r="F13" s="23"/>
      <c r="G13" s="24"/>
      <c r="H13" s="25"/>
      <c r="I13" s="1"/>
      <c r="J13" s="1"/>
      <c r="K13" s="1"/>
      <c r="L13" s="1"/>
      <c r="M13" s="1"/>
    </row>
    <row r="14" spans="1:13">
      <c r="A14" s="40">
        <v>113</v>
      </c>
      <c r="B14" s="34" t="s">
        <v>17</v>
      </c>
      <c r="C14" s="39"/>
      <c r="D14" s="11">
        <v>108</v>
      </c>
      <c r="E14" s="12">
        <v>511646</v>
      </c>
      <c r="F14" s="23"/>
      <c r="G14" s="24"/>
      <c r="H14" s="25"/>
      <c r="I14" s="1"/>
      <c r="J14" s="1"/>
      <c r="K14" s="1"/>
      <c r="L14" s="1"/>
      <c r="M14" s="1"/>
    </row>
    <row r="15" spans="1:13">
      <c r="A15" s="40">
        <v>1131</v>
      </c>
      <c r="B15" s="152" t="s">
        <v>13</v>
      </c>
      <c r="C15" s="41" t="s">
        <v>14</v>
      </c>
      <c r="D15" s="11">
        <v>109</v>
      </c>
      <c r="E15" s="12">
        <v>90633</v>
      </c>
      <c r="F15" s="23"/>
      <c r="G15" s="24"/>
      <c r="H15" s="25"/>
      <c r="I15" s="1"/>
      <c r="J15" s="1"/>
      <c r="K15" s="1"/>
      <c r="L15" s="1"/>
      <c r="M15" s="1"/>
    </row>
    <row r="16" spans="1:13">
      <c r="A16" s="40">
        <v>1132</v>
      </c>
      <c r="B16" s="152"/>
      <c r="C16" s="41" t="s">
        <v>15</v>
      </c>
      <c r="D16" s="11">
        <v>110</v>
      </c>
      <c r="E16" s="12">
        <v>170</v>
      </c>
      <c r="F16" s="23"/>
      <c r="G16" s="24"/>
      <c r="H16" s="25"/>
      <c r="I16" s="1"/>
      <c r="J16" s="1"/>
      <c r="K16" s="1"/>
      <c r="L16" s="1"/>
      <c r="M16" s="1"/>
    </row>
    <row r="17" spans="1:13">
      <c r="A17" s="40">
        <v>1133</v>
      </c>
      <c r="B17" s="152"/>
      <c r="C17" s="41" t="s">
        <v>16</v>
      </c>
      <c r="D17" s="11">
        <v>111</v>
      </c>
      <c r="E17" s="12">
        <v>420843</v>
      </c>
      <c r="F17" s="23"/>
      <c r="G17" s="24"/>
      <c r="H17" s="25"/>
      <c r="I17" s="1"/>
      <c r="J17" s="1"/>
      <c r="K17" s="1"/>
      <c r="L17" s="1"/>
      <c r="M17" s="1"/>
    </row>
    <row r="18" spans="1:13">
      <c r="A18" s="40">
        <v>114</v>
      </c>
      <c r="B18" s="34" t="s">
        <v>18</v>
      </c>
      <c r="C18" s="39"/>
      <c r="D18" s="11">
        <v>112</v>
      </c>
      <c r="E18" s="12">
        <v>31310</v>
      </c>
      <c r="F18" s="23"/>
      <c r="G18" s="24"/>
      <c r="H18" s="25"/>
      <c r="I18" s="1"/>
    </row>
    <row r="19" spans="1:13">
      <c r="A19" s="40">
        <v>1141</v>
      </c>
      <c r="B19" s="152" t="s">
        <v>13</v>
      </c>
      <c r="C19" s="41" t="s">
        <v>14</v>
      </c>
      <c r="D19" s="11">
        <v>113</v>
      </c>
      <c r="E19" s="12">
        <v>1147</v>
      </c>
      <c r="F19" s="23"/>
      <c r="G19" s="24"/>
      <c r="H19" s="25"/>
      <c r="I19" s="1"/>
    </row>
    <row r="20" spans="1:13">
      <c r="A20" s="40">
        <v>1142</v>
      </c>
      <c r="B20" s="152"/>
      <c r="C20" s="41" t="s">
        <v>15</v>
      </c>
      <c r="D20" s="11">
        <v>114</v>
      </c>
      <c r="E20" s="12">
        <v>0</v>
      </c>
      <c r="F20" s="23"/>
      <c r="G20" s="24"/>
      <c r="H20" s="25"/>
      <c r="I20" s="1"/>
    </row>
    <row r="21" spans="1:13">
      <c r="A21" s="40">
        <v>1143</v>
      </c>
      <c r="B21" s="152"/>
      <c r="C21" s="41" t="s">
        <v>16</v>
      </c>
      <c r="D21" s="11">
        <v>115</v>
      </c>
      <c r="E21" s="12">
        <v>30163</v>
      </c>
      <c r="F21" s="26"/>
      <c r="G21" s="27"/>
      <c r="H21" s="28"/>
      <c r="I21" s="1"/>
    </row>
    <row r="22" spans="1:13">
      <c r="A22" s="40">
        <v>12</v>
      </c>
      <c r="B22" s="34" t="s">
        <v>19</v>
      </c>
      <c r="C22" s="39"/>
      <c r="D22" s="11">
        <v>116</v>
      </c>
      <c r="E22" s="12">
        <v>9591</v>
      </c>
      <c r="F22" s="12">
        <v>91</v>
      </c>
      <c r="G22" s="12">
        <v>2400</v>
      </c>
      <c r="H22" s="12">
        <v>7215</v>
      </c>
      <c r="I22" s="1"/>
    </row>
    <row r="23" spans="1:13">
      <c r="A23" s="40">
        <v>13</v>
      </c>
      <c r="B23" s="34" t="s">
        <v>20</v>
      </c>
      <c r="C23" s="39"/>
      <c r="D23" s="11">
        <v>117</v>
      </c>
      <c r="E23" s="12">
        <v>46617</v>
      </c>
      <c r="F23" s="12">
        <v>9728</v>
      </c>
      <c r="G23" s="12">
        <v>256540</v>
      </c>
      <c r="H23" s="12">
        <v>-209923</v>
      </c>
      <c r="I23" s="17"/>
    </row>
    <row r="24" spans="1:13">
      <c r="A24" s="40">
        <v>131</v>
      </c>
      <c r="B24" s="152" t="s">
        <v>13</v>
      </c>
      <c r="C24" s="41" t="s">
        <v>21</v>
      </c>
      <c r="D24" s="11">
        <v>118</v>
      </c>
      <c r="E24" s="12">
        <v>30133</v>
      </c>
      <c r="F24" s="20"/>
      <c r="G24" s="21"/>
      <c r="H24" s="22"/>
      <c r="I24" s="1"/>
    </row>
    <row r="25" spans="1:13">
      <c r="A25" s="40">
        <v>132</v>
      </c>
      <c r="B25" s="152"/>
      <c r="C25" s="41" t="s">
        <v>22</v>
      </c>
      <c r="D25" s="11">
        <v>119</v>
      </c>
      <c r="E25" s="12">
        <v>16484</v>
      </c>
      <c r="F25" s="26"/>
      <c r="G25" s="27"/>
      <c r="H25" s="28"/>
      <c r="I25" s="1"/>
    </row>
    <row r="26" spans="1:13">
      <c r="A26" s="40">
        <v>14</v>
      </c>
      <c r="B26" s="34" t="s">
        <v>23</v>
      </c>
      <c r="C26" s="39"/>
      <c r="D26" s="11">
        <v>120</v>
      </c>
      <c r="E26" s="12">
        <v>171217</v>
      </c>
      <c r="F26" s="12">
        <v>6955</v>
      </c>
      <c r="G26" s="12">
        <v>183412</v>
      </c>
      <c r="H26" s="12">
        <v>-26257</v>
      </c>
      <c r="I26" s="1"/>
    </row>
    <row r="27" spans="1:13">
      <c r="A27" s="40">
        <v>141</v>
      </c>
      <c r="B27" s="152" t="s">
        <v>13</v>
      </c>
      <c r="C27" s="39" t="s">
        <v>24</v>
      </c>
      <c r="D27" s="11">
        <v>121</v>
      </c>
      <c r="E27" s="12">
        <v>112691</v>
      </c>
      <c r="F27" s="12">
        <v>4849</v>
      </c>
      <c r="G27" s="12">
        <v>127874</v>
      </c>
      <c r="H27" s="12">
        <v>-27533</v>
      </c>
      <c r="I27" s="1"/>
    </row>
    <row r="28" spans="1:13">
      <c r="A28" s="38">
        <v>142</v>
      </c>
      <c r="B28" s="152"/>
      <c r="C28" s="39" t="s">
        <v>25</v>
      </c>
      <c r="D28" s="11">
        <v>122</v>
      </c>
      <c r="E28" s="12">
        <v>58526</v>
      </c>
      <c r="F28" s="12">
        <v>2106</v>
      </c>
      <c r="G28" s="12">
        <v>55538</v>
      </c>
      <c r="H28" s="12">
        <v>1276</v>
      </c>
      <c r="I28" s="1"/>
    </row>
    <row r="29" spans="1:13">
      <c r="A29" s="38">
        <v>15</v>
      </c>
      <c r="B29" s="34" t="s">
        <v>26</v>
      </c>
      <c r="C29" s="39"/>
      <c r="D29" s="11">
        <v>123</v>
      </c>
      <c r="E29" s="18" t="s">
        <v>27</v>
      </c>
      <c r="F29" s="18" t="s">
        <v>27</v>
      </c>
      <c r="G29" s="18" t="s">
        <v>27</v>
      </c>
      <c r="H29" s="18" t="s">
        <v>27</v>
      </c>
      <c r="I29" s="1"/>
    </row>
    <row r="30" spans="1:13">
      <c r="A30" s="38" t="s">
        <v>28</v>
      </c>
      <c r="B30" s="39" t="s">
        <v>29</v>
      </c>
      <c r="C30" s="39"/>
      <c r="D30" s="11">
        <v>124</v>
      </c>
      <c r="E30" s="12">
        <v>29015</v>
      </c>
      <c r="F30" s="12">
        <v>2349</v>
      </c>
      <c r="G30" s="12">
        <v>61946</v>
      </c>
      <c r="H30" s="12">
        <v>-27699</v>
      </c>
      <c r="I30" s="1"/>
    </row>
    <row r="31" spans="1:13">
      <c r="A31" s="38" t="s">
        <v>30</v>
      </c>
      <c r="B31" s="39" t="s">
        <v>31</v>
      </c>
      <c r="C31" s="39"/>
      <c r="D31" s="11">
        <v>125</v>
      </c>
      <c r="E31" s="18" t="s">
        <v>27</v>
      </c>
      <c r="F31" s="12">
        <v>0</v>
      </c>
      <c r="G31" s="12">
        <v>0</v>
      </c>
      <c r="H31" s="12">
        <v>0</v>
      </c>
      <c r="I31" s="1"/>
    </row>
    <row r="32" spans="1:13">
      <c r="A32" s="38">
        <v>2</v>
      </c>
      <c r="B32" s="34" t="s">
        <v>32</v>
      </c>
      <c r="C32" s="39"/>
      <c r="D32" s="10">
        <v>201</v>
      </c>
      <c r="E32" s="13"/>
      <c r="F32" s="14"/>
      <c r="G32" s="15"/>
      <c r="H32" s="16"/>
      <c r="I32" s="1"/>
    </row>
    <row r="33" spans="1:9">
      <c r="A33" s="38">
        <v>21</v>
      </c>
      <c r="B33" s="34" t="s">
        <v>33</v>
      </c>
      <c r="C33" s="39"/>
      <c r="D33" s="11">
        <v>202</v>
      </c>
      <c r="E33" s="12">
        <v>15296</v>
      </c>
      <c r="F33" s="12">
        <v>815</v>
      </c>
      <c r="G33" s="12">
        <v>21493</v>
      </c>
      <c r="H33" s="12">
        <v>24568</v>
      </c>
      <c r="I33" s="1"/>
    </row>
    <row r="34" spans="1:9">
      <c r="A34" s="38">
        <v>211</v>
      </c>
      <c r="B34" s="152" t="s">
        <v>13</v>
      </c>
      <c r="C34" s="39" t="s">
        <v>34</v>
      </c>
      <c r="D34" s="11">
        <v>203</v>
      </c>
      <c r="E34" s="12">
        <v>10288</v>
      </c>
      <c r="F34" s="20"/>
      <c r="G34" s="21"/>
      <c r="H34" s="22"/>
    </row>
    <row r="35" spans="1:9">
      <c r="A35" s="38">
        <v>212</v>
      </c>
      <c r="B35" s="152"/>
      <c r="C35" s="39" t="s">
        <v>35</v>
      </c>
      <c r="D35" s="11">
        <v>204</v>
      </c>
      <c r="E35" s="12">
        <v>5008</v>
      </c>
      <c r="F35" s="26"/>
      <c r="G35" s="27"/>
      <c r="H35" s="28"/>
    </row>
    <row r="36" spans="1:9">
      <c r="A36" s="38">
        <v>22</v>
      </c>
      <c r="B36" s="34" t="s">
        <v>36</v>
      </c>
      <c r="C36" s="39"/>
      <c r="D36" s="11">
        <v>205</v>
      </c>
      <c r="E36" s="12">
        <v>25891</v>
      </c>
      <c r="F36" s="12">
        <v>2928</v>
      </c>
      <c r="G36" s="12">
        <v>77215</v>
      </c>
      <c r="H36" s="12">
        <v>173847</v>
      </c>
    </row>
    <row r="37" spans="1:9">
      <c r="A37" s="38">
        <v>221</v>
      </c>
      <c r="B37" s="152" t="s">
        <v>13</v>
      </c>
      <c r="C37" s="39" t="s">
        <v>37</v>
      </c>
      <c r="D37" s="11">
        <v>206</v>
      </c>
      <c r="E37" s="12">
        <v>2</v>
      </c>
      <c r="F37" s="12">
        <v>1</v>
      </c>
      <c r="G37" s="12">
        <v>26</v>
      </c>
      <c r="H37" s="12">
        <v>-13</v>
      </c>
    </row>
    <row r="38" spans="1:9">
      <c r="A38" s="38">
        <v>222</v>
      </c>
      <c r="B38" s="152"/>
      <c r="C38" s="42" t="s">
        <v>38</v>
      </c>
      <c r="D38" s="11">
        <v>207</v>
      </c>
      <c r="E38" s="18" t="s">
        <v>27</v>
      </c>
      <c r="F38" s="18" t="s">
        <v>27</v>
      </c>
      <c r="G38" s="18" t="s">
        <v>27</v>
      </c>
      <c r="H38" s="18" t="s">
        <v>27</v>
      </c>
    </row>
    <row r="39" spans="1:9">
      <c r="A39" s="38">
        <v>223</v>
      </c>
      <c r="B39" s="152"/>
      <c r="C39" s="42" t="s">
        <v>39</v>
      </c>
      <c r="D39" s="11">
        <v>208</v>
      </c>
      <c r="E39" s="18" t="s">
        <v>27</v>
      </c>
      <c r="F39" s="18" t="s">
        <v>27</v>
      </c>
      <c r="G39" s="18" t="s">
        <v>27</v>
      </c>
      <c r="H39" s="18" t="s">
        <v>27</v>
      </c>
    </row>
    <row r="40" spans="1:9">
      <c r="A40" s="38">
        <v>224</v>
      </c>
      <c r="B40" s="152"/>
      <c r="C40" s="39" t="s">
        <v>40</v>
      </c>
      <c r="D40" s="11">
        <v>209</v>
      </c>
      <c r="E40" s="12">
        <v>14830</v>
      </c>
      <c r="F40" s="12">
        <v>73</v>
      </c>
      <c r="G40" s="12">
        <v>1925</v>
      </c>
      <c r="H40" s="12">
        <v>159022</v>
      </c>
    </row>
    <row r="41" spans="1:9">
      <c r="A41" s="38">
        <v>225</v>
      </c>
      <c r="B41" s="152"/>
      <c r="C41" s="39" t="s">
        <v>41</v>
      </c>
      <c r="D41" s="11">
        <v>210</v>
      </c>
      <c r="E41" s="12">
        <v>259</v>
      </c>
      <c r="F41" s="12">
        <v>13</v>
      </c>
      <c r="G41" s="12">
        <v>343</v>
      </c>
      <c r="H41" s="12">
        <v>2794</v>
      </c>
    </row>
    <row r="42" spans="1:9">
      <c r="A42" s="38" t="s">
        <v>42</v>
      </c>
      <c r="B42" s="152"/>
      <c r="C42" s="39" t="s">
        <v>43</v>
      </c>
      <c r="D42" s="11">
        <v>211</v>
      </c>
      <c r="E42" s="12">
        <v>547</v>
      </c>
      <c r="F42" s="12">
        <v>131</v>
      </c>
      <c r="G42" s="12">
        <v>3455</v>
      </c>
      <c r="H42" s="12">
        <v>1170</v>
      </c>
    </row>
    <row r="43" spans="1:9">
      <c r="A43" s="38" t="s">
        <v>44</v>
      </c>
      <c r="B43" s="152"/>
      <c r="C43" s="39" t="s">
        <v>45</v>
      </c>
      <c r="D43" s="11">
        <v>212</v>
      </c>
      <c r="E43" s="12">
        <v>0</v>
      </c>
      <c r="F43" s="12">
        <v>0</v>
      </c>
      <c r="G43" s="12">
        <v>0</v>
      </c>
      <c r="H43" s="12">
        <v>0</v>
      </c>
    </row>
    <row r="44" spans="1:9">
      <c r="A44" s="38">
        <v>23</v>
      </c>
      <c r="B44" s="34" t="s">
        <v>46</v>
      </c>
      <c r="C44" s="39"/>
      <c r="D44" s="11">
        <v>213</v>
      </c>
      <c r="E44" s="12">
        <v>28492</v>
      </c>
      <c r="F44" s="12">
        <v>23435</v>
      </c>
      <c r="G44" s="12">
        <v>618012</v>
      </c>
      <c r="H44" s="12">
        <v>-577038</v>
      </c>
    </row>
    <row r="45" spans="1:9">
      <c r="A45" s="38">
        <v>2311</v>
      </c>
      <c r="B45" s="152" t="s">
        <v>13</v>
      </c>
      <c r="C45" s="42" t="s">
        <v>47</v>
      </c>
      <c r="D45" s="11">
        <v>214</v>
      </c>
      <c r="E45" s="12">
        <v>22951</v>
      </c>
      <c r="F45" s="12">
        <v>19203</v>
      </c>
      <c r="G45" s="12">
        <v>506408</v>
      </c>
      <c r="H45" s="12">
        <v>-483457</v>
      </c>
    </row>
    <row r="46" spans="1:9">
      <c r="A46" s="38">
        <v>232</v>
      </c>
      <c r="B46" s="152"/>
      <c r="C46" s="42" t="s">
        <v>48</v>
      </c>
      <c r="D46" s="11">
        <v>215</v>
      </c>
      <c r="E46" s="12">
        <v>0</v>
      </c>
      <c r="F46" s="12">
        <v>0</v>
      </c>
      <c r="G46" s="12">
        <v>0</v>
      </c>
      <c r="H46" s="12">
        <v>0</v>
      </c>
    </row>
    <row r="47" spans="1:9">
      <c r="A47" s="38" t="s">
        <v>49</v>
      </c>
      <c r="B47" s="152"/>
      <c r="C47" s="39" t="s">
        <v>50</v>
      </c>
      <c r="D47" s="11">
        <v>216</v>
      </c>
      <c r="E47" s="12">
        <v>353</v>
      </c>
      <c r="F47" s="12">
        <v>277</v>
      </c>
      <c r="G47" s="12">
        <v>7148</v>
      </c>
      <c r="H47" s="12">
        <v>-6707</v>
      </c>
    </row>
    <row r="48" spans="1:9">
      <c r="A48" s="38" t="s">
        <v>51</v>
      </c>
      <c r="B48" s="152"/>
      <c r="C48" s="39" t="s">
        <v>52</v>
      </c>
      <c r="D48" s="11">
        <v>217</v>
      </c>
      <c r="E48" s="12">
        <v>9132</v>
      </c>
      <c r="F48" s="12">
        <v>3019</v>
      </c>
      <c r="G48" s="12">
        <v>79772</v>
      </c>
      <c r="H48" s="12">
        <v>-70728</v>
      </c>
    </row>
    <row r="49" spans="1:8">
      <c r="A49" s="38">
        <v>2332</v>
      </c>
      <c r="B49" s="152"/>
      <c r="C49" s="39" t="s">
        <v>53</v>
      </c>
      <c r="D49" s="11">
        <v>218</v>
      </c>
      <c r="E49" s="12">
        <v>8538</v>
      </c>
      <c r="F49" s="12">
        <v>936</v>
      </c>
      <c r="G49" s="12">
        <v>24684</v>
      </c>
      <c r="H49" s="12">
        <v>-16146</v>
      </c>
    </row>
    <row r="50" spans="1:8">
      <c r="A50" s="38">
        <v>234</v>
      </c>
      <c r="B50" s="152"/>
      <c r="C50" s="39" t="s">
        <v>54</v>
      </c>
      <c r="D50" s="11">
        <v>219</v>
      </c>
      <c r="E50" s="12">
        <v>433</v>
      </c>
      <c r="F50" s="12">
        <v>0</v>
      </c>
      <c r="G50" s="12">
        <v>0</v>
      </c>
      <c r="H50" s="12">
        <v>0</v>
      </c>
    </row>
    <row r="51" spans="1:8">
      <c r="A51" s="38">
        <v>24</v>
      </c>
      <c r="B51" s="34" t="s">
        <v>55</v>
      </c>
      <c r="C51" s="39"/>
      <c r="D51" s="11">
        <v>220</v>
      </c>
      <c r="E51" s="12">
        <v>115155</v>
      </c>
      <c r="F51" s="12">
        <v>19869</v>
      </c>
      <c r="G51" s="12">
        <v>523972</v>
      </c>
      <c r="H51" s="12">
        <v>377065</v>
      </c>
    </row>
    <row r="52" spans="1:8">
      <c r="A52" s="38">
        <v>2411</v>
      </c>
      <c r="B52" s="152" t="s">
        <v>56</v>
      </c>
      <c r="C52" s="39" t="s">
        <v>57</v>
      </c>
      <c r="D52" s="11">
        <v>221</v>
      </c>
      <c r="E52" s="12">
        <v>115155</v>
      </c>
      <c r="F52" s="12">
        <v>19869</v>
      </c>
      <c r="G52" s="12">
        <v>523972</v>
      </c>
      <c r="H52" s="12">
        <v>377065</v>
      </c>
    </row>
    <row r="53" spans="1:8">
      <c r="A53" s="38">
        <v>2412</v>
      </c>
      <c r="B53" s="152"/>
      <c r="C53" s="39" t="s">
        <v>58</v>
      </c>
      <c r="D53" s="11">
        <v>222</v>
      </c>
      <c r="E53" s="12">
        <v>0</v>
      </c>
      <c r="F53" s="20"/>
      <c r="G53" s="21"/>
      <c r="H53" s="22"/>
    </row>
    <row r="54" spans="1:8">
      <c r="A54" s="38">
        <v>2413</v>
      </c>
      <c r="B54" s="152"/>
      <c r="C54" s="39" t="s">
        <v>59</v>
      </c>
      <c r="D54" s="11">
        <v>223</v>
      </c>
      <c r="E54" s="12">
        <v>0</v>
      </c>
      <c r="F54" s="23"/>
      <c r="G54" s="24"/>
      <c r="H54" s="25"/>
    </row>
    <row r="55" spans="1:8">
      <c r="A55" s="38">
        <v>2414</v>
      </c>
      <c r="B55" s="152"/>
      <c r="C55" s="39" t="s">
        <v>60</v>
      </c>
      <c r="D55" s="11">
        <v>224</v>
      </c>
      <c r="E55" s="12">
        <v>0</v>
      </c>
      <c r="F55" s="23"/>
      <c r="G55" s="24"/>
      <c r="H55" s="25"/>
    </row>
    <row r="56" spans="1:8">
      <c r="A56" s="38">
        <v>2421</v>
      </c>
      <c r="B56" s="152" t="s">
        <v>13</v>
      </c>
      <c r="C56" s="39" t="s">
        <v>61</v>
      </c>
      <c r="D56" s="11">
        <v>225</v>
      </c>
      <c r="E56" s="12">
        <v>14334</v>
      </c>
      <c r="F56" s="23"/>
      <c r="G56" s="24"/>
      <c r="H56" s="25"/>
    </row>
    <row r="57" spans="1:8">
      <c r="A57" s="38" t="s">
        <v>62</v>
      </c>
      <c r="B57" s="152"/>
      <c r="C57" s="39" t="s">
        <v>63</v>
      </c>
      <c r="D57" s="11">
        <v>226</v>
      </c>
      <c r="E57" s="12">
        <v>47967</v>
      </c>
      <c r="F57" s="23"/>
      <c r="G57" s="156"/>
      <c r="H57" s="25"/>
    </row>
    <row r="58" spans="1:8">
      <c r="A58" s="38">
        <v>2424</v>
      </c>
      <c r="B58" s="152"/>
      <c r="C58" s="39" t="s">
        <v>64</v>
      </c>
      <c r="D58" s="11">
        <v>227</v>
      </c>
      <c r="E58" s="12">
        <v>6715</v>
      </c>
      <c r="F58" s="23"/>
      <c r="G58" s="157"/>
      <c r="H58" s="25"/>
    </row>
    <row r="59" spans="1:8">
      <c r="A59" s="38">
        <v>2425</v>
      </c>
      <c r="B59" s="152"/>
      <c r="C59" s="39" t="s">
        <v>65</v>
      </c>
      <c r="D59" s="11">
        <v>228</v>
      </c>
      <c r="E59" s="18" t="s">
        <v>27</v>
      </c>
      <c r="F59" s="23"/>
      <c r="G59" s="24"/>
      <c r="H59" s="25"/>
    </row>
    <row r="60" spans="1:8">
      <c r="A60" s="38" t="s">
        <v>66</v>
      </c>
      <c r="B60" s="152"/>
      <c r="C60" s="39" t="s">
        <v>67</v>
      </c>
      <c r="D60" s="11">
        <v>229</v>
      </c>
      <c r="E60" s="12">
        <v>7330</v>
      </c>
      <c r="F60" s="23"/>
      <c r="G60" s="24"/>
      <c r="H60" s="25"/>
    </row>
    <row r="61" spans="1:8">
      <c r="A61" s="38" t="s">
        <v>68</v>
      </c>
      <c r="B61" s="152"/>
      <c r="C61" s="39" t="s">
        <v>69</v>
      </c>
      <c r="D61" s="11">
        <v>230</v>
      </c>
      <c r="E61" s="12">
        <v>32373</v>
      </c>
      <c r="F61" s="23"/>
      <c r="G61" s="24"/>
      <c r="H61" s="25"/>
    </row>
    <row r="62" spans="1:8">
      <c r="A62" s="38">
        <v>25</v>
      </c>
      <c r="B62" s="34" t="s">
        <v>70</v>
      </c>
      <c r="C62" s="39"/>
      <c r="D62" s="11">
        <v>231</v>
      </c>
      <c r="E62" s="12">
        <v>13945</v>
      </c>
      <c r="F62" s="26"/>
      <c r="G62" s="27"/>
      <c r="H62" s="28"/>
    </row>
    <row r="63" spans="1:8">
      <c r="A63" s="38">
        <v>26</v>
      </c>
      <c r="B63" s="34" t="s">
        <v>71</v>
      </c>
      <c r="C63" s="39"/>
      <c r="D63" s="11">
        <v>232</v>
      </c>
      <c r="E63" s="12">
        <v>0</v>
      </c>
      <c r="F63" s="12">
        <v>0</v>
      </c>
      <c r="G63" s="12">
        <v>0</v>
      </c>
      <c r="H63" s="12">
        <v>0</v>
      </c>
    </row>
    <row r="64" spans="1:8">
      <c r="A64" s="38">
        <v>27</v>
      </c>
      <c r="B64" s="34" t="s">
        <v>72</v>
      </c>
      <c r="C64" s="39"/>
      <c r="D64" s="11">
        <v>233</v>
      </c>
      <c r="E64" s="12">
        <v>859686</v>
      </c>
      <c r="F64" s="20"/>
      <c r="G64" s="21"/>
      <c r="H64" s="22"/>
    </row>
    <row r="65" spans="1:8">
      <c r="A65" s="38">
        <v>271</v>
      </c>
      <c r="B65" s="152" t="s">
        <v>56</v>
      </c>
      <c r="C65" s="39" t="s">
        <v>73</v>
      </c>
      <c r="D65" s="11">
        <v>234</v>
      </c>
      <c r="E65" s="12">
        <v>403958</v>
      </c>
      <c r="F65" s="23"/>
      <c r="G65" s="24"/>
      <c r="H65" s="25"/>
    </row>
    <row r="66" spans="1:8">
      <c r="A66" s="38">
        <v>272</v>
      </c>
      <c r="B66" s="152"/>
      <c r="C66" s="39" t="s">
        <v>74</v>
      </c>
      <c r="D66" s="11">
        <v>235</v>
      </c>
      <c r="E66" s="12">
        <v>67995</v>
      </c>
      <c r="F66" s="23"/>
      <c r="G66" s="156"/>
      <c r="H66" s="25"/>
    </row>
    <row r="67" spans="1:8">
      <c r="A67" s="38">
        <v>273</v>
      </c>
      <c r="B67" s="152"/>
      <c r="C67" s="39" t="s">
        <v>75</v>
      </c>
      <c r="D67" s="11">
        <v>236</v>
      </c>
      <c r="E67" s="12">
        <v>33240</v>
      </c>
      <c r="F67" s="23"/>
      <c r="G67" s="157"/>
      <c r="H67" s="25"/>
    </row>
    <row r="68" spans="1:8">
      <c r="A68" s="38">
        <v>274</v>
      </c>
      <c r="B68" s="34" t="s">
        <v>76</v>
      </c>
      <c r="C68" s="39"/>
      <c r="D68" s="11">
        <v>237</v>
      </c>
      <c r="E68" s="12">
        <v>0</v>
      </c>
      <c r="F68" s="23"/>
      <c r="G68" s="24"/>
      <c r="H68" s="25"/>
    </row>
    <row r="69" spans="1:8">
      <c r="A69" s="38">
        <v>275</v>
      </c>
      <c r="B69" s="34" t="s">
        <v>77</v>
      </c>
      <c r="C69" s="39"/>
      <c r="D69" s="11">
        <v>238</v>
      </c>
      <c r="E69" s="12">
        <v>0</v>
      </c>
      <c r="F69" s="26"/>
      <c r="G69" s="27"/>
      <c r="H69" s="28"/>
    </row>
    <row r="70" spans="1:8">
      <c r="A70" s="38">
        <v>28</v>
      </c>
      <c r="B70" s="34" t="s">
        <v>78</v>
      </c>
      <c r="C70" s="34"/>
      <c r="D70" s="11">
        <v>239</v>
      </c>
      <c r="E70" s="12">
        <v>529</v>
      </c>
      <c r="F70" s="12">
        <v>0</v>
      </c>
      <c r="G70" s="12">
        <v>0</v>
      </c>
      <c r="H70" s="12">
        <v>0</v>
      </c>
    </row>
    <row r="71" spans="1:8">
      <c r="A71" s="38">
        <v>3</v>
      </c>
      <c r="B71" s="155" t="s">
        <v>79</v>
      </c>
      <c r="C71" s="155"/>
      <c r="D71" s="11">
        <v>301</v>
      </c>
      <c r="E71" s="12">
        <v>2066</v>
      </c>
      <c r="F71" s="12">
        <v>1</v>
      </c>
      <c r="G71" s="12">
        <v>26</v>
      </c>
      <c r="H71" s="12">
        <v>2040</v>
      </c>
    </row>
    <row r="72" spans="1:8">
      <c r="A72" s="38" t="s">
        <v>80</v>
      </c>
      <c r="B72" s="43" t="s">
        <v>81</v>
      </c>
      <c r="C72" s="43"/>
      <c r="D72" s="11">
        <v>401</v>
      </c>
      <c r="E72" s="12">
        <v>116918</v>
      </c>
      <c r="F72" s="12">
        <v>4375</v>
      </c>
      <c r="G72" s="12">
        <v>115374</v>
      </c>
      <c r="H72" s="12">
        <v>1544</v>
      </c>
    </row>
    <row r="73" spans="1:8">
      <c r="A73" s="38" t="s">
        <v>82</v>
      </c>
      <c r="B73" s="43" t="s">
        <v>83</v>
      </c>
      <c r="C73" s="43"/>
      <c r="D73" s="11">
        <v>402</v>
      </c>
      <c r="E73" s="12">
        <v>14670</v>
      </c>
      <c r="F73" s="12">
        <v>5985</v>
      </c>
      <c r="G73" s="12">
        <v>157832</v>
      </c>
      <c r="H73" s="12">
        <v>-143162</v>
      </c>
    </row>
    <row r="74" spans="1:8">
      <c r="A74" s="38">
        <v>41</v>
      </c>
      <c r="B74" s="44" t="s">
        <v>84</v>
      </c>
      <c r="C74" s="44"/>
      <c r="D74" s="11">
        <v>403</v>
      </c>
      <c r="E74" s="12">
        <v>120874</v>
      </c>
      <c r="F74" s="12">
        <v>8701</v>
      </c>
      <c r="G74" s="12">
        <v>229457</v>
      </c>
      <c r="H74" s="12">
        <v>-108583</v>
      </c>
    </row>
    <row r="75" spans="1:8">
      <c r="A75" s="38">
        <v>5</v>
      </c>
      <c r="B75" s="34" t="s">
        <v>85</v>
      </c>
      <c r="C75" s="34"/>
      <c r="D75" s="11">
        <v>501</v>
      </c>
      <c r="E75" s="18" t="s">
        <v>27</v>
      </c>
      <c r="F75" s="18" t="s">
        <v>27</v>
      </c>
      <c r="G75" s="18" t="s">
        <v>27</v>
      </c>
      <c r="H75" s="18" t="s">
        <v>27</v>
      </c>
    </row>
    <row r="76" spans="1:8">
      <c r="A76" s="38">
        <v>6</v>
      </c>
      <c r="B76" s="34" t="s">
        <v>86</v>
      </c>
      <c r="C76" s="34"/>
      <c r="D76" s="11">
        <v>601</v>
      </c>
      <c r="E76" s="29"/>
      <c r="F76" s="12">
        <v>-1087</v>
      </c>
      <c r="G76" s="12">
        <v>-28915</v>
      </c>
      <c r="H76" s="12">
        <v>-39549</v>
      </c>
    </row>
    <row r="77" spans="1:8">
      <c r="A77" s="158" t="s">
        <v>87</v>
      </c>
      <c r="B77" s="159"/>
      <c r="C77" s="159"/>
      <c r="D77" s="11">
        <v>700</v>
      </c>
      <c r="E77" s="30"/>
      <c r="F77" s="12">
        <v>87845</v>
      </c>
      <c r="G77" s="12">
        <v>2316587</v>
      </c>
      <c r="H77" s="12">
        <v>0</v>
      </c>
    </row>
    <row r="78" spans="1:8">
      <c r="A78" s="4"/>
      <c r="B78" s="1"/>
      <c r="C78" s="1"/>
      <c r="D78" s="1"/>
      <c r="E78" s="9"/>
      <c r="F78" s="9"/>
      <c r="G78" s="9"/>
      <c r="H78" s="9"/>
    </row>
    <row r="79" spans="1:8">
      <c r="A79" s="153" t="s">
        <v>88</v>
      </c>
      <c r="B79" s="154"/>
      <c r="C79" s="154"/>
      <c r="D79" s="154"/>
      <c r="E79" s="154"/>
      <c r="F79" s="154"/>
      <c r="G79" s="154"/>
      <c r="H79" s="154"/>
    </row>
    <row r="80" spans="1:8">
      <c r="A80" s="154"/>
      <c r="B80" s="154"/>
      <c r="C80" s="154"/>
      <c r="D80" s="154"/>
      <c r="E80" s="154"/>
      <c r="F80" s="154"/>
      <c r="G80" s="154"/>
      <c r="H80" s="154"/>
    </row>
    <row r="81" spans="1:8">
      <c r="A81" s="153" t="s">
        <v>89</v>
      </c>
      <c r="B81" s="154"/>
      <c r="C81" s="154"/>
      <c r="D81" s="154"/>
      <c r="E81" s="154"/>
      <c r="F81" s="154"/>
      <c r="G81" s="154"/>
      <c r="H81" s="154"/>
    </row>
    <row r="82" spans="1:8">
      <c r="A82" s="154"/>
      <c r="B82" s="154"/>
      <c r="C82" s="154"/>
      <c r="D82" s="154"/>
      <c r="E82" s="154"/>
      <c r="F82" s="154"/>
      <c r="G82" s="154"/>
      <c r="H82" s="154"/>
    </row>
    <row r="83" spans="1:8">
      <c r="A83" s="6" t="s">
        <v>149</v>
      </c>
      <c r="B83" s="1"/>
      <c r="C83" s="1"/>
      <c r="D83" s="1"/>
      <c r="E83" s="1"/>
      <c r="F83" s="1"/>
      <c r="G83" s="1"/>
      <c r="H83" s="1"/>
    </row>
    <row r="84" spans="1:8">
      <c r="A84" s="5"/>
      <c r="B84" s="1"/>
      <c r="C84" s="1"/>
      <c r="D84" s="1"/>
      <c r="E84" s="1"/>
      <c r="F84" s="1"/>
      <c r="G84" s="1"/>
      <c r="H84" s="1"/>
    </row>
    <row r="85" spans="1:8">
      <c r="A85" s="5"/>
      <c r="B85" s="1"/>
      <c r="C85" s="1"/>
      <c r="D85" s="1"/>
      <c r="E85" s="1"/>
      <c r="F85" s="1"/>
      <c r="G85" s="1"/>
      <c r="H85" s="1"/>
    </row>
    <row r="86" spans="1:8">
      <c r="A86" s="4"/>
      <c r="B86" s="1"/>
      <c r="C86" s="1"/>
      <c r="D86" s="1"/>
      <c r="E86" s="1"/>
      <c r="F86" s="1"/>
      <c r="G86" s="1"/>
      <c r="H86" s="1"/>
    </row>
    <row r="87" spans="1:8">
      <c r="A87" s="6"/>
      <c r="B87" s="1"/>
      <c r="C87" s="1"/>
      <c r="D87" s="1"/>
      <c r="E87" s="1"/>
      <c r="F87" s="1"/>
      <c r="G87" s="1"/>
      <c r="H87" s="1"/>
    </row>
    <row r="88" spans="1:8">
      <c r="A88" s="7"/>
      <c r="B88" s="1"/>
      <c r="C88" s="1"/>
      <c r="D88" s="1"/>
      <c r="E88" s="1"/>
      <c r="F88" s="1"/>
      <c r="G88" s="1"/>
      <c r="H88" s="1"/>
    </row>
    <row r="89" spans="1:8">
      <c r="A89" s="6"/>
      <c r="B89" s="1"/>
      <c r="C89" s="1"/>
      <c r="D89" s="1"/>
      <c r="E89" s="1"/>
      <c r="F89" s="1"/>
      <c r="G89" s="1"/>
      <c r="H89" s="1"/>
    </row>
    <row r="90" spans="1:8">
      <c r="A90" s="5"/>
      <c r="B90" s="1"/>
      <c r="C90" s="1"/>
      <c r="D90" s="1"/>
      <c r="E90" s="1"/>
      <c r="F90" s="1"/>
      <c r="G90" s="1"/>
      <c r="H90" s="1"/>
    </row>
    <row r="91" spans="1:8">
      <c r="A91" s="5"/>
      <c r="B91" s="1"/>
      <c r="C91" s="1"/>
      <c r="D91" s="1"/>
      <c r="E91" s="1"/>
      <c r="F91" s="1"/>
      <c r="G91" s="1"/>
      <c r="H91" s="1"/>
    </row>
    <row r="92" spans="1:8">
      <c r="A92" s="4"/>
      <c r="B92" s="1"/>
      <c r="C92" s="1"/>
      <c r="D92" s="1"/>
      <c r="E92" s="1"/>
      <c r="F92" s="1"/>
      <c r="G92" s="1"/>
      <c r="H92" s="1"/>
    </row>
    <row r="93" spans="1:8">
      <c r="A93" s="6"/>
      <c r="B93" s="1"/>
      <c r="C93" s="1"/>
      <c r="D93" s="1"/>
      <c r="E93" s="1"/>
      <c r="F93" s="1"/>
      <c r="G93" s="1"/>
      <c r="H93" s="1"/>
    </row>
    <row r="94" spans="1:8">
      <c r="A94" s="7"/>
      <c r="B94" s="1"/>
      <c r="C94" s="1"/>
      <c r="D94" s="1"/>
      <c r="E94" s="1"/>
      <c r="F94" s="1"/>
      <c r="G94" s="1"/>
      <c r="H94" s="1"/>
    </row>
    <row r="95" spans="1:8">
      <c r="A95" s="6"/>
      <c r="B95" s="1"/>
      <c r="C95" s="1"/>
      <c r="D95" s="1"/>
      <c r="E95" s="1"/>
      <c r="F95" s="1"/>
      <c r="G95" s="1"/>
      <c r="H95" s="1"/>
    </row>
    <row r="96" spans="1:8">
      <c r="A96" s="5"/>
      <c r="B96" s="1"/>
      <c r="C96" s="1"/>
      <c r="D96" s="1"/>
      <c r="E96" s="1"/>
      <c r="F96" s="1"/>
      <c r="G96" s="1"/>
      <c r="H96" s="1"/>
    </row>
    <row r="97" spans="1:8">
      <c r="A97" s="5"/>
      <c r="B97" s="1"/>
      <c r="C97" s="1"/>
      <c r="D97" s="1"/>
      <c r="E97" s="1"/>
      <c r="F97" s="1"/>
      <c r="G97" s="1"/>
      <c r="H97" s="1"/>
    </row>
    <row r="98" spans="1:8">
      <c r="A98" s="4"/>
    </row>
    <row r="99" spans="1:8">
      <c r="A99" s="4"/>
    </row>
    <row r="100" spans="1:8">
      <c r="A100" s="6"/>
    </row>
    <row r="101" spans="1:8">
      <c r="A101" s="5"/>
    </row>
    <row r="102" spans="1:8">
      <c r="A102" s="5"/>
    </row>
    <row r="103" spans="1:8">
      <c r="A103" s="4"/>
    </row>
    <row r="104" spans="1:8">
      <c r="A104" s="5"/>
    </row>
    <row r="105" spans="1:8">
      <c r="A105" s="7"/>
    </row>
    <row r="106" spans="1:8">
      <c r="A106" s="6"/>
    </row>
    <row r="107" spans="1:8">
      <c r="A107" s="5"/>
    </row>
    <row r="108" spans="1:8">
      <c r="A108" s="5"/>
    </row>
    <row r="109" spans="1:8">
      <c r="A109" s="4"/>
    </row>
    <row r="110" spans="1:8">
      <c r="A110" s="6"/>
    </row>
    <row r="111" spans="1:8">
      <c r="A111" s="7"/>
    </row>
    <row r="112" spans="1:8">
      <c r="A112" s="6"/>
    </row>
    <row r="113" spans="1:1">
      <c r="A113" s="5"/>
    </row>
    <row r="114" spans="1:1">
      <c r="A114" s="5"/>
    </row>
    <row r="115" spans="1:1">
      <c r="A115" s="4"/>
    </row>
    <row r="116" spans="1:1">
      <c r="A116" s="6"/>
    </row>
    <row r="117" spans="1:1">
      <c r="A117" s="7"/>
    </row>
    <row r="118" spans="1:1">
      <c r="A118" s="6"/>
    </row>
    <row r="119" spans="1:1">
      <c r="A119" s="5"/>
    </row>
    <row r="120" spans="1:1">
      <c r="A120" s="5"/>
    </row>
    <row r="121" spans="1:1">
      <c r="A121" s="4"/>
    </row>
    <row r="122" spans="1:1">
      <c r="A122" s="4"/>
    </row>
    <row r="123" spans="1:1">
      <c r="A123" s="6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4"/>
    </row>
    <row r="129" spans="1:1">
      <c r="A129" s="4"/>
    </row>
    <row r="130" spans="1:1">
      <c r="A130" s="6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4"/>
    </row>
    <row r="136" spans="1:1">
      <c r="A136" s="5"/>
    </row>
    <row r="137" spans="1:1">
      <c r="A137" s="7"/>
    </row>
    <row r="138" spans="1:1">
      <c r="A138" s="6"/>
    </row>
    <row r="139" spans="1:1">
      <c r="A139" s="5"/>
    </row>
    <row r="140" spans="1:1">
      <c r="A140" s="5"/>
    </row>
    <row r="141" spans="1:1">
      <c r="A141" s="5"/>
    </row>
    <row r="142" spans="1:1">
      <c r="A142" s="4"/>
    </row>
    <row r="143" spans="1:1">
      <c r="A143" s="6"/>
    </row>
    <row r="144" spans="1:1">
      <c r="A144" s="7"/>
    </row>
    <row r="145" spans="1:1">
      <c r="A145" s="6"/>
    </row>
    <row r="146" spans="1:1">
      <c r="A146" s="5"/>
    </row>
    <row r="147" spans="1:1">
      <c r="A147" s="5"/>
    </row>
    <row r="148" spans="1:1">
      <c r="A148" s="4"/>
    </row>
    <row r="149" spans="1:1">
      <c r="A149" s="4"/>
    </row>
    <row r="150" spans="1:1">
      <c r="A150" s="6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4"/>
    </row>
    <row r="156" spans="1:1">
      <c r="A156" s="5"/>
    </row>
    <row r="157" spans="1:1">
      <c r="A157" s="5"/>
    </row>
    <row r="158" spans="1:1">
      <c r="A158" s="7"/>
    </row>
    <row r="159" spans="1:1">
      <c r="A159" s="6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4"/>
    </row>
    <row r="165" spans="1:1">
      <c r="A165" s="6"/>
    </row>
    <row r="166" spans="1:1">
      <c r="A166" s="7"/>
    </row>
    <row r="167" spans="1:1">
      <c r="A167" s="6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4"/>
    </row>
    <row r="173" spans="1:1">
      <c r="A173" s="4"/>
    </row>
    <row r="174" spans="1:1" ht="15.75">
      <c r="A174" s="3"/>
    </row>
    <row r="175" spans="1:1">
      <c r="A175" s="6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4"/>
    </row>
    <row r="181" spans="1:1">
      <c r="A181" s="4"/>
    </row>
    <row r="182" spans="1:1">
      <c r="A182" s="6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4"/>
    </row>
    <row r="188" spans="1:1">
      <c r="A188" s="4"/>
    </row>
    <row r="189" spans="1:1">
      <c r="A189" s="6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4"/>
    </row>
    <row r="195" spans="1:1">
      <c r="A195" s="4"/>
    </row>
    <row r="196" spans="1:1">
      <c r="A196" s="6"/>
    </row>
    <row r="197" spans="1:1">
      <c r="A197" s="5"/>
    </row>
    <row r="198" spans="1:1">
      <c r="A198" s="4"/>
    </row>
    <row r="199" spans="1:1">
      <c r="A199" s="4"/>
    </row>
    <row r="200" spans="1:1">
      <c r="A200" s="6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4"/>
    </row>
    <row r="206" spans="1:1">
      <c r="A206" s="5"/>
    </row>
    <row r="207" spans="1:1">
      <c r="A207" s="5"/>
    </row>
    <row r="208" spans="1:1">
      <c r="A208" s="7"/>
    </row>
    <row r="209" spans="1:1">
      <c r="A209" s="6"/>
    </row>
    <row r="210" spans="1:1">
      <c r="A210" s="5"/>
    </row>
    <row r="211" spans="1:1">
      <c r="A211" s="5"/>
    </row>
    <row r="212" spans="1:1">
      <c r="A212" s="5"/>
    </row>
    <row r="213" spans="1:1">
      <c r="A213" s="4"/>
    </row>
    <row r="214" spans="1:1">
      <c r="A214" s="6"/>
    </row>
    <row r="215" spans="1:1">
      <c r="A215" s="7"/>
    </row>
    <row r="216" spans="1:1">
      <c r="A216" s="6"/>
    </row>
    <row r="217" spans="1:1">
      <c r="A217" s="5"/>
    </row>
    <row r="218" spans="1:1">
      <c r="A218" s="5"/>
    </row>
    <row r="219" spans="1:1">
      <c r="A219" s="4"/>
    </row>
    <row r="220" spans="1:1">
      <c r="A220" s="4"/>
    </row>
    <row r="221" spans="1:1">
      <c r="A221" s="6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4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7"/>
    </row>
    <row r="234" spans="1:1">
      <c r="A234" s="6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4"/>
    </row>
    <row r="240" spans="1:1">
      <c r="A240" s="6"/>
    </row>
    <row r="241" spans="1:1">
      <c r="A241" s="7"/>
    </row>
    <row r="242" spans="1:1">
      <c r="A242" s="6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4"/>
    </row>
    <row r="248" spans="1:1">
      <c r="A248" s="6"/>
    </row>
    <row r="249" spans="1:1">
      <c r="A249" s="7"/>
    </row>
    <row r="250" spans="1:1">
      <c r="A250" s="6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4"/>
    </row>
    <row r="256" spans="1:1">
      <c r="A256" s="6"/>
    </row>
    <row r="257" spans="1:1">
      <c r="A257" s="7"/>
    </row>
    <row r="258" spans="1:1">
      <c r="A258" s="6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4"/>
    </row>
    <row r="264" spans="1:1">
      <c r="A264" s="6"/>
    </row>
    <row r="265" spans="1:1">
      <c r="A265" s="7"/>
    </row>
    <row r="266" spans="1:1">
      <c r="A266" s="6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4"/>
    </row>
    <row r="272" spans="1:1">
      <c r="A272" s="6"/>
    </row>
    <row r="273" spans="1:1">
      <c r="A273" s="7"/>
    </row>
    <row r="274" spans="1:1">
      <c r="A274" s="6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4"/>
    </row>
    <row r="280" spans="1:1">
      <c r="A280" s="6"/>
    </row>
    <row r="281" spans="1:1">
      <c r="A281" s="7"/>
    </row>
    <row r="282" spans="1:1">
      <c r="A282" s="6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2"/>
    </row>
    <row r="288" spans="1:1" ht="15.75">
      <c r="A288" s="3"/>
    </row>
    <row r="289" spans="1:1">
      <c r="A289" s="2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 ht="15.75">
      <c r="A296" s="3"/>
    </row>
    <row r="297" spans="1:1" ht="15.75">
      <c r="A297" s="3"/>
    </row>
    <row r="298" spans="1:1" ht="15.75">
      <c r="A298" s="3"/>
    </row>
    <row r="299" spans="1:1" ht="15.75">
      <c r="A299" s="3"/>
    </row>
    <row r="300" spans="1:1" ht="15.75">
      <c r="A300" s="3"/>
    </row>
    <row r="301" spans="1:1">
      <c r="A301" s="4"/>
    </row>
    <row r="302" spans="1:1">
      <c r="A302" s="4"/>
    </row>
    <row r="303" spans="1:1">
      <c r="A303" s="4"/>
    </row>
    <row r="304" spans="1:1" ht="15.75">
      <c r="A304" s="3"/>
    </row>
    <row r="305" spans="1:1" ht="15.75">
      <c r="A305" s="3"/>
    </row>
    <row r="306" spans="1:1" ht="15.75">
      <c r="A306" s="3"/>
    </row>
    <row r="307" spans="1:1" ht="15.75">
      <c r="A307" s="3"/>
    </row>
    <row r="308" spans="1:1" ht="15.75">
      <c r="A308" s="3"/>
    </row>
    <row r="309" spans="1:1">
      <c r="A309" s="2"/>
    </row>
    <row r="310" spans="1:1">
      <c r="A310" s="5"/>
    </row>
    <row r="311" spans="1:1">
      <c r="A311" s="5"/>
    </row>
    <row r="312" spans="1:1" ht="15.75">
      <c r="A312" s="3"/>
    </row>
    <row r="313" spans="1:1" ht="15.75">
      <c r="A313" s="3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4"/>
    </row>
    <row r="319" spans="1:1">
      <c r="A319" s="4"/>
    </row>
    <row r="320" spans="1:1">
      <c r="A320" s="6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4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7"/>
    </row>
    <row r="333" spans="1:1">
      <c r="A333" s="6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4"/>
    </row>
    <row r="339" spans="1:1">
      <c r="A339" s="6"/>
    </row>
    <row r="340" spans="1:1">
      <c r="A340" s="7"/>
    </row>
    <row r="341" spans="1:1">
      <c r="A341" s="6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4"/>
    </row>
    <row r="347" spans="1:1">
      <c r="A347" s="6"/>
    </row>
    <row r="348" spans="1:1">
      <c r="A348" s="7"/>
    </row>
    <row r="349" spans="1:1">
      <c r="A349" s="6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4"/>
    </row>
    <row r="355" spans="1:1">
      <c r="A355" s="6"/>
    </row>
    <row r="356" spans="1:1">
      <c r="A356" s="7"/>
    </row>
    <row r="357" spans="1:1">
      <c r="A357" s="6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4"/>
    </row>
    <row r="363" spans="1:1">
      <c r="A363" s="6"/>
    </row>
    <row r="364" spans="1:1">
      <c r="A364" s="7"/>
    </row>
    <row r="365" spans="1:1">
      <c r="A365" s="6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4"/>
    </row>
    <row r="371" spans="1:1">
      <c r="A371" s="6"/>
    </row>
    <row r="372" spans="1:1">
      <c r="A372" s="7"/>
    </row>
    <row r="373" spans="1:1">
      <c r="A373" s="6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4"/>
    </row>
    <row r="379" spans="1:1">
      <c r="A379" s="4"/>
    </row>
    <row r="380" spans="1:1">
      <c r="A380" s="6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4"/>
    </row>
    <row r="386" spans="1:1">
      <c r="A386" s="5"/>
    </row>
    <row r="387" spans="1:1">
      <c r="A387" s="5"/>
    </row>
    <row r="388" spans="1:1">
      <c r="A388" s="5"/>
    </row>
    <row r="389" spans="1:1">
      <c r="A389" s="7"/>
    </row>
    <row r="390" spans="1:1">
      <c r="A390" s="6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4"/>
    </row>
    <row r="396" spans="1:1">
      <c r="A396" s="6"/>
    </row>
    <row r="397" spans="1:1">
      <c r="A397" s="7"/>
    </row>
    <row r="398" spans="1:1">
      <c r="A398" s="6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4"/>
    </row>
    <row r="409" spans="1:1">
      <c r="A409" s="6"/>
    </row>
    <row r="410" spans="1:1">
      <c r="A410" s="7"/>
    </row>
    <row r="411" spans="1:1">
      <c r="A411" s="6"/>
    </row>
    <row r="412" spans="1:1">
      <c r="A412" s="5"/>
    </row>
    <row r="413" spans="1:1">
      <c r="A413" s="5"/>
    </row>
    <row r="414" spans="1:1">
      <c r="A414" s="4"/>
    </row>
    <row r="415" spans="1:1">
      <c r="A415" s="6"/>
    </row>
    <row r="416" spans="1:1">
      <c r="A416" s="7"/>
    </row>
    <row r="417" spans="1:1">
      <c r="A417" s="6"/>
    </row>
    <row r="418" spans="1:1">
      <c r="A418" s="5"/>
    </row>
    <row r="419" spans="1:1">
      <c r="A419" s="5"/>
    </row>
    <row r="420" spans="1:1">
      <c r="A420" s="4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6"/>
    </row>
    <row r="426" spans="1:1">
      <c r="A426" s="7"/>
    </row>
    <row r="427" spans="1:1">
      <c r="A427" s="6"/>
    </row>
    <row r="428" spans="1:1">
      <c r="A428" s="5"/>
    </row>
    <row r="429" spans="1:1">
      <c r="A429" s="5"/>
    </row>
    <row r="430" spans="1:1">
      <c r="A430" s="4"/>
    </row>
    <row r="431" spans="1:1">
      <c r="A431" s="6"/>
    </row>
    <row r="432" spans="1:1">
      <c r="A432" s="7"/>
    </row>
    <row r="433" spans="1:1">
      <c r="A433" s="6"/>
    </row>
    <row r="434" spans="1:1">
      <c r="A434" s="5"/>
    </row>
    <row r="435" spans="1:1">
      <c r="A435" s="5"/>
    </row>
    <row r="436" spans="1:1">
      <c r="A436" s="4"/>
    </row>
    <row r="437" spans="1:1">
      <c r="A437" s="6"/>
    </row>
    <row r="438" spans="1:1">
      <c r="A438" s="7"/>
    </row>
    <row r="439" spans="1:1">
      <c r="A439" s="6"/>
    </row>
    <row r="440" spans="1:1">
      <c r="A440" s="5"/>
    </row>
    <row r="441" spans="1:1">
      <c r="A441" s="5"/>
    </row>
    <row r="442" spans="1:1">
      <c r="A442" s="4"/>
    </row>
    <row r="443" spans="1:1">
      <c r="A443" s="6"/>
    </row>
    <row r="444" spans="1:1">
      <c r="A444" s="7"/>
    </row>
    <row r="445" spans="1:1">
      <c r="A445" s="6"/>
    </row>
    <row r="446" spans="1:1">
      <c r="A446" s="5"/>
    </row>
    <row r="447" spans="1:1">
      <c r="A447" s="5"/>
    </row>
    <row r="448" spans="1:1">
      <c r="A448" s="4"/>
    </row>
    <row r="449" spans="1:1">
      <c r="A449" s="6"/>
    </row>
    <row r="450" spans="1:1">
      <c r="A450" s="7"/>
    </row>
    <row r="451" spans="1:1">
      <c r="A451" s="6"/>
    </row>
    <row r="452" spans="1:1">
      <c r="A452" s="5"/>
    </row>
    <row r="453" spans="1:1">
      <c r="A453" s="5"/>
    </row>
    <row r="454" spans="1:1">
      <c r="A454" s="4"/>
    </row>
    <row r="455" spans="1:1">
      <c r="A455" s="6"/>
    </row>
    <row r="456" spans="1:1">
      <c r="A456" s="7"/>
    </row>
    <row r="457" spans="1:1">
      <c r="A457" s="6"/>
    </row>
    <row r="458" spans="1:1">
      <c r="A458" s="5"/>
    </row>
    <row r="459" spans="1:1">
      <c r="A459" s="5"/>
    </row>
    <row r="460" spans="1:1">
      <c r="A460" s="4"/>
    </row>
    <row r="461" spans="1:1">
      <c r="A461" s="4"/>
    </row>
    <row r="462" spans="1:1">
      <c r="A462" s="6"/>
    </row>
    <row r="463" spans="1:1">
      <c r="A463" s="5"/>
    </row>
    <row r="464" spans="1:1">
      <c r="A464" s="5"/>
    </row>
    <row r="465" spans="1:1">
      <c r="A465" s="4"/>
    </row>
    <row r="466" spans="1:1">
      <c r="A466" s="4"/>
    </row>
    <row r="467" spans="1:1">
      <c r="A467" s="6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4"/>
    </row>
    <row r="473" spans="1:1">
      <c r="A473" s="4"/>
    </row>
    <row r="474" spans="1:1">
      <c r="A474" s="6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4"/>
    </row>
    <row r="481" spans="1:1">
      <c r="A481" s="5"/>
    </row>
    <row r="482" spans="1:1">
      <c r="A482" s="5"/>
    </row>
    <row r="483" spans="1:1">
      <c r="A483" s="7"/>
    </row>
    <row r="484" spans="1:1">
      <c r="A484" s="6"/>
    </row>
    <row r="485" spans="1:1">
      <c r="A485" s="5"/>
    </row>
    <row r="486" spans="1:1">
      <c r="A486" s="5"/>
    </row>
    <row r="487" spans="1:1">
      <c r="A487" s="4"/>
    </row>
    <row r="488" spans="1:1">
      <c r="A488" s="6"/>
    </row>
    <row r="489" spans="1:1">
      <c r="A489" s="7"/>
    </row>
    <row r="490" spans="1:1">
      <c r="A490" s="6"/>
    </row>
    <row r="491" spans="1:1">
      <c r="A491" s="5"/>
    </row>
    <row r="492" spans="1:1">
      <c r="A492" s="5"/>
    </row>
    <row r="493" spans="1:1">
      <c r="A493" s="4"/>
    </row>
    <row r="494" spans="1:1">
      <c r="A494" s="6"/>
    </row>
    <row r="495" spans="1:1">
      <c r="A495" s="7"/>
    </row>
    <row r="496" spans="1:1">
      <c r="A496" s="6"/>
    </row>
    <row r="497" spans="1:1">
      <c r="A497" s="5"/>
    </row>
    <row r="498" spans="1:1">
      <c r="A498" s="5"/>
    </row>
    <row r="499" spans="1:1">
      <c r="A499" s="4"/>
    </row>
    <row r="500" spans="1:1">
      <c r="A500" s="4"/>
    </row>
    <row r="501" spans="1:1">
      <c r="A501" s="6"/>
    </row>
    <row r="502" spans="1:1">
      <c r="A502" s="5"/>
    </row>
    <row r="503" spans="1:1">
      <c r="A503" s="5"/>
    </row>
    <row r="504" spans="1:1">
      <c r="A504" s="4"/>
    </row>
    <row r="505" spans="1:1">
      <c r="A505" s="4"/>
    </row>
    <row r="506" spans="1:1">
      <c r="A506" s="6"/>
    </row>
    <row r="507" spans="1:1">
      <c r="A507" s="5"/>
    </row>
    <row r="508" spans="1:1">
      <c r="A508" s="5"/>
    </row>
    <row r="509" spans="1:1">
      <c r="A509" s="4"/>
    </row>
    <row r="510" spans="1:1">
      <c r="A510" s="4"/>
    </row>
    <row r="511" spans="1:1">
      <c r="A511" s="6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4"/>
    </row>
    <row r="517" spans="1:1">
      <c r="A517" s="4"/>
    </row>
    <row r="518" spans="1:1">
      <c r="A518" s="4"/>
    </row>
    <row r="519" spans="1:1">
      <c r="A519" s="6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8"/>
    </row>
    <row r="525" spans="1:1">
      <c r="A525" s="4"/>
    </row>
    <row r="526" spans="1:1">
      <c r="A526" s="4"/>
    </row>
    <row r="527" spans="1:1">
      <c r="A527" s="6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4"/>
    </row>
    <row r="533" spans="1:1">
      <c r="A533" s="4"/>
    </row>
    <row r="534" spans="1:1">
      <c r="A534" s="4"/>
    </row>
    <row r="535" spans="1:1">
      <c r="A535" s="6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4"/>
    </row>
    <row r="541" spans="1:1">
      <c r="A541" s="6"/>
    </row>
    <row r="542" spans="1:1">
      <c r="A542" s="6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4"/>
    </row>
    <row r="548" spans="1:1">
      <c r="A548" s="4"/>
    </row>
    <row r="549" spans="1:1">
      <c r="A549" s="6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4"/>
    </row>
    <row r="555" spans="1:1">
      <c r="A555" s="4"/>
    </row>
    <row r="556" spans="1:1">
      <c r="A556" s="4"/>
    </row>
    <row r="557" spans="1:1">
      <c r="A557" s="6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4"/>
    </row>
    <row r="563" spans="1:1">
      <c r="A563" s="4"/>
    </row>
    <row r="564" spans="1:1">
      <c r="A564" s="6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</sheetData>
  <mergeCells count="26">
    <mergeCell ref="I4:M5"/>
    <mergeCell ref="B4:C4"/>
    <mergeCell ref="G4:H4"/>
    <mergeCell ref="B5:C5"/>
    <mergeCell ref="B11:B13"/>
    <mergeCell ref="B15:B17"/>
    <mergeCell ref="A81:H82"/>
    <mergeCell ref="B27:B28"/>
    <mergeCell ref="B34:B35"/>
    <mergeCell ref="B37:B43"/>
    <mergeCell ref="B45:B50"/>
    <mergeCell ref="B52:B55"/>
    <mergeCell ref="B71:C71"/>
    <mergeCell ref="G66:G67"/>
    <mergeCell ref="G57:G58"/>
    <mergeCell ref="B56:B61"/>
    <mergeCell ref="B24:B25"/>
    <mergeCell ref="B65:B67"/>
    <mergeCell ref="A77:C77"/>
    <mergeCell ref="A79:H80"/>
    <mergeCell ref="B19:B21"/>
    <mergeCell ref="A1:H1"/>
    <mergeCell ref="A2:H2"/>
    <mergeCell ref="D4:D5"/>
    <mergeCell ref="E4:E5"/>
    <mergeCell ref="F4:F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77"/>
  <sheetViews>
    <sheetView showGridLines="0" workbookViewId="0"/>
  </sheetViews>
  <sheetFormatPr defaultRowHeight="15"/>
  <cols>
    <col min="2" max="2" width="24.5703125" customWidth="1"/>
    <col min="13" max="13" width="10.28515625" style="99" customWidth="1"/>
    <col min="14" max="14" width="12.140625" customWidth="1"/>
    <col min="18" max="18" width="9.140625" style="99"/>
  </cols>
  <sheetData>
    <row r="1" spans="1:22">
      <c r="A1" s="99" t="s">
        <v>134</v>
      </c>
      <c r="B1" s="99"/>
      <c r="C1" s="99"/>
      <c r="D1" s="99"/>
      <c r="E1" s="99"/>
      <c r="F1" s="99"/>
      <c r="G1" s="99"/>
      <c r="H1" s="99"/>
      <c r="I1" s="99"/>
      <c r="J1" s="45"/>
      <c r="K1" s="45"/>
      <c r="L1" s="45"/>
      <c r="N1" s="45"/>
      <c r="O1" s="45"/>
      <c r="P1" s="45"/>
      <c r="Q1" s="45"/>
      <c r="S1" s="45"/>
      <c r="T1" s="45"/>
      <c r="U1" s="45"/>
      <c r="V1" s="45"/>
    </row>
    <row r="2" spans="1:22">
      <c r="A2" s="45"/>
      <c r="B2" s="45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46"/>
      <c r="T2" s="46"/>
      <c r="U2" s="46"/>
      <c r="V2" s="46"/>
    </row>
    <row r="3" spans="1:22">
      <c r="A3" s="196" t="s">
        <v>3</v>
      </c>
      <c r="B3" s="197"/>
      <c r="C3" s="188" t="s">
        <v>90</v>
      </c>
      <c r="D3" s="189"/>
      <c r="E3" s="185" t="s">
        <v>91</v>
      </c>
      <c r="F3" s="186"/>
      <c r="G3" s="187"/>
      <c r="H3" s="171" t="s">
        <v>92</v>
      </c>
      <c r="I3" s="182"/>
      <c r="J3" s="185" t="s">
        <v>93</v>
      </c>
      <c r="K3" s="186"/>
      <c r="L3" s="187"/>
      <c r="M3" s="194" t="s">
        <v>94</v>
      </c>
      <c r="N3" s="195"/>
      <c r="O3" s="168" t="s">
        <v>93</v>
      </c>
      <c r="P3" s="169"/>
      <c r="Q3" s="170"/>
      <c r="R3" s="171" t="s">
        <v>95</v>
      </c>
      <c r="S3" s="172"/>
      <c r="T3" s="168" t="s">
        <v>93</v>
      </c>
      <c r="U3" s="169"/>
      <c r="V3" s="170"/>
    </row>
    <row r="4" spans="1:22" ht="24" customHeight="1">
      <c r="A4" s="198"/>
      <c r="B4" s="199"/>
      <c r="C4" s="190"/>
      <c r="D4" s="191"/>
      <c r="E4" s="47" t="s">
        <v>96</v>
      </c>
      <c r="F4" s="175" t="s">
        <v>97</v>
      </c>
      <c r="G4" s="176"/>
      <c r="H4" s="183"/>
      <c r="I4" s="184"/>
      <c r="J4" s="47" t="s">
        <v>96</v>
      </c>
      <c r="K4" s="175" t="s">
        <v>97</v>
      </c>
      <c r="L4" s="176"/>
      <c r="M4" s="173"/>
      <c r="N4" s="174"/>
      <c r="O4" s="47" t="s">
        <v>96</v>
      </c>
      <c r="P4" s="175" t="s">
        <v>97</v>
      </c>
      <c r="Q4" s="176"/>
      <c r="R4" s="173"/>
      <c r="S4" s="174"/>
      <c r="T4" s="47" t="s">
        <v>96</v>
      </c>
      <c r="U4" s="175" t="s">
        <v>97</v>
      </c>
      <c r="V4" s="176"/>
    </row>
    <row r="5" spans="1:22">
      <c r="A5" s="192"/>
      <c r="B5" s="193"/>
      <c r="C5" s="94">
        <v>2010</v>
      </c>
      <c r="D5" s="103">
        <v>2009</v>
      </c>
      <c r="E5" s="93" t="s">
        <v>98</v>
      </c>
      <c r="F5" s="93" t="s">
        <v>99</v>
      </c>
      <c r="G5" s="93" t="s">
        <v>100</v>
      </c>
      <c r="H5" s="94">
        <v>2010</v>
      </c>
      <c r="I5" s="103">
        <v>2009</v>
      </c>
      <c r="J5" s="93" t="s">
        <v>98</v>
      </c>
      <c r="K5" s="93" t="s">
        <v>99</v>
      </c>
      <c r="L5" s="93" t="s">
        <v>100</v>
      </c>
      <c r="M5" s="48">
        <v>2010</v>
      </c>
      <c r="N5" s="103">
        <v>2009</v>
      </c>
      <c r="O5" s="93" t="s">
        <v>98</v>
      </c>
      <c r="P5" s="93" t="s">
        <v>99</v>
      </c>
      <c r="Q5" s="93" t="s">
        <v>100</v>
      </c>
      <c r="R5" s="48">
        <v>2010</v>
      </c>
      <c r="S5" s="103">
        <v>2009</v>
      </c>
      <c r="T5" s="93" t="s">
        <v>98</v>
      </c>
      <c r="U5" s="93" t="s">
        <v>99</v>
      </c>
      <c r="V5" s="93" t="s">
        <v>100</v>
      </c>
    </row>
    <row r="6" spans="1:22">
      <c r="A6" s="51" t="s">
        <v>10</v>
      </c>
      <c r="B6" s="52"/>
      <c r="C6" s="53">
        <v>627177</v>
      </c>
      <c r="D6" s="54">
        <v>643596</v>
      </c>
      <c r="E6" s="55">
        <v>-16419</v>
      </c>
      <c r="F6" s="56">
        <v>-2.5511345626759645E-2</v>
      </c>
      <c r="G6" s="57">
        <v>97.448865437324045</v>
      </c>
      <c r="H6" s="50">
        <v>10716</v>
      </c>
      <c r="I6" s="54">
        <v>10847</v>
      </c>
      <c r="J6" s="54">
        <v>-131</v>
      </c>
      <c r="K6" s="58">
        <f>(H6-I6)/I6</f>
        <v>-1.2077072001475063E-2</v>
      </c>
      <c r="L6" s="54">
        <v>98.792292799852504</v>
      </c>
      <c r="M6" s="86">
        <v>282595</v>
      </c>
      <c r="N6" s="59">
        <v>281302</v>
      </c>
      <c r="O6" s="60">
        <v>1293</v>
      </c>
      <c r="P6" s="61">
        <v>4.5964834946072191E-3</v>
      </c>
      <c r="Q6" s="60">
        <v>100.45964834946074</v>
      </c>
      <c r="R6" s="120">
        <v>348566</v>
      </c>
      <c r="S6" s="60">
        <v>366807</v>
      </c>
      <c r="T6" s="60">
        <v>-18241</v>
      </c>
      <c r="U6" s="61">
        <v>-4.972914911656539E-2</v>
      </c>
      <c r="V6" s="62">
        <v>95.027085088343469</v>
      </c>
    </row>
    <row r="7" spans="1:22">
      <c r="A7" s="52" t="s">
        <v>11</v>
      </c>
      <c r="B7" s="52"/>
      <c r="C7" s="53">
        <v>0</v>
      </c>
      <c r="D7" s="55">
        <v>0</v>
      </c>
      <c r="E7" s="55">
        <v>0</v>
      </c>
      <c r="F7" s="56">
        <v>0</v>
      </c>
      <c r="G7" s="57">
        <v>0</v>
      </c>
      <c r="H7" s="64"/>
      <c r="I7" s="65"/>
      <c r="J7" s="65"/>
      <c r="K7" s="65"/>
      <c r="L7" s="65"/>
      <c r="M7" s="116"/>
      <c r="N7" s="65"/>
      <c r="O7" s="65"/>
      <c r="P7" s="65"/>
      <c r="Q7" s="65"/>
      <c r="R7" s="116"/>
      <c r="S7" s="65"/>
      <c r="T7" s="65"/>
      <c r="U7" s="65"/>
      <c r="V7" s="66"/>
    </row>
    <row r="8" spans="1:22">
      <c r="A8" s="51" t="s">
        <v>12</v>
      </c>
      <c r="B8" s="52"/>
      <c r="C8" s="53">
        <v>84221</v>
      </c>
      <c r="D8" s="55">
        <v>71472</v>
      </c>
      <c r="E8" s="55">
        <v>12749</v>
      </c>
      <c r="F8" s="56">
        <v>0.17837754645175732</v>
      </c>
      <c r="G8" s="57">
        <v>117.83775464517574</v>
      </c>
      <c r="H8" s="67"/>
      <c r="I8" s="68"/>
      <c r="J8" s="68"/>
      <c r="K8" s="68"/>
      <c r="L8" s="68"/>
      <c r="M8" s="100"/>
      <c r="N8" s="68"/>
      <c r="O8" s="68"/>
      <c r="P8" s="68"/>
      <c r="Q8" s="68"/>
      <c r="R8" s="100"/>
      <c r="S8" s="68"/>
      <c r="T8" s="68"/>
      <c r="U8" s="68"/>
      <c r="V8" s="69"/>
    </row>
    <row r="9" spans="1:22">
      <c r="A9" s="177" t="s">
        <v>13</v>
      </c>
      <c r="B9" s="70" t="s">
        <v>14</v>
      </c>
      <c r="C9" s="53">
        <v>9248</v>
      </c>
      <c r="D9" s="55">
        <v>7784</v>
      </c>
      <c r="E9" s="55">
        <v>1464</v>
      </c>
      <c r="F9" s="56">
        <v>0.1880781089414183</v>
      </c>
      <c r="G9" s="57">
        <v>118.80781089414182</v>
      </c>
      <c r="H9" s="67"/>
      <c r="I9" s="68"/>
      <c r="J9" s="68"/>
      <c r="K9" s="68"/>
      <c r="L9" s="68"/>
      <c r="M9" s="100"/>
      <c r="N9" s="68"/>
      <c r="O9" s="68"/>
      <c r="P9" s="68"/>
      <c r="Q9" s="68"/>
      <c r="R9" s="100"/>
      <c r="S9" s="68"/>
      <c r="T9" s="68"/>
      <c r="U9" s="68"/>
      <c r="V9" s="69"/>
    </row>
    <row r="10" spans="1:22">
      <c r="A10" s="178"/>
      <c r="B10" s="70" t="s">
        <v>15</v>
      </c>
      <c r="C10" s="53">
        <v>0</v>
      </c>
      <c r="D10" s="55">
        <v>0</v>
      </c>
      <c r="E10" s="55">
        <v>0</v>
      </c>
      <c r="F10" s="56">
        <v>0</v>
      </c>
      <c r="G10" s="57">
        <v>0</v>
      </c>
      <c r="H10" s="67"/>
      <c r="I10" s="68"/>
      <c r="J10" s="68"/>
      <c r="K10" s="68"/>
      <c r="L10" s="68"/>
      <c r="M10" s="100"/>
      <c r="N10" s="68"/>
      <c r="O10" s="68"/>
      <c r="P10" s="68"/>
      <c r="Q10" s="68"/>
      <c r="R10" s="100"/>
      <c r="S10" s="68"/>
      <c r="T10" s="68"/>
      <c r="U10" s="68"/>
      <c r="V10" s="69"/>
    </row>
    <row r="11" spans="1:22">
      <c r="A11" s="179"/>
      <c r="B11" s="70" t="s">
        <v>16</v>
      </c>
      <c r="C11" s="53">
        <v>74973</v>
      </c>
      <c r="D11" s="55">
        <v>63688</v>
      </c>
      <c r="E11" s="55">
        <v>11285</v>
      </c>
      <c r="F11" s="56">
        <v>0.17719193568647154</v>
      </c>
      <c r="G11" s="57">
        <v>117.71919356864716</v>
      </c>
      <c r="H11" s="67"/>
      <c r="I11" s="68"/>
      <c r="J11" s="68"/>
      <c r="K11" s="68"/>
      <c r="L11" s="68"/>
      <c r="M11" s="100"/>
      <c r="N11" s="68"/>
      <c r="O11" s="68"/>
      <c r="P11" s="68"/>
      <c r="Q11" s="68"/>
      <c r="R11" s="100"/>
      <c r="S11" s="68"/>
      <c r="T11" s="68"/>
      <c r="U11" s="68"/>
      <c r="V11" s="69"/>
    </row>
    <row r="12" spans="1:22">
      <c r="A12" s="51" t="s">
        <v>101</v>
      </c>
      <c r="B12" s="52"/>
      <c r="C12" s="53">
        <v>511646</v>
      </c>
      <c r="D12" s="55">
        <v>547310</v>
      </c>
      <c r="E12" s="55">
        <v>-35664</v>
      </c>
      <c r="F12" s="56">
        <v>-6.5162339441998132E-2</v>
      </c>
      <c r="G12" s="57">
        <v>93.483766055800189</v>
      </c>
      <c r="H12" s="67"/>
      <c r="I12" s="68"/>
      <c r="J12" s="68"/>
      <c r="K12" s="68"/>
      <c r="L12" s="68"/>
      <c r="M12" s="117"/>
      <c r="N12" s="71"/>
      <c r="O12" s="71"/>
      <c r="P12" s="71"/>
      <c r="Q12" s="71"/>
      <c r="R12" s="100"/>
      <c r="S12" s="68"/>
      <c r="T12" s="68"/>
      <c r="U12" s="68"/>
      <c r="V12" s="69"/>
    </row>
    <row r="13" spans="1:22">
      <c r="A13" s="177" t="s">
        <v>13</v>
      </c>
      <c r="B13" s="70" t="s">
        <v>14</v>
      </c>
      <c r="C13" s="53">
        <v>90633</v>
      </c>
      <c r="D13" s="55">
        <v>89223</v>
      </c>
      <c r="E13" s="55">
        <v>1410</v>
      </c>
      <c r="F13" s="56">
        <v>1.5803100097508491E-2</v>
      </c>
      <c r="G13" s="57">
        <v>101.58031000975085</v>
      </c>
      <c r="H13" s="67"/>
      <c r="I13" s="68"/>
      <c r="J13" s="68"/>
      <c r="K13" s="68"/>
      <c r="L13" s="68"/>
      <c r="M13" s="100"/>
      <c r="N13" s="68"/>
      <c r="O13" s="68"/>
      <c r="P13" s="68"/>
      <c r="Q13" s="68"/>
      <c r="R13" s="100"/>
      <c r="S13" s="68"/>
      <c r="T13" s="68"/>
      <c r="U13" s="68"/>
      <c r="V13" s="69"/>
    </row>
    <row r="14" spans="1:22">
      <c r="A14" s="178"/>
      <c r="B14" s="70" t="s">
        <v>15</v>
      </c>
      <c r="C14" s="53">
        <v>170</v>
      </c>
      <c r="D14" s="55">
        <v>0</v>
      </c>
      <c r="E14" s="55">
        <v>170</v>
      </c>
      <c r="F14" s="95" t="s">
        <v>102</v>
      </c>
      <c r="G14" s="96" t="s">
        <v>102</v>
      </c>
      <c r="H14" s="67"/>
      <c r="I14" s="68"/>
      <c r="J14" s="68"/>
      <c r="K14" s="68"/>
      <c r="L14" s="68"/>
      <c r="M14" s="100"/>
      <c r="N14" s="68"/>
      <c r="O14" s="68"/>
      <c r="P14" s="68"/>
      <c r="Q14" s="68"/>
      <c r="R14" s="100"/>
      <c r="S14" s="68"/>
      <c r="T14" s="68"/>
      <c r="U14" s="68"/>
      <c r="V14" s="69"/>
    </row>
    <row r="15" spans="1:22">
      <c r="A15" s="179"/>
      <c r="B15" s="70" t="s">
        <v>16</v>
      </c>
      <c r="C15" s="53">
        <v>420843</v>
      </c>
      <c r="D15" s="55">
        <v>458087</v>
      </c>
      <c r="E15" s="55">
        <v>-37244</v>
      </c>
      <c r="F15" s="56">
        <v>-8.1303333209630485E-2</v>
      </c>
      <c r="G15" s="57">
        <v>91.869666679036953</v>
      </c>
      <c r="H15" s="67"/>
      <c r="I15" s="68"/>
      <c r="J15" s="68"/>
      <c r="K15" s="68"/>
      <c r="L15" s="68"/>
      <c r="M15" s="100"/>
      <c r="N15" s="68"/>
      <c r="O15" s="68"/>
      <c r="P15" s="68"/>
      <c r="Q15" s="68"/>
      <c r="R15" s="100"/>
      <c r="S15" s="68"/>
      <c r="T15" s="68"/>
      <c r="U15" s="68"/>
      <c r="V15" s="69"/>
    </row>
    <row r="16" spans="1:22">
      <c r="A16" s="51" t="s">
        <v>103</v>
      </c>
      <c r="B16" s="52"/>
      <c r="C16" s="53">
        <v>31310</v>
      </c>
      <c r="D16" s="55">
        <v>24762</v>
      </c>
      <c r="E16" s="55">
        <v>6548</v>
      </c>
      <c r="F16" s="56">
        <v>0.26443744447136741</v>
      </c>
      <c r="G16" s="57">
        <v>126.44374444713675</v>
      </c>
      <c r="H16" s="67"/>
      <c r="I16" s="68"/>
      <c r="J16" s="68"/>
      <c r="K16" s="68"/>
      <c r="L16" s="68"/>
      <c r="M16" s="100"/>
      <c r="N16" s="68"/>
      <c r="O16" s="68"/>
      <c r="P16" s="68"/>
      <c r="Q16" s="68"/>
      <c r="R16" s="100"/>
      <c r="S16" s="68"/>
      <c r="T16" s="68"/>
      <c r="U16" s="68"/>
      <c r="V16" s="69"/>
    </row>
    <row r="17" spans="1:22">
      <c r="A17" s="177" t="s">
        <v>13</v>
      </c>
      <c r="B17" s="70" t="s">
        <v>14</v>
      </c>
      <c r="C17" s="53">
        <v>1147</v>
      </c>
      <c r="D17" s="55">
        <v>1360</v>
      </c>
      <c r="E17" s="55">
        <v>-213</v>
      </c>
      <c r="F17" s="56">
        <v>-0.15661764705882353</v>
      </c>
      <c r="G17" s="57">
        <v>84.338235294117652</v>
      </c>
      <c r="H17" s="67"/>
      <c r="I17" s="68"/>
      <c r="J17" s="68"/>
      <c r="K17" s="68"/>
      <c r="L17" s="68"/>
      <c r="M17" s="100"/>
      <c r="N17" s="68"/>
      <c r="O17" s="68"/>
      <c r="P17" s="68"/>
      <c r="Q17" s="68"/>
      <c r="R17" s="100"/>
      <c r="S17" s="68"/>
      <c r="T17" s="68"/>
      <c r="U17" s="68"/>
      <c r="V17" s="69"/>
    </row>
    <row r="18" spans="1:22">
      <c r="A18" s="178"/>
      <c r="B18" s="70" t="s">
        <v>15</v>
      </c>
      <c r="C18" s="53">
        <v>0</v>
      </c>
      <c r="D18" s="55">
        <v>0</v>
      </c>
      <c r="E18" s="55">
        <v>0</v>
      </c>
      <c r="F18" s="56">
        <v>0</v>
      </c>
      <c r="G18" s="57">
        <v>0</v>
      </c>
      <c r="H18" s="67"/>
      <c r="I18" s="68"/>
      <c r="J18" s="68"/>
      <c r="K18" s="68"/>
      <c r="L18" s="68"/>
      <c r="M18" s="100"/>
      <c r="N18" s="68"/>
      <c r="O18" s="68"/>
      <c r="P18" s="68"/>
      <c r="Q18" s="68"/>
      <c r="R18" s="100"/>
      <c r="S18" s="68"/>
      <c r="T18" s="68"/>
      <c r="U18" s="68"/>
      <c r="V18" s="69"/>
    </row>
    <row r="19" spans="1:22">
      <c r="A19" s="179"/>
      <c r="B19" s="70" t="s">
        <v>16</v>
      </c>
      <c r="C19" s="53">
        <v>30163</v>
      </c>
      <c r="D19" s="55">
        <v>23402</v>
      </c>
      <c r="E19" s="55">
        <v>6761</v>
      </c>
      <c r="F19" s="56">
        <v>0.28890693103153575</v>
      </c>
      <c r="G19" s="57">
        <v>128.89069310315358</v>
      </c>
      <c r="H19" s="72"/>
      <c r="I19" s="73"/>
      <c r="J19" s="73"/>
      <c r="K19" s="73"/>
      <c r="L19" s="73"/>
      <c r="M19" s="118"/>
      <c r="N19" s="73"/>
      <c r="O19" s="73"/>
      <c r="P19" s="73"/>
      <c r="Q19" s="73"/>
      <c r="R19" s="118"/>
      <c r="S19" s="73"/>
      <c r="T19" s="73"/>
      <c r="U19" s="73"/>
      <c r="V19" s="74"/>
    </row>
    <row r="20" spans="1:22">
      <c r="A20" s="51" t="s">
        <v>19</v>
      </c>
      <c r="B20" s="52"/>
      <c r="C20" s="53">
        <v>9591</v>
      </c>
      <c r="D20" s="54">
        <v>9284</v>
      </c>
      <c r="E20" s="55">
        <v>307</v>
      </c>
      <c r="F20" s="56">
        <v>3.3067643257216714E-2</v>
      </c>
      <c r="G20" s="57">
        <v>103.30676432572167</v>
      </c>
      <c r="H20" s="53">
        <v>91</v>
      </c>
      <c r="I20" s="75">
        <v>98</v>
      </c>
      <c r="J20" s="54">
        <v>-7</v>
      </c>
      <c r="K20" s="58">
        <f t="shared" ref="K20:K21" si="0">(H20-I20)/I20</f>
        <v>-7.1428571428571425E-2</v>
      </c>
      <c r="L20" s="54">
        <v>92.857142857142861</v>
      </c>
      <c r="M20" s="86">
        <v>2400</v>
      </c>
      <c r="N20" s="54">
        <v>2542</v>
      </c>
      <c r="O20" s="54">
        <v>-142</v>
      </c>
      <c r="P20" s="58">
        <v>-5.5861526357199057E-2</v>
      </c>
      <c r="Q20" s="54">
        <v>94.413847364280088</v>
      </c>
      <c r="R20" s="86">
        <v>7215</v>
      </c>
      <c r="S20" s="54">
        <v>6802</v>
      </c>
      <c r="T20" s="54">
        <v>413</v>
      </c>
      <c r="U20" s="58">
        <v>6.0717436048221114E-2</v>
      </c>
      <c r="V20" s="54">
        <v>106.07174360482212</v>
      </c>
    </row>
    <row r="21" spans="1:22">
      <c r="A21" s="51" t="s">
        <v>20</v>
      </c>
      <c r="B21" s="52"/>
      <c r="C21" s="53">
        <v>46617</v>
      </c>
      <c r="D21" s="55">
        <v>44425</v>
      </c>
      <c r="E21" s="55">
        <v>2192</v>
      </c>
      <c r="F21" s="56">
        <v>4.9341586944288127E-2</v>
      </c>
      <c r="G21" s="57">
        <v>104.93415869442882</v>
      </c>
      <c r="H21" s="53">
        <v>9728</v>
      </c>
      <c r="I21" s="76">
        <v>9316</v>
      </c>
      <c r="J21" s="54">
        <v>412</v>
      </c>
      <c r="K21" s="58">
        <f t="shared" si="0"/>
        <v>4.4224989265779308E-2</v>
      </c>
      <c r="L21" s="54">
        <v>104.42249892657793</v>
      </c>
      <c r="M21" s="86">
        <v>256540</v>
      </c>
      <c r="N21" s="54">
        <v>241598</v>
      </c>
      <c r="O21" s="54">
        <v>14942</v>
      </c>
      <c r="P21" s="58">
        <v>6.1846538464722392E-2</v>
      </c>
      <c r="Q21" s="54">
        <v>106.18465384647224</v>
      </c>
      <c r="R21" s="86">
        <v>-209923</v>
      </c>
      <c r="S21" s="54">
        <v>-196761</v>
      </c>
      <c r="T21" s="54">
        <v>-13162</v>
      </c>
      <c r="U21" s="58">
        <v>6.6893337602472028E-2</v>
      </c>
      <c r="V21" s="54">
        <v>106.68933376024721</v>
      </c>
    </row>
    <row r="22" spans="1:22">
      <c r="A22" s="177" t="s">
        <v>13</v>
      </c>
      <c r="B22" s="70" t="s">
        <v>21</v>
      </c>
      <c r="C22" s="53">
        <v>30133</v>
      </c>
      <c r="D22" s="55">
        <v>28548</v>
      </c>
      <c r="E22" s="55">
        <v>1585</v>
      </c>
      <c r="F22" s="56">
        <v>5.5520526832002239E-2</v>
      </c>
      <c r="G22" s="57">
        <v>105.55205268320023</v>
      </c>
      <c r="H22" s="77"/>
      <c r="I22" s="65"/>
      <c r="J22" s="65"/>
      <c r="K22" s="65"/>
      <c r="L22" s="68"/>
      <c r="M22" s="100"/>
      <c r="N22" s="68"/>
      <c r="O22" s="68"/>
      <c r="P22" s="68"/>
      <c r="Q22" s="68"/>
      <c r="R22" s="100"/>
      <c r="S22" s="68"/>
      <c r="T22" s="68"/>
      <c r="U22" s="68"/>
      <c r="V22" s="69"/>
    </row>
    <row r="23" spans="1:22">
      <c r="A23" s="179"/>
      <c r="B23" s="70" t="s">
        <v>22</v>
      </c>
      <c r="C23" s="53">
        <v>16484</v>
      </c>
      <c r="D23" s="55">
        <v>15877</v>
      </c>
      <c r="E23" s="55">
        <v>607</v>
      </c>
      <c r="F23" s="56">
        <v>3.8231403917616681E-2</v>
      </c>
      <c r="G23" s="57">
        <v>103.82314039176165</v>
      </c>
      <c r="H23" s="78"/>
      <c r="I23" s="73"/>
      <c r="J23" s="73"/>
      <c r="K23" s="73"/>
      <c r="L23" s="68"/>
      <c r="M23" s="100"/>
      <c r="N23" s="68"/>
      <c r="O23" s="68"/>
      <c r="P23" s="68"/>
      <c r="Q23" s="68"/>
      <c r="R23" s="100"/>
      <c r="S23" s="68"/>
      <c r="T23" s="68"/>
      <c r="U23" s="68"/>
      <c r="V23" s="69"/>
    </row>
    <row r="24" spans="1:22">
      <c r="A24" s="51" t="s">
        <v>23</v>
      </c>
      <c r="B24" s="52"/>
      <c r="C24" s="53">
        <v>171217</v>
      </c>
      <c r="D24" s="54">
        <v>187343</v>
      </c>
      <c r="E24" s="55">
        <v>-16126</v>
      </c>
      <c r="F24" s="56">
        <v>-8.6077408816982753E-2</v>
      </c>
      <c r="G24" s="57">
        <v>91.392259118301723</v>
      </c>
      <c r="H24" s="53">
        <v>6955</v>
      </c>
      <c r="I24" s="54">
        <v>7369</v>
      </c>
      <c r="J24" s="54">
        <v>-414</v>
      </c>
      <c r="K24" s="58">
        <f t="shared" ref="K24:K28" si="1">(H24-I24)/I24</f>
        <v>-5.6181300040711084E-2</v>
      </c>
      <c r="L24" s="54">
        <v>94.381869995928895</v>
      </c>
      <c r="M24" s="86">
        <v>183412</v>
      </c>
      <c r="N24" s="54">
        <v>191105</v>
      </c>
      <c r="O24" s="54">
        <v>-7693</v>
      </c>
      <c r="P24" s="58">
        <v>-4.0255357002694857E-2</v>
      </c>
      <c r="Q24" s="54">
        <v>95.974464299730514</v>
      </c>
      <c r="R24" s="101">
        <v>-26257</v>
      </c>
      <c r="S24" s="63">
        <v>-12439</v>
      </c>
      <c r="T24" s="54">
        <v>-13818</v>
      </c>
      <c r="U24" s="58">
        <v>1.1108610016882385</v>
      </c>
      <c r="V24" s="54">
        <v>211.08610016882386</v>
      </c>
    </row>
    <row r="25" spans="1:22">
      <c r="A25" s="177" t="s">
        <v>13</v>
      </c>
      <c r="B25" s="52" t="s">
        <v>24</v>
      </c>
      <c r="C25" s="53">
        <v>112691</v>
      </c>
      <c r="D25" s="54">
        <v>126682</v>
      </c>
      <c r="E25" s="55">
        <v>-13991</v>
      </c>
      <c r="F25" s="56">
        <v>-0.11044189387600449</v>
      </c>
      <c r="G25" s="57">
        <v>88.95581061239956</v>
      </c>
      <c r="H25" s="53">
        <v>4849</v>
      </c>
      <c r="I25" s="54">
        <v>5360</v>
      </c>
      <c r="J25" s="54">
        <v>-511</v>
      </c>
      <c r="K25" s="58">
        <f t="shared" si="1"/>
        <v>-9.5335820895522394E-2</v>
      </c>
      <c r="L25" s="54">
        <v>90.46641791044776</v>
      </c>
      <c r="M25" s="86">
        <v>127874</v>
      </c>
      <c r="N25" s="54">
        <v>139004</v>
      </c>
      <c r="O25" s="54">
        <v>-11130</v>
      </c>
      <c r="P25" s="58">
        <v>-8.0069638283790392E-2</v>
      </c>
      <c r="Q25" s="54">
        <v>91.993036171620957</v>
      </c>
      <c r="R25" s="101">
        <v>-27533</v>
      </c>
      <c r="S25" s="54">
        <v>-21783</v>
      </c>
      <c r="T25" s="54">
        <v>-5750</v>
      </c>
      <c r="U25" s="58">
        <v>0.26396731396042783</v>
      </c>
      <c r="V25" s="54">
        <v>126.3967313960428</v>
      </c>
    </row>
    <row r="26" spans="1:22">
      <c r="A26" s="179"/>
      <c r="B26" s="52" t="s">
        <v>25</v>
      </c>
      <c r="C26" s="53">
        <v>58526</v>
      </c>
      <c r="D26" s="54">
        <v>60661</v>
      </c>
      <c r="E26" s="55">
        <v>-2135</v>
      </c>
      <c r="F26" s="56">
        <v>-3.5195595192957584E-2</v>
      </c>
      <c r="G26" s="57">
        <v>96.480440480704246</v>
      </c>
      <c r="H26" s="53">
        <v>2106</v>
      </c>
      <c r="I26" s="54">
        <v>2009</v>
      </c>
      <c r="J26" s="54">
        <v>97</v>
      </c>
      <c r="K26" s="58">
        <f t="shared" si="1"/>
        <v>4.8282727725236438E-2</v>
      </c>
      <c r="L26" s="54">
        <v>104.82827277252365</v>
      </c>
      <c r="M26" s="86">
        <v>55538</v>
      </c>
      <c r="N26" s="54">
        <v>52101</v>
      </c>
      <c r="O26" s="54">
        <v>3437</v>
      </c>
      <c r="P26" s="58">
        <v>6.5968023646379145E-2</v>
      </c>
      <c r="Q26" s="54">
        <v>106.59680236463791</v>
      </c>
      <c r="R26" s="101">
        <v>1276</v>
      </c>
      <c r="S26" s="54">
        <v>9344</v>
      </c>
      <c r="T26" s="54">
        <v>-8068</v>
      </c>
      <c r="U26" s="58">
        <v>-0.8634417808219178</v>
      </c>
      <c r="V26" s="54">
        <v>13.65582191780822</v>
      </c>
    </row>
    <row r="27" spans="1:22">
      <c r="A27" s="51" t="s">
        <v>26</v>
      </c>
      <c r="B27" s="52"/>
      <c r="C27" s="53">
        <v>20133</v>
      </c>
      <c r="D27" s="54">
        <v>20426</v>
      </c>
      <c r="E27" s="55">
        <v>-293</v>
      </c>
      <c r="F27" s="56">
        <v>-1.4344462939390972E-2</v>
      </c>
      <c r="G27" s="57">
        <v>98.565553706060911</v>
      </c>
      <c r="H27" s="53">
        <v>595</v>
      </c>
      <c r="I27" s="54">
        <v>284</v>
      </c>
      <c r="J27" s="54">
        <v>311</v>
      </c>
      <c r="K27" s="58">
        <f t="shared" si="1"/>
        <v>1.0950704225352113</v>
      </c>
      <c r="L27" s="54">
        <v>209.50704225352115</v>
      </c>
      <c r="M27" s="86">
        <v>15691</v>
      </c>
      <c r="N27" s="54">
        <v>7365</v>
      </c>
      <c r="O27" s="54">
        <v>8326</v>
      </c>
      <c r="P27" s="58">
        <v>1.1304820095044128</v>
      </c>
      <c r="Q27" s="54">
        <v>213.04820095044127</v>
      </c>
      <c r="R27" s="101">
        <v>2999</v>
      </c>
      <c r="S27" s="54">
        <v>4183</v>
      </c>
      <c r="T27" s="54">
        <v>-1184</v>
      </c>
      <c r="U27" s="58">
        <v>-0.28305044226631604</v>
      </c>
      <c r="V27" s="54">
        <v>71.694955773368392</v>
      </c>
    </row>
    <row r="28" spans="1:22">
      <c r="A28" s="79" t="s">
        <v>29</v>
      </c>
      <c r="B28" s="79"/>
      <c r="C28" s="53">
        <v>29015</v>
      </c>
      <c r="D28" s="54">
        <v>30359</v>
      </c>
      <c r="E28" s="55">
        <v>-1344</v>
      </c>
      <c r="F28" s="56">
        <v>-4.4270232879870877E-2</v>
      </c>
      <c r="G28" s="57">
        <v>95.572976712012917</v>
      </c>
      <c r="H28" s="53">
        <v>2349</v>
      </c>
      <c r="I28" s="54">
        <v>2459</v>
      </c>
      <c r="J28" s="54">
        <v>-110</v>
      </c>
      <c r="K28" s="58">
        <f t="shared" si="1"/>
        <v>-4.4733631557543715E-2</v>
      </c>
      <c r="L28" s="54">
        <v>95.52663684424563</v>
      </c>
      <c r="M28" s="86">
        <v>61946</v>
      </c>
      <c r="N28" s="54">
        <v>63770</v>
      </c>
      <c r="O28" s="54">
        <v>-1824</v>
      </c>
      <c r="P28" s="58">
        <v>-2.8602791281166693E-2</v>
      </c>
      <c r="Q28" s="54">
        <v>97.139720871883327</v>
      </c>
      <c r="R28" s="101">
        <v>-27699</v>
      </c>
      <c r="S28" s="54">
        <v>-30596</v>
      </c>
      <c r="T28" s="54">
        <v>2897</v>
      </c>
      <c r="U28" s="58">
        <v>-9.4685579814354812E-2</v>
      </c>
      <c r="V28" s="54">
        <v>90.531442018564519</v>
      </c>
    </row>
    <row r="29" spans="1:22" ht="24" customHeight="1">
      <c r="A29" s="200" t="s">
        <v>104</v>
      </c>
      <c r="B29" s="201"/>
      <c r="C29" s="53">
        <v>29440</v>
      </c>
      <c r="D29" s="54">
        <v>26302</v>
      </c>
      <c r="E29" s="55">
        <v>3138</v>
      </c>
      <c r="F29" s="56">
        <v>0.11930651661470611</v>
      </c>
      <c r="G29" s="57">
        <v>111.93065166147061</v>
      </c>
      <c r="H29" s="53">
        <v>598</v>
      </c>
      <c r="I29" s="54">
        <v>284</v>
      </c>
      <c r="J29" s="97" t="s">
        <v>102</v>
      </c>
      <c r="K29" s="98" t="s">
        <v>102</v>
      </c>
      <c r="L29" s="97" t="s">
        <v>102</v>
      </c>
      <c r="M29" s="86">
        <v>15770</v>
      </c>
      <c r="N29" s="54">
        <v>7365</v>
      </c>
      <c r="O29" s="97" t="s">
        <v>102</v>
      </c>
      <c r="P29" s="98" t="s">
        <v>102</v>
      </c>
      <c r="Q29" s="97" t="s">
        <v>102</v>
      </c>
      <c r="R29" s="101">
        <v>9685</v>
      </c>
      <c r="S29" s="54">
        <v>4183</v>
      </c>
      <c r="T29" s="97" t="s">
        <v>102</v>
      </c>
      <c r="U29" s="98" t="s">
        <v>102</v>
      </c>
      <c r="V29" s="97" t="s">
        <v>102</v>
      </c>
    </row>
    <row r="30" spans="1:22">
      <c r="A30" s="51" t="s">
        <v>33</v>
      </c>
      <c r="B30" s="52"/>
      <c r="C30" s="53">
        <v>15296</v>
      </c>
      <c r="D30" s="80">
        <v>18703</v>
      </c>
      <c r="E30" s="55">
        <v>-3407</v>
      </c>
      <c r="F30" s="56">
        <v>-0.18216328931187509</v>
      </c>
      <c r="G30" s="57">
        <v>81.783671068812495</v>
      </c>
      <c r="H30" s="53">
        <v>815</v>
      </c>
      <c r="I30" s="80">
        <v>723</v>
      </c>
      <c r="J30" s="54">
        <v>92</v>
      </c>
      <c r="K30" s="58">
        <f>(H30-I30)/I30</f>
        <v>0.1272475795297372</v>
      </c>
      <c r="L30" s="54">
        <v>112.72475795297372</v>
      </c>
      <c r="M30" s="86">
        <v>21493</v>
      </c>
      <c r="N30" s="80">
        <v>18750</v>
      </c>
      <c r="O30" s="54">
        <v>2743</v>
      </c>
      <c r="P30" s="58">
        <v>0.14629333333333333</v>
      </c>
      <c r="Q30" s="54">
        <v>114.62933333333334</v>
      </c>
      <c r="R30" s="101">
        <v>24568</v>
      </c>
      <c r="S30" s="80">
        <v>36865</v>
      </c>
      <c r="T30" s="54">
        <v>-12297</v>
      </c>
      <c r="U30" s="58">
        <v>-0.33356842533568426</v>
      </c>
      <c r="V30" s="54">
        <v>66.643157466431575</v>
      </c>
    </row>
    <row r="31" spans="1:22">
      <c r="A31" s="177" t="s">
        <v>13</v>
      </c>
      <c r="B31" s="52" t="s">
        <v>34</v>
      </c>
      <c r="C31" s="53">
        <v>10288</v>
      </c>
      <c r="D31" s="54">
        <v>13230</v>
      </c>
      <c r="E31" s="55">
        <v>-2942</v>
      </c>
      <c r="F31" s="56">
        <v>-0.22237339380196522</v>
      </c>
      <c r="G31" s="57">
        <v>77.762660619803484</v>
      </c>
      <c r="H31" s="77"/>
      <c r="I31" s="65"/>
      <c r="J31" s="65"/>
      <c r="K31" s="65"/>
      <c r="L31" s="68"/>
      <c r="M31" s="100"/>
      <c r="N31" s="65"/>
      <c r="O31" s="68"/>
      <c r="P31" s="68"/>
      <c r="Q31" s="68"/>
      <c r="R31" s="100"/>
      <c r="S31" s="65"/>
      <c r="T31" s="65"/>
      <c r="U31" s="65"/>
      <c r="V31" s="66"/>
    </row>
    <row r="32" spans="1:22">
      <c r="A32" s="179"/>
      <c r="B32" s="52" t="s">
        <v>35</v>
      </c>
      <c r="C32" s="53">
        <v>5008</v>
      </c>
      <c r="D32" s="82" t="s">
        <v>27</v>
      </c>
      <c r="E32" s="82" t="s">
        <v>102</v>
      </c>
      <c r="F32" s="95" t="s">
        <v>102</v>
      </c>
      <c r="G32" s="96" t="s">
        <v>102</v>
      </c>
      <c r="H32" s="78"/>
      <c r="I32" s="73"/>
      <c r="J32" s="73"/>
      <c r="K32" s="73"/>
      <c r="L32" s="68"/>
      <c r="M32" s="100"/>
      <c r="N32" s="73"/>
      <c r="O32" s="68"/>
      <c r="P32" s="68"/>
      <c r="Q32" s="68"/>
      <c r="R32" s="100"/>
      <c r="S32" s="73"/>
      <c r="T32" s="73"/>
      <c r="U32" s="73"/>
      <c r="V32" s="74"/>
    </row>
    <row r="33" spans="1:22">
      <c r="A33" s="51" t="s">
        <v>36</v>
      </c>
      <c r="B33" s="52"/>
      <c r="C33" s="53">
        <v>25891</v>
      </c>
      <c r="D33" s="54">
        <v>30741</v>
      </c>
      <c r="E33" s="55">
        <v>-4850</v>
      </c>
      <c r="F33" s="56">
        <v>-0.15776975374906477</v>
      </c>
      <c r="G33" s="57">
        <v>84.223024625093529</v>
      </c>
      <c r="H33" s="53">
        <v>2928</v>
      </c>
      <c r="I33" s="54">
        <v>3109</v>
      </c>
      <c r="J33" s="54">
        <v>-181</v>
      </c>
      <c r="K33" s="58">
        <f>(H33-I33)/I33</f>
        <v>-5.8218076551945962E-2</v>
      </c>
      <c r="L33" s="54">
        <v>94.178192344805396</v>
      </c>
      <c r="M33" s="86">
        <v>77215</v>
      </c>
      <c r="N33" s="54">
        <v>80626</v>
      </c>
      <c r="O33" s="54">
        <v>-3411</v>
      </c>
      <c r="P33" s="58">
        <v>-4.2306452012998291E-2</v>
      </c>
      <c r="Q33" s="54">
        <v>95.769354798700164</v>
      </c>
      <c r="R33" s="101">
        <v>173847</v>
      </c>
      <c r="S33" s="54">
        <v>204143</v>
      </c>
      <c r="T33" s="54">
        <v>-30296</v>
      </c>
      <c r="U33" s="58">
        <v>-0.14840577438364283</v>
      </c>
      <c r="V33" s="54">
        <v>85.159422561635708</v>
      </c>
    </row>
    <row r="34" spans="1:22">
      <c r="A34" s="177" t="s">
        <v>13</v>
      </c>
      <c r="B34" s="52" t="s">
        <v>37</v>
      </c>
      <c r="C34" s="53">
        <v>2</v>
      </c>
      <c r="D34" s="54">
        <v>0</v>
      </c>
      <c r="E34" s="55">
        <v>2</v>
      </c>
      <c r="F34" s="95" t="s">
        <v>102</v>
      </c>
      <c r="G34" s="96" t="s">
        <v>102</v>
      </c>
      <c r="H34" s="53">
        <v>1</v>
      </c>
      <c r="I34" s="54">
        <v>0</v>
      </c>
      <c r="J34" s="54">
        <v>1</v>
      </c>
      <c r="K34" s="58">
        <v>0</v>
      </c>
      <c r="L34" s="54">
        <v>0</v>
      </c>
      <c r="M34" s="86">
        <v>26</v>
      </c>
      <c r="N34" s="54">
        <v>0</v>
      </c>
      <c r="O34" s="54">
        <v>26</v>
      </c>
      <c r="P34" s="98" t="s">
        <v>102</v>
      </c>
      <c r="Q34" s="97" t="s">
        <v>102</v>
      </c>
      <c r="R34" s="101">
        <v>-13</v>
      </c>
      <c r="S34" s="54">
        <v>0</v>
      </c>
      <c r="T34" s="54">
        <v>-13</v>
      </c>
      <c r="U34" s="98" t="s">
        <v>102</v>
      </c>
      <c r="V34" s="97" t="s">
        <v>102</v>
      </c>
    </row>
    <row r="35" spans="1:22">
      <c r="A35" s="178"/>
      <c r="B35" s="81" t="s">
        <v>38</v>
      </c>
      <c r="C35" s="87" t="s">
        <v>27</v>
      </c>
      <c r="D35" s="54">
        <v>10555</v>
      </c>
      <c r="E35" s="82" t="s">
        <v>102</v>
      </c>
      <c r="F35" s="95" t="s">
        <v>102</v>
      </c>
      <c r="G35" s="96" t="s">
        <v>102</v>
      </c>
      <c r="H35" s="87" t="s">
        <v>27</v>
      </c>
      <c r="I35" s="54">
        <v>2856</v>
      </c>
      <c r="J35" s="97" t="s">
        <v>102</v>
      </c>
      <c r="K35" s="98" t="s">
        <v>102</v>
      </c>
      <c r="L35" s="97" t="s">
        <v>102</v>
      </c>
      <c r="M35" s="89" t="s">
        <v>27</v>
      </c>
      <c r="N35" s="54">
        <v>74066</v>
      </c>
      <c r="O35" s="97" t="s">
        <v>102</v>
      </c>
      <c r="P35" s="98" t="s">
        <v>102</v>
      </c>
      <c r="Q35" s="97" t="s">
        <v>102</v>
      </c>
      <c r="R35" s="102" t="s">
        <v>27</v>
      </c>
      <c r="S35" s="54">
        <v>11265</v>
      </c>
      <c r="T35" s="97" t="s">
        <v>102</v>
      </c>
      <c r="U35" s="98" t="s">
        <v>102</v>
      </c>
      <c r="V35" s="97" t="s">
        <v>102</v>
      </c>
    </row>
    <row r="36" spans="1:22">
      <c r="A36" s="178"/>
      <c r="B36" s="81" t="s">
        <v>105</v>
      </c>
      <c r="C36" s="87" t="s">
        <v>27</v>
      </c>
      <c r="D36" s="82" t="s">
        <v>27</v>
      </c>
      <c r="E36" s="82" t="s">
        <v>102</v>
      </c>
      <c r="F36" s="95" t="s">
        <v>102</v>
      </c>
      <c r="G36" s="96" t="s">
        <v>102</v>
      </c>
      <c r="H36" s="87" t="s">
        <v>27</v>
      </c>
      <c r="I36" s="84" t="s">
        <v>27</v>
      </c>
      <c r="J36" s="97" t="s">
        <v>102</v>
      </c>
      <c r="K36" s="98" t="s">
        <v>102</v>
      </c>
      <c r="L36" s="97" t="s">
        <v>102</v>
      </c>
      <c r="M36" s="89" t="s">
        <v>27</v>
      </c>
      <c r="N36" s="82" t="s">
        <v>27</v>
      </c>
      <c r="O36" s="97" t="s">
        <v>102</v>
      </c>
      <c r="P36" s="98" t="s">
        <v>102</v>
      </c>
      <c r="Q36" s="97" t="s">
        <v>102</v>
      </c>
      <c r="R36" s="102" t="s">
        <v>27</v>
      </c>
      <c r="S36" s="83" t="s">
        <v>27</v>
      </c>
      <c r="T36" s="97" t="s">
        <v>102</v>
      </c>
      <c r="U36" s="98" t="s">
        <v>102</v>
      </c>
      <c r="V36" s="97" t="s">
        <v>102</v>
      </c>
    </row>
    <row r="37" spans="1:22">
      <c r="A37" s="178"/>
      <c r="B37" s="52" t="s">
        <v>40</v>
      </c>
      <c r="C37" s="53">
        <v>14830</v>
      </c>
      <c r="D37" s="54">
        <v>19183</v>
      </c>
      <c r="E37" s="55">
        <v>-4353</v>
      </c>
      <c r="F37" s="56">
        <v>-0.22691966845644582</v>
      </c>
      <c r="G37" s="57">
        <v>77.308033154355414</v>
      </c>
      <c r="H37" s="53">
        <v>73</v>
      </c>
      <c r="I37" s="85">
        <v>76</v>
      </c>
      <c r="J37" s="54">
        <v>-3</v>
      </c>
      <c r="K37" s="58">
        <f>(H37-I37)/I37</f>
        <v>-3.9473684210526314E-2</v>
      </c>
      <c r="L37" s="54">
        <v>96.05263157894737</v>
      </c>
      <c r="M37" s="86">
        <v>1925</v>
      </c>
      <c r="N37" s="85">
        <v>1971</v>
      </c>
      <c r="O37" s="54">
        <v>-46</v>
      </c>
      <c r="P37" s="58">
        <v>-2.3338406900050734E-2</v>
      </c>
      <c r="Q37" s="54">
        <v>97.666159309994924</v>
      </c>
      <c r="R37" s="86">
        <v>159022</v>
      </c>
      <c r="S37" s="85">
        <v>188057</v>
      </c>
      <c r="T37" s="54">
        <v>-29035</v>
      </c>
      <c r="U37" s="58">
        <v>-0.15439467820926633</v>
      </c>
      <c r="V37" s="54">
        <v>84.560532179073363</v>
      </c>
    </row>
    <row r="38" spans="1:22">
      <c r="A38" s="178"/>
      <c r="B38" s="52" t="s">
        <v>41</v>
      </c>
      <c r="C38" s="53">
        <v>259</v>
      </c>
      <c r="D38" s="82" t="s">
        <v>27</v>
      </c>
      <c r="E38" s="82" t="s">
        <v>102</v>
      </c>
      <c r="F38" s="95" t="s">
        <v>102</v>
      </c>
      <c r="G38" s="96" t="s">
        <v>102</v>
      </c>
      <c r="H38" s="53">
        <v>13</v>
      </c>
      <c r="I38" s="84" t="s">
        <v>27</v>
      </c>
      <c r="J38" s="97" t="s">
        <v>102</v>
      </c>
      <c r="K38" s="98" t="s">
        <v>102</v>
      </c>
      <c r="L38" s="97" t="s">
        <v>102</v>
      </c>
      <c r="M38" s="86">
        <v>343</v>
      </c>
      <c r="N38" s="84" t="s">
        <v>27</v>
      </c>
      <c r="O38" s="97" t="s">
        <v>102</v>
      </c>
      <c r="P38" s="98" t="s">
        <v>102</v>
      </c>
      <c r="Q38" s="97" t="s">
        <v>102</v>
      </c>
      <c r="R38" s="86">
        <v>2794</v>
      </c>
      <c r="S38" s="84" t="s">
        <v>27</v>
      </c>
      <c r="T38" s="97" t="s">
        <v>102</v>
      </c>
      <c r="U38" s="98" t="s">
        <v>102</v>
      </c>
      <c r="V38" s="97" t="s">
        <v>102</v>
      </c>
    </row>
    <row r="39" spans="1:22">
      <c r="A39" s="178"/>
      <c r="B39" s="52" t="s">
        <v>43</v>
      </c>
      <c r="C39" s="53">
        <v>547</v>
      </c>
      <c r="D39" s="54">
        <v>496</v>
      </c>
      <c r="E39" s="55">
        <v>51</v>
      </c>
      <c r="F39" s="56">
        <v>0.1028225806451613</v>
      </c>
      <c r="G39" s="57">
        <v>110.28225806451613</v>
      </c>
      <c r="H39" s="53">
        <v>131</v>
      </c>
      <c r="I39" s="85">
        <v>129</v>
      </c>
      <c r="J39" s="54">
        <v>2</v>
      </c>
      <c r="K39" s="58">
        <f>(H39-I39)/I39</f>
        <v>1.5503875968992248E-2</v>
      </c>
      <c r="L39" s="54">
        <v>101.55038759689923</v>
      </c>
      <c r="M39" s="86">
        <v>3455</v>
      </c>
      <c r="N39" s="85">
        <v>3345</v>
      </c>
      <c r="O39" s="54">
        <v>110</v>
      </c>
      <c r="P39" s="58">
        <v>3.2884902840059793E-2</v>
      </c>
      <c r="Q39" s="54">
        <v>103.28849028400597</v>
      </c>
      <c r="R39" s="86">
        <v>1170</v>
      </c>
      <c r="S39" s="85">
        <v>242</v>
      </c>
      <c r="T39" s="54">
        <v>928</v>
      </c>
      <c r="U39" s="58">
        <v>3.834710743801653</v>
      </c>
      <c r="V39" s="54">
        <v>483.47107438016525</v>
      </c>
    </row>
    <row r="40" spans="1:22">
      <c r="A40" s="179"/>
      <c r="B40" s="52" t="s">
        <v>45</v>
      </c>
      <c r="C40" s="53">
        <v>0</v>
      </c>
      <c r="D40" s="54">
        <v>0</v>
      </c>
      <c r="E40" s="55">
        <v>0</v>
      </c>
      <c r="F40" s="56">
        <v>0</v>
      </c>
      <c r="G40" s="57">
        <v>0</v>
      </c>
      <c r="H40" s="53">
        <v>0</v>
      </c>
      <c r="I40" s="85">
        <v>0</v>
      </c>
      <c r="J40" s="54">
        <v>0</v>
      </c>
      <c r="K40" s="58">
        <v>0</v>
      </c>
      <c r="L40" s="54">
        <v>0</v>
      </c>
      <c r="M40" s="86">
        <v>0</v>
      </c>
      <c r="N40" s="85">
        <v>0</v>
      </c>
      <c r="O40" s="54">
        <v>0</v>
      </c>
      <c r="P40" s="58">
        <v>0</v>
      </c>
      <c r="Q40" s="54">
        <v>0</v>
      </c>
      <c r="R40" s="86">
        <v>0</v>
      </c>
      <c r="S40" s="85">
        <v>0</v>
      </c>
      <c r="T40" s="54">
        <v>0</v>
      </c>
      <c r="U40" s="58">
        <v>0</v>
      </c>
      <c r="V40" s="54">
        <v>0</v>
      </c>
    </row>
    <row r="41" spans="1:22" ht="21.75" customHeight="1">
      <c r="A41" s="180" t="s">
        <v>106</v>
      </c>
      <c r="B41" s="181"/>
      <c r="C41" s="53">
        <v>28492</v>
      </c>
      <c r="D41" s="54">
        <v>32520</v>
      </c>
      <c r="E41" s="55">
        <v>-4028</v>
      </c>
      <c r="F41" s="56">
        <v>-0.12386223862238623</v>
      </c>
      <c r="G41" s="57">
        <v>87.613776137761377</v>
      </c>
      <c r="H41" s="53">
        <v>23435</v>
      </c>
      <c r="I41" s="85">
        <v>26666</v>
      </c>
      <c r="J41" s="54">
        <v>-3231</v>
      </c>
      <c r="K41" s="58">
        <f t="shared" ref="K41:K42" si="2">(H41-I41)/I41</f>
        <v>-0.12116552913822845</v>
      </c>
      <c r="L41" s="54">
        <v>87.883447086177156</v>
      </c>
      <c r="M41" s="86">
        <v>618012</v>
      </c>
      <c r="N41" s="85">
        <v>691547</v>
      </c>
      <c r="O41" s="54">
        <v>-73535</v>
      </c>
      <c r="P41" s="58">
        <v>-0.10633405972406793</v>
      </c>
      <c r="Q41" s="54">
        <v>89.366594027593209</v>
      </c>
      <c r="R41" s="86">
        <v>-577038</v>
      </c>
      <c r="S41" s="85">
        <v>-650798</v>
      </c>
      <c r="T41" s="54">
        <v>73760</v>
      </c>
      <c r="U41" s="58">
        <v>-0.11333777915728076</v>
      </c>
      <c r="V41" s="54">
        <v>88.666222084271922</v>
      </c>
    </row>
    <row r="42" spans="1:22">
      <c r="A42" s="177" t="s">
        <v>13</v>
      </c>
      <c r="B42" s="81" t="s">
        <v>47</v>
      </c>
      <c r="C42" s="53">
        <v>22951</v>
      </c>
      <c r="D42" s="54">
        <v>26676</v>
      </c>
      <c r="E42" s="55">
        <v>-3725</v>
      </c>
      <c r="F42" s="56">
        <v>-0.13963862648073175</v>
      </c>
      <c r="G42" s="57">
        <v>86.036137351926826</v>
      </c>
      <c r="H42" s="53">
        <v>19203</v>
      </c>
      <c r="I42" s="85">
        <v>22297</v>
      </c>
      <c r="J42" s="54">
        <v>-3094</v>
      </c>
      <c r="K42" s="58">
        <f t="shared" si="2"/>
        <v>-0.13876306229537605</v>
      </c>
      <c r="L42" s="54">
        <v>86.123693770462395</v>
      </c>
      <c r="M42" s="86">
        <v>506408</v>
      </c>
      <c r="N42" s="85">
        <v>578242</v>
      </c>
      <c r="O42" s="54">
        <v>-71834</v>
      </c>
      <c r="P42" s="58">
        <v>-0.12422826429072949</v>
      </c>
      <c r="Q42" s="54">
        <v>87.577173570927044</v>
      </c>
      <c r="R42" s="86">
        <v>-483457</v>
      </c>
      <c r="S42" s="85">
        <v>-550298</v>
      </c>
      <c r="T42" s="54">
        <v>66841</v>
      </c>
      <c r="U42" s="58">
        <v>-0.1214632798956202</v>
      </c>
      <c r="V42" s="54">
        <v>87.853672010437975</v>
      </c>
    </row>
    <row r="43" spans="1:22">
      <c r="A43" s="178"/>
      <c r="B43" s="81" t="s">
        <v>48</v>
      </c>
      <c r="C43" s="53">
        <v>0</v>
      </c>
      <c r="D43" s="54">
        <v>0</v>
      </c>
      <c r="E43" s="55">
        <v>0</v>
      </c>
      <c r="F43" s="56">
        <v>0</v>
      </c>
      <c r="G43" s="57">
        <v>0</v>
      </c>
      <c r="H43" s="53">
        <v>0</v>
      </c>
      <c r="I43" s="85">
        <v>0</v>
      </c>
      <c r="J43" s="54">
        <v>0</v>
      </c>
      <c r="K43" s="58">
        <v>0</v>
      </c>
      <c r="L43" s="54">
        <v>0</v>
      </c>
      <c r="M43" s="86">
        <v>0</v>
      </c>
      <c r="N43" s="85">
        <v>0</v>
      </c>
      <c r="O43" s="54">
        <v>0</v>
      </c>
      <c r="P43" s="58">
        <v>0</v>
      </c>
      <c r="Q43" s="54">
        <v>0</v>
      </c>
      <c r="R43" s="86">
        <v>0</v>
      </c>
      <c r="S43" s="85">
        <v>0</v>
      </c>
      <c r="T43" s="54">
        <v>0</v>
      </c>
      <c r="U43" s="58">
        <v>0</v>
      </c>
      <c r="V43" s="54">
        <v>0</v>
      </c>
    </row>
    <row r="44" spans="1:22">
      <c r="A44" s="178"/>
      <c r="B44" s="52" t="s">
        <v>50</v>
      </c>
      <c r="C44" s="53">
        <v>353</v>
      </c>
      <c r="D44" s="54">
        <v>426</v>
      </c>
      <c r="E44" s="55">
        <v>-73</v>
      </c>
      <c r="F44" s="56">
        <v>-0.17136150234741784</v>
      </c>
      <c r="G44" s="57">
        <v>82.863849765258209</v>
      </c>
      <c r="H44" s="53">
        <v>277</v>
      </c>
      <c r="I44" s="85">
        <v>339</v>
      </c>
      <c r="J44" s="54">
        <v>-62</v>
      </c>
      <c r="K44" s="58">
        <f t="shared" ref="K44:K46" si="3">(H44-I44)/I44</f>
        <v>-0.18289085545722714</v>
      </c>
      <c r="L44" s="54">
        <v>81.710914454277287</v>
      </c>
      <c r="M44" s="86">
        <v>7148</v>
      </c>
      <c r="N44" s="85">
        <v>8792</v>
      </c>
      <c r="O44" s="54">
        <v>-1644</v>
      </c>
      <c r="P44" s="58">
        <v>-0.18698817106460419</v>
      </c>
      <c r="Q44" s="54">
        <v>81.301182893539576</v>
      </c>
      <c r="R44" s="86">
        <v>-6707</v>
      </c>
      <c r="S44" s="85">
        <v>-8349</v>
      </c>
      <c r="T44" s="54">
        <v>1642</v>
      </c>
      <c r="U44" s="58">
        <v>-0.19667025991136663</v>
      </c>
      <c r="V44" s="54">
        <v>80.332974008863332</v>
      </c>
    </row>
    <row r="45" spans="1:22">
      <c r="A45" s="178"/>
      <c r="B45" s="52" t="s">
        <v>52</v>
      </c>
      <c r="C45" s="53">
        <v>9132</v>
      </c>
      <c r="D45" s="54">
        <v>9190</v>
      </c>
      <c r="E45" s="55">
        <v>-58</v>
      </c>
      <c r="F45" s="56">
        <v>-6.3112078346028288E-3</v>
      </c>
      <c r="G45" s="57">
        <v>99.368879216539725</v>
      </c>
      <c r="H45" s="53">
        <v>3019</v>
      </c>
      <c r="I45" s="85">
        <v>3076</v>
      </c>
      <c r="J45" s="54">
        <v>-57</v>
      </c>
      <c r="K45" s="58">
        <f t="shared" si="3"/>
        <v>-1.8530559167750326E-2</v>
      </c>
      <c r="L45" s="54">
        <v>98.146944083224966</v>
      </c>
      <c r="M45" s="86">
        <v>79772</v>
      </c>
      <c r="N45" s="85">
        <v>79772</v>
      </c>
      <c r="O45" s="54">
        <v>0</v>
      </c>
      <c r="P45" s="58">
        <v>0</v>
      </c>
      <c r="Q45" s="54">
        <v>100</v>
      </c>
      <c r="R45" s="86">
        <v>-70728</v>
      </c>
      <c r="S45" s="85">
        <v>-70582</v>
      </c>
      <c r="T45" s="54">
        <v>-146</v>
      </c>
      <c r="U45" s="58">
        <v>2.0685160522512821E-3</v>
      </c>
      <c r="V45" s="54">
        <v>100.20685160522514</v>
      </c>
    </row>
    <row r="46" spans="1:22">
      <c r="A46" s="178"/>
      <c r="B46" s="52" t="s">
        <v>53</v>
      </c>
      <c r="C46" s="53">
        <v>8538</v>
      </c>
      <c r="D46" s="54">
        <v>6186</v>
      </c>
      <c r="E46" s="55">
        <v>2352</v>
      </c>
      <c r="F46" s="56">
        <v>0.38021338506304558</v>
      </c>
      <c r="G46" s="57">
        <v>138.02133850630455</v>
      </c>
      <c r="H46" s="53">
        <v>936</v>
      </c>
      <c r="I46" s="85">
        <v>954</v>
      </c>
      <c r="J46" s="54">
        <v>-18</v>
      </c>
      <c r="K46" s="58">
        <f t="shared" si="3"/>
        <v>-1.8867924528301886E-2</v>
      </c>
      <c r="L46" s="54">
        <v>98.113207547169807</v>
      </c>
      <c r="M46" s="86">
        <v>24684</v>
      </c>
      <c r="N46" s="85">
        <v>24741</v>
      </c>
      <c r="O46" s="54">
        <v>-57</v>
      </c>
      <c r="P46" s="58">
        <v>-2.3038680732387533E-3</v>
      </c>
      <c r="Q46" s="54">
        <v>99.769613192676118</v>
      </c>
      <c r="R46" s="86">
        <v>-16146</v>
      </c>
      <c r="S46" s="85">
        <v>-21569</v>
      </c>
      <c r="T46" s="54">
        <v>5423</v>
      </c>
      <c r="U46" s="58">
        <v>-0.25142565719319393</v>
      </c>
      <c r="V46" s="54">
        <v>74.857434280680607</v>
      </c>
    </row>
    <row r="47" spans="1:22">
      <c r="A47" s="179"/>
      <c r="B47" s="52" t="s">
        <v>54</v>
      </c>
      <c r="C47" s="53">
        <v>433</v>
      </c>
      <c r="D47" s="54">
        <v>122</v>
      </c>
      <c r="E47" s="55">
        <v>311</v>
      </c>
      <c r="F47" s="56">
        <v>2.5491803278688523</v>
      </c>
      <c r="G47" s="57">
        <v>354.91803278688525</v>
      </c>
      <c r="H47" s="53">
        <v>0</v>
      </c>
      <c r="I47" s="85">
        <v>0</v>
      </c>
      <c r="J47" s="54">
        <v>0</v>
      </c>
      <c r="K47" s="58">
        <v>0</v>
      </c>
      <c r="L47" s="54">
        <v>0</v>
      </c>
      <c r="M47" s="86">
        <v>0</v>
      </c>
      <c r="N47" s="85">
        <v>0</v>
      </c>
      <c r="O47" s="54">
        <v>0</v>
      </c>
      <c r="P47" s="58">
        <v>0</v>
      </c>
      <c r="Q47" s="54">
        <v>0</v>
      </c>
      <c r="R47" s="86">
        <v>0</v>
      </c>
      <c r="S47" s="85">
        <v>0</v>
      </c>
      <c r="T47" s="54">
        <v>0</v>
      </c>
      <c r="U47" s="58">
        <v>0</v>
      </c>
      <c r="V47" s="54">
        <v>0</v>
      </c>
    </row>
    <row r="48" spans="1:22">
      <c r="A48" s="51" t="s">
        <v>55</v>
      </c>
      <c r="B48" s="52"/>
      <c r="C48" s="53">
        <v>115155</v>
      </c>
      <c r="D48" s="54">
        <v>113143</v>
      </c>
      <c r="E48" s="55">
        <v>2012</v>
      </c>
      <c r="F48" s="56">
        <v>1.778280582979062E-2</v>
      </c>
      <c r="G48" s="57">
        <v>101.77828058297906</v>
      </c>
      <c r="H48" s="53">
        <v>19869</v>
      </c>
      <c r="I48" s="85">
        <v>19581</v>
      </c>
      <c r="J48" s="54">
        <v>288</v>
      </c>
      <c r="K48" s="58">
        <f t="shared" ref="K48:K49" si="4">(H48-I48)/I48</f>
        <v>1.4708135437413819E-2</v>
      </c>
      <c r="L48" s="54">
        <v>101.47081354374139</v>
      </c>
      <c r="M48" s="86">
        <v>523972</v>
      </c>
      <c r="N48" s="85">
        <v>507806</v>
      </c>
      <c r="O48" s="54">
        <v>16166</v>
      </c>
      <c r="P48" s="58">
        <v>3.1834992103283534E-2</v>
      </c>
      <c r="Q48" s="54">
        <v>103.18349921032835</v>
      </c>
      <c r="R48" s="86">
        <v>377065</v>
      </c>
      <c r="S48" s="85">
        <v>397213</v>
      </c>
      <c r="T48" s="54">
        <v>-20148</v>
      </c>
      <c r="U48" s="58">
        <v>-5.0723415396777043E-2</v>
      </c>
      <c r="V48" s="54">
        <v>94.927658460322291</v>
      </c>
    </row>
    <row r="49" spans="1:24">
      <c r="A49" s="177" t="s">
        <v>56</v>
      </c>
      <c r="B49" s="52" t="s">
        <v>57</v>
      </c>
      <c r="C49" s="53">
        <v>115155</v>
      </c>
      <c r="D49" s="54">
        <v>113143</v>
      </c>
      <c r="E49" s="55">
        <v>2012</v>
      </c>
      <c r="F49" s="56">
        <v>1.778280582979062E-2</v>
      </c>
      <c r="G49" s="57">
        <v>101.77828058297906</v>
      </c>
      <c r="H49" s="53">
        <v>19869</v>
      </c>
      <c r="I49" s="85">
        <v>19581</v>
      </c>
      <c r="J49" s="54">
        <v>288</v>
      </c>
      <c r="K49" s="58">
        <f t="shared" si="4"/>
        <v>1.4708135437413819E-2</v>
      </c>
      <c r="L49" s="54">
        <v>101.47081354374139</v>
      </c>
      <c r="M49" s="86">
        <v>523972</v>
      </c>
      <c r="N49" s="85">
        <v>507806</v>
      </c>
      <c r="O49" s="54">
        <v>16166</v>
      </c>
      <c r="P49" s="58">
        <v>3.1834992103283534E-2</v>
      </c>
      <c r="Q49" s="54">
        <v>103.18349921032835</v>
      </c>
      <c r="R49" s="86">
        <v>377065</v>
      </c>
      <c r="S49" s="85">
        <v>397213</v>
      </c>
      <c r="T49" s="54">
        <v>-20148</v>
      </c>
      <c r="U49" s="58">
        <v>-5.0723415396777043E-2</v>
      </c>
      <c r="V49" s="54">
        <v>94.927658460322291</v>
      </c>
      <c r="W49" s="45"/>
      <c r="X49" s="45"/>
    </row>
    <row r="50" spans="1:24">
      <c r="A50" s="178"/>
      <c r="B50" s="52" t="s">
        <v>58</v>
      </c>
      <c r="C50" s="53">
        <v>0</v>
      </c>
      <c r="D50" s="54">
        <v>0</v>
      </c>
      <c r="E50" s="55">
        <v>0</v>
      </c>
      <c r="F50" s="56">
        <v>0</v>
      </c>
      <c r="G50" s="57">
        <v>0</v>
      </c>
      <c r="H50" s="68"/>
      <c r="I50" s="68"/>
      <c r="J50" s="68"/>
      <c r="K50" s="68"/>
      <c r="L50" s="68"/>
      <c r="M50" s="100"/>
      <c r="N50" s="68"/>
      <c r="O50" s="68"/>
      <c r="P50" s="68"/>
      <c r="Q50" s="68"/>
      <c r="R50" s="100"/>
      <c r="S50" s="68"/>
      <c r="T50" s="68"/>
      <c r="U50" s="68"/>
      <c r="V50" s="69"/>
      <c r="W50" s="45"/>
      <c r="X50" s="45"/>
    </row>
    <row r="51" spans="1:24">
      <c r="A51" s="178"/>
      <c r="B51" s="52" t="s">
        <v>59</v>
      </c>
      <c r="C51" s="53">
        <v>0</v>
      </c>
      <c r="D51" s="54">
        <v>0</v>
      </c>
      <c r="E51" s="55">
        <v>0</v>
      </c>
      <c r="F51" s="56">
        <v>0</v>
      </c>
      <c r="G51" s="57">
        <v>0</v>
      </c>
      <c r="H51" s="68"/>
      <c r="I51" s="68"/>
      <c r="J51" s="68"/>
      <c r="K51" s="68"/>
      <c r="L51" s="68"/>
      <c r="M51" s="100"/>
      <c r="N51" s="68"/>
      <c r="O51" s="68"/>
      <c r="P51" s="68"/>
      <c r="Q51" s="68"/>
      <c r="R51" s="100"/>
      <c r="S51" s="68"/>
      <c r="T51" s="68"/>
      <c r="U51" s="68"/>
      <c r="V51" s="69"/>
      <c r="W51" s="45"/>
      <c r="X51" s="45"/>
    </row>
    <row r="52" spans="1:24">
      <c r="A52" s="179"/>
      <c r="B52" s="52" t="s">
        <v>60</v>
      </c>
      <c r="C52" s="53">
        <v>0</v>
      </c>
      <c r="D52" s="54">
        <v>0</v>
      </c>
      <c r="E52" s="55">
        <v>0</v>
      </c>
      <c r="F52" s="56">
        <v>0</v>
      </c>
      <c r="G52" s="57">
        <v>0</v>
      </c>
      <c r="H52" s="68"/>
      <c r="I52" s="68"/>
      <c r="J52" s="68"/>
      <c r="K52" s="68"/>
      <c r="L52" s="68"/>
      <c r="M52" s="100"/>
      <c r="N52" s="68"/>
      <c r="O52" s="68"/>
      <c r="P52" s="68"/>
      <c r="Q52" s="68"/>
      <c r="R52" s="100"/>
      <c r="S52" s="68"/>
      <c r="T52" s="68"/>
      <c r="U52" s="68"/>
      <c r="V52" s="69"/>
      <c r="W52" s="45"/>
      <c r="X52" s="45"/>
    </row>
    <row r="53" spans="1:24">
      <c r="A53" s="177" t="s">
        <v>13</v>
      </c>
      <c r="B53" s="52" t="s">
        <v>61</v>
      </c>
      <c r="C53" s="53">
        <v>14334</v>
      </c>
      <c r="D53" s="54">
        <v>13702</v>
      </c>
      <c r="E53" s="55">
        <v>632</v>
      </c>
      <c r="F53" s="56">
        <v>4.6124653335279521E-2</v>
      </c>
      <c r="G53" s="57">
        <v>104.61246533352795</v>
      </c>
      <c r="H53" s="68"/>
      <c r="I53" s="68"/>
      <c r="J53" s="68"/>
      <c r="K53" s="68"/>
      <c r="L53" s="68"/>
      <c r="M53" s="100"/>
      <c r="N53" s="68"/>
      <c r="O53" s="68"/>
      <c r="P53" s="68"/>
      <c r="Q53" s="68"/>
      <c r="R53" s="100"/>
      <c r="S53" s="68"/>
      <c r="T53" s="68"/>
      <c r="U53" s="68"/>
      <c r="V53" s="69"/>
      <c r="W53" s="45"/>
      <c r="X53" s="45"/>
    </row>
    <row r="54" spans="1:24">
      <c r="A54" s="178"/>
      <c r="B54" s="52" t="s">
        <v>63</v>
      </c>
      <c r="C54" s="53">
        <v>47967</v>
      </c>
      <c r="D54" s="54">
        <v>50656</v>
      </c>
      <c r="E54" s="55">
        <v>-2689</v>
      </c>
      <c r="F54" s="56">
        <v>-5.3083543903979784E-2</v>
      </c>
      <c r="G54" s="57">
        <v>94.69164560960202</v>
      </c>
      <c r="H54" s="68"/>
      <c r="I54" s="68"/>
      <c r="J54" s="68"/>
      <c r="K54" s="68"/>
      <c r="L54" s="68"/>
      <c r="M54" s="100"/>
      <c r="N54" s="68"/>
      <c r="O54" s="68"/>
      <c r="P54" s="68"/>
      <c r="Q54" s="68"/>
      <c r="R54" s="100"/>
      <c r="S54" s="68"/>
      <c r="T54" s="68"/>
      <c r="U54" s="68"/>
      <c r="V54" s="69"/>
      <c r="W54" s="45"/>
      <c r="X54" s="45"/>
    </row>
    <row r="55" spans="1:24">
      <c r="A55" s="178"/>
      <c r="B55" s="52" t="s">
        <v>107</v>
      </c>
      <c r="C55" s="53">
        <v>13151</v>
      </c>
      <c r="D55" s="54">
        <v>8377</v>
      </c>
      <c r="E55" s="55">
        <f>C55-D55</f>
        <v>4774</v>
      </c>
      <c r="F55" s="56">
        <f>E55/D55</f>
        <v>0.56989375671481435</v>
      </c>
      <c r="G55" s="57">
        <f>C55/D55*100</f>
        <v>156.98937567148144</v>
      </c>
      <c r="H55" s="68"/>
      <c r="I55" s="68"/>
      <c r="J55" s="68"/>
      <c r="K55" s="68"/>
      <c r="L55" s="68"/>
      <c r="M55" s="100"/>
      <c r="N55" s="68"/>
      <c r="O55" s="68"/>
      <c r="P55" s="68"/>
      <c r="Q55" s="68"/>
      <c r="R55" s="100"/>
      <c r="S55" s="68"/>
      <c r="T55" s="68"/>
      <c r="U55" s="68"/>
      <c r="V55" s="69"/>
      <c r="W55" s="45"/>
      <c r="X55" s="45"/>
    </row>
    <row r="56" spans="1:24">
      <c r="A56" s="178"/>
      <c r="B56" s="52" t="s">
        <v>67</v>
      </c>
      <c r="C56" s="53">
        <v>7330</v>
      </c>
      <c r="D56" s="54">
        <v>9305</v>
      </c>
      <c r="E56" s="55">
        <v>-1975</v>
      </c>
      <c r="F56" s="56">
        <v>-0.2122514777001612</v>
      </c>
      <c r="G56" s="57">
        <v>78.774852229983878</v>
      </c>
      <c r="H56" s="68"/>
      <c r="I56" s="68"/>
      <c r="J56" s="68"/>
      <c r="K56" s="68"/>
      <c r="L56" s="68"/>
      <c r="M56" s="100"/>
      <c r="N56" s="68"/>
      <c r="O56" s="68"/>
      <c r="P56" s="68"/>
      <c r="Q56" s="68"/>
      <c r="R56" s="100"/>
      <c r="S56" s="68"/>
      <c r="T56" s="68"/>
      <c r="U56" s="68"/>
      <c r="V56" s="69"/>
      <c r="W56" s="45"/>
      <c r="X56" s="45"/>
    </row>
    <row r="57" spans="1:24">
      <c r="A57" s="179"/>
      <c r="B57" s="52" t="s">
        <v>69</v>
      </c>
      <c r="C57" s="53">
        <v>32373</v>
      </c>
      <c r="D57" s="54">
        <v>31103</v>
      </c>
      <c r="E57" s="55">
        <v>1270</v>
      </c>
      <c r="F57" s="56">
        <v>4.083207407645565E-2</v>
      </c>
      <c r="G57" s="57">
        <v>104.08320740764556</v>
      </c>
      <c r="H57" s="68"/>
      <c r="I57" s="68"/>
      <c r="J57" s="68"/>
      <c r="K57" s="68"/>
      <c r="L57" s="68"/>
      <c r="M57" s="100"/>
      <c r="N57" s="68"/>
      <c r="O57" s="68"/>
      <c r="P57" s="68"/>
      <c r="Q57" s="68"/>
      <c r="R57" s="100"/>
      <c r="S57" s="68"/>
      <c r="T57" s="68"/>
      <c r="U57" s="68"/>
      <c r="V57" s="69"/>
      <c r="W57" s="45"/>
      <c r="X57" s="45"/>
    </row>
    <row r="58" spans="1:24">
      <c r="A58" s="51" t="s">
        <v>70</v>
      </c>
      <c r="B58" s="52"/>
      <c r="C58" s="53">
        <v>13945</v>
      </c>
      <c r="D58" s="54">
        <v>15333</v>
      </c>
      <c r="E58" s="55">
        <v>-1388</v>
      </c>
      <c r="F58" s="56">
        <v>-9.0523707037109505E-2</v>
      </c>
      <c r="G58" s="57">
        <v>90.947629296289051</v>
      </c>
      <c r="H58" s="67"/>
      <c r="I58" s="73"/>
      <c r="J58" s="68"/>
      <c r="K58" s="68"/>
      <c r="L58" s="68"/>
      <c r="M58" s="100"/>
      <c r="N58" s="73"/>
      <c r="O58" s="68"/>
      <c r="P58" s="68"/>
      <c r="Q58" s="68"/>
      <c r="R58" s="100"/>
      <c r="S58" s="73"/>
      <c r="T58" s="73"/>
      <c r="U58" s="73"/>
      <c r="V58" s="74"/>
      <c r="W58" s="45"/>
      <c r="X58" s="45"/>
    </row>
    <row r="59" spans="1:24">
      <c r="A59" s="51" t="s">
        <v>71</v>
      </c>
      <c r="B59" s="52"/>
      <c r="C59" s="53">
        <v>0</v>
      </c>
      <c r="D59" s="54">
        <v>0</v>
      </c>
      <c r="E59" s="55">
        <v>0</v>
      </c>
      <c r="F59" s="56">
        <v>0</v>
      </c>
      <c r="G59" s="57">
        <v>0</v>
      </c>
      <c r="H59" s="86">
        <v>0</v>
      </c>
      <c r="I59" s="75">
        <v>0</v>
      </c>
      <c r="J59" s="54">
        <v>0</v>
      </c>
      <c r="K59" s="58">
        <v>0</v>
      </c>
      <c r="L59" s="55">
        <v>0</v>
      </c>
      <c r="M59" s="86">
        <v>0</v>
      </c>
      <c r="N59" s="59">
        <v>0</v>
      </c>
      <c r="O59" s="54">
        <v>0</v>
      </c>
      <c r="P59" s="54">
        <v>0</v>
      </c>
      <c r="Q59" s="54">
        <v>0</v>
      </c>
      <c r="R59" s="101">
        <v>0</v>
      </c>
      <c r="S59" s="60">
        <v>0</v>
      </c>
      <c r="T59" s="60">
        <v>0</v>
      </c>
      <c r="U59" s="61">
        <v>0</v>
      </c>
      <c r="V59" s="59">
        <v>0</v>
      </c>
      <c r="W59" s="45"/>
      <c r="X59" s="49"/>
    </row>
    <row r="60" spans="1:24">
      <c r="A60" s="51" t="s">
        <v>72</v>
      </c>
      <c r="B60" s="52"/>
      <c r="C60" s="53">
        <v>859686</v>
      </c>
      <c r="D60" s="55">
        <v>816409</v>
      </c>
      <c r="E60" s="55">
        <v>43277</v>
      </c>
      <c r="F60" s="56">
        <v>5.3008969768829101E-2</v>
      </c>
      <c r="G60" s="57">
        <v>105.30089697688292</v>
      </c>
      <c r="H60" s="67"/>
      <c r="I60" s="65"/>
      <c r="J60" s="65"/>
      <c r="K60" s="68"/>
      <c r="L60" s="68"/>
      <c r="M60" s="100"/>
      <c r="N60" s="65"/>
      <c r="O60" s="68"/>
      <c r="P60" s="68"/>
      <c r="Q60" s="68"/>
      <c r="R60" s="100"/>
      <c r="S60" s="65"/>
      <c r="T60" s="65"/>
      <c r="U60" s="65"/>
      <c r="V60" s="66"/>
      <c r="W60" s="45"/>
      <c r="X60" s="45"/>
    </row>
    <row r="61" spans="1:24">
      <c r="A61" s="177" t="s">
        <v>56</v>
      </c>
      <c r="B61" s="52" t="s">
        <v>73</v>
      </c>
      <c r="C61" s="53">
        <v>403958</v>
      </c>
      <c r="D61" s="55">
        <v>348564</v>
      </c>
      <c r="E61" s="55">
        <v>55394</v>
      </c>
      <c r="F61" s="56">
        <v>0.158920599947212</v>
      </c>
      <c r="G61" s="57">
        <v>115.89205999472121</v>
      </c>
      <c r="H61" s="68"/>
      <c r="I61" s="68"/>
      <c r="J61" s="68"/>
      <c r="K61" s="68"/>
      <c r="L61" s="68"/>
      <c r="M61" s="100"/>
      <c r="N61" s="68"/>
      <c r="O61" s="68"/>
      <c r="P61" s="68"/>
      <c r="Q61" s="68"/>
      <c r="R61" s="100"/>
      <c r="S61" s="68"/>
      <c r="T61" s="68"/>
      <c r="U61" s="68"/>
      <c r="V61" s="69"/>
      <c r="W61" s="45"/>
      <c r="X61" s="45"/>
    </row>
    <row r="62" spans="1:24">
      <c r="A62" s="178"/>
      <c r="B62" s="52" t="s">
        <v>74</v>
      </c>
      <c r="C62" s="53">
        <v>67995</v>
      </c>
      <c r="D62" s="55">
        <v>64902</v>
      </c>
      <c r="E62" s="55">
        <v>3093</v>
      </c>
      <c r="F62" s="56">
        <v>4.7656466672829807E-2</v>
      </c>
      <c r="G62" s="57">
        <v>104.76564666728298</v>
      </c>
      <c r="H62" s="68"/>
      <c r="I62" s="68"/>
      <c r="J62" s="68"/>
      <c r="K62" s="68"/>
      <c r="L62" s="68"/>
      <c r="M62" s="100"/>
      <c r="N62" s="68"/>
      <c r="O62" s="68"/>
      <c r="P62" s="68"/>
      <c r="Q62" s="68"/>
      <c r="R62" s="100"/>
      <c r="S62" s="68"/>
      <c r="T62" s="68"/>
      <c r="U62" s="68"/>
      <c r="V62" s="69"/>
      <c r="W62" s="45"/>
      <c r="X62" s="45"/>
    </row>
    <row r="63" spans="1:24">
      <c r="A63" s="179"/>
      <c r="B63" s="52" t="s">
        <v>75</v>
      </c>
      <c r="C63" s="53">
        <v>33240</v>
      </c>
      <c r="D63" s="55">
        <v>27854</v>
      </c>
      <c r="E63" s="55">
        <v>5386</v>
      </c>
      <c r="F63" s="56">
        <v>0.19336540532778057</v>
      </c>
      <c r="G63" s="57">
        <v>119.33654053277805</v>
      </c>
      <c r="H63" s="68"/>
      <c r="I63" s="68"/>
      <c r="J63" s="68"/>
      <c r="K63" s="68"/>
      <c r="L63" s="68"/>
      <c r="M63" s="100"/>
      <c r="N63" s="68"/>
      <c r="O63" s="68"/>
      <c r="P63" s="68"/>
      <c r="Q63" s="68"/>
      <c r="R63" s="100"/>
      <c r="S63" s="68"/>
      <c r="T63" s="68"/>
      <c r="U63" s="68"/>
      <c r="V63" s="69"/>
      <c r="W63" s="45"/>
      <c r="X63" s="45"/>
    </row>
    <row r="64" spans="1:24">
      <c r="A64" s="51" t="s">
        <v>76</v>
      </c>
      <c r="B64" s="52"/>
      <c r="C64" s="53">
        <v>0</v>
      </c>
      <c r="D64" s="55">
        <v>0</v>
      </c>
      <c r="E64" s="55">
        <v>0</v>
      </c>
      <c r="F64" s="56">
        <v>0</v>
      </c>
      <c r="G64" s="57">
        <v>0</v>
      </c>
      <c r="H64" s="68"/>
      <c r="I64" s="68"/>
      <c r="J64" s="68"/>
      <c r="K64" s="68"/>
      <c r="L64" s="68"/>
      <c r="M64" s="100"/>
      <c r="N64" s="68"/>
      <c r="O64" s="68"/>
      <c r="P64" s="68"/>
      <c r="Q64" s="68"/>
      <c r="R64" s="100"/>
      <c r="S64" s="68"/>
      <c r="T64" s="68"/>
      <c r="U64" s="68"/>
      <c r="V64" s="69"/>
      <c r="W64" s="45"/>
      <c r="X64" s="45"/>
    </row>
    <row r="65" spans="1:22">
      <c r="A65" s="51" t="s">
        <v>77</v>
      </c>
      <c r="B65" s="52"/>
      <c r="C65" s="53">
        <v>0</v>
      </c>
      <c r="D65" s="55">
        <v>0</v>
      </c>
      <c r="E65" s="55">
        <v>0</v>
      </c>
      <c r="F65" s="56">
        <v>0</v>
      </c>
      <c r="G65" s="57">
        <v>0</v>
      </c>
      <c r="H65" s="68"/>
      <c r="I65" s="68"/>
      <c r="J65" s="73"/>
      <c r="K65" s="68"/>
      <c r="L65" s="68"/>
      <c r="M65" s="100"/>
      <c r="N65" s="68"/>
      <c r="O65" s="68"/>
      <c r="P65" s="68"/>
      <c r="Q65" s="68"/>
      <c r="R65" s="100"/>
      <c r="S65" s="68"/>
      <c r="T65" s="68"/>
      <c r="U65" s="68"/>
      <c r="V65" s="69"/>
    </row>
    <row r="66" spans="1:22" ht="27" customHeight="1">
      <c r="A66" s="165" t="s">
        <v>79</v>
      </c>
      <c r="B66" s="166"/>
      <c r="C66" s="53">
        <v>2066</v>
      </c>
      <c r="D66" s="88">
        <v>381</v>
      </c>
      <c r="E66" s="55">
        <v>1685</v>
      </c>
      <c r="F66" s="56">
        <v>4.4225721784776901</v>
      </c>
      <c r="G66" s="57">
        <v>542.25721784776897</v>
      </c>
      <c r="H66" s="86">
        <v>1</v>
      </c>
      <c r="I66" s="54">
        <v>2</v>
      </c>
      <c r="J66" s="54">
        <v>-1</v>
      </c>
      <c r="K66" s="58">
        <f t="shared" ref="K66:K69" si="5">(H66-I66)/I66</f>
        <v>-0.5</v>
      </c>
      <c r="L66" s="54">
        <v>50</v>
      </c>
      <c r="M66" s="86">
        <v>26</v>
      </c>
      <c r="N66" s="54">
        <v>52</v>
      </c>
      <c r="O66" s="54">
        <v>-26</v>
      </c>
      <c r="P66" s="58">
        <v>-0.5</v>
      </c>
      <c r="Q66" s="54">
        <v>50</v>
      </c>
      <c r="R66" s="101">
        <v>2040</v>
      </c>
      <c r="S66" s="54">
        <v>327</v>
      </c>
      <c r="T66" s="54">
        <v>1713</v>
      </c>
      <c r="U66" s="58">
        <v>5.238532110091743</v>
      </c>
      <c r="V66" s="54">
        <v>623.85321100917429</v>
      </c>
    </row>
    <row r="67" spans="1:22">
      <c r="A67" s="51" t="s">
        <v>81</v>
      </c>
      <c r="B67" s="51"/>
      <c r="C67" s="53">
        <v>116918</v>
      </c>
      <c r="D67" s="88">
        <v>129324</v>
      </c>
      <c r="E67" s="55">
        <v>-12406</v>
      </c>
      <c r="F67" s="56">
        <v>-9.5929603167238878E-2</v>
      </c>
      <c r="G67" s="57">
        <v>90.407039683276111</v>
      </c>
      <c r="H67" s="86">
        <v>4375</v>
      </c>
      <c r="I67" s="54">
        <v>4703</v>
      </c>
      <c r="J67" s="54">
        <v>-328</v>
      </c>
      <c r="K67" s="58">
        <f t="shared" si="5"/>
        <v>-6.974271741441633E-2</v>
      </c>
      <c r="L67" s="54">
        <v>93.025728258558374</v>
      </c>
      <c r="M67" s="86">
        <v>115374</v>
      </c>
      <c r="N67" s="54">
        <v>121966</v>
      </c>
      <c r="O67" s="54">
        <v>-6592</v>
      </c>
      <c r="P67" s="58">
        <v>-5.4047849400652638E-2</v>
      </c>
      <c r="Q67" s="54">
        <v>94.595215059934731</v>
      </c>
      <c r="R67" s="101">
        <v>1544</v>
      </c>
      <c r="S67" s="54">
        <v>7799</v>
      </c>
      <c r="T67" s="54">
        <v>-6255</v>
      </c>
      <c r="U67" s="58">
        <v>-0.80202590075650726</v>
      </c>
      <c r="V67" s="54">
        <v>19.797409924349278</v>
      </c>
    </row>
    <row r="68" spans="1:22">
      <c r="A68" s="51" t="s">
        <v>83</v>
      </c>
      <c r="B68" s="51"/>
      <c r="C68" s="53">
        <v>14670</v>
      </c>
      <c r="D68" s="88">
        <v>8639</v>
      </c>
      <c r="E68" s="55">
        <v>6031</v>
      </c>
      <c r="F68" s="56">
        <v>0.69811320754716977</v>
      </c>
      <c r="G68" s="57">
        <v>169.81132075471697</v>
      </c>
      <c r="H68" s="86">
        <v>5985</v>
      </c>
      <c r="I68" s="54">
        <v>3552</v>
      </c>
      <c r="J68" s="54">
        <v>2433</v>
      </c>
      <c r="K68" s="58">
        <f t="shared" si="5"/>
        <v>0.68496621621621623</v>
      </c>
      <c r="L68" s="54">
        <v>168.49662162162161</v>
      </c>
      <c r="M68" s="86">
        <v>157832</v>
      </c>
      <c r="N68" s="54">
        <v>92116</v>
      </c>
      <c r="O68" s="54">
        <v>65716</v>
      </c>
      <c r="P68" s="58">
        <v>0.71340483737895699</v>
      </c>
      <c r="Q68" s="54">
        <v>171.34048373789571</v>
      </c>
      <c r="R68" s="101">
        <v>-143162</v>
      </c>
      <c r="S68" s="54">
        <v>-82897</v>
      </c>
      <c r="T68" s="54">
        <v>-60265</v>
      </c>
      <c r="U68" s="58">
        <v>0.72698650132091636</v>
      </c>
      <c r="V68" s="54">
        <v>172.69865013209161</v>
      </c>
    </row>
    <row r="69" spans="1:22">
      <c r="A69" s="52" t="s">
        <v>84</v>
      </c>
      <c r="B69" s="52"/>
      <c r="C69" s="53">
        <v>120874</v>
      </c>
      <c r="D69" s="88">
        <v>109880</v>
      </c>
      <c r="E69" s="55">
        <v>10994</v>
      </c>
      <c r="F69" s="56">
        <v>0.10005460502366217</v>
      </c>
      <c r="G69" s="57">
        <v>110.00546050236622</v>
      </c>
      <c r="H69" s="86">
        <v>8701</v>
      </c>
      <c r="I69" s="54">
        <v>7006</v>
      </c>
      <c r="J69" s="54">
        <v>181691</v>
      </c>
      <c r="K69" s="58">
        <f t="shared" si="5"/>
        <v>0.24193548387096775</v>
      </c>
      <c r="L69" s="54">
        <v>124.19354838709677</v>
      </c>
      <c r="M69" s="86">
        <v>229457</v>
      </c>
      <c r="N69" s="54">
        <v>-71811</v>
      </c>
      <c r="O69" s="54">
        <v>301268</v>
      </c>
      <c r="P69" s="58">
        <v>-4.1952904151174613</v>
      </c>
      <c r="Q69" s="54">
        <v>-319.52904151174613</v>
      </c>
      <c r="R69" s="101">
        <v>-108583</v>
      </c>
      <c r="S69" s="63">
        <v>-71811</v>
      </c>
      <c r="T69" s="54">
        <v>-36772</v>
      </c>
      <c r="U69" s="58">
        <v>0.51206639651306907</v>
      </c>
      <c r="V69" s="54">
        <v>151.20663965130689</v>
      </c>
    </row>
    <row r="70" spans="1:22">
      <c r="A70" s="51" t="s">
        <v>108</v>
      </c>
      <c r="B70" s="51"/>
      <c r="C70" s="87">
        <v>1511</v>
      </c>
      <c r="D70" s="88">
        <v>2039</v>
      </c>
      <c r="E70" s="82" t="s">
        <v>102</v>
      </c>
      <c r="F70" s="95" t="s">
        <v>102</v>
      </c>
      <c r="G70" s="96" t="s">
        <v>102</v>
      </c>
      <c r="H70" s="89">
        <v>0</v>
      </c>
      <c r="I70" s="54">
        <v>0</v>
      </c>
      <c r="J70" s="97" t="s">
        <v>102</v>
      </c>
      <c r="K70" s="98" t="s">
        <v>102</v>
      </c>
      <c r="L70" s="97" t="s">
        <v>102</v>
      </c>
      <c r="M70" s="89">
        <v>0</v>
      </c>
      <c r="N70" s="54">
        <v>0</v>
      </c>
      <c r="O70" s="97" t="s">
        <v>102</v>
      </c>
      <c r="P70" s="98" t="s">
        <v>102</v>
      </c>
      <c r="Q70" s="97" t="s">
        <v>102</v>
      </c>
      <c r="R70" s="102">
        <v>0</v>
      </c>
      <c r="S70" s="54">
        <v>0</v>
      </c>
      <c r="T70" s="97" t="s">
        <v>102</v>
      </c>
      <c r="U70" s="98" t="s">
        <v>102</v>
      </c>
      <c r="V70" s="97" t="s">
        <v>102</v>
      </c>
    </row>
    <row r="71" spans="1:22">
      <c r="A71" s="51" t="s">
        <v>86</v>
      </c>
      <c r="B71" s="90"/>
      <c r="C71" s="91" t="s">
        <v>102</v>
      </c>
      <c r="D71" s="82" t="s">
        <v>102</v>
      </c>
      <c r="E71" s="82" t="s">
        <v>102</v>
      </c>
      <c r="F71" s="95" t="s">
        <v>102</v>
      </c>
      <c r="G71" s="96" t="s">
        <v>102</v>
      </c>
      <c r="H71" s="86">
        <v>-1087</v>
      </c>
      <c r="I71" s="97" t="s">
        <v>102</v>
      </c>
      <c r="J71" s="97" t="s">
        <v>102</v>
      </c>
      <c r="K71" s="98" t="s">
        <v>102</v>
      </c>
      <c r="L71" s="97" t="s">
        <v>102</v>
      </c>
      <c r="M71" s="86">
        <v>-28915</v>
      </c>
      <c r="N71" s="54">
        <v>-103329</v>
      </c>
      <c r="O71" s="97" t="s">
        <v>102</v>
      </c>
      <c r="P71" s="98" t="s">
        <v>102</v>
      </c>
      <c r="Q71" s="97" t="s">
        <v>102</v>
      </c>
      <c r="R71" s="86">
        <v>-39549</v>
      </c>
      <c r="S71" s="54">
        <v>51590</v>
      </c>
      <c r="T71" s="97" t="s">
        <v>102</v>
      </c>
      <c r="U71" s="98" t="s">
        <v>102</v>
      </c>
      <c r="V71" s="97" t="s">
        <v>102</v>
      </c>
    </row>
    <row r="72" spans="1:22">
      <c r="A72" s="163" t="s">
        <v>87</v>
      </c>
      <c r="B72" s="164"/>
      <c r="C72" s="91" t="s">
        <v>102</v>
      </c>
      <c r="D72" s="82" t="s">
        <v>102</v>
      </c>
      <c r="E72" s="82" t="s">
        <v>102</v>
      </c>
      <c r="F72" s="95" t="s">
        <v>102</v>
      </c>
      <c r="G72" s="96" t="s">
        <v>102</v>
      </c>
      <c r="H72" s="86">
        <v>87845</v>
      </c>
      <c r="I72" s="54">
        <v>88719</v>
      </c>
      <c r="J72" s="54">
        <v>-874</v>
      </c>
      <c r="K72" s="58">
        <f>(H72-I72)/I72</f>
        <v>-9.8513283513114447E-3</v>
      </c>
      <c r="L72" s="54">
        <v>99.014867164868861</v>
      </c>
      <c r="M72" s="86">
        <v>2316587</v>
      </c>
      <c r="N72" s="54">
        <v>2300816</v>
      </c>
      <c r="O72" s="54">
        <v>15771</v>
      </c>
      <c r="P72" s="58">
        <v>6.8545246556004479E-3</v>
      </c>
      <c r="Q72" s="54">
        <v>100.68545246556005</v>
      </c>
      <c r="R72" s="86">
        <v>0</v>
      </c>
      <c r="S72" s="54">
        <v>51590</v>
      </c>
      <c r="T72" s="54">
        <v>-51590</v>
      </c>
      <c r="U72" s="58">
        <v>-1</v>
      </c>
      <c r="V72" s="54">
        <v>0</v>
      </c>
    </row>
    <row r="73" spans="1:22">
      <c r="A73" s="45"/>
      <c r="B73" s="45"/>
      <c r="C73" s="92"/>
      <c r="D73" s="45"/>
      <c r="E73" s="45"/>
      <c r="F73" s="45"/>
      <c r="G73" s="45"/>
      <c r="H73" s="92"/>
      <c r="I73" s="45"/>
      <c r="J73" s="92"/>
      <c r="K73" s="92"/>
      <c r="L73" s="92"/>
      <c r="M73" s="119"/>
      <c r="N73" s="45"/>
      <c r="O73" s="45"/>
      <c r="P73" s="45"/>
      <c r="Q73" s="45"/>
      <c r="R73" s="119"/>
      <c r="S73" s="45"/>
      <c r="T73" s="45"/>
      <c r="U73" s="45"/>
      <c r="V73" s="45"/>
    </row>
    <row r="74" spans="1:22">
      <c r="A74" s="49" t="s">
        <v>109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N74" s="45"/>
      <c r="O74" s="45"/>
      <c r="P74" s="45"/>
      <c r="Q74" s="45"/>
      <c r="S74" s="45"/>
      <c r="T74" s="45"/>
      <c r="U74" s="45"/>
      <c r="V74" s="45"/>
    </row>
    <row r="75" spans="1:22">
      <c r="A75" s="49" t="s">
        <v>110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N75" s="45"/>
      <c r="O75" s="45"/>
      <c r="P75" s="45"/>
      <c r="Q75" s="45"/>
      <c r="S75" s="92"/>
      <c r="T75" s="92"/>
      <c r="U75" s="92"/>
      <c r="V75" s="92"/>
    </row>
    <row r="76" spans="1:22">
      <c r="A76" s="49" t="s">
        <v>111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N76" s="45"/>
      <c r="O76" s="45"/>
      <c r="P76" s="45"/>
      <c r="Q76" s="45"/>
      <c r="S76" s="92"/>
      <c r="T76" s="92"/>
      <c r="U76" s="92"/>
      <c r="V76" s="92"/>
    </row>
    <row r="77" spans="1:22">
      <c r="A77" s="49" t="s">
        <v>150</v>
      </c>
      <c r="B77" s="49"/>
      <c r="C77" s="49"/>
      <c r="D77" s="49"/>
      <c r="E77" s="49"/>
      <c r="F77" s="49"/>
      <c r="G77" s="49"/>
    </row>
  </sheetData>
  <mergeCells count="30">
    <mergeCell ref="A42:A47"/>
    <mergeCell ref="H3:I4"/>
    <mergeCell ref="E3:G3"/>
    <mergeCell ref="J3:L3"/>
    <mergeCell ref="O3:Q3"/>
    <mergeCell ref="C3:D4"/>
    <mergeCell ref="A5:B5"/>
    <mergeCell ref="M3:N4"/>
    <mergeCell ref="A3:B4"/>
    <mergeCell ref="A29:B29"/>
    <mergeCell ref="A13:A15"/>
    <mergeCell ref="A25:A26"/>
    <mergeCell ref="A31:A32"/>
    <mergeCell ref="A9:A11"/>
    <mergeCell ref="A72:B72"/>
    <mergeCell ref="A66:B66"/>
    <mergeCell ref="C2:R2"/>
    <mergeCell ref="T3:V3"/>
    <mergeCell ref="R3:S4"/>
    <mergeCell ref="F4:G4"/>
    <mergeCell ref="K4:L4"/>
    <mergeCell ref="P4:Q4"/>
    <mergeCell ref="A34:A40"/>
    <mergeCell ref="A41:B41"/>
    <mergeCell ref="A49:A52"/>
    <mergeCell ref="A53:A57"/>
    <mergeCell ref="A61:A63"/>
    <mergeCell ref="U4:V4"/>
    <mergeCell ref="A17:A19"/>
    <mergeCell ref="A22:A2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showGridLines="0" workbookViewId="0">
      <selection sqref="A1:E2"/>
    </sheetView>
  </sheetViews>
  <sheetFormatPr defaultRowHeight="15"/>
  <cols>
    <col min="2" max="2" width="24.28515625" customWidth="1"/>
    <col min="3" max="3" width="15.85546875" customWidth="1"/>
    <col min="4" max="4" width="14.5703125" customWidth="1"/>
    <col min="5" max="5" width="13.140625" customWidth="1"/>
  </cols>
  <sheetData>
    <row r="1" spans="1:5" ht="15" customHeight="1">
      <c r="A1" s="210" t="s">
        <v>133</v>
      </c>
      <c r="B1" s="210"/>
      <c r="C1" s="210"/>
      <c r="D1" s="210"/>
      <c r="E1" s="210"/>
    </row>
    <row r="2" spans="1:5">
      <c r="A2" s="211"/>
      <c r="B2" s="211"/>
      <c r="C2" s="211"/>
      <c r="D2" s="211"/>
      <c r="E2" s="212"/>
    </row>
    <row r="3" spans="1:5">
      <c r="A3" s="105"/>
      <c r="B3" s="104"/>
      <c r="C3" s="106"/>
      <c r="D3" s="107"/>
      <c r="E3" s="110"/>
    </row>
    <row r="4" spans="1:5" ht="15" customHeight="1">
      <c r="A4" s="204" t="s">
        <v>3</v>
      </c>
      <c r="B4" s="205"/>
      <c r="C4" s="214" t="s">
        <v>112</v>
      </c>
      <c r="D4" s="217" t="s">
        <v>113</v>
      </c>
      <c r="E4" s="214" t="s">
        <v>114</v>
      </c>
    </row>
    <row r="5" spans="1:5">
      <c r="A5" s="206"/>
      <c r="B5" s="207"/>
      <c r="C5" s="215"/>
      <c r="D5" s="218"/>
      <c r="E5" s="215"/>
    </row>
    <row r="6" spans="1:5">
      <c r="A6" s="208"/>
      <c r="B6" s="209"/>
      <c r="C6" s="216"/>
      <c r="D6" s="219"/>
      <c r="E6" s="216"/>
    </row>
    <row r="7" spans="1:5">
      <c r="A7" s="114" t="s">
        <v>115</v>
      </c>
      <c r="B7" s="114"/>
      <c r="C7" s="112">
        <v>627177</v>
      </c>
      <c r="D7" s="112">
        <v>21270</v>
      </c>
      <c r="E7" s="112">
        <v>21136</v>
      </c>
    </row>
    <row r="8" spans="1:5">
      <c r="A8" s="115" t="s">
        <v>116</v>
      </c>
      <c r="B8" s="115"/>
      <c r="C8" s="111">
        <v>84221</v>
      </c>
      <c r="D8" s="111">
        <v>2838</v>
      </c>
      <c r="E8" s="111">
        <v>2830</v>
      </c>
    </row>
    <row r="9" spans="1:5">
      <c r="A9" s="115" t="s">
        <v>117</v>
      </c>
      <c r="B9" s="115"/>
      <c r="C9" s="111">
        <v>511646</v>
      </c>
      <c r="D9" s="111">
        <v>17300</v>
      </c>
      <c r="E9" s="111">
        <v>17240</v>
      </c>
    </row>
    <row r="10" spans="1:5">
      <c r="A10" s="202" t="s">
        <v>118</v>
      </c>
      <c r="B10" s="213"/>
      <c r="C10" s="111">
        <v>31310</v>
      </c>
      <c r="D10" s="111">
        <v>1132</v>
      </c>
      <c r="E10" s="111">
        <v>1066</v>
      </c>
    </row>
    <row r="11" spans="1:5">
      <c r="A11" s="202" t="s">
        <v>119</v>
      </c>
      <c r="B11" s="213"/>
      <c r="C11" s="111">
        <v>9591</v>
      </c>
      <c r="D11" s="111">
        <v>290</v>
      </c>
      <c r="E11" s="111">
        <v>270</v>
      </c>
    </row>
    <row r="12" spans="1:5">
      <c r="A12" s="202" t="s">
        <v>120</v>
      </c>
      <c r="B12" s="203"/>
      <c r="C12" s="111">
        <v>46617</v>
      </c>
      <c r="D12" s="111">
        <v>1300</v>
      </c>
      <c r="E12" s="111">
        <v>1200</v>
      </c>
    </row>
    <row r="13" spans="1:5">
      <c r="A13" s="115" t="s">
        <v>121</v>
      </c>
      <c r="B13" s="115"/>
      <c r="C13" s="111">
        <v>15296</v>
      </c>
      <c r="D13" s="111">
        <v>1552</v>
      </c>
      <c r="E13" s="111">
        <v>1500</v>
      </c>
    </row>
    <row r="14" spans="1:5">
      <c r="A14" s="115" t="s">
        <v>122</v>
      </c>
      <c r="B14" s="115"/>
      <c r="C14" s="111">
        <v>0</v>
      </c>
      <c r="D14" s="111">
        <v>0</v>
      </c>
      <c r="E14" s="111">
        <v>0</v>
      </c>
    </row>
    <row r="15" spans="1:5">
      <c r="A15" s="115" t="s">
        <v>123</v>
      </c>
      <c r="B15" s="115"/>
      <c r="C15" s="111">
        <v>10160</v>
      </c>
      <c r="D15" s="111">
        <v>2745</v>
      </c>
      <c r="E15" s="111">
        <v>2700</v>
      </c>
    </row>
    <row r="16" spans="1:5">
      <c r="A16" s="115" t="s">
        <v>124</v>
      </c>
      <c r="B16" s="115"/>
      <c r="C16" s="111">
        <v>93</v>
      </c>
      <c r="D16" s="111">
        <v>30</v>
      </c>
      <c r="E16" s="111">
        <v>28</v>
      </c>
    </row>
    <row r="17" spans="1:5">
      <c r="A17" s="115" t="s">
        <v>125</v>
      </c>
      <c r="B17" s="115"/>
      <c r="C17" s="111">
        <v>14830</v>
      </c>
      <c r="D17" s="111">
        <v>5425</v>
      </c>
      <c r="E17" s="111">
        <v>5250</v>
      </c>
    </row>
    <row r="18" spans="1:5">
      <c r="A18" s="115" t="s">
        <v>126</v>
      </c>
      <c r="B18" s="115"/>
      <c r="C18" s="111">
        <v>259</v>
      </c>
      <c r="D18" s="111">
        <v>100</v>
      </c>
      <c r="E18" s="111">
        <v>95</v>
      </c>
    </row>
    <row r="19" spans="1:5">
      <c r="A19" s="115" t="s">
        <v>127</v>
      </c>
      <c r="B19" s="115"/>
      <c r="C19" s="111">
        <v>41407</v>
      </c>
      <c r="D19" s="111">
        <v>630</v>
      </c>
      <c r="E19" s="111">
        <v>600</v>
      </c>
    </row>
    <row r="20" spans="1:5">
      <c r="A20" s="115" t="s">
        <v>128</v>
      </c>
      <c r="B20" s="115"/>
      <c r="C20" s="111">
        <v>115155</v>
      </c>
      <c r="D20" s="111">
        <v>30400</v>
      </c>
      <c r="E20" s="111">
        <v>23500</v>
      </c>
    </row>
    <row r="21" spans="1:5">
      <c r="A21" s="202" t="s">
        <v>129</v>
      </c>
      <c r="B21" s="203"/>
      <c r="C21" s="111">
        <v>13950</v>
      </c>
      <c r="D21" s="111">
        <v>1600</v>
      </c>
      <c r="E21" s="111">
        <v>1550</v>
      </c>
    </row>
    <row r="22" spans="1:5">
      <c r="A22" s="115" t="s">
        <v>130</v>
      </c>
      <c r="B22" s="115"/>
      <c r="C22" s="111">
        <v>0</v>
      </c>
      <c r="D22" s="111">
        <v>0</v>
      </c>
      <c r="E22" s="111">
        <v>0</v>
      </c>
    </row>
    <row r="23" spans="1:5">
      <c r="A23" s="202" t="s">
        <v>131</v>
      </c>
      <c r="B23" s="203"/>
      <c r="C23" s="111">
        <v>859686</v>
      </c>
      <c r="D23" s="111">
        <v>6900</v>
      </c>
      <c r="E23" s="111">
        <v>6300</v>
      </c>
    </row>
    <row r="24" spans="1:5">
      <c r="A24" s="113" t="s">
        <v>132</v>
      </c>
      <c r="B24" s="108"/>
      <c r="C24" s="109"/>
      <c r="D24" s="109"/>
      <c r="E24" s="109"/>
    </row>
  </sheetData>
  <mergeCells count="10">
    <mergeCell ref="A21:B21"/>
    <mergeCell ref="A23:B23"/>
    <mergeCell ref="A4:B6"/>
    <mergeCell ref="A1:E2"/>
    <mergeCell ref="A10:B10"/>
    <mergeCell ref="A11:B11"/>
    <mergeCell ref="A12:B12"/>
    <mergeCell ref="C4:C6"/>
    <mergeCell ref="D4:D6"/>
    <mergeCell ref="E4:E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5"/>
  <sheetViews>
    <sheetView showGridLines="0" zoomScaleNormal="100" workbookViewId="0">
      <selection sqref="A1:H1"/>
    </sheetView>
  </sheetViews>
  <sheetFormatPr defaultRowHeight="15"/>
  <cols>
    <col min="4" max="4" width="11.7109375" customWidth="1"/>
    <col min="5" max="5" width="15.85546875" customWidth="1"/>
    <col min="6" max="6" width="13.7109375" customWidth="1"/>
    <col min="7" max="7" width="13.140625" customWidth="1"/>
    <col min="8" max="8" width="16.5703125" customWidth="1"/>
  </cols>
  <sheetData>
    <row r="1" spans="1:8" ht="30.75" customHeight="1">
      <c r="A1" s="229" t="s">
        <v>137</v>
      </c>
      <c r="B1" s="229"/>
      <c r="C1" s="229"/>
      <c r="D1" s="229"/>
      <c r="E1" s="229"/>
      <c r="F1" s="229"/>
      <c r="G1" s="229"/>
      <c r="H1" s="229"/>
    </row>
    <row r="2" spans="1:8" ht="53.25" customHeight="1">
      <c r="A2" s="232" t="s">
        <v>3</v>
      </c>
      <c r="B2" s="233"/>
      <c r="C2" s="233"/>
      <c r="D2" s="234"/>
      <c r="E2" s="130" t="s">
        <v>135</v>
      </c>
      <c r="F2" s="130" t="s">
        <v>138</v>
      </c>
      <c r="G2" s="130" t="s">
        <v>139</v>
      </c>
      <c r="H2" s="131" t="s">
        <v>140</v>
      </c>
    </row>
    <row r="3" spans="1:8">
      <c r="A3" s="235" t="s">
        <v>10</v>
      </c>
      <c r="B3" s="236"/>
      <c r="C3" s="236"/>
      <c r="D3" s="237"/>
      <c r="E3" s="132">
        <v>627177</v>
      </c>
      <c r="F3" s="133">
        <v>10716</v>
      </c>
      <c r="G3" s="133">
        <v>282595</v>
      </c>
      <c r="H3" s="133">
        <v>348566</v>
      </c>
    </row>
    <row r="4" spans="1:8">
      <c r="A4" s="235" t="s">
        <v>19</v>
      </c>
      <c r="B4" s="236"/>
      <c r="C4" s="236"/>
      <c r="D4" s="237"/>
      <c r="E4" s="132">
        <v>9591</v>
      </c>
      <c r="F4" s="133">
        <v>91</v>
      </c>
      <c r="G4" s="133">
        <v>2400</v>
      </c>
      <c r="H4" s="133">
        <v>7215</v>
      </c>
    </row>
    <row r="5" spans="1:8">
      <c r="A5" s="235" t="s">
        <v>20</v>
      </c>
      <c r="B5" s="236"/>
      <c r="C5" s="236"/>
      <c r="D5" s="237"/>
      <c r="E5" s="132">
        <v>46617</v>
      </c>
      <c r="F5" s="133">
        <v>9728</v>
      </c>
      <c r="G5" s="133">
        <v>256540</v>
      </c>
      <c r="H5" s="133">
        <v>-209923</v>
      </c>
    </row>
    <row r="6" spans="1:8">
      <c r="A6" s="235" t="s">
        <v>141</v>
      </c>
      <c r="B6" s="236"/>
      <c r="C6" s="236"/>
      <c r="D6" s="237"/>
      <c r="E6" s="132">
        <v>171217</v>
      </c>
      <c r="F6" s="133">
        <v>6955</v>
      </c>
      <c r="G6" s="133">
        <v>183412</v>
      </c>
      <c r="H6" s="133">
        <v>-26257</v>
      </c>
    </row>
    <row r="7" spans="1:8">
      <c r="A7" s="235" t="s">
        <v>29</v>
      </c>
      <c r="B7" s="236"/>
      <c r="C7" s="236"/>
      <c r="D7" s="237"/>
      <c r="E7" s="132">
        <v>29015</v>
      </c>
      <c r="F7" s="133">
        <v>2349</v>
      </c>
      <c r="G7" s="133">
        <v>61946</v>
      </c>
      <c r="H7" s="133">
        <v>-27699</v>
      </c>
    </row>
    <row r="8" spans="1:8" ht="27" customHeight="1">
      <c r="A8" s="220" t="s">
        <v>104</v>
      </c>
      <c r="B8" s="221"/>
      <c r="C8" s="221"/>
      <c r="D8" s="222"/>
      <c r="E8" s="134">
        <v>29440</v>
      </c>
      <c r="F8" s="135">
        <v>0</v>
      </c>
      <c r="G8" s="135">
        <v>0</v>
      </c>
      <c r="H8" s="135">
        <v>0</v>
      </c>
    </row>
    <row r="9" spans="1:8">
      <c r="A9" s="223" t="s">
        <v>33</v>
      </c>
      <c r="B9" s="224"/>
      <c r="C9" s="224"/>
      <c r="D9" s="225"/>
      <c r="E9" s="132">
        <v>15296</v>
      </c>
      <c r="F9" s="133">
        <v>815</v>
      </c>
      <c r="G9" s="133">
        <v>21493</v>
      </c>
      <c r="H9" s="133">
        <v>24568</v>
      </c>
    </row>
    <row r="10" spans="1:8">
      <c r="A10" s="223" t="s">
        <v>36</v>
      </c>
      <c r="B10" s="224"/>
      <c r="C10" s="224"/>
      <c r="D10" s="225"/>
      <c r="E10" s="132">
        <v>25891</v>
      </c>
      <c r="F10" s="133">
        <v>2928</v>
      </c>
      <c r="G10" s="133">
        <v>77215</v>
      </c>
      <c r="H10" s="133">
        <v>173847</v>
      </c>
    </row>
    <row r="11" spans="1:8">
      <c r="A11" s="226" t="s">
        <v>145</v>
      </c>
      <c r="B11" s="227"/>
      <c r="C11" s="227"/>
      <c r="D11" s="228"/>
      <c r="E11" s="132">
        <v>28492</v>
      </c>
      <c r="F11" s="133">
        <v>23435</v>
      </c>
      <c r="G11" s="133">
        <v>618012</v>
      </c>
      <c r="H11" s="133">
        <v>-577038</v>
      </c>
    </row>
    <row r="12" spans="1:8">
      <c r="A12" s="223" t="s">
        <v>55</v>
      </c>
      <c r="B12" s="224"/>
      <c r="C12" s="224"/>
      <c r="D12" s="225"/>
      <c r="E12" s="132">
        <v>115155</v>
      </c>
      <c r="F12" s="133">
        <v>19869</v>
      </c>
      <c r="G12" s="133">
        <v>523972</v>
      </c>
      <c r="H12" s="133">
        <v>377065</v>
      </c>
    </row>
    <row r="13" spans="1:8">
      <c r="A13" s="223" t="s">
        <v>70</v>
      </c>
      <c r="B13" s="224"/>
      <c r="C13" s="224"/>
      <c r="D13" s="225"/>
      <c r="E13" s="132">
        <v>13945</v>
      </c>
      <c r="F13" s="136">
        <v>0</v>
      </c>
      <c r="G13" s="136">
        <v>0</v>
      </c>
      <c r="H13" s="136">
        <v>0</v>
      </c>
    </row>
    <row r="14" spans="1:8">
      <c r="A14" s="223" t="s">
        <v>71</v>
      </c>
      <c r="B14" s="224"/>
      <c r="C14" s="224"/>
      <c r="D14" s="225"/>
      <c r="E14" s="137">
        <v>0</v>
      </c>
      <c r="F14" s="136">
        <v>0</v>
      </c>
      <c r="G14" s="136">
        <v>0</v>
      </c>
      <c r="H14" s="136">
        <v>0</v>
      </c>
    </row>
    <row r="15" spans="1:8">
      <c r="A15" s="223" t="s">
        <v>72</v>
      </c>
      <c r="B15" s="224"/>
      <c r="C15" s="224"/>
      <c r="D15" s="225"/>
      <c r="E15" s="132">
        <v>859686</v>
      </c>
      <c r="F15" s="136">
        <v>0</v>
      </c>
      <c r="G15" s="136">
        <v>0</v>
      </c>
      <c r="H15" s="136">
        <v>0</v>
      </c>
    </row>
    <row r="16" spans="1:8">
      <c r="A16" s="223" t="s">
        <v>76</v>
      </c>
      <c r="B16" s="224"/>
      <c r="C16" s="224"/>
      <c r="D16" s="225"/>
      <c r="E16" s="132">
        <v>0</v>
      </c>
      <c r="F16" s="136">
        <v>0</v>
      </c>
      <c r="G16" s="136">
        <v>0</v>
      </c>
      <c r="H16" s="136">
        <v>0</v>
      </c>
    </row>
    <row r="17" spans="1:8">
      <c r="A17" s="223" t="s">
        <v>77</v>
      </c>
      <c r="B17" s="224"/>
      <c r="C17" s="224"/>
      <c r="D17" s="225"/>
      <c r="E17" s="132">
        <v>0</v>
      </c>
      <c r="F17" s="136">
        <v>0</v>
      </c>
      <c r="G17" s="136">
        <v>0</v>
      </c>
      <c r="H17" s="136">
        <v>0</v>
      </c>
    </row>
    <row r="18" spans="1:8">
      <c r="A18" s="138" t="s">
        <v>108</v>
      </c>
      <c r="B18" s="139"/>
      <c r="C18" s="139"/>
      <c r="D18" s="140"/>
      <c r="E18" s="132">
        <v>15011</v>
      </c>
      <c r="F18" s="136"/>
      <c r="G18" s="136"/>
      <c r="H18" s="136"/>
    </row>
    <row r="19" spans="1:8">
      <c r="A19" s="223" t="s">
        <v>79</v>
      </c>
      <c r="B19" s="224"/>
      <c r="C19" s="224"/>
      <c r="D19" s="225"/>
      <c r="E19" s="132">
        <v>2066</v>
      </c>
      <c r="F19" s="133">
        <v>1</v>
      </c>
      <c r="G19" s="133">
        <v>26</v>
      </c>
      <c r="H19" s="133">
        <v>2040</v>
      </c>
    </row>
    <row r="20" spans="1:8">
      <c r="A20" s="223" t="s">
        <v>81</v>
      </c>
      <c r="B20" s="224"/>
      <c r="C20" s="224"/>
      <c r="D20" s="225"/>
      <c r="E20" s="132">
        <v>116918</v>
      </c>
      <c r="F20" s="133">
        <v>4375</v>
      </c>
      <c r="G20" s="133">
        <v>115374</v>
      </c>
      <c r="H20" s="133">
        <v>1544</v>
      </c>
    </row>
    <row r="21" spans="1:8">
      <c r="A21" s="223" t="s">
        <v>83</v>
      </c>
      <c r="B21" s="224"/>
      <c r="C21" s="224"/>
      <c r="D21" s="225"/>
      <c r="E21" s="132">
        <v>14670</v>
      </c>
      <c r="F21" s="133">
        <v>5985</v>
      </c>
      <c r="G21" s="133">
        <v>157832</v>
      </c>
      <c r="H21" s="133">
        <v>-143162</v>
      </c>
    </row>
    <row r="22" spans="1:8">
      <c r="A22" s="230" t="s">
        <v>111</v>
      </c>
      <c r="B22" s="230"/>
      <c r="C22" s="230"/>
      <c r="D22" s="230"/>
      <c r="E22" s="230"/>
      <c r="F22" s="230"/>
      <c r="G22" s="230"/>
      <c r="H22" s="230"/>
    </row>
    <row r="23" spans="1:8">
      <c r="A23" s="231"/>
      <c r="B23" s="231"/>
      <c r="C23" s="231"/>
      <c r="D23" s="231"/>
      <c r="E23" s="231"/>
      <c r="F23" s="231"/>
      <c r="G23" s="231"/>
      <c r="H23" s="231"/>
    </row>
    <row r="25" spans="1:8" hidden="1"/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spans="1:1" hidden="1"/>
    <row r="34" spans="1:1" hidden="1"/>
    <row r="35" spans="1:1" hidden="1"/>
    <row r="36" spans="1:1" hidden="1"/>
    <row r="37" spans="1:1" hidden="1"/>
    <row r="38" spans="1:1" hidden="1"/>
    <row r="39" spans="1:1">
      <c r="A39" s="129" t="s">
        <v>146</v>
      </c>
    </row>
    <row r="75" spans="1:1">
      <c r="A75" s="129" t="s">
        <v>147</v>
      </c>
    </row>
  </sheetData>
  <mergeCells count="21">
    <mergeCell ref="A1:H1"/>
    <mergeCell ref="A21:D21"/>
    <mergeCell ref="A22:H23"/>
    <mergeCell ref="A14:D14"/>
    <mergeCell ref="A15:D15"/>
    <mergeCell ref="A16:D16"/>
    <mergeCell ref="A17:D17"/>
    <mergeCell ref="A19:D19"/>
    <mergeCell ref="A20:D20"/>
    <mergeCell ref="A13:D13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pageMargins left="0.70866141732283472" right="0.70866141732283472" top="0.78740157480314965" bottom="0.78740157480314965" header="0.31496062992125984" footer="0.31496062992125984"/>
  <pageSetup paperSize="9" scale="58" orientation="portrait" verticalDpi="0" r:id="rId1"/>
  <rowBreaks count="1" manualBreakCount="1">
    <brk id="6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5"/>
  <sheetViews>
    <sheetView showGridLines="0" zoomScaleNormal="100" workbookViewId="0">
      <selection activeCell="F1" sqref="A1:XFD1"/>
    </sheetView>
  </sheetViews>
  <sheetFormatPr defaultRowHeight="15"/>
  <cols>
    <col min="1" max="1" width="17.140625" customWidth="1"/>
    <col min="2" max="2" width="13" customWidth="1"/>
    <col min="3" max="3" width="15.28515625" customWidth="1"/>
    <col min="4" max="4" width="13.28515625" customWidth="1"/>
    <col min="5" max="5" width="14.5703125" customWidth="1"/>
  </cols>
  <sheetData>
    <row r="1" spans="1:5">
      <c r="A1" s="242" t="s">
        <v>133</v>
      </c>
      <c r="B1" s="242"/>
      <c r="C1" s="242"/>
      <c r="D1" s="242"/>
      <c r="E1" s="242"/>
    </row>
    <row r="2" spans="1:5">
      <c r="A2" s="243"/>
      <c r="B2" s="243"/>
      <c r="C2" s="243"/>
      <c r="D2" s="243"/>
      <c r="E2" s="244"/>
    </row>
    <row r="3" spans="1:5">
      <c r="A3" s="105"/>
      <c r="B3" s="104"/>
      <c r="C3" s="106"/>
      <c r="D3" s="107"/>
      <c r="E3" s="110"/>
    </row>
    <row r="4" spans="1:5" ht="15" customHeight="1">
      <c r="A4" s="245" t="s">
        <v>3</v>
      </c>
      <c r="B4" s="246"/>
      <c r="C4" s="251" t="s">
        <v>142</v>
      </c>
      <c r="D4" s="254" t="s">
        <v>143</v>
      </c>
      <c r="E4" s="251" t="s">
        <v>114</v>
      </c>
    </row>
    <row r="5" spans="1:5">
      <c r="A5" s="247"/>
      <c r="B5" s="248"/>
      <c r="C5" s="252"/>
      <c r="D5" s="255"/>
      <c r="E5" s="252"/>
    </row>
    <row r="6" spans="1:5">
      <c r="A6" s="249"/>
      <c r="B6" s="250"/>
      <c r="C6" s="253"/>
      <c r="D6" s="256"/>
      <c r="E6" s="253"/>
    </row>
    <row r="7" spans="1:5">
      <c r="A7" s="238" t="s">
        <v>115</v>
      </c>
      <c r="B7" s="240"/>
      <c r="C7" s="112">
        <v>627177</v>
      </c>
      <c r="D7" s="112">
        <v>21270</v>
      </c>
      <c r="E7" s="112">
        <v>21136</v>
      </c>
    </row>
    <row r="8" spans="1:5">
      <c r="A8" s="238" t="s">
        <v>116</v>
      </c>
      <c r="B8" s="240"/>
      <c r="C8" s="111">
        <v>84221</v>
      </c>
      <c r="D8" s="111">
        <v>2838</v>
      </c>
      <c r="E8" s="111">
        <v>2830</v>
      </c>
    </row>
    <row r="9" spans="1:5">
      <c r="A9" s="238" t="s">
        <v>117</v>
      </c>
      <c r="B9" s="240"/>
      <c r="C9" s="111">
        <v>511646</v>
      </c>
      <c r="D9" s="111">
        <v>17300</v>
      </c>
      <c r="E9" s="111">
        <v>17240</v>
      </c>
    </row>
    <row r="10" spans="1:5">
      <c r="A10" s="238" t="s">
        <v>118</v>
      </c>
      <c r="B10" s="241"/>
      <c r="C10" s="111">
        <v>31310</v>
      </c>
      <c r="D10" s="111">
        <v>1132</v>
      </c>
      <c r="E10" s="111">
        <v>1066</v>
      </c>
    </row>
    <row r="11" spans="1:5">
      <c r="A11" s="238" t="s">
        <v>119</v>
      </c>
      <c r="B11" s="241"/>
      <c r="C11" s="111">
        <v>9591</v>
      </c>
      <c r="D11" s="111">
        <v>290</v>
      </c>
      <c r="E11" s="111">
        <v>270</v>
      </c>
    </row>
    <row r="12" spans="1:5">
      <c r="A12" s="238" t="s">
        <v>120</v>
      </c>
      <c r="B12" s="239"/>
      <c r="C12" s="111">
        <v>46617</v>
      </c>
      <c r="D12" s="111">
        <v>1300</v>
      </c>
      <c r="E12" s="111">
        <v>1200</v>
      </c>
    </row>
    <row r="13" spans="1:5">
      <c r="A13" s="238" t="s">
        <v>121</v>
      </c>
      <c r="B13" s="240"/>
      <c r="C13" s="111">
        <v>15296</v>
      </c>
      <c r="D13" s="111">
        <v>1552</v>
      </c>
      <c r="E13" s="111">
        <v>1500</v>
      </c>
    </row>
    <row r="14" spans="1:5">
      <c r="A14" s="238" t="s">
        <v>122</v>
      </c>
      <c r="B14" s="240"/>
      <c r="C14" s="111">
        <v>0</v>
      </c>
      <c r="D14" s="111">
        <v>0</v>
      </c>
      <c r="E14" s="111">
        <v>0</v>
      </c>
    </row>
    <row r="15" spans="1:5">
      <c r="A15" s="238" t="s">
        <v>123</v>
      </c>
      <c r="B15" s="240"/>
      <c r="C15" s="111">
        <v>10160</v>
      </c>
      <c r="D15" s="111">
        <v>2745</v>
      </c>
      <c r="E15" s="111">
        <v>2700</v>
      </c>
    </row>
    <row r="16" spans="1:5">
      <c r="A16" s="111" t="s">
        <v>124</v>
      </c>
      <c r="B16" s="111"/>
      <c r="C16" s="111">
        <v>93</v>
      </c>
      <c r="D16" s="111">
        <v>30</v>
      </c>
      <c r="E16" s="111">
        <v>28</v>
      </c>
    </row>
    <row r="17" spans="1:5">
      <c r="A17" s="111" t="s">
        <v>125</v>
      </c>
      <c r="B17" s="111"/>
      <c r="C17" s="111">
        <v>14830</v>
      </c>
      <c r="D17" s="111">
        <v>5425</v>
      </c>
      <c r="E17" s="111">
        <v>5250</v>
      </c>
    </row>
    <row r="18" spans="1:5">
      <c r="A18" s="238" t="s">
        <v>126</v>
      </c>
      <c r="B18" s="240"/>
      <c r="C18" s="111">
        <v>259</v>
      </c>
      <c r="D18" s="111">
        <v>100</v>
      </c>
      <c r="E18" s="111">
        <v>95</v>
      </c>
    </row>
    <row r="19" spans="1:5" ht="18.75" customHeight="1">
      <c r="A19" s="111" t="s">
        <v>127</v>
      </c>
      <c r="B19" s="111"/>
      <c r="C19" s="111">
        <v>41407</v>
      </c>
      <c r="D19" s="111">
        <v>630</v>
      </c>
      <c r="E19" s="111">
        <v>600</v>
      </c>
    </row>
    <row r="20" spans="1:5">
      <c r="A20" s="238" t="s">
        <v>144</v>
      </c>
      <c r="B20" s="240"/>
      <c r="C20" s="111">
        <v>115155</v>
      </c>
      <c r="D20" s="111">
        <v>30400</v>
      </c>
      <c r="E20" s="111">
        <v>23500</v>
      </c>
    </row>
    <row r="21" spans="1:5">
      <c r="A21" s="238" t="s">
        <v>129</v>
      </c>
      <c r="B21" s="239"/>
      <c r="C21" s="111">
        <v>13950</v>
      </c>
      <c r="D21" s="111">
        <v>1600</v>
      </c>
      <c r="E21" s="111">
        <v>1550</v>
      </c>
    </row>
    <row r="22" spans="1:5">
      <c r="A22" s="238" t="s">
        <v>130</v>
      </c>
      <c r="B22" s="240"/>
      <c r="C22" s="111">
        <v>0</v>
      </c>
      <c r="D22" s="111">
        <v>0</v>
      </c>
      <c r="E22" s="111">
        <v>0</v>
      </c>
    </row>
    <row r="23" spans="1:5">
      <c r="A23" s="238" t="s">
        <v>131</v>
      </c>
      <c r="B23" s="239"/>
      <c r="C23" s="111">
        <v>859686</v>
      </c>
      <c r="D23" s="111">
        <v>6900</v>
      </c>
      <c r="E23" s="111">
        <v>6300</v>
      </c>
    </row>
    <row r="25" spans="1:5">
      <c r="A25" s="141" t="s">
        <v>148</v>
      </c>
    </row>
  </sheetData>
  <mergeCells count="19">
    <mergeCell ref="A1:E2"/>
    <mergeCell ref="A4:B6"/>
    <mergeCell ref="C4:C6"/>
    <mergeCell ref="D4:D6"/>
    <mergeCell ref="E4:E6"/>
    <mergeCell ref="A23:B23"/>
    <mergeCell ref="A7:B7"/>
    <mergeCell ref="A8:B8"/>
    <mergeCell ref="A9:B9"/>
    <mergeCell ref="A13:B13"/>
    <mergeCell ref="A14:B14"/>
    <mergeCell ref="A18:B18"/>
    <mergeCell ref="A10:B10"/>
    <mergeCell ref="A20:B20"/>
    <mergeCell ref="A22:B22"/>
    <mergeCell ref="A15:B15"/>
    <mergeCell ref="A11:B11"/>
    <mergeCell ref="A12:B12"/>
    <mergeCell ref="A21:B2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výkaz 2010</vt:lpstr>
      <vt:lpstr>Meziroční srovnání 2010;2009</vt:lpstr>
      <vt:lpstr>Obsah bílkovin 2010</vt:lpstr>
      <vt:lpstr>Graf č. 1,2 Výroba a užití</vt:lpstr>
      <vt:lpstr>Graf č.3 Obsah bílkovin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10001507</cp:lastModifiedBy>
  <cp:lastPrinted>2011-06-21T10:14:03Z</cp:lastPrinted>
  <dcterms:created xsi:type="dcterms:W3CDTF">2011-06-21T07:41:20Z</dcterms:created>
  <dcterms:modified xsi:type="dcterms:W3CDTF">2011-06-24T08:46:22Z</dcterms:modified>
</cp:coreProperties>
</file>