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80" windowHeight="7800"/>
  </bookViews>
  <sheets>
    <sheet name="Souhrnný výkaz 2011" sheetId="1" r:id="rId1"/>
    <sheet name="Meziroční srovnání 2011;2010" sheetId="2" r:id="rId2"/>
    <sheet name="Obsah bílkovin 2011" sheetId="3" r:id="rId3"/>
    <sheet name="Graf č. 1,2 Výroba a užití" sheetId="6" r:id="rId4"/>
    <sheet name="Graf č.3 Obsah bílkovin" sheetId="7" r:id="rId5"/>
  </sheets>
  <calcPr calcId="125725"/>
</workbook>
</file>

<file path=xl/calcChain.xml><?xml version="1.0" encoding="utf-8"?>
<calcChain xmlns="http://schemas.openxmlformats.org/spreadsheetml/2006/main">
  <c r="V32" i="2"/>
  <c r="U32"/>
  <c r="T32"/>
  <c r="Q32"/>
  <c r="P32"/>
  <c r="O32"/>
  <c r="L32"/>
  <c r="K32"/>
  <c r="J32"/>
  <c r="G32"/>
  <c r="F32"/>
  <c r="E32"/>
  <c r="L30"/>
  <c r="K30"/>
  <c r="J30"/>
  <c r="G30"/>
  <c r="F30"/>
  <c r="E30"/>
  <c r="V30"/>
  <c r="U30"/>
  <c r="T30"/>
  <c r="Q30"/>
  <c r="P30"/>
  <c r="O30"/>
  <c r="E33" l="1"/>
  <c r="F33"/>
  <c r="G33"/>
  <c r="K33"/>
  <c r="L33"/>
  <c r="O33"/>
  <c r="P33"/>
  <c r="Q33"/>
  <c r="T33"/>
  <c r="U33"/>
  <c r="V33"/>
  <c r="V6"/>
  <c r="U6"/>
  <c r="T6"/>
  <c r="T65"/>
  <c r="T63"/>
  <c r="V62"/>
  <c r="U62"/>
  <c r="T62"/>
  <c r="V61"/>
  <c r="U61"/>
  <c r="T61"/>
  <c r="V60"/>
  <c r="U60"/>
  <c r="T60"/>
  <c r="V59"/>
  <c r="U59"/>
  <c r="T59"/>
  <c r="T52"/>
  <c r="V42"/>
  <c r="U42"/>
  <c r="T42"/>
  <c r="V41"/>
  <c r="U41"/>
  <c r="T41"/>
  <c r="T40"/>
  <c r="V39"/>
  <c r="U39"/>
  <c r="T39"/>
  <c r="V38"/>
  <c r="U38"/>
  <c r="T38"/>
  <c r="V37"/>
  <c r="U37"/>
  <c r="T37"/>
  <c r="T36"/>
  <c r="V35"/>
  <c r="U35"/>
  <c r="T35"/>
  <c r="V34"/>
  <c r="U34"/>
  <c r="T34"/>
  <c r="V28"/>
  <c r="U28"/>
  <c r="T28"/>
  <c r="V27"/>
  <c r="U27"/>
  <c r="T27"/>
  <c r="V26"/>
  <c r="U26"/>
  <c r="T26"/>
  <c r="V25"/>
  <c r="U25"/>
  <c r="T25"/>
  <c r="V24"/>
  <c r="U24"/>
  <c r="T24"/>
  <c r="V23"/>
  <c r="U23"/>
  <c r="T23"/>
  <c r="V22"/>
  <c r="U22"/>
  <c r="T22"/>
  <c r="V21"/>
  <c r="U21"/>
  <c r="T21"/>
  <c r="V18"/>
  <c r="U18"/>
  <c r="T18"/>
  <c r="V17"/>
  <c r="U17"/>
  <c r="T17"/>
  <c r="Q63"/>
  <c r="P63"/>
  <c r="O63"/>
  <c r="Q62"/>
  <c r="P62"/>
  <c r="O62"/>
  <c r="Q61"/>
  <c r="P61"/>
  <c r="O61"/>
  <c r="Q60"/>
  <c r="P60"/>
  <c r="O60"/>
  <c r="Q59"/>
  <c r="P59"/>
  <c r="O59"/>
  <c r="Q65"/>
  <c r="P65"/>
  <c r="O65"/>
  <c r="O52"/>
  <c r="Q42"/>
  <c r="P42"/>
  <c r="O42"/>
  <c r="Q41"/>
  <c r="P41"/>
  <c r="O41"/>
  <c r="O40"/>
  <c r="Q39"/>
  <c r="P39"/>
  <c r="O39"/>
  <c r="Q38"/>
  <c r="P38"/>
  <c r="O38"/>
  <c r="Q37"/>
  <c r="P37"/>
  <c r="O37"/>
  <c r="O36"/>
  <c r="Q35"/>
  <c r="P35"/>
  <c r="O35"/>
  <c r="Q34"/>
  <c r="P34"/>
  <c r="O34"/>
  <c r="Q28"/>
  <c r="P28"/>
  <c r="O28"/>
  <c r="Q27"/>
  <c r="P27"/>
  <c r="O27"/>
  <c r="Q26"/>
  <c r="P26"/>
  <c r="O26"/>
  <c r="Q25"/>
  <c r="P25"/>
  <c r="O25"/>
  <c r="Q24"/>
  <c r="P24"/>
  <c r="O24"/>
  <c r="Q23"/>
  <c r="P23"/>
  <c r="O23"/>
  <c r="Q22"/>
  <c r="P22"/>
  <c r="O22"/>
  <c r="Q21"/>
  <c r="P21"/>
  <c r="O21"/>
  <c r="Q18"/>
  <c r="P18"/>
  <c r="O18"/>
  <c r="Q17"/>
  <c r="P17"/>
  <c r="O17"/>
  <c r="Q6"/>
  <c r="P6"/>
  <c r="O6"/>
  <c r="J63"/>
  <c r="L26"/>
  <c r="K26"/>
  <c r="L65"/>
  <c r="L62"/>
  <c r="L61"/>
  <c r="L60"/>
  <c r="L59"/>
  <c r="L42"/>
  <c r="L41"/>
  <c r="L39"/>
  <c r="L38"/>
  <c r="L37"/>
  <c r="L35"/>
  <c r="L34"/>
  <c r="L28"/>
  <c r="L27"/>
  <c r="L25"/>
  <c r="L24"/>
  <c r="L23"/>
  <c r="L22"/>
  <c r="L21"/>
  <c r="L18"/>
  <c r="K65"/>
  <c r="K62"/>
  <c r="K61"/>
  <c r="K60"/>
  <c r="K59"/>
  <c r="K42"/>
  <c r="K41"/>
  <c r="K39"/>
  <c r="K38"/>
  <c r="K37"/>
  <c r="K35"/>
  <c r="K34"/>
  <c r="K28"/>
  <c r="K27"/>
  <c r="K25"/>
  <c r="K24"/>
  <c r="K23"/>
  <c r="K22"/>
  <c r="K21"/>
  <c r="K18"/>
  <c r="L17"/>
  <c r="K17"/>
  <c r="J65"/>
  <c r="J62"/>
  <c r="J61"/>
  <c r="J60"/>
  <c r="J59"/>
  <c r="J42"/>
  <c r="J41"/>
  <c r="J40"/>
  <c r="J39"/>
  <c r="J38"/>
  <c r="J37"/>
  <c r="J36"/>
  <c r="J35"/>
  <c r="J34"/>
  <c r="J28"/>
  <c r="J27"/>
  <c r="J26"/>
  <c r="J25"/>
  <c r="J24"/>
  <c r="J23"/>
  <c r="J22"/>
  <c r="J21"/>
  <c r="J18"/>
  <c r="J17"/>
  <c r="J6"/>
  <c r="L6" l="1"/>
  <c r="K6"/>
  <c r="F63"/>
  <c r="F62"/>
  <c r="F61"/>
  <c r="F60"/>
  <c r="F59"/>
  <c r="F56"/>
  <c r="F55"/>
  <c r="F54"/>
  <c r="F53"/>
  <c r="F51"/>
  <c r="F50"/>
  <c r="F49"/>
  <c r="F48"/>
  <c r="F47"/>
  <c r="F46"/>
  <c r="F42"/>
  <c r="F41"/>
  <c r="F40"/>
  <c r="F39"/>
  <c r="F38"/>
  <c r="F37"/>
  <c r="F35"/>
  <c r="F34"/>
  <c r="F28"/>
  <c r="F27"/>
  <c r="F25"/>
  <c r="F24"/>
  <c r="F23"/>
  <c r="F22"/>
  <c r="F21"/>
  <c r="F20"/>
  <c r="F19"/>
  <c r="F18"/>
  <c r="F17"/>
  <c r="F15"/>
  <c r="F14"/>
  <c r="F13"/>
  <c r="F12"/>
  <c r="F11"/>
  <c r="F9"/>
  <c r="F8"/>
  <c r="F6"/>
  <c r="F26"/>
  <c r="G8"/>
  <c r="G9"/>
  <c r="G11"/>
  <c r="G12"/>
  <c r="G13"/>
  <c r="G14"/>
  <c r="G15"/>
  <c r="G17"/>
  <c r="G18"/>
  <c r="G19"/>
  <c r="G20"/>
  <c r="G21"/>
  <c r="G22"/>
  <c r="G23"/>
  <c r="G24"/>
  <c r="G25"/>
  <c r="G26"/>
  <c r="G27"/>
  <c r="G28"/>
  <c r="G34"/>
  <c r="G35"/>
  <c r="G37"/>
  <c r="G38"/>
  <c r="G39"/>
  <c r="G40"/>
  <c r="G41"/>
  <c r="G42"/>
  <c r="G46"/>
  <c r="G47"/>
  <c r="G48"/>
  <c r="G49"/>
  <c r="G50"/>
  <c r="G51"/>
  <c r="G53"/>
  <c r="G54"/>
  <c r="G55"/>
  <c r="G56"/>
  <c r="G59"/>
  <c r="G60"/>
  <c r="G61"/>
  <c r="G62"/>
  <c r="G63"/>
  <c r="E8"/>
  <c r="E9"/>
  <c r="E10"/>
  <c r="E11"/>
  <c r="E12"/>
  <c r="E13"/>
  <c r="E14"/>
  <c r="E15"/>
  <c r="E17"/>
  <c r="E18"/>
  <c r="E19"/>
  <c r="E20"/>
  <c r="E21"/>
  <c r="E22"/>
  <c r="E23"/>
  <c r="E24"/>
  <c r="E25"/>
  <c r="E26"/>
  <c r="E27"/>
  <c r="E28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"/>
  <c r="G6"/>
</calcChain>
</file>

<file path=xl/sharedStrings.xml><?xml version="1.0" encoding="utf-8"?>
<sst xmlns="http://schemas.openxmlformats.org/spreadsheetml/2006/main" count="398" uniqueCount="154">
  <si>
    <t>ROČNÍ VÝROBA  A UŽITÍ MLÉKA V MLÉKÁRNÁCH - Mlék (MZE) 6-01</t>
  </si>
  <si>
    <t>Kód</t>
  </si>
  <si>
    <t>Ukazatel</t>
  </si>
  <si>
    <t>Č.ř.</t>
  </si>
  <si>
    <t>Zpracování mléka</t>
  </si>
  <si>
    <t>plnotučné v tunách</t>
  </si>
  <si>
    <t>odtučněné, podmáslí v tunách</t>
  </si>
  <si>
    <t>a</t>
  </si>
  <si>
    <t>Konzumní výrobky</t>
  </si>
  <si>
    <t>Konzumní mléko celkem</t>
  </si>
  <si>
    <t>Syrové mléko konzumní</t>
  </si>
  <si>
    <t>Plnotučné mléko tepelně ošetřené celkem</t>
  </si>
  <si>
    <t>v tom</t>
  </si>
  <si>
    <t>pasterované</t>
  </si>
  <si>
    <t>sterilované</t>
  </si>
  <si>
    <t>UHT ošetřené</t>
  </si>
  <si>
    <t>Polotučné mléko  celkem</t>
  </si>
  <si>
    <t>Odtučněné mléko celkem</t>
  </si>
  <si>
    <t>Podmáslí celkem</t>
  </si>
  <si>
    <t>Smetana celkem</t>
  </si>
  <si>
    <t>nejvýše 29% tuku</t>
  </si>
  <si>
    <t>nad 29% tuku</t>
  </si>
  <si>
    <t>Kysané výrobky včetně jogurtů celkem</t>
  </si>
  <si>
    <t>s přísadami</t>
  </si>
  <si>
    <t>bez přísad</t>
  </si>
  <si>
    <t>Mléčné nápoje celkem</t>
  </si>
  <si>
    <t>i.d.</t>
  </si>
  <si>
    <t>16a</t>
  </si>
  <si>
    <t>Mléčné dezerty celkem</t>
  </si>
  <si>
    <t>16b</t>
  </si>
  <si>
    <t>Mražené krémy</t>
  </si>
  <si>
    <t>Technologicky zpracované výrobky</t>
  </si>
  <si>
    <t>Zahuštěné mléko celkem</t>
  </si>
  <si>
    <t>neslazené</t>
  </si>
  <si>
    <t>slazené</t>
  </si>
  <si>
    <t>Sušené mléčné výrobky celkem</t>
  </si>
  <si>
    <t>sušená smetana</t>
  </si>
  <si>
    <t>sušené plnotučné mléko</t>
  </si>
  <si>
    <t>sušené částečně odtučněné mléko</t>
  </si>
  <si>
    <t>sušené odtučněné mléko</t>
  </si>
  <si>
    <t>sušené podmáslí</t>
  </si>
  <si>
    <t>226a</t>
  </si>
  <si>
    <t>další sušené výrobky</t>
  </si>
  <si>
    <t>226b</t>
  </si>
  <si>
    <t>mléčné krmné směsi</t>
  </si>
  <si>
    <t>máslo nejvýše 16% vody</t>
  </si>
  <si>
    <t>bezvodé mléčné tuky</t>
  </si>
  <si>
    <t>2331a</t>
  </si>
  <si>
    <t>máslo&lt;80% tuku</t>
  </si>
  <si>
    <t>2331b</t>
  </si>
  <si>
    <t>pomazánkové máslo</t>
  </si>
  <si>
    <t>směsné tuky</t>
  </si>
  <si>
    <t>syrovátkové máslo</t>
  </si>
  <si>
    <t>Sýry přírodní včetně tvarohu celkem</t>
  </si>
  <si>
    <t>z toho</t>
  </si>
  <si>
    <t>z kravského mléka</t>
  </si>
  <si>
    <t>z ovčího mléka</t>
  </si>
  <si>
    <t>z kozího mléka</t>
  </si>
  <si>
    <t>ze směsného mléka</t>
  </si>
  <si>
    <t>měkké sýry</t>
  </si>
  <si>
    <t>2422-3</t>
  </si>
  <si>
    <t>polotvrdé sýry</t>
  </si>
  <si>
    <t>tvrdé sýry</t>
  </si>
  <si>
    <t>extra tvrdé sýry</t>
  </si>
  <si>
    <t>2426a</t>
  </si>
  <si>
    <t>čerstvé sýry</t>
  </si>
  <si>
    <t>2426b</t>
  </si>
  <si>
    <t>tvarohy</t>
  </si>
  <si>
    <t>Tavené sýry</t>
  </si>
  <si>
    <t>Kaseiny, kaseinát</t>
  </si>
  <si>
    <t>tekutá</t>
  </si>
  <si>
    <t>zahuštěná</t>
  </si>
  <si>
    <t xml:space="preserve">sušená </t>
  </si>
  <si>
    <t>Laktóza</t>
  </si>
  <si>
    <t>Laktalbumin</t>
  </si>
  <si>
    <t>Odtučněné mléko a podmáslí vrácené zemědělcům</t>
  </si>
  <si>
    <t>4a</t>
  </si>
  <si>
    <t>Přesun a export tekutého mléka z ČR</t>
  </si>
  <si>
    <t>4b</t>
  </si>
  <si>
    <t>Přesun a export tekuté smetany z ČR</t>
  </si>
  <si>
    <t>z toho mléka a smetany do EU</t>
  </si>
  <si>
    <t>Další užití mléka</t>
  </si>
  <si>
    <t>Rozdíl v bilanci plazmy a mléčného tuku</t>
  </si>
  <si>
    <t>Celkem zpracováno mléka a mléčného tuku</t>
  </si>
  <si>
    <t>"i.d." individuální údaj, který nelze zveřejnit z důvodu ochrany důvěrných údajů podle Zákona č. 89/1995 Sb., o státní statistické službě ve znění pozdějších předpisů</t>
  </si>
  <si>
    <t>"-" záporná hodnota vyjadřuje množství odstředěného mléka nebo podmáslí  získané jako vedlejší produkt během výrobního procesu u daného výrobku</t>
  </si>
  <si>
    <t>Množství výrobků v tunách</t>
  </si>
  <si>
    <t>Obsah mléčného tuku                        v tunách</t>
  </si>
  <si>
    <t>Zpracované plnotučné mléko                             v tunách</t>
  </si>
  <si>
    <t>Zpracované odtučněné  mléko nebo podmáslí                               v tunách</t>
  </si>
  <si>
    <t xml:space="preserve">Absolutní </t>
  </si>
  <si>
    <t>Relativní</t>
  </si>
  <si>
    <t>tuny</t>
  </si>
  <si>
    <t>%</t>
  </si>
  <si>
    <t>Index</t>
  </si>
  <si>
    <t>Polotučné mléko  tepelně ošetřené celkem</t>
  </si>
  <si>
    <t>x</t>
  </si>
  <si>
    <t>Odtučněné mléko tepelně ošetřené celkem</t>
  </si>
  <si>
    <t>Ostatní mléčné výrobky (mléčné nápoje, mražené krémy, mléčné pomazánky)</t>
  </si>
  <si>
    <t>Máslo a ostatní výrobky z mléčného tuku v přepočtu na máselný ekvivalent</t>
  </si>
  <si>
    <t>tvrdé a extra tvrdé sýry</t>
  </si>
  <si>
    <t>Další užití mléka (tavené analogy, retentát)</t>
  </si>
  <si>
    <t>"i.d." - individuální údaj, který nelze zveřejnit z důvodu ochrany důvěrných údajů podle Zákona č. 89/1995 Sb., o státní statistické skužbě ve znění pozdějších předpisů</t>
  </si>
  <si>
    <t>"x "- zápis není možný z logických důvodů</t>
  </si>
  <si>
    <t>"-" záporná hodnota vyjadřuje množství odtučněného mléka nebo podmáslí získané jako vedlejší produkt během výrobního procesu u daného výrobku</t>
  </si>
  <si>
    <t>Konzumní mléko</t>
  </si>
  <si>
    <t>Plnotučné mléko</t>
  </si>
  <si>
    <t>Podmáslí</t>
  </si>
  <si>
    <t>Smetana</t>
  </si>
  <si>
    <t>Zahuštěné mléko</t>
  </si>
  <si>
    <t>Sušená smetana</t>
  </si>
  <si>
    <t>Sušené plnotučné mléko</t>
  </si>
  <si>
    <t>Sušené podmáslí</t>
  </si>
  <si>
    <t>Máslo a ostatní výrobky z mléčného tuku</t>
  </si>
  <si>
    <t>Kasein a kaseináty</t>
  </si>
  <si>
    <t>Syrovátka</t>
  </si>
  <si>
    <t>Zdroj: Resortní statistické zjišťování Mlék (MZE) 6-01, externí zpracovatel ing. Jarmila Štípková</t>
  </si>
  <si>
    <t>Meziroční srovnání výroby mlékárenských výrobků, množství  zpracovaného mléčného tuku, plnotučného a odstředěného mléka.</t>
  </si>
  <si>
    <t>Množství výrobku v tunách</t>
  </si>
  <si>
    <t>Obsah mléčného tuku v tunách</t>
  </si>
  <si>
    <t>Množství zpracovaného tuku v tunách</t>
  </si>
  <si>
    <t>Množství zpracovaného plnotučného mléka v tunách</t>
  </si>
  <si>
    <t>Množství zpracovaného odtučněného mléka nebo podmáslí v tunách</t>
  </si>
  <si>
    <t>Kysané výrobky celkem</t>
  </si>
  <si>
    <t>Vyrobené množství výrobků v  tunách</t>
  </si>
  <si>
    <t>Máslo a  ostatní výrobky z mléčného tuku v máselném ekvivalentu</t>
  </si>
  <si>
    <t>Graf č. 1</t>
  </si>
  <si>
    <t>Graf č. 2</t>
  </si>
  <si>
    <t>Graf č. 3</t>
  </si>
  <si>
    <t>Zdroj: Resortní statistické zjišťování Mlék (MZe) 6-01, externí zpracovatel ing. Pavla Veselá</t>
  </si>
  <si>
    <t>b</t>
  </si>
  <si>
    <t>Rozdíl ve srovnání s rokem  2010</t>
  </si>
  <si>
    <t>Rozdíl ve srovnání s r. 2010</t>
  </si>
  <si>
    <t xml:space="preserve">Ostatní mléčné výrobky </t>
  </si>
  <si>
    <t>Syrovátka celkem v ekvivalentu tekuté syrovátky</t>
  </si>
  <si>
    <t>Výroba vybraných mlékárenských výrobků a množství zpracované mléčné suroviny za referenční období roku 2011</t>
  </si>
  <si>
    <t>Obsah bílkovin ve zpracované  mléčné surovině v tunách</t>
  </si>
  <si>
    <t>Obsah bílkovin v hotovém výrobku v tunách</t>
  </si>
  <si>
    <t>Množství výrobků   v  tunách</t>
  </si>
  <si>
    <t>Obsah  bílkovin kravského mléka v hlavních mlékárenských výrobcích vyrobených v referenčním období  roku 2011</t>
  </si>
  <si>
    <t>Další užití mléka (tavené analogy, retentát, ostatní)</t>
  </si>
  <si>
    <t>Obsah bílkovin ve zpracované mléčné surovině v tunách</t>
  </si>
  <si>
    <t>Obsah bílkovin  kravského mléka v hlavních mlékárenských výrobcích vyrobených v referenčním období  roku 2011</t>
  </si>
  <si>
    <t>Souhrnný výkaz resortního statistického zjišťování MZe za referenční období roku 2011</t>
  </si>
  <si>
    <t>Polotučné  a odstředěné mléko</t>
  </si>
  <si>
    <t>Sušené částečně odstředěné mléko                                        a sušené odstředěné mléko</t>
  </si>
  <si>
    <t>sušené částečně odtučněné  mléko</t>
  </si>
  <si>
    <t>Máslo a výrobky v přepočtu na máselný ekvivalent</t>
  </si>
  <si>
    <t xml:space="preserve">Syrovátka celkem v přepočtu na ekvivalent tekuté syrovátky </t>
  </si>
  <si>
    <t xml:space="preserve">Další  mléčné výrobky </t>
  </si>
  <si>
    <t>z toho přesun mléka a smetany do EU</t>
  </si>
  <si>
    <t>Přírodní sýry z kravského mléka</t>
  </si>
  <si>
    <t>Syrovátka celkem v přepočtu na ekvivalent tekuté syrovátky</t>
  </si>
  <si>
    <t>Zdroj: Resortní statistická zjišťování Mlék (MZe) 6-01</t>
  </si>
</sst>
</file>

<file path=xl/styles.xml><?xml version="1.0" encoding="utf-8"?>
<styleSheet xmlns="http://schemas.openxmlformats.org/spreadsheetml/2006/main">
  <numFmts count="2">
    <numFmt numFmtId="164" formatCode="General_)"/>
    <numFmt numFmtId="165" formatCode="#,##0.0"/>
  </numFmts>
  <fonts count="3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b/>
      <sz val="9"/>
      <name val="Arial"/>
      <family val="2"/>
    </font>
    <font>
      <sz val="8"/>
      <name val="Arial"/>
      <family val="2"/>
    </font>
    <font>
      <b/>
      <sz val="8"/>
      <color indexed="52"/>
      <name val="Arial"/>
      <family val="2"/>
    </font>
    <font>
      <b/>
      <sz val="10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65"/>
        <bgColor indexed="64"/>
      </patternFill>
    </fill>
    <fill>
      <patternFill patternType="lightGray">
        <bgColor indexed="55"/>
      </patternFill>
    </fill>
    <fill>
      <patternFill patternType="lightGray"/>
    </fill>
    <fill>
      <patternFill patternType="solid">
        <fgColor theme="5" tint="0.59999389629810485"/>
        <bgColor indexed="64"/>
      </patternFill>
    </fill>
    <fill>
      <patternFill patternType="solid">
        <fgColor rgb="FFCB0000"/>
        <bgColor indexed="64"/>
      </patternFill>
    </fill>
    <fill>
      <patternFill patternType="solid">
        <fgColor rgb="FFDA2A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20" fillId="0" borderId="15" applyFill="0" applyBorder="0">
      <alignment horizontal="left" vertical="center"/>
    </xf>
    <xf numFmtId="164" fontId="20" fillId="0" borderId="9" applyFill="0" applyBorder="0">
      <alignment horizontal="center" vertical="center"/>
    </xf>
    <xf numFmtId="165" fontId="20" fillId="0" borderId="8" applyFill="0" applyBorder="0">
      <alignment horizontal="center"/>
      <protection locked="0"/>
    </xf>
    <xf numFmtId="164" fontId="17" fillId="0" borderId="0" applyNumberFormat="0" applyFill="0" applyBorder="0">
      <alignment horizontal="left" vertical="center" wrapText="1"/>
    </xf>
    <xf numFmtId="164" fontId="20" fillId="0" borderId="0" applyNumberFormat="0" applyFill="0" applyBorder="0">
      <alignment horizontal="left" vertical="center" wrapText="1" indent="1"/>
    </xf>
    <xf numFmtId="164" fontId="20" fillId="0" borderId="0" applyNumberFormat="0" applyFill="0" applyBorder="0">
      <alignment horizontal="left" vertical="center" wrapText="1" indent="2"/>
    </xf>
    <xf numFmtId="164" fontId="20" fillId="0" borderId="0" applyNumberFormat="0" applyFill="0" applyBorder="0">
      <alignment horizontal="left" vertical="center" wrapText="1" indent="3"/>
    </xf>
    <xf numFmtId="164" fontId="18" fillId="0" borderId="0"/>
    <xf numFmtId="0" fontId="16" fillId="0" borderId="0"/>
  </cellStyleXfs>
  <cellXfs count="278">
    <xf numFmtId="0" fontId="0" fillId="0" borderId="0" xfId="0"/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8" fontId="3" fillId="0" borderId="0" xfId="0" applyNumberFormat="1" applyFont="1"/>
    <xf numFmtId="4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0" fillId="0" borderId="1" xfId="0" applyNumberFormat="1" applyBorder="1"/>
    <xf numFmtId="4" fontId="0" fillId="2" borderId="2" xfId="0" applyNumberFormat="1" applyFill="1" applyBorder="1"/>
    <xf numFmtId="4" fontId="0" fillId="2" borderId="3" xfId="0" applyNumberFormat="1" applyFill="1" applyBorder="1"/>
    <xf numFmtId="4" fontId="0" fillId="2" borderId="3" xfId="0" applyNumberFormat="1" applyFill="1" applyBorder="1" applyAlignment="1">
      <alignment horizontal="center"/>
    </xf>
    <xf numFmtId="4" fontId="0" fillId="2" borderId="4" xfId="0" applyNumberFormat="1" applyFill="1" applyBorder="1"/>
    <xf numFmtId="3" fontId="0" fillId="0" borderId="0" xfId="0" applyNumberFormat="1"/>
    <xf numFmtId="4" fontId="0" fillId="0" borderId="1" xfId="0" applyNumberFormat="1" applyBorder="1" applyAlignment="1">
      <alignment horizontal="center"/>
    </xf>
    <xf numFmtId="4" fontId="0" fillId="4" borderId="11" xfId="0" applyNumberFormat="1" applyFill="1" applyBorder="1"/>
    <xf numFmtId="4" fontId="0" fillId="4" borderId="12" xfId="0" applyNumberFormat="1" applyFill="1" applyBorder="1"/>
    <xf numFmtId="4" fontId="0" fillId="4" borderId="13" xfId="0" applyNumberFormat="1" applyFill="1" applyBorder="1"/>
    <xf numFmtId="4" fontId="0" fillId="4" borderId="8" xfId="0" applyNumberFormat="1" applyFill="1" applyBorder="1"/>
    <xf numFmtId="4" fontId="0" fillId="4" borderId="0" xfId="0" applyNumberFormat="1" applyFill="1" applyBorder="1"/>
    <xf numFmtId="4" fontId="0" fillId="4" borderId="14" xfId="0" applyNumberFormat="1" applyFill="1" applyBorder="1"/>
    <xf numFmtId="4" fontId="0" fillId="4" borderId="9" xfId="0" applyNumberFormat="1" applyFill="1" applyBorder="1"/>
    <xf numFmtId="4" fontId="0" fillId="4" borderId="6" xfId="0" applyNumberFormat="1" applyFill="1" applyBorder="1"/>
    <xf numFmtId="4" fontId="0" fillId="4" borderId="15" xfId="0" applyNumberFormat="1" applyFill="1" applyBorder="1"/>
    <xf numFmtId="4" fontId="0" fillId="4" borderId="10" xfId="0" applyNumberFormat="1" applyFill="1" applyBorder="1"/>
    <xf numFmtId="4" fontId="0" fillId="4" borderId="7" xfId="0" applyNumberForma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0" fillId="0" borderId="1" xfId="0" applyFill="1" applyBorder="1"/>
    <xf numFmtId="0" fontId="3" fillId="0" borderId="1" xfId="0" applyFont="1" applyFill="1" applyBorder="1"/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/>
    <xf numFmtId="0" fontId="7" fillId="0" borderId="1" xfId="0" applyFont="1" applyFill="1" applyBorder="1"/>
    <xf numFmtId="0" fontId="15" fillId="0" borderId="1" xfId="0" applyFont="1" applyFill="1" applyBorder="1"/>
    <xf numFmtId="0" fontId="0" fillId="0" borderId="0" xfId="0"/>
    <xf numFmtId="0" fontId="9" fillId="0" borderId="6" xfId="0" applyFont="1" applyBorder="1" applyAlignment="1">
      <alignment horizontal="center"/>
    </xf>
    <xf numFmtId="0" fontId="8" fillId="6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8" fillId="6" borderId="1" xfId="0" applyFont="1" applyFill="1" applyBorder="1"/>
    <xf numFmtId="0" fontId="12" fillId="6" borderId="1" xfId="0" applyFont="1" applyFill="1" applyBorder="1"/>
    <xf numFmtId="4" fontId="12" fillId="0" borderId="1" xfId="0" applyNumberFormat="1" applyFont="1" applyFill="1" applyBorder="1"/>
    <xf numFmtId="4" fontId="12" fillId="0" borderId="1" xfId="0" applyNumberFormat="1" applyFont="1" applyBorder="1"/>
    <xf numFmtId="10" fontId="12" fillId="0" borderId="1" xfId="0" applyNumberFormat="1" applyFont="1" applyBorder="1"/>
    <xf numFmtId="2" fontId="12" fillId="0" borderId="1" xfId="0" applyNumberFormat="1" applyFont="1" applyBorder="1"/>
    <xf numFmtId="4" fontId="12" fillId="6" borderId="11" xfId="0" applyNumberFormat="1" applyFont="1" applyFill="1" applyBorder="1"/>
    <xf numFmtId="4" fontId="12" fillId="6" borderId="12" xfId="0" applyNumberFormat="1" applyFont="1" applyFill="1" applyBorder="1"/>
    <xf numFmtId="4" fontId="12" fillId="6" borderId="13" xfId="0" applyNumberFormat="1" applyFont="1" applyFill="1" applyBorder="1"/>
    <xf numFmtId="4" fontId="12" fillId="6" borderId="8" xfId="0" applyNumberFormat="1" applyFont="1" applyFill="1" applyBorder="1"/>
    <xf numFmtId="4" fontId="12" fillId="6" borderId="0" xfId="0" applyNumberFormat="1" applyFont="1" applyFill="1" applyBorder="1"/>
    <xf numFmtId="4" fontId="12" fillId="6" borderId="14" xfId="0" applyNumberFormat="1" applyFont="1" applyFill="1" applyBorder="1"/>
    <xf numFmtId="4" fontId="12" fillId="6" borderId="0" xfId="0" applyNumberFormat="1" applyFont="1" applyFill="1" applyBorder="1" applyAlignment="1">
      <alignment horizontal="center"/>
    </xf>
    <xf numFmtId="4" fontId="12" fillId="6" borderId="9" xfId="0" applyNumberFormat="1" applyFont="1" applyFill="1" applyBorder="1"/>
    <xf numFmtId="4" fontId="12" fillId="6" borderId="6" xfId="0" applyNumberFormat="1" applyFont="1" applyFill="1" applyBorder="1"/>
    <xf numFmtId="4" fontId="12" fillId="6" borderId="15" xfId="0" applyNumberFormat="1" applyFont="1" applyFill="1" applyBorder="1"/>
    <xf numFmtId="0" fontId="13" fillId="6" borderId="1" xfId="0" applyFont="1" applyFill="1" applyBorder="1"/>
    <xf numFmtId="4" fontId="12" fillId="0" borderId="1" xfId="0" applyNumberFormat="1" applyFont="1" applyBorder="1" applyAlignment="1">
      <alignment horizontal="center"/>
    </xf>
    <xf numFmtId="4" fontId="13" fillId="0" borderId="1" xfId="0" applyNumberFormat="1" applyFont="1" applyBorder="1"/>
    <xf numFmtId="4" fontId="13" fillId="0" borderId="1" xfId="0" applyNumberFormat="1" applyFont="1" applyBorder="1" applyAlignment="1">
      <alignment horizontal="center"/>
    </xf>
    <xf numFmtId="4" fontId="12" fillId="0" borderId="0" xfId="0" applyNumberFormat="1" applyFont="1"/>
    <xf numFmtId="0" fontId="12" fillId="3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4" fontId="12" fillId="0" borderId="1" xfId="0" applyNumberFormat="1" applyFont="1" applyFill="1" applyBorder="1" applyAlignment="1">
      <alignment horizontal="center"/>
    </xf>
    <xf numFmtId="10" fontId="12" fillId="0" borderId="1" xfId="0" applyNumberFormat="1" applyFont="1" applyFill="1" applyBorder="1" applyAlignment="1">
      <alignment horizontal="center"/>
    </xf>
    <xf numFmtId="0" fontId="1" fillId="0" borderId="0" xfId="0" applyFont="1"/>
    <xf numFmtId="4" fontId="13" fillId="6" borderId="0" xfId="0" applyNumberFormat="1" applyFont="1" applyFill="1" applyBorder="1"/>
    <xf numFmtId="164" fontId="17" fillId="0" borderId="0" xfId="9" applyNumberFormat="1" applyFont="1" applyBorder="1" applyProtection="1"/>
    <xf numFmtId="164" fontId="17" fillId="0" borderId="0" xfId="9" quotePrefix="1" applyNumberFormat="1" applyFont="1" applyBorder="1" applyAlignment="1" applyProtection="1">
      <alignment horizontal="left"/>
    </xf>
    <xf numFmtId="164" fontId="17" fillId="0" borderId="0" xfId="9" applyNumberFormat="1" applyFont="1" applyBorder="1" applyAlignment="1" applyProtection="1">
      <alignment horizontal="left" indent="1"/>
    </xf>
    <xf numFmtId="1" fontId="19" fillId="0" borderId="0" xfId="9" applyNumberFormat="1" applyFont="1" applyBorder="1" applyAlignment="1" applyProtection="1">
      <alignment horizontal="left"/>
    </xf>
    <xf numFmtId="0" fontId="17" fillId="0" borderId="0" xfId="9" applyFont="1" applyFill="1" applyBorder="1" applyProtection="1"/>
    <xf numFmtId="3" fontId="21" fillId="0" borderId="0" xfId="9" applyNumberFormat="1" applyFont="1" applyFill="1" applyBorder="1" applyAlignment="1" applyProtection="1">
      <alignment horizontal="centerContinuous"/>
    </xf>
    <xf numFmtId="0" fontId="16" fillId="0" borderId="0" xfId="9" applyBorder="1" applyAlignment="1" applyProtection="1">
      <alignment horizontal="center"/>
    </xf>
    <xf numFmtId="4" fontId="23" fillId="0" borderId="1" xfId="9" applyNumberFormat="1" applyFont="1" applyBorder="1"/>
    <xf numFmtId="4" fontId="23" fillId="0" borderId="7" xfId="9" applyNumberFormat="1" applyFont="1" applyBorder="1"/>
    <xf numFmtId="0" fontId="23" fillId="0" borderId="0" xfId="9" applyFont="1" applyFill="1" applyBorder="1" applyProtection="1"/>
    <xf numFmtId="4" fontId="24" fillId="0" borderId="7" xfId="9" applyNumberFormat="1" applyFont="1" applyBorder="1"/>
    <xf numFmtId="4" fontId="24" fillId="0" borderId="1" xfId="9" applyNumberFormat="1" applyFont="1" applyBorder="1"/>
    <xf numFmtId="4" fontId="13" fillId="6" borderId="12" xfId="0" applyNumberFormat="1" applyFont="1" applyFill="1" applyBorder="1"/>
    <xf numFmtId="4" fontId="13" fillId="0" borderId="0" xfId="0" applyNumberFormat="1" applyFont="1"/>
    <xf numFmtId="0" fontId="26" fillId="0" borderId="0" xfId="0" applyFont="1"/>
    <xf numFmtId="0" fontId="27" fillId="0" borderId="0" xfId="0" applyFont="1"/>
    <xf numFmtId="0" fontId="25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29" fillId="0" borderId="0" xfId="0" applyFont="1" applyAlignment="1"/>
    <xf numFmtId="4" fontId="0" fillId="4" borderId="1" xfId="0" applyNumberFormat="1" applyFill="1" applyBorder="1"/>
    <xf numFmtId="0" fontId="0" fillId="0" borderId="0" xfId="0"/>
    <xf numFmtId="3" fontId="14" fillId="0" borderId="1" xfId="0" applyNumberFormat="1" applyFont="1" applyBorder="1"/>
    <xf numFmtId="4" fontId="14" fillId="0" borderId="1" xfId="0" applyNumberFormat="1" applyFont="1" applyBorder="1"/>
    <xf numFmtId="3" fontId="14" fillId="0" borderId="1" xfId="0" applyNumberFormat="1" applyFont="1" applyBorder="1" applyAlignment="1">
      <alignment horizontal="right" vertical="center"/>
    </xf>
    <xf numFmtId="4" fontId="14" fillId="0" borderId="1" xfId="0" applyNumberFormat="1" applyFont="1" applyBorder="1" applyAlignment="1">
      <alignment horizontal="right" vertical="center"/>
    </xf>
    <xf numFmtId="4" fontId="14" fillId="0" borderId="1" xfId="0" applyNumberFormat="1" applyFont="1" applyFill="1" applyBorder="1"/>
    <xf numFmtId="3" fontId="14" fillId="0" borderId="5" xfId="0" applyNumberFormat="1" applyFont="1" applyFill="1" applyBorder="1"/>
    <xf numFmtId="0" fontId="14" fillId="0" borderId="3" xfId="0" applyFont="1" applyFill="1" applyBorder="1" applyAlignment="1"/>
    <xf numFmtId="0" fontId="14" fillId="0" borderId="4" xfId="0" applyFont="1" applyFill="1" applyBorder="1" applyAlignment="1"/>
    <xf numFmtId="0" fontId="14" fillId="0" borderId="0" xfId="0" applyFont="1"/>
    <xf numFmtId="0" fontId="1" fillId="0" borderId="1" xfId="0" applyNumberFormat="1" applyFont="1" applyFill="1" applyBorder="1" applyAlignment="1">
      <alignment horizontal="center"/>
    </xf>
    <xf numFmtId="0" fontId="12" fillId="6" borderId="2" xfId="0" applyFont="1" applyFill="1" applyBorder="1"/>
    <xf numFmtId="0" fontId="12" fillId="6" borderId="2" xfId="0" applyFont="1" applyFill="1" applyBorder="1" applyAlignment="1">
      <alignment horizontal="center" vertical="center"/>
    </xf>
    <xf numFmtId="0" fontId="13" fillId="6" borderId="2" xfId="0" applyFont="1" applyFill="1" applyBorder="1"/>
    <xf numFmtId="0" fontId="9" fillId="6" borderId="2" xfId="0" applyFont="1" applyFill="1" applyBorder="1"/>
    <xf numFmtId="0" fontId="8" fillId="6" borderId="2" xfId="0" applyFont="1" applyFill="1" applyBorder="1"/>
    <xf numFmtId="0" fontId="8" fillId="6" borderId="2" xfId="0" applyFont="1" applyFill="1" applyBorder="1" applyAlignment="1"/>
    <xf numFmtId="4" fontId="12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2" fontId="12" fillId="0" borderId="2" xfId="0" applyNumberFormat="1" applyFont="1" applyBorder="1"/>
    <xf numFmtId="4" fontId="12" fillId="0" borderId="2" xfId="0" applyNumberFormat="1" applyFont="1" applyFill="1" applyBorder="1" applyAlignment="1">
      <alignment horizontal="center"/>
    </xf>
    <xf numFmtId="2" fontId="12" fillId="0" borderId="2" xfId="0" applyNumberFormat="1" applyFont="1" applyBorder="1" applyAlignment="1">
      <alignment horizontal="center"/>
    </xf>
    <xf numFmtId="4" fontId="14" fillId="0" borderId="0" xfId="0" applyNumberFormat="1" applyFont="1" applyFill="1" applyBorder="1" applyAlignment="1">
      <alignment horizontal="right" vertical="center"/>
    </xf>
    <xf numFmtId="4" fontId="14" fillId="0" borderId="0" xfId="0" applyNumberFormat="1" applyFont="1" applyFill="1" applyBorder="1"/>
    <xf numFmtId="0" fontId="0" fillId="0" borderId="0" xfId="0" applyBorder="1"/>
    <xf numFmtId="0" fontId="14" fillId="0" borderId="2" xfId="0" applyFont="1" applyFill="1" applyBorder="1" applyAlignment="1"/>
    <xf numFmtId="0" fontId="8" fillId="8" borderId="1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4" fontId="12" fillId="0" borderId="4" xfId="0" applyNumberFormat="1" applyFont="1" applyBorder="1"/>
    <xf numFmtId="4" fontId="12" fillId="0" borderId="4" xfId="0" applyNumberFormat="1" applyFont="1" applyBorder="1" applyAlignment="1">
      <alignment horizontal="center"/>
    </xf>
    <xf numFmtId="4" fontId="12" fillId="0" borderId="4" xfId="0" applyNumberFormat="1" applyFont="1" applyFill="1" applyBorder="1"/>
    <xf numFmtId="4" fontId="12" fillId="0" borderId="4" xfId="0" applyNumberFormat="1" applyFont="1" applyFill="1" applyBorder="1" applyAlignment="1">
      <alignment horizontal="center"/>
    </xf>
    <xf numFmtId="4" fontId="12" fillId="0" borderId="15" xfId="0" applyNumberFormat="1" applyFont="1" applyFill="1" applyBorder="1" applyAlignment="1">
      <alignment horizontal="center"/>
    </xf>
    <xf numFmtId="4" fontId="12" fillId="0" borderId="9" xfId="0" applyNumberFormat="1" applyFont="1" applyBorder="1"/>
    <xf numFmtId="4" fontId="12" fillId="0" borderId="2" xfId="0" applyNumberFormat="1" applyFont="1" applyBorder="1"/>
    <xf numFmtId="4" fontId="12" fillId="0" borderId="2" xfId="0" applyNumberFormat="1" applyFont="1" applyBorder="1" applyAlignment="1">
      <alignment horizontal="center"/>
    </xf>
    <xf numFmtId="4" fontId="23" fillId="0" borderId="1" xfId="9" applyNumberFormat="1" applyFont="1" applyBorder="1" applyAlignment="1">
      <alignment horizontal="right" vertical="center"/>
    </xf>
    <xf numFmtId="0" fontId="12" fillId="6" borderId="2" xfId="0" applyFont="1" applyFill="1" applyBorder="1" applyAlignment="1">
      <alignment wrapText="1"/>
    </xf>
    <xf numFmtId="0" fontId="13" fillId="0" borderId="0" xfId="0" applyFont="1" applyAlignment="1">
      <alignment horizontal="center"/>
    </xf>
    <xf numFmtId="4" fontId="12" fillId="0" borderId="1" xfId="0" applyNumberFormat="1" applyFont="1" applyBorder="1" applyAlignment="1">
      <alignment horizontal="right"/>
    </xf>
    <xf numFmtId="0" fontId="12" fillId="6" borderId="1" xfId="0" applyFont="1" applyFill="1" applyBorder="1" applyAlignment="1">
      <alignment wrapText="1"/>
    </xf>
    <xf numFmtId="4" fontId="0" fillId="0" borderId="1" xfId="0" applyNumberFormat="1" applyBorder="1" applyAlignment="1">
      <alignment horizontal="right"/>
    </xf>
    <xf numFmtId="0" fontId="31" fillId="0" borderId="1" xfId="0" applyFont="1" applyFill="1" applyBorder="1"/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4" fontId="13" fillId="0" borderId="1" xfId="0" applyNumberFormat="1" applyFont="1" applyBorder="1" applyAlignment="1">
      <alignment vertical="center"/>
    </xf>
    <xf numFmtId="4" fontId="12" fillId="0" borderId="1" xfId="0" applyNumberFormat="1" applyFont="1" applyFill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10" fontId="12" fillId="0" borderId="1" xfId="0" applyNumberFormat="1" applyFont="1" applyBorder="1" applyAlignment="1">
      <alignment vertical="center"/>
    </xf>
    <xf numFmtId="2" fontId="12" fillId="0" borderId="1" xfId="0" applyNumberFormat="1" applyFont="1" applyBorder="1" applyAlignment="1">
      <alignment vertical="center"/>
    </xf>
    <xf numFmtId="4" fontId="23" fillId="0" borderId="1" xfId="9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2" fillId="8" borderId="10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7" xfId="0" applyFont="1" applyFill="1" applyBorder="1" applyAlignment="1"/>
    <xf numFmtId="0" fontId="2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wrapText="1"/>
    </xf>
    <xf numFmtId="0" fontId="7" fillId="0" borderId="1" xfId="0" applyFont="1" applyFill="1" applyBorder="1" applyAlignment="1">
      <alignment vertical="center" wrapText="1"/>
    </xf>
    <xf numFmtId="4" fontId="0" fillId="4" borderId="0" xfId="0" applyNumberForma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2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2" fillId="0" borderId="2" xfId="0" applyFont="1" applyFill="1" applyBorder="1" applyAlignment="1"/>
    <xf numFmtId="0" fontId="0" fillId="0" borderId="4" xfId="0" applyBorder="1" applyAlignment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0" fillId="8" borderId="7" xfId="0" applyFill="1" applyBorder="1" applyAlignment="1">
      <alignment horizontal="center"/>
    </xf>
    <xf numFmtId="49" fontId="7" fillId="8" borderId="10" xfId="0" applyNumberFormat="1" applyFont="1" applyFill="1" applyBorder="1" applyAlignment="1">
      <alignment horizontal="center" vertical="center" wrapText="1"/>
    </xf>
    <xf numFmtId="0" fontId="0" fillId="8" borderId="7" xfId="0" applyFill="1" applyBorder="1" applyAlignment="1"/>
    <xf numFmtId="0" fontId="7" fillId="8" borderId="10" xfId="0" applyFont="1" applyFill="1" applyBorder="1" applyAlignment="1">
      <alignment horizontal="center" vertical="center" wrapText="1"/>
    </xf>
    <xf numFmtId="0" fontId="0" fillId="8" borderId="7" xfId="0" applyFill="1" applyBorder="1" applyAlignment="1">
      <alignment wrapText="1"/>
    </xf>
    <xf numFmtId="0" fontId="3" fillId="8" borderId="10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49" fontId="8" fillId="6" borderId="11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49" fontId="8" fillId="6" borderId="9" xfId="0" applyNumberFormat="1" applyFont="1" applyFill="1" applyBorder="1" applyAlignment="1">
      <alignment horizontal="center" vertical="center" wrapText="1"/>
    </xf>
    <xf numFmtId="49" fontId="8" fillId="6" borderId="15" xfId="0" applyNumberFormat="1" applyFont="1" applyFill="1" applyBorder="1" applyAlignment="1">
      <alignment horizontal="center" vertical="center" wrapText="1"/>
    </xf>
    <xf numFmtId="0" fontId="12" fillId="1" borderId="2" xfId="0" applyFont="1" applyFill="1" applyBorder="1" applyAlignment="1"/>
    <xf numFmtId="0" fontId="12" fillId="1" borderId="4" xfId="0" applyFont="1" applyFill="1" applyBorder="1" applyAlignment="1"/>
    <xf numFmtId="0" fontId="8" fillId="6" borderId="11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wrapText="1"/>
    </xf>
    <xf numFmtId="0" fontId="13" fillId="6" borderId="3" xfId="0" applyFont="1" applyFill="1" applyBorder="1" applyAlignment="1">
      <alignment wrapText="1"/>
    </xf>
    <xf numFmtId="0" fontId="8" fillId="6" borderId="2" xfId="0" applyFont="1" applyFill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 shrinkToFit="1"/>
    </xf>
    <xf numFmtId="0" fontId="12" fillId="0" borderId="13" xfId="0" applyFont="1" applyBorder="1" applyAlignment="1">
      <alignment horizontal="center" vertical="center" wrapText="1" shrinkToFit="1"/>
    </xf>
    <xf numFmtId="0" fontId="8" fillId="6" borderId="2" xfId="0" applyFont="1" applyFill="1" applyBorder="1" applyAlignment="1"/>
    <xf numFmtId="0" fontId="11" fillId="6" borderId="2" xfId="0" applyFont="1" applyFill="1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0" fontId="8" fillId="6" borderId="2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wrapText="1"/>
    </xf>
    <xf numFmtId="4" fontId="24" fillId="0" borderId="2" xfId="9" applyNumberFormat="1" applyFont="1" applyBorder="1" applyAlignment="1"/>
    <xf numFmtId="4" fontId="24" fillId="0" borderId="4" xfId="9" applyNumberFormat="1" applyFont="1" applyBorder="1" applyAlignment="1"/>
    <xf numFmtId="0" fontId="17" fillId="8" borderId="11" xfId="9" applyFont="1" applyFill="1" applyBorder="1" applyAlignment="1" applyProtection="1">
      <alignment horizontal="center" vertical="center"/>
    </xf>
    <xf numFmtId="0" fontId="17" fillId="8" borderId="13" xfId="9" applyFont="1" applyFill="1" applyBorder="1" applyAlignment="1" applyProtection="1">
      <alignment horizontal="center" vertical="center"/>
    </xf>
    <xf numFmtId="0" fontId="17" fillId="8" borderId="8" xfId="9" applyFont="1" applyFill="1" applyBorder="1" applyAlignment="1" applyProtection="1">
      <alignment horizontal="center" vertical="center"/>
    </xf>
    <xf numFmtId="0" fontId="17" fillId="8" borderId="14" xfId="9" applyFont="1" applyFill="1" applyBorder="1" applyAlignment="1" applyProtection="1">
      <alignment horizontal="center" vertical="center"/>
    </xf>
    <xf numFmtId="0" fontId="17" fillId="8" borderId="9" xfId="9" applyFont="1" applyFill="1" applyBorder="1" applyAlignment="1" applyProtection="1">
      <alignment horizontal="center" vertical="center"/>
    </xf>
    <xf numFmtId="0" fontId="17" fillId="8" borderId="15" xfId="9" applyFont="1" applyFill="1" applyBorder="1" applyAlignment="1" applyProtection="1">
      <alignment horizontal="center" vertical="center"/>
    </xf>
    <xf numFmtId="0" fontId="22" fillId="0" borderId="0" xfId="9" applyFont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1" fillId="0" borderId="4" xfId="0" applyFont="1" applyBorder="1" applyAlignment="1"/>
    <xf numFmtId="164" fontId="17" fillId="8" borderId="10" xfId="9" applyNumberFormat="1" applyFont="1" applyFill="1" applyBorder="1" applyAlignment="1" applyProtection="1">
      <alignment horizontal="center" vertical="center" wrapText="1"/>
    </xf>
    <xf numFmtId="164" fontId="17" fillId="8" borderId="5" xfId="9" applyNumberFormat="1" applyFont="1" applyFill="1" applyBorder="1" applyAlignment="1" applyProtection="1">
      <alignment horizontal="center" vertical="center" wrapText="1"/>
    </xf>
    <xf numFmtId="164" fontId="17" fillId="8" borderId="7" xfId="9" applyNumberFormat="1" applyFont="1" applyFill="1" applyBorder="1" applyAlignment="1" applyProtection="1">
      <alignment horizontal="center" vertical="center" wrapText="1"/>
    </xf>
    <xf numFmtId="0" fontId="17" fillId="8" borderId="10" xfId="9" applyFont="1" applyFill="1" applyBorder="1" applyAlignment="1" applyProtection="1">
      <alignment horizontal="center" vertical="center" wrapText="1"/>
    </xf>
    <xf numFmtId="0" fontId="17" fillId="8" borderId="5" xfId="9" applyFont="1" applyFill="1" applyBorder="1" applyAlignment="1" applyProtection="1">
      <alignment horizontal="center" vertical="center" wrapText="1"/>
    </xf>
    <xf numFmtId="0" fontId="17" fillId="8" borderId="7" xfId="9" applyFont="1" applyFill="1" applyBorder="1" applyAlignment="1" applyProtection="1">
      <alignment horizontal="center" vertical="center" wrapText="1"/>
    </xf>
    <xf numFmtId="4" fontId="24" fillId="0" borderId="2" xfId="9" applyNumberFormat="1" applyFont="1" applyBorder="1" applyAlignment="1">
      <alignment wrapText="1"/>
    </xf>
    <xf numFmtId="0" fontId="14" fillId="0" borderId="2" xfId="0" applyFont="1" applyFill="1" applyBorder="1" applyAlignment="1"/>
    <xf numFmtId="0" fontId="14" fillId="0" borderId="3" xfId="0" applyFont="1" applyFill="1" applyBorder="1" applyAlignment="1"/>
    <xf numFmtId="0" fontId="14" fillId="0" borderId="4" xfId="0" applyFont="1" applyFill="1" applyBorder="1" applyAlignment="1"/>
    <xf numFmtId="0" fontId="14" fillId="0" borderId="12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2" xfId="0" applyFont="1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14" fillId="0" borderId="4" xfId="0" applyFont="1" applyFill="1" applyBorder="1" applyAlignment="1">
      <alignment wrapText="1"/>
    </xf>
    <xf numFmtId="0" fontId="14" fillId="7" borderId="2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0" borderId="2" xfId="0" applyFont="1" applyBorder="1" applyAlignment="1"/>
    <xf numFmtId="0" fontId="14" fillId="0" borderId="3" xfId="0" applyFont="1" applyBorder="1" applyAlignment="1"/>
    <xf numFmtId="0" fontId="14" fillId="0" borderId="4" xfId="0" applyFont="1" applyBorder="1" applyAlignment="1"/>
    <xf numFmtId="0" fontId="14" fillId="0" borderId="2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20" fillId="0" borderId="0" xfId="9" applyFont="1" applyBorder="1" applyAlignment="1" applyProtection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23" fillId="8" borderId="11" xfId="9" applyFont="1" applyFill="1" applyBorder="1" applyAlignment="1" applyProtection="1">
      <alignment horizontal="center" vertical="center"/>
    </xf>
    <xf numFmtId="0" fontId="23" fillId="8" borderId="13" xfId="9" applyFont="1" applyFill="1" applyBorder="1" applyAlignment="1" applyProtection="1">
      <alignment horizontal="center" vertical="center"/>
    </xf>
    <xf numFmtId="0" fontId="23" fillId="8" borderId="8" xfId="9" applyFont="1" applyFill="1" applyBorder="1" applyAlignment="1" applyProtection="1">
      <alignment horizontal="center" vertical="center"/>
    </xf>
    <xf numFmtId="0" fontId="23" fillId="8" borderId="14" xfId="9" applyFont="1" applyFill="1" applyBorder="1" applyAlignment="1" applyProtection="1">
      <alignment horizontal="center" vertical="center"/>
    </xf>
    <xf numFmtId="0" fontId="23" fillId="8" borderId="9" xfId="9" applyFont="1" applyFill="1" applyBorder="1" applyAlignment="1" applyProtection="1">
      <alignment horizontal="center" vertical="center"/>
    </xf>
    <xf numFmtId="0" fontId="23" fillId="8" borderId="15" xfId="9" applyFont="1" applyFill="1" applyBorder="1" applyAlignment="1" applyProtection="1">
      <alignment horizontal="center" vertical="center"/>
    </xf>
    <xf numFmtId="164" fontId="23" fillId="8" borderId="10" xfId="9" applyNumberFormat="1" applyFont="1" applyFill="1" applyBorder="1" applyAlignment="1" applyProtection="1">
      <alignment horizontal="center" vertical="center" wrapText="1"/>
    </xf>
    <xf numFmtId="164" fontId="23" fillId="8" borderId="5" xfId="9" applyNumberFormat="1" applyFont="1" applyFill="1" applyBorder="1" applyAlignment="1" applyProtection="1">
      <alignment horizontal="center" vertical="center" wrapText="1"/>
    </xf>
    <xf numFmtId="164" fontId="23" fillId="8" borderId="7" xfId="9" applyNumberFormat="1" applyFont="1" applyFill="1" applyBorder="1" applyAlignment="1" applyProtection="1">
      <alignment horizontal="center" vertical="center" wrapText="1"/>
    </xf>
    <xf numFmtId="0" fontId="23" fillId="8" borderId="10" xfId="9" applyFont="1" applyFill="1" applyBorder="1" applyAlignment="1" applyProtection="1">
      <alignment horizontal="center" vertical="center" wrapText="1"/>
    </xf>
    <xf numFmtId="0" fontId="23" fillId="8" borderId="5" xfId="9" applyFont="1" applyFill="1" applyBorder="1" applyAlignment="1" applyProtection="1">
      <alignment horizontal="center" vertical="center" wrapText="1"/>
    </xf>
    <xf numFmtId="0" fontId="23" fillId="8" borderId="7" xfId="9" applyFont="1" applyFill="1" applyBorder="1" applyAlignment="1" applyProtection="1">
      <alignment horizontal="center" vertical="center" wrapText="1"/>
    </xf>
    <xf numFmtId="4" fontId="23" fillId="0" borderId="2" xfId="9" applyNumberFormat="1" applyFont="1" applyBorder="1" applyAlignment="1">
      <alignment wrapText="1"/>
    </xf>
    <xf numFmtId="4" fontId="23" fillId="0" borderId="2" xfId="9" applyNumberFormat="1" applyFont="1" applyBorder="1" applyAlignment="1"/>
    <xf numFmtId="4" fontId="23" fillId="0" borderId="4" xfId="9" applyNumberFormat="1" applyFont="1" applyBorder="1" applyAlignment="1"/>
    <xf numFmtId="0" fontId="0" fillId="0" borderId="4" xfId="0" applyFont="1" applyBorder="1" applyAlignment="1"/>
    <xf numFmtId="4" fontId="23" fillId="0" borderId="2" xfId="9" applyNumberFormat="1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6" xfId="0" applyFont="1" applyBorder="1" applyAlignment="1">
      <alignment wrapText="1"/>
    </xf>
  </cellXfs>
  <cellStyles count="10">
    <cellStyle name="Center" xfId="1"/>
    <cellStyle name="CenterA" xfId="2"/>
    <cellStyle name="Data_Cell" xfId="3"/>
    <cellStyle name="Index1" xfId="4"/>
    <cellStyle name="Index2" xfId="5"/>
    <cellStyle name="Index3" xfId="6"/>
    <cellStyle name="Index4" xfId="7"/>
    <cellStyle name="Normal_50340100" xfId="8"/>
    <cellStyle name="normální" xfId="0" builtinId="0"/>
    <cellStyle name="normální 2" xfId="9"/>
  </cellStyles>
  <dxfs count="0"/>
  <tableStyles count="0" defaultTableStyle="TableStyleMedium9" defaultPivotStyle="PivotStyleLight16"/>
  <colors>
    <mruColors>
      <color rgb="FFCB0000"/>
      <color rgb="FFDA2A43"/>
      <color rgb="FFD2243D"/>
      <color rgb="FFB21E33"/>
      <color rgb="FFCC3300"/>
      <color rgb="FFFF4B4B"/>
      <color rgb="FFFF4343"/>
      <color rgb="FFFF5757"/>
      <color rgb="FFDE0000"/>
      <color rgb="FFEE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26"/>
  <c:chart>
    <c:title>
      <c:tx>
        <c:rich>
          <a:bodyPr/>
          <a:lstStyle/>
          <a:p>
            <a:pPr>
              <a:defRPr/>
            </a:pPr>
            <a:r>
              <a:rPr lang="cs-CZ" sz="1050"/>
              <a:t>Výroba a užití vybraných mlékárenských výrobků a množství zpracované suroviny za referenční období roku 2011</a:t>
            </a:r>
          </a:p>
          <a:p>
            <a:pPr>
              <a:defRPr/>
            </a:pPr>
            <a:endParaRPr lang="cs-CZ" sz="1050"/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8.464136671436262E-2"/>
          <c:y val="0.10130015874031142"/>
          <c:w val="0.89991462125633337"/>
          <c:h val="0.4233542564305332"/>
        </c:manualLayout>
      </c:layout>
      <c:barChart>
        <c:barDir val="col"/>
        <c:grouping val="clustered"/>
        <c:ser>
          <c:idx val="0"/>
          <c:order val="0"/>
          <c:tx>
            <c:strRef>
              <c:f>'Graf č. 1,2 Výroba a užití'!$E$2</c:f>
              <c:strCache>
                <c:ptCount val="1"/>
                <c:pt idx="0">
                  <c:v>Množství výrobku v tunách</c:v>
                </c:pt>
              </c:strCache>
            </c:strRef>
          </c:tx>
          <c:cat>
            <c:strRef>
              <c:f>'Graf č. 1,2 Výroba a užití'!$A$3:$A$21</c:f>
              <c:strCache>
                <c:ptCount val="19"/>
                <c:pt idx="0">
                  <c:v>Konzumní mléko celkem</c:v>
                </c:pt>
                <c:pt idx="1">
                  <c:v>Podmáslí celkem</c:v>
                </c:pt>
                <c:pt idx="2">
                  <c:v>Smetana celkem</c:v>
                </c:pt>
                <c:pt idx="3">
                  <c:v>Kysané výrobky celkem</c:v>
                </c:pt>
                <c:pt idx="4">
                  <c:v>Mléčné dezerty celkem</c:v>
                </c:pt>
                <c:pt idx="5">
                  <c:v>Ostatní mléčné výrobky (mléčné nápoje, mražené krémy, mléčné pomazánky)</c:v>
                </c:pt>
                <c:pt idx="6">
                  <c:v>Zahuštěné mléko celkem</c:v>
                </c:pt>
                <c:pt idx="7">
                  <c:v>Sušené mléčné výrobky celkem</c:v>
                </c:pt>
                <c:pt idx="8">
                  <c:v>Máslo a  ostatní výrobky z mléčného tuku v máselném ekvivalentu</c:v>
                </c:pt>
                <c:pt idx="9">
                  <c:v>Sýry přírodní včetně tvarohu celkem</c:v>
                </c:pt>
                <c:pt idx="10">
                  <c:v>Tavené sýry</c:v>
                </c:pt>
                <c:pt idx="11">
                  <c:v>Kaseiny, kaseinát</c:v>
                </c:pt>
                <c:pt idx="12">
                  <c:v>Syrovátka celkem v ekvivalentu tekuté syrovátky</c:v>
                </c:pt>
                <c:pt idx="13">
                  <c:v>Laktóza</c:v>
                </c:pt>
                <c:pt idx="14">
                  <c:v>Laktalbumin</c:v>
                </c:pt>
                <c:pt idx="15">
                  <c:v>Další užití mléka (tavené analogy, retentát, ostatní)</c:v>
                </c:pt>
                <c:pt idx="16">
                  <c:v>Odtučněné mléko a podmáslí vrácené zemědělcům</c:v>
                </c:pt>
                <c:pt idx="17">
                  <c:v>Přesun a export tekutého mléka z ČR</c:v>
                </c:pt>
                <c:pt idx="18">
                  <c:v>Přesun a export tekuté smetany z ČR</c:v>
                </c:pt>
              </c:strCache>
            </c:strRef>
          </c:cat>
          <c:val>
            <c:numRef>
              <c:f>'Graf č. 1,2 Výroba a užití'!$E$3:$E$21</c:f>
              <c:numCache>
                <c:formatCode>#,##0</c:formatCode>
                <c:ptCount val="19"/>
                <c:pt idx="0">
                  <c:v>648012</c:v>
                </c:pt>
                <c:pt idx="1">
                  <c:v>8786</c:v>
                </c:pt>
                <c:pt idx="2">
                  <c:v>46621</c:v>
                </c:pt>
                <c:pt idx="3">
                  <c:v>163414</c:v>
                </c:pt>
                <c:pt idx="4">
                  <c:v>32039</c:v>
                </c:pt>
                <c:pt idx="5">
                  <c:v>22374</c:v>
                </c:pt>
                <c:pt idx="6">
                  <c:v>13308</c:v>
                </c:pt>
                <c:pt idx="7">
                  <c:v>28498</c:v>
                </c:pt>
                <c:pt idx="8">
                  <c:v>26859</c:v>
                </c:pt>
                <c:pt idx="9">
                  <c:v>113124</c:v>
                </c:pt>
                <c:pt idx="10">
                  <c:v>13621</c:v>
                </c:pt>
                <c:pt idx="11">
                  <c:v>0</c:v>
                </c:pt>
                <c:pt idx="12">
                  <c:v>985812</c:v>
                </c:pt>
                <c:pt idx="13">
                  <c:v>0</c:v>
                </c:pt>
                <c:pt idx="14">
                  <c:v>0</c:v>
                </c:pt>
                <c:pt idx="15">
                  <c:v>9609</c:v>
                </c:pt>
                <c:pt idx="16">
                  <c:v>496</c:v>
                </c:pt>
                <c:pt idx="17">
                  <c:v>199405</c:v>
                </c:pt>
                <c:pt idx="18">
                  <c:v>9679</c:v>
                </c:pt>
              </c:numCache>
            </c:numRef>
          </c:val>
        </c:ser>
        <c:ser>
          <c:idx val="1"/>
          <c:order val="1"/>
          <c:tx>
            <c:strRef>
              <c:f>'Graf č. 1,2 Výroba a užití'!$F$2</c:f>
              <c:strCache>
                <c:ptCount val="1"/>
                <c:pt idx="0">
                  <c:v>Množství zpracovaného tuku v tunách</c:v>
                </c:pt>
              </c:strCache>
            </c:strRef>
          </c:tx>
          <c:cat>
            <c:strRef>
              <c:f>'Graf č. 1,2 Výroba a užití'!$A$3:$A$21</c:f>
              <c:strCache>
                <c:ptCount val="19"/>
                <c:pt idx="0">
                  <c:v>Konzumní mléko celkem</c:v>
                </c:pt>
                <c:pt idx="1">
                  <c:v>Podmáslí celkem</c:v>
                </c:pt>
                <c:pt idx="2">
                  <c:v>Smetana celkem</c:v>
                </c:pt>
                <c:pt idx="3">
                  <c:v>Kysané výrobky celkem</c:v>
                </c:pt>
                <c:pt idx="4">
                  <c:v>Mléčné dezerty celkem</c:v>
                </c:pt>
                <c:pt idx="5">
                  <c:v>Ostatní mléčné výrobky (mléčné nápoje, mražené krémy, mléčné pomazánky)</c:v>
                </c:pt>
                <c:pt idx="6">
                  <c:v>Zahuštěné mléko celkem</c:v>
                </c:pt>
                <c:pt idx="7">
                  <c:v>Sušené mléčné výrobky celkem</c:v>
                </c:pt>
                <c:pt idx="8">
                  <c:v>Máslo a  ostatní výrobky z mléčného tuku v máselném ekvivalentu</c:v>
                </c:pt>
                <c:pt idx="9">
                  <c:v>Sýry přírodní včetně tvarohu celkem</c:v>
                </c:pt>
                <c:pt idx="10">
                  <c:v>Tavené sýry</c:v>
                </c:pt>
                <c:pt idx="11">
                  <c:v>Kaseiny, kaseinát</c:v>
                </c:pt>
                <c:pt idx="12">
                  <c:v>Syrovátka celkem v ekvivalentu tekuté syrovátky</c:v>
                </c:pt>
                <c:pt idx="13">
                  <c:v>Laktóza</c:v>
                </c:pt>
                <c:pt idx="14">
                  <c:v>Laktalbumin</c:v>
                </c:pt>
                <c:pt idx="15">
                  <c:v>Další užití mléka (tavené analogy, retentát, ostatní)</c:v>
                </c:pt>
                <c:pt idx="16">
                  <c:v>Odtučněné mléko a podmáslí vrácené zemědělcům</c:v>
                </c:pt>
                <c:pt idx="17">
                  <c:v>Přesun a export tekutého mléka z ČR</c:v>
                </c:pt>
                <c:pt idx="18">
                  <c:v>Přesun a export tekuté smetany z ČR</c:v>
                </c:pt>
              </c:strCache>
            </c:strRef>
          </c:cat>
          <c:val>
            <c:numRef>
              <c:f>'Graf č. 1,2 Výroba a užití'!$F$3:$F$21</c:f>
              <c:numCache>
                <c:formatCode>#,##0.00</c:formatCode>
                <c:ptCount val="19"/>
                <c:pt idx="0">
                  <c:v>11076</c:v>
                </c:pt>
                <c:pt idx="1">
                  <c:v>83</c:v>
                </c:pt>
                <c:pt idx="2">
                  <c:v>10002</c:v>
                </c:pt>
                <c:pt idx="3">
                  <c:v>6988</c:v>
                </c:pt>
                <c:pt idx="4">
                  <c:v>2597</c:v>
                </c:pt>
                <c:pt idx="5">
                  <c:v>285</c:v>
                </c:pt>
                <c:pt idx="6">
                  <c:v>626</c:v>
                </c:pt>
                <c:pt idx="7">
                  <c:v>3772</c:v>
                </c:pt>
                <c:pt idx="8">
                  <c:v>22024</c:v>
                </c:pt>
                <c:pt idx="9">
                  <c:v>19489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43</c:v>
                </c:pt>
                <c:pt idx="16">
                  <c:v>2</c:v>
                </c:pt>
                <c:pt idx="17">
                  <c:v>7331</c:v>
                </c:pt>
                <c:pt idx="18">
                  <c:v>3900</c:v>
                </c:pt>
              </c:numCache>
            </c:numRef>
          </c:val>
        </c:ser>
        <c:ser>
          <c:idx val="2"/>
          <c:order val="2"/>
          <c:tx>
            <c:strRef>
              <c:f>'Graf č. 1,2 Výroba a užití'!$G$2</c:f>
              <c:strCache>
                <c:ptCount val="1"/>
                <c:pt idx="0">
                  <c:v>Množství zpracovaného plnotučného mléka v tunách</c:v>
                </c:pt>
              </c:strCache>
            </c:strRef>
          </c:tx>
          <c:cat>
            <c:strRef>
              <c:f>'Graf č. 1,2 Výroba a užití'!$A$3:$A$21</c:f>
              <c:strCache>
                <c:ptCount val="19"/>
                <c:pt idx="0">
                  <c:v>Konzumní mléko celkem</c:v>
                </c:pt>
                <c:pt idx="1">
                  <c:v>Podmáslí celkem</c:v>
                </c:pt>
                <c:pt idx="2">
                  <c:v>Smetana celkem</c:v>
                </c:pt>
                <c:pt idx="3">
                  <c:v>Kysané výrobky celkem</c:v>
                </c:pt>
                <c:pt idx="4">
                  <c:v>Mléčné dezerty celkem</c:v>
                </c:pt>
                <c:pt idx="5">
                  <c:v>Ostatní mléčné výrobky (mléčné nápoje, mražené krémy, mléčné pomazánky)</c:v>
                </c:pt>
                <c:pt idx="6">
                  <c:v>Zahuštěné mléko celkem</c:v>
                </c:pt>
                <c:pt idx="7">
                  <c:v>Sušené mléčné výrobky celkem</c:v>
                </c:pt>
                <c:pt idx="8">
                  <c:v>Máslo a  ostatní výrobky z mléčného tuku v máselném ekvivalentu</c:v>
                </c:pt>
                <c:pt idx="9">
                  <c:v>Sýry přírodní včetně tvarohu celkem</c:v>
                </c:pt>
                <c:pt idx="10">
                  <c:v>Tavené sýry</c:v>
                </c:pt>
                <c:pt idx="11">
                  <c:v>Kaseiny, kaseinát</c:v>
                </c:pt>
                <c:pt idx="12">
                  <c:v>Syrovátka celkem v ekvivalentu tekuté syrovátky</c:v>
                </c:pt>
                <c:pt idx="13">
                  <c:v>Laktóza</c:v>
                </c:pt>
                <c:pt idx="14">
                  <c:v>Laktalbumin</c:v>
                </c:pt>
                <c:pt idx="15">
                  <c:v>Další užití mléka (tavené analogy, retentát, ostatní)</c:v>
                </c:pt>
                <c:pt idx="16">
                  <c:v>Odtučněné mléko a podmáslí vrácené zemědělcům</c:v>
                </c:pt>
                <c:pt idx="17">
                  <c:v>Přesun a export tekutého mléka z ČR</c:v>
                </c:pt>
                <c:pt idx="18">
                  <c:v>Přesun a export tekuté smetany z ČR</c:v>
                </c:pt>
              </c:strCache>
            </c:strRef>
          </c:cat>
          <c:val>
            <c:numRef>
              <c:f>'Graf č. 1,2 Výroba a užití'!$G$3:$G$21</c:f>
              <c:numCache>
                <c:formatCode>#,##0.00</c:formatCode>
                <c:ptCount val="19"/>
                <c:pt idx="0">
                  <c:v>293016</c:v>
                </c:pt>
                <c:pt idx="1">
                  <c:v>2196</c:v>
                </c:pt>
                <c:pt idx="2">
                  <c:v>264603</c:v>
                </c:pt>
                <c:pt idx="3">
                  <c:v>184868</c:v>
                </c:pt>
                <c:pt idx="4">
                  <c:v>68704</c:v>
                </c:pt>
                <c:pt idx="5">
                  <c:v>7540</c:v>
                </c:pt>
                <c:pt idx="6">
                  <c:v>16561</c:v>
                </c:pt>
                <c:pt idx="7">
                  <c:v>99788</c:v>
                </c:pt>
                <c:pt idx="8">
                  <c:v>582644</c:v>
                </c:pt>
                <c:pt idx="9">
                  <c:v>515582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1137</c:v>
                </c:pt>
                <c:pt idx="16">
                  <c:v>53</c:v>
                </c:pt>
                <c:pt idx="17">
                  <c:v>193942</c:v>
                </c:pt>
                <c:pt idx="18">
                  <c:v>103175</c:v>
                </c:pt>
              </c:numCache>
            </c:numRef>
          </c:val>
        </c:ser>
        <c:ser>
          <c:idx val="3"/>
          <c:order val="3"/>
          <c:tx>
            <c:strRef>
              <c:f>'Graf č. 1,2 Výroba a užití'!$H$2</c:f>
              <c:strCache>
                <c:ptCount val="1"/>
                <c:pt idx="0">
                  <c:v>Množství zpracovaného odtučněného mléka nebo podmáslí v tunách</c:v>
                </c:pt>
              </c:strCache>
            </c:strRef>
          </c:tx>
          <c:cat>
            <c:strRef>
              <c:f>'Graf č. 1,2 Výroba a užití'!$A$3:$A$21</c:f>
              <c:strCache>
                <c:ptCount val="19"/>
                <c:pt idx="0">
                  <c:v>Konzumní mléko celkem</c:v>
                </c:pt>
                <c:pt idx="1">
                  <c:v>Podmáslí celkem</c:v>
                </c:pt>
                <c:pt idx="2">
                  <c:v>Smetana celkem</c:v>
                </c:pt>
                <c:pt idx="3">
                  <c:v>Kysané výrobky celkem</c:v>
                </c:pt>
                <c:pt idx="4">
                  <c:v>Mléčné dezerty celkem</c:v>
                </c:pt>
                <c:pt idx="5">
                  <c:v>Ostatní mléčné výrobky (mléčné nápoje, mražené krémy, mléčné pomazánky)</c:v>
                </c:pt>
                <c:pt idx="6">
                  <c:v>Zahuštěné mléko celkem</c:v>
                </c:pt>
                <c:pt idx="7">
                  <c:v>Sušené mléčné výrobky celkem</c:v>
                </c:pt>
                <c:pt idx="8">
                  <c:v>Máslo a  ostatní výrobky z mléčného tuku v máselném ekvivalentu</c:v>
                </c:pt>
                <c:pt idx="9">
                  <c:v>Sýry přírodní včetně tvarohu celkem</c:v>
                </c:pt>
                <c:pt idx="10">
                  <c:v>Tavené sýry</c:v>
                </c:pt>
                <c:pt idx="11">
                  <c:v>Kaseiny, kaseinát</c:v>
                </c:pt>
                <c:pt idx="12">
                  <c:v>Syrovátka celkem v ekvivalentu tekuté syrovátky</c:v>
                </c:pt>
                <c:pt idx="13">
                  <c:v>Laktóza</c:v>
                </c:pt>
                <c:pt idx="14">
                  <c:v>Laktalbumin</c:v>
                </c:pt>
                <c:pt idx="15">
                  <c:v>Další užití mléka (tavené analogy, retentát, ostatní)</c:v>
                </c:pt>
                <c:pt idx="16">
                  <c:v>Odtučněné mléko a podmáslí vrácené zemědělcům</c:v>
                </c:pt>
                <c:pt idx="17">
                  <c:v>Přesun a export tekutého mléka z ČR</c:v>
                </c:pt>
                <c:pt idx="18">
                  <c:v>Přesun a export tekuté smetany z ČR</c:v>
                </c:pt>
              </c:strCache>
            </c:strRef>
          </c:cat>
          <c:val>
            <c:numRef>
              <c:f>'Graf č. 1,2 Výroba a užití'!$H$3:$H$21</c:f>
              <c:numCache>
                <c:formatCode>#,##0.00</c:formatCode>
                <c:ptCount val="19"/>
                <c:pt idx="0">
                  <c:v>356093</c:v>
                </c:pt>
                <c:pt idx="1">
                  <c:v>6672</c:v>
                </c:pt>
                <c:pt idx="2">
                  <c:v>-217982</c:v>
                </c:pt>
                <c:pt idx="3">
                  <c:v>-32381</c:v>
                </c:pt>
                <c:pt idx="4">
                  <c:v>-29149</c:v>
                </c:pt>
                <c:pt idx="5">
                  <c:v>1899</c:v>
                </c:pt>
                <c:pt idx="6">
                  <c:v>25578</c:v>
                </c:pt>
                <c:pt idx="7">
                  <c:v>168926</c:v>
                </c:pt>
                <c:pt idx="8">
                  <c:v>-553105</c:v>
                </c:pt>
                <c:pt idx="9">
                  <c:v>356382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16154</c:v>
                </c:pt>
                <c:pt idx="16">
                  <c:v>445</c:v>
                </c:pt>
                <c:pt idx="17">
                  <c:v>-5351</c:v>
                </c:pt>
                <c:pt idx="18">
                  <c:v>-93496</c:v>
                </c:pt>
              </c:numCache>
            </c:numRef>
          </c:val>
        </c:ser>
        <c:axId val="101231616"/>
        <c:axId val="101319424"/>
      </c:barChart>
      <c:catAx>
        <c:axId val="101231616"/>
        <c:scaling>
          <c:orientation val="minMax"/>
        </c:scaling>
        <c:axPos val="b"/>
        <c:tickLblPos val="low"/>
        <c:txPr>
          <a:bodyPr/>
          <a:lstStyle/>
          <a:p>
            <a:pPr>
              <a:defRPr sz="930" baseline="0"/>
            </a:pPr>
            <a:endParaRPr lang="cs-CZ"/>
          </a:p>
        </c:txPr>
        <c:crossAx val="101319424"/>
        <c:crosses val="autoZero"/>
        <c:auto val="1"/>
        <c:lblAlgn val="ctr"/>
        <c:lblOffset val="100"/>
      </c:catAx>
      <c:valAx>
        <c:axId val="101319424"/>
        <c:scaling>
          <c:orientation val="minMax"/>
        </c:scaling>
        <c:axPos val="l"/>
        <c:majorGridlines/>
        <c:numFmt formatCode="#,##0" sourceLinked="1"/>
        <c:tickLblPos val="nextTo"/>
        <c:crossAx val="101231616"/>
        <c:crosses val="autoZero"/>
        <c:crossBetween val="between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34502696732336857"/>
          <c:y val="0.88651399996714897"/>
          <c:w val="0.55143414289657811"/>
          <c:h val="0.11348606144986235"/>
        </c:manualLayout>
      </c:layout>
    </c:legend>
    <c:plotVisOnly val="1"/>
    <c:dispBlanksAs val="zero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 sz="1050"/>
              <a:t>Výroba vybraných</a:t>
            </a:r>
            <a:r>
              <a:rPr lang="cs-CZ" sz="1050" baseline="0"/>
              <a:t> mlékárenských výrobků v tunách; %podíl z celkového objemu výroby za referenční období roku 2011</a:t>
            </a:r>
            <a:endParaRPr lang="en-US" sz="1050"/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3819798686838166E-2"/>
          <c:y val="9.3713836111945448E-2"/>
          <c:w val="0.82578308583910232"/>
          <c:h val="0.80346503996984131"/>
        </c:manualLayout>
      </c:layout>
      <c:pie3DChart>
        <c:varyColors val="1"/>
        <c:ser>
          <c:idx val="0"/>
          <c:order val="0"/>
          <c:tx>
            <c:strRef>
              <c:f>'Graf č. 1,2 Výroba a užití'!$E$2</c:f>
              <c:strCache>
                <c:ptCount val="1"/>
                <c:pt idx="0">
                  <c:v>Množství výrobku v tunách</c:v>
                </c:pt>
              </c:strCache>
            </c:strRef>
          </c:tx>
          <c:explosion val="25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Konzumní mléko celkem; </a:t>
                    </a:r>
                    <a:endParaRPr lang="cs-CZ"/>
                  </a:p>
                  <a:p>
                    <a:r>
                      <a:rPr lang="cs-CZ"/>
                      <a:t>648  012</a:t>
                    </a:r>
                    <a:r>
                      <a:rPr lang="en-US"/>
                      <a:t>; 30%</a:t>
                    </a:r>
                  </a:p>
                </c:rich>
              </c:tx>
              <c:showVal val="1"/>
              <c:showCatName val="1"/>
              <c:showPercent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Podmáslí celkem; </a:t>
                    </a:r>
                    <a:endParaRPr lang="cs-CZ"/>
                  </a:p>
                  <a:p>
                    <a:r>
                      <a:rPr lang="cs-CZ"/>
                      <a:t>8 786</a:t>
                    </a:r>
                    <a:r>
                      <a:rPr lang="en-US"/>
                      <a:t>; 0%</a:t>
                    </a:r>
                  </a:p>
                </c:rich>
              </c:tx>
              <c:showVal val="1"/>
              <c:showCatName val="1"/>
              <c:showPercent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Smetana celkem; </a:t>
                    </a:r>
                    <a:endParaRPr lang="cs-CZ"/>
                  </a:p>
                  <a:p>
                    <a:r>
                      <a:rPr lang="en-US"/>
                      <a:t>46 6</a:t>
                    </a:r>
                    <a:r>
                      <a:rPr lang="cs-CZ"/>
                      <a:t>21</a:t>
                    </a:r>
                    <a:r>
                      <a:rPr lang="en-US"/>
                      <a:t>; 2%</a:t>
                    </a:r>
                  </a:p>
                </c:rich>
              </c:tx>
              <c:showVal val="1"/>
              <c:showCatName val="1"/>
              <c:showPercent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Kysané výrobky celkem; </a:t>
                    </a:r>
                    <a:endParaRPr lang="cs-CZ"/>
                  </a:p>
                  <a:p>
                    <a:r>
                      <a:rPr lang="en-US"/>
                      <a:t>1</a:t>
                    </a:r>
                    <a:r>
                      <a:rPr lang="cs-CZ"/>
                      <a:t>63 414</a:t>
                    </a:r>
                    <a:r>
                      <a:rPr lang="en-US"/>
                      <a:t>; 8%</a:t>
                    </a:r>
                  </a:p>
                </c:rich>
              </c:tx>
              <c:showVal val="1"/>
              <c:showCatName val="1"/>
              <c:showPercent val="1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Zahuštěné mléko celkem; </a:t>
                    </a:r>
                    <a:endParaRPr lang="cs-CZ"/>
                  </a:p>
                  <a:p>
                    <a:r>
                      <a:rPr lang="cs-CZ"/>
                      <a:t>13 308</a:t>
                    </a:r>
                    <a:r>
                      <a:rPr lang="en-US"/>
                      <a:t>; 1%</a:t>
                    </a:r>
                  </a:p>
                </c:rich>
              </c:tx>
              <c:showVal val="1"/>
              <c:showCatName val="1"/>
              <c:showPercent val="1"/>
            </c:dLbl>
            <c:dLbl>
              <c:idx val="8"/>
              <c:layout>
                <c:manualLayout>
                  <c:x val="-0.17129666160806284"/>
                  <c:y val="0.1367877988224448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Máslo a ostatní výrobky z mléčného tuku v máselném ekvivalentu; </a:t>
                    </a:r>
                    <a:endParaRPr lang="cs-CZ"/>
                  </a:p>
                  <a:p>
                    <a:r>
                      <a:rPr lang="en-US"/>
                      <a:t>26 859; 1%</a:t>
                    </a:r>
                  </a:p>
                </c:rich>
              </c:tx>
              <c:showVal val="1"/>
              <c:showCatName val="1"/>
              <c:showPercent val="1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/>
                      <a:t>Sýry přírodní včetně tvarohu celkem; </a:t>
                    </a:r>
                    <a:endParaRPr lang="cs-CZ"/>
                  </a:p>
                  <a:p>
                    <a:r>
                      <a:rPr lang="en-US"/>
                      <a:t>11</a:t>
                    </a:r>
                    <a:r>
                      <a:rPr lang="cs-CZ"/>
                      <a:t>3</a:t>
                    </a:r>
                    <a:r>
                      <a:rPr lang="en-US"/>
                      <a:t> 1</a:t>
                    </a:r>
                    <a:r>
                      <a:rPr lang="cs-CZ"/>
                      <a:t>24</a:t>
                    </a:r>
                    <a:r>
                      <a:rPr lang="en-US"/>
                      <a:t>; 5%</a:t>
                    </a:r>
                  </a:p>
                </c:rich>
              </c:tx>
              <c:showVal val="1"/>
              <c:showCatName val="1"/>
              <c:showPercent val="1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/>
                      <a:t>Syrovátka celkem </a:t>
                    </a:r>
                    <a:r>
                      <a:rPr lang="cs-CZ"/>
                      <a:t>v ekvivalentu </a:t>
                    </a:r>
                    <a:r>
                      <a:rPr lang="en-US"/>
                      <a:t>tekut</a:t>
                    </a:r>
                    <a:r>
                      <a:rPr lang="cs-CZ"/>
                      <a:t>é syrovátky</a:t>
                    </a:r>
                    <a:r>
                      <a:rPr lang="en-US"/>
                      <a:t>; </a:t>
                    </a:r>
                    <a:endParaRPr lang="cs-CZ"/>
                  </a:p>
                  <a:p>
                    <a:r>
                      <a:rPr lang="cs-CZ"/>
                      <a:t>985 812</a:t>
                    </a:r>
                    <a:r>
                      <a:rPr lang="en-US"/>
                      <a:t>; 41%</a:t>
                    </a:r>
                  </a:p>
                </c:rich>
              </c:tx>
              <c:showVal val="1"/>
              <c:showCatName val="1"/>
              <c:showPercent val="1"/>
            </c:dLbl>
            <c:dLbl>
              <c:idx val="14"/>
              <c:layout>
                <c:manualLayout>
                  <c:x val="-2.3848693166414053E-2"/>
                  <c:y val="-6.6487905228062704E-4"/>
                </c:manualLayout>
              </c:layout>
              <c:showVal val="1"/>
              <c:showCatName val="1"/>
              <c:showPercent val="1"/>
            </c:dLbl>
            <c:dLbl>
              <c:idx val="15"/>
              <c:layout>
                <c:manualLayout>
                  <c:x val="-0.18311996189520569"/>
                  <c:y val="-6.15703199262254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Další užití mléka (tavené analogy, retentát</a:t>
                    </a:r>
                    <a:r>
                      <a:rPr lang="cs-CZ"/>
                      <a:t>, ostatní</a:t>
                    </a:r>
                    <a:r>
                      <a:rPr lang="en-US"/>
                      <a:t>);</a:t>
                    </a:r>
                    <a:endParaRPr lang="cs-CZ"/>
                  </a:p>
                  <a:p>
                    <a:r>
                      <a:rPr lang="en-US"/>
                      <a:t> </a:t>
                    </a:r>
                    <a:r>
                      <a:rPr lang="cs-CZ"/>
                      <a:t>9 609</a:t>
                    </a:r>
                    <a:r>
                      <a:rPr lang="en-US"/>
                      <a:t>; 1%</a:t>
                    </a:r>
                  </a:p>
                </c:rich>
              </c:tx>
              <c:showVal val="1"/>
              <c:showCatName val="1"/>
              <c:showPercent val="1"/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en-US"/>
                      <a:t>Odtučněné mléko a podmáslí vrácené zemědělcům; </a:t>
                    </a:r>
                    <a:endParaRPr lang="cs-CZ"/>
                  </a:p>
                  <a:p>
                    <a:r>
                      <a:rPr lang="cs-CZ"/>
                      <a:t>496</a:t>
                    </a:r>
                    <a:r>
                      <a:rPr lang="en-US"/>
                      <a:t>; 0%</a:t>
                    </a:r>
                  </a:p>
                </c:rich>
              </c:tx>
              <c:showVal val="1"/>
              <c:showCatName val="1"/>
              <c:showPercent val="1"/>
            </c:dLbl>
            <c:dLbl>
              <c:idx val="18"/>
              <c:layout>
                <c:manualLayout>
                  <c:x val="6.71258831938253E-2"/>
                  <c:y val="-3.2571128608923978E-2"/>
                </c:manualLayout>
              </c:layout>
              <c:showVal val="1"/>
              <c:showCatName val="1"/>
              <c:showPercent val="1"/>
            </c:dLbl>
            <c:showVal val="1"/>
            <c:showCatName val="1"/>
            <c:showPercent val="1"/>
            <c:showLeaderLines val="1"/>
          </c:dLbls>
          <c:cat>
            <c:strRef>
              <c:f>'Graf č. 1,2 Výroba a užití'!$A$3:$A$21</c:f>
              <c:strCache>
                <c:ptCount val="19"/>
                <c:pt idx="0">
                  <c:v>Konzumní mléko celkem</c:v>
                </c:pt>
                <c:pt idx="1">
                  <c:v>Podmáslí celkem</c:v>
                </c:pt>
                <c:pt idx="2">
                  <c:v>Smetana celkem</c:v>
                </c:pt>
                <c:pt idx="3">
                  <c:v>Kysané výrobky celkem</c:v>
                </c:pt>
                <c:pt idx="4">
                  <c:v>Mléčné dezerty celkem</c:v>
                </c:pt>
                <c:pt idx="5">
                  <c:v>Ostatní mléčné výrobky (mléčné nápoje, mražené krémy, mléčné pomazánky)</c:v>
                </c:pt>
                <c:pt idx="6">
                  <c:v>Zahuštěné mléko celkem</c:v>
                </c:pt>
                <c:pt idx="7">
                  <c:v>Sušené mléčné výrobky celkem</c:v>
                </c:pt>
                <c:pt idx="8">
                  <c:v>Máslo a  ostatní výrobky z mléčného tuku v máselném ekvivalentu</c:v>
                </c:pt>
                <c:pt idx="9">
                  <c:v>Sýry přírodní včetně tvarohu celkem</c:v>
                </c:pt>
                <c:pt idx="10">
                  <c:v>Tavené sýry</c:v>
                </c:pt>
                <c:pt idx="11">
                  <c:v>Kaseiny, kaseinát</c:v>
                </c:pt>
                <c:pt idx="12">
                  <c:v>Syrovátka celkem v ekvivalentu tekuté syrovátky</c:v>
                </c:pt>
                <c:pt idx="13">
                  <c:v>Laktóza</c:v>
                </c:pt>
                <c:pt idx="14">
                  <c:v>Laktalbumin</c:v>
                </c:pt>
                <c:pt idx="15">
                  <c:v>Další užití mléka (tavené analogy, retentát, ostatní)</c:v>
                </c:pt>
                <c:pt idx="16">
                  <c:v>Odtučněné mléko a podmáslí vrácené zemědělcům</c:v>
                </c:pt>
                <c:pt idx="17">
                  <c:v>Přesun a export tekutého mléka z ČR</c:v>
                </c:pt>
                <c:pt idx="18">
                  <c:v>Přesun a export tekuté smetany z ČR</c:v>
                </c:pt>
              </c:strCache>
            </c:strRef>
          </c:cat>
          <c:val>
            <c:numRef>
              <c:f>'Graf č. 1,2 Výroba a užití'!$E$3:$E$21</c:f>
              <c:numCache>
                <c:formatCode>#,##0</c:formatCode>
                <c:ptCount val="19"/>
                <c:pt idx="0">
                  <c:v>648012</c:v>
                </c:pt>
                <c:pt idx="1">
                  <c:v>8786</c:v>
                </c:pt>
                <c:pt idx="2">
                  <c:v>46621</c:v>
                </c:pt>
                <c:pt idx="3">
                  <c:v>163414</c:v>
                </c:pt>
                <c:pt idx="4">
                  <c:v>32039</c:v>
                </c:pt>
                <c:pt idx="5">
                  <c:v>22374</c:v>
                </c:pt>
                <c:pt idx="6">
                  <c:v>13308</c:v>
                </c:pt>
                <c:pt idx="7">
                  <c:v>28498</c:v>
                </c:pt>
                <c:pt idx="8">
                  <c:v>26859</c:v>
                </c:pt>
                <c:pt idx="9">
                  <c:v>113124</c:v>
                </c:pt>
                <c:pt idx="10">
                  <c:v>13621</c:v>
                </c:pt>
                <c:pt idx="11">
                  <c:v>0</c:v>
                </c:pt>
                <c:pt idx="12">
                  <c:v>985812</c:v>
                </c:pt>
                <c:pt idx="13">
                  <c:v>0</c:v>
                </c:pt>
                <c:pt idx="14">
                  <c:v>0</c:v>
                </c:pt>
                <c:pt idx="15">
                  <c:v>9609</c:v>
                </c:pt>
                <c:pt idx="16">
                  <c:v>496</c:v>
                </c:pt>
                <c:pt idx="17">
                  <c:v>199405</c:v>
                </c:pt>
                <c:pt idx="18">
                  <c:v>9679</c:v>
                </c:pt>
              </c:numCache>
            </c:numRef>
          </c:val>
        </c:ser>
      </c:pie3DChart>
    </c:plotArea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28"/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Obsah bílkovin </a:t>
            </a:r>
            <a:r>
              <a:rPr lang="cs-CZ" sz="1050"/>
              <a:t> kravského mléka </a:t>
            </a:r>
            <a:r>
              <a:rPr lang="en-US" sz="1050"/>
              <a:t>v </a:t>
            </a:r>
            <a:r>
              <a:rPr lang="cs-CZ" sz="1050"/>
              <a:t>hlavních mlékárenských výrobcích za referenční období roku 2011</a:t>
            </a:r>
            <a:endParaRPr lang="en-US" sz="1050"/>
          </a:p>
        </c:rich>
      </c:tx>
      <c:layout/>
    </c:title>
    <c:plotArea>
      <c:layout/>
      <c:barChart>
        <c:barDir val="col"/>
        <c:grouping val="clustered"/>
        <c:ser>
          <c:idx val="1"/>
          <c:order val="0"/>
          <c:tx>
            <c:strRef>
              <c:f>'Graf č.3 Obsah bílkovin'!$D$4:$D$6</c:f>
              <c:strCache>
                <c:ptCount val="1"/>
                <c:pt idx="0">
                  <c:v>Obsah bílkovin ve zpracované mléčné surovině v tunách</c:v>
                </c:pt>
              </c:strCache>
            </c:strRef>
          </c:tx>
          <c:cat>
            <c:strRef>
              <c:f>'Graf č.3 Obsah bílkovin'!$A$7:$B$21</c:f>
              <c:strCache>
                <c:ptCount val="15"/>
                <c:pt idx="0">
                  <c:v>Konzumní mléko</c:v>
                </c:pt>
                <c:pt idx="1">
                  <c:v>Plnotučné mléko</c:v>
                </c:pt>
                <c:pt idx="2">
                  <c:v>Polotučné  a odstředěné mléko</c:v>
                </c:pt>
                <c:pt idx="3">
                  <c:v>Podmáslí</c:v>
                </c:pt>
                <c:pt idx="4">
                  <c:v>Smetana</c:v>
                </c:pt>
                <c:pt idx="5">
                  <c:v>Zahuštěné mléko</c:v>
                </c:pt>
                <c:pt idx="6">
                  <c:v>Sušená smetana</c:v>
                </c:pt>
                <c:pt idx="7">
                  <c:v>Sušené plnotučné mléko</c:v>
                </c:pt>
                <c:pt idx="8">
                  <c:v>Sušené částečně odstředěné mléko                                        a sušené odstředěné mléko</c:v>
                </c:pt>
                <c:pt idx="9">
                  <c:v>Sušené podmáslí</c:v>
                </c:pt>
                <c:pt idx="10">
                  <c:v>Máslo a ostatní výrobky z mléčného tuku</c:v>
                </c:pt>
                <c:pt idx="11">
                  <c:v>Přírodní sýry z kravského mléka</c:v>
                </c:pt>
                <c:pt idx="12">
                  <c:v>Tavené sýry</c:v>
                </c:pt>
                <c:pt idx="13">
                  <c:v>Kasein a kaseináty</c:v>
                </c:pt>
                <c:pt idx="14">
                  <c:v>Syrovátka celkem v ekvivalentu tekuté syrovátky</c:v>
                </c:pt>
              </c:strCache>
            </c:strRef>
          </c:cat>
          <c:val>
            <c:numRef>
              <c:f>'Graf č.3 Obsah bílkovin'!$D$7:$D$21</c:f>
              <c:numCache>
                <c:formatCode>#,##0.00</c:formatCode>
                <c:ptCount val="15"/>
                <c:pt idx="0">
                  <c:v>21903</c:v>
                </c:pt>
                <c:pt idx="1">
                  <c:v>2800</c:v>
                </c:pt>
                <c:pt idx="2">
                  <c:v>19090</c:v>
                </c:pt>
                <c:pt idx="3">
                  <c:v>264</c:v>
                </c:pt>
                <c:pt idx="4">
                  <c:v>1280</c:v>
                </c:pt>
                <c:pt idx="5">
                  <c:v>1424</c:v>
                </c:pt>
                <c:pt idx="6">
                  <c:v>0</c:v>
                </c:pt>
                <c:pt idx="7">
                  <c:v>3605</c:v>
                </c:pt>
                <c:pt idx="8">
                  <c:v>5315</c:v>
                </c:pt>
                <c:pt idx="9">
                  <c:v>0</c:v>
                </c:pt>
                <c:pt idx="10">
                  <c:v>600</c:v>
                </c:pt>
                <c:pt idx="11">
                  <c:v>29500</c:v>
                </c:pt>
                <c:pt idx="12">
                  <c:v>1400</c:v>
                </c:pt>
                <c:pt idx="13">
                  <c:v>0</c:v>
                </c:pt>
                <c:pt idx="14">
                  <c:v>6800</c:v>
                </c:pt>
              </c:numCache>
            </c:numRef>
          </c:val>
        </c:ser>
        <c:ser>
          <c:idx val="0"/>
          <c:order val="1"/>
          <c:tx>
            <c:strRef>
              <c:f>'Graf č.3 Obsah bílkovin'!$E$4:$E$6</c:f>
              <c:strCache>
                <c:ptCount val="1"/>
                <c:pt idx="0">
                  <c:v>Obsah bílkovin v hotovém výrobku v tunách</c:v>
                </c:pt>
              </c:strCache>
            </c:strRef>
          </c:tx>
          <c:cat>
            <c:strRef>
              <c:f>'Graf č.3 Obsah bílkovin'!$A$7:$B$21</c:f>
              <c:strCache>
                <c:ptCount val="15"/>
                <c:pt idx="0">
                  <c:v>Konzumní mléko</c:v>
                </c:pt>
                <c:pt idx="1">
                  <c:v>Plnotučné mléko</c:v>
                </c:pt>
                <c:pt idx="2">
                  <c:v>Polotučné  a odstředěné mléko</c:v>
                </c:pt>
                <c:pt idx="3">
                  <c:v>Podmáslí</c:v>
                </c:pt>
                <c:pt idx="4">
                  <c:v>Smetana</c:v>
                </c:pt>
                <c:pt idx="5">
                  <c:v>Zahuštěné mléko</c:v>
                </c:pt>
                <c:pt idx="6">
                  <c:v>Sušená smetana</c:v>
                </c:pt>
                <c:pt idx="7">
                  <c:v>Sušené plnotučné mléko</c:v>
                </c:pt>
                <c:pt idx="8">
                  <c:v>Sušené částečně odstředěné mléko                                        a sušené odstředěné mléko</c:v>
                </c:pt>
                <c:pt idx="9">
                  <c:v>Sušené podmáslí</c:v>
                </c:pt>
                <c:pt idx="10">
                  <c:v>Máslo a ostatní výrobky z mléčného tuku</c:v>
                </c:pt>
                <c:pt idx="11">
                  <c:v>Přírodní sýry z kravského mléka</c:v>
                </c:pt>
                <c:pt idx="12">
                  <c:v>Tavené sýry</c:v>
                </c:pt>
                <c:pt idx="13">
                  <c:v>Kasein a kaseináty</c:v>
                </c:pt>
                <c:pt idx="14">
                  <c:v>Syrovátka celkem v ekvivalentu tekuté syrovátky</c:v>
                </c:pt>
              </c:strCache>
            </c:strRef>
          </c:cat>
          <c:val>
            <c:numRef>
              <c:f>'Graf č.3 Obsah bílkovin'!$E$7:$E$21</c:f>
              <c:numCache>
                <c:formatCode>#,##0.00</c:formatCode>
                <c:ptCount val="15"/>
                <c:pt idx="0">
                  <c:v>21800</c:v>
                </c:pt>
                <c:pt idx="1">
                  <c:v>2780</c:v>
                </c:pt>
                <c:pt idx="2">
                  <c:v>19020</c:v>
                </c:pt>
                <c:pt idx="3">
                  <c:v>260</c:v>
                </c:pt>
                <c:pt idx="4">
                  <c:v>1240</c:v>
                </c:pt>
                <c:pt idx="5">
                  <c:v>1400</c:v>
                </c:pt>
                <c:pt idx="6">
                  <c:v>0</c:v>
                </c:pt>
                <c:pt idx="7">
                  <c:v>3580</c:v>
                </c:pt>
                <c:pt idx="8">
                  <c:v>5278</c:v>
                </c:pt>
                <c:pt idx="9">
                  <c:v>0</c:v>
                </c:pt>
                <c:pt idx="10">
                  <c:v>580</c:v>
                </c:pt>
                <c:pt idx="11">
                  <c:v>22700</c:v>
                </c:pt>
                <c:pt idx="12">
                  <c:v>1360</c:v>
                </c:pt>
                <c:pt idx="13">
                  <c:v>0</c:v>
                </c:pt>
                <c:pt idx="14">
                  <c:v>6500</c:v>
                </c:pt>
              </c:numCache>
            </c:numRef>
          </c:val>
        </c:ser>
        <c:axId val="101955840"/>
        <c:axId val="102060032"/>
      </c:barChart>
      <c:catAx>
        <c:axId val="101955840"/>
        <c:scaling>
          <c:orientation val="minMax"/>
        </c:scaling>
        <c:axPos val="b"/>
        <c:majorTickMark val="none"/>
        <c:tickLblPos val="low"/>
        <c:crossAx val="102060032"/>
        <c:crosses val="autoZero"/>
        <c:auto val="1"/>
        <c:lblAlgn val="ctr"/>
        <c:lblOffset val="100"/>
      </c:catAx>
      <c:valAx>
        <c:axId val="102060032"/>
        <c:scaling>
          <c:orientation val="minMax"/>
        </c:scaling>
        <c:axPos val="l"/>
        <c:majorGridlines/>
        <c:numFmt formatCode="#,##0.00" sourceLinked="1"/>
        <c:majorTickMark val="none"/>
        <c:tickLblPos val="nextTo"/>
        <c:crossAx val="101955840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22412</xdr:colOff>
      <xdr:row>36</xdr:row>
      <xdr:rowOff>33618</xdr:rowOff>
    </xdr:from>
    <xdr:to>
      <xdr:col>4</xdr:col>
      <xdr:colOff>201706</xdr:colOff>
      <xdr:row>39</xdr:row>
      <xdr:rowOff>0</xdr:rowOff>
    </xdr:to>
    <xdr:sp macro="" textlink="">
      <xdr:nvSpPr>
        <xdr:cNvPr id="2" name="Pravá složená závorka 1"/>
        <xdr:cNvSpPr/>
      </xdr:nvSpPr>
      <xdr:spPr>
        <a:xfrm>
          <a:off x="4101353" y="7093324"/>
          <a:ext cx="179294" cy="53788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28</xdr:row>
      <xdr:rowOff>9525</xdr:rowOff>
    </xdr:from>
    <xdr:to>
      <xdr:col>2</xdr:col>
      <xdr:colOff>133350</xdr:colOff>
      <xdr:row>31</xdr:row>
      <xdr:rowOff>9525</xdr:rowOff>
    </xdr:to>
    <xdr:sp macro="" textlink="">
      <xdr:nvSpPr>
        <xdr:cNvPr id="3" name="Pravá složená závorka 2"/>
        <xdr:cNvSpPr/>
      </xdr:nvSpPr>
      <xdr:spPr>
        <a:xfrm>
          <a:off x="2266950" y="5953125"/>
          <a:ext cx="114300" cy="5810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39</xdr:row>
      <xdr:rowOff>114299</xdr:rowOff>
    </xdr:from>
    <xdr:to>
      <xdr:col>9</xdr:col>
      <xdr:colOff>419100</xdr:colOff>
      <xdr:row>71</xdr:row>
      <xdr:rowOff>104774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76</xdr:row>
      <xdr:rowOff>104775</xdr:rowOff>
    </xdr:from>
    <xdr:to>
      <xdr:col>14</xdr:col>
      <xdr:colOff>95249</xdr:colOff>
      <xdr:row>122</xdr:row>
      <xdr:rowOff>152400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9523</xdr:colOff>
      <xdr:row>27</xdr:row>
      <xdr:rowOff>133350</xdr:rowOff>
    </xdr:from>
    <xdr:to>
      <xdr:col>11</xdr:col>
      <xdr:colOff>590549</xdr:colOff>
      <xdr:row>55</xdr:row>
      <xdr:rowOff>180975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68"/>
  <sheetViews>
    <sheetView showGridLines="0" tabSelected="1" zoomScale="85" zoomScaleNormal="85" workbookViewId="0">
      <selection activeCell="E74" sqref="E74"/>
    </sheetView>
  </sheetViews>
  <sheetFormatPr defaultRowHeight="15"/>
  <cols>
    <col min="3" max="3" width="34" customWidth="1"/>
    <col min="5" max="5" width="15.42578125" customWidth="1"/>
    <col min="6" max="6" width="14.42578125" customWidth="1"/>
    <col min="7" max="7" width="16" customWidth="1"/>
    <col min="8" max="8" width="14.42578125" customWidth="1"/>
  </cols>
  <sheetData>
    <row r="1" spans="1:13" s="94" customFormat="1" ht="18.75">
      <c r="A1" s="167" t="s">
        <v>0</v>
      </c>
      <c r="B1" s="168"/>
      <c r="C1" s="168"/>
      <c r="D1" s="168"/>
      <c r="E1" s="168"/>
      <c r="F1" s="168"/>
      <c r="G1" s="168"/>
      <c r="H1" s="168"/>
    </row>
    <row r="2" spans="1:13" s="92" customFormat="1" ht="18.75">
      <c r="A2" s="169" t="s">
        <v>143</v>
      </c>
      <c r="B2" s="170"/>
      <c r="C2" s="170"/>
      <c r="D2" s="170"/>
      <c r="E2" s="170"/>
      <c r="F2" s="170"/>
      <c r="G2" s="170"/>
      <c r="H2" s="170"/>
      <c r="I2" s="93"/>
    </row>
    <row r="3" spans="1:13" s="88" customFormat="1" ht="15.75">
      <c r="A3" s="90"/>
      <c r="B3" s="91"/>
      <c r="C3" s="91"/>
      <c r="D3" s="91"/>
      <c r="E3" s="91"/>
      <c r="F3" s="91"/>
      <c r="G3" s="91"/>
      <c r="H3" s="91"/>
      <c r="I3" s="89"/>
    </row>
    <row r="4" spans="1:13">
      <c r="A4" s="176" t="s">
        <v>1</v>
      </c>
      <c r="B4" s="152" t="s">
        <v>2</v>
      </c>
      <c r="C4" s="152"/>
      <c r="D4" s="152" t="s">
        <v>3</v>
      </c>
      <c r="E4" s="172" t="s">
        <v>118</v>
      </c>
      <c r="F4" s="174" t="s">
        <v>119</v>
      </c>
      <c r="G4" s="153" t="s">
        <v>4</v>
      </c>
      <c r="H4" s="153"/>
      <c r="I4" s="150"/>
      <c r="J4" s="151"/>
      <c r="K4" s="151"/>
      <c r="L4" s="151"/>
      <c r="M4" s="151"/>
    </row>
    <row r="5" spans="1:13" ht="22.5">
      <c r="A5" s="173"/>
      <c r="B5" s="154"/>
      <c r="C5" s="154"/>
      <c r="D5" s="171"/>
      <c r="E5" s="173"/>
      <c r="F5" s="175"/>
      <c r="G5" s="122" t="s">
        <v>5</v>
      </c>
      <c r="H5" s="122" t="s">
        <v>6</v>
      </c>
      <c r="I5" s="150"/>
      <c r="J5" s="151"/>
      <c r="K5" s="151"/>
      <c r="L5" s="151"/>
      <c r="M5" s="151"/>
    </row>
    <row r="6" spans="1:13">
      <c r="A6" s="32">
        <v>1</v>
      </c>
      <c r="B6" s="155" t="s">
        <v>7</v>
      </c>
      <c r="C6" s="156"/>
      <c r="D6" s="30" t="s">
        <v>130</v>
      </c>
      <c r="E6" s="106">
        <v>1</v>
      </c>
      <c r="F6" s="106">
        <v>2</v>
      </c>
      <c r="G6" s="106">
        <v>3</v>
      </c>
      <c r="H6" s="106">
        <v>4</v>
      </c>
      <c r="I6" s="1"/>
      <c r="J6" s="1"/>
      <c r="K6" s="1"/>
      <c r="L6" s="1"/>
      <c r="M6" s="1"/>
    </row>
    <row r="7" spans="1:13">
      <c r="A7" s="33">
        <v>1</v>
      </c>
      <c r="B7" s="31" t="s">
        <v>8</v>
      </c>
      <c r="C7" s="34"/>
      <c r="D7" s="30">
        <v>101</v>
      </c>
      <c r="E7" s="19"/>
      <c r="F7" s="19"/>
      <c r="G7" s="19"/>
      <c r="H7" s="95"/>
      <c r="I7" s="1"/>
      <c r="J7" s="1"/>
      <c r="K7" s="1"/>
      <c r="L7" s="1"/>
      <c r="M7" s="1"/>
    </row>
    <row r="8" spans="1:13">
      <c r="A8" s="35">
        <v>11</v>
      </c>
      <c r="B8" s="31" t="s">
        <v>9</v>
      </c>
      <c r="C8" s="34"/>
      <c r="D8" s="11">
        <v>102</v>
      </c>
      <c r="E8" s="12">
        <v>648012</v>
      </c>
      <c r="F8" s="12">
        <v>11076</v>
      </c>
      <c r="G8" s="12">
        <v>293016</v>
      </c>
      <c r="H8" s="12">
        <v>356093</v>
      </c>
      <c r="I8" s="1"/>
      <c r="J8" s="1"/>
      <c r="K8" s="1"/>
      <c r="L8" s="1"/>
      <c r="M8" s="1"/>
    </row>
    <row r="9" spans="1:13">
      <c r="A9" s="35">
        <v>111</v>
      </c>
      <c r="B9" s="34" t="s">
        <v>10</v>
      </c>
      <c r="C9" s="34"/>
      <c r="D9" s="11">
        <v>103</v>
      </c>
      <c r="E9" s="12">
        <v>0</v>
      </c>
      <c r="F9" s="19"/>
      <c r="G9" s="20"/>
      <c r="H9" s="21"/>
      <c r="I9" s="1"/>
      <c r="J9" s="1"/>
      <c r="K9" s="1"/>
      <c r="L9" s="1"/>
      <c r="M9" s="1"/>
    </row>
    <row r="10" spans="1:13">
      <c r="A10" s="35">
        <v>112</v>
      </c>
      <c r="B10" s="31" t="s">
        <v>11</v>
      </c>
      <c r="C10" s="34"/>
      <c r="D10" s="11">
        <v>104</v>
      </c>
      <c r="E10" s="12">
        <v>83167</v>
      </c>
      <c r="F10" s="22"/>
      <c r="G10" s="23"/>
      <c r="H10" s="24"/>
      <c r="I10" s="1"/>
      <c r="J10" s="1"/>
      <c r="K10" s="1"/>
      <c r="L10" s="1"/>
      <c r="M10" s="1"/>
    </row>
    <row r="11" spans="1:13">
      <c r="A11" s="35">
        <v>1121</v>
      </c>
      <c r="B11" s="149" t="s">
        <v>12</v>
      </c>
      <c r="C11" s="36" t="s">
        <v>13</v>
      </c>
      <c r="D11" s="11">
        <v>105</v>
      </c>
      <c r="E11" s="12">
        <v>13612</v>
      </c>
      <c r="F11" s="22"/>
      <c r="G11" s="23"/>
      <c r="H11" s="24"/>
      <c r="I11" s="1"/>
      <c r="J11" s="1"/>
      <c r="K11" s="1"/>
      <c r="L11" s="1"/>
      <c r="M11" s="1"/>
    </row>
    <row r="12" spans="1:13">
      <c r="A12" s="35">
        <v>1122</v>
      </c>
      <c r="B12" s="149"/>
      <c r="C12" s="36" t="s">
        <v>14</v>
      </c>
      <c r="D12" s="11">
        <v>106</v>
      </c>
      <c r="E12" s="12">
        <v>0</v>
      </c>
      <c r="F12" s="22"/>
      <c r="G12" s="23"/>
      <c r="H12" s="24"/>
      <c r="I12" s="1"/>
      <c r="J12" s="1"/>
      <c r="K12" s="1"/>
      <c r="L12" s="1"/>
      <c r="M12" s="1"/>
    </row>
    <row r="13" spans="1:13">
      <c r="A13" s="35">
        <v>1123</v>
      </c>
      <c r="B13" s="149"/>
      <c r="C13" s="36" t="s">
        <v>15</v>
      </c>
      <c r="D13" s="11">
        <v>107</v>
      </c>
      <c r="E13" s="12">
        <v>69555</v>
      </c>
      <c r="F13" s="22"/>
      <c r="G13" s="23"/>
      <c r="H13" s="24"/>
      <c r="I13" s="1"/>
      <c r="J13" s="1"/>
      <c r="K13" s="1"/>
      <c r="L13" s="1"/>
      <c r="M13" s="1"/>
    </row>
    <row r="14" spans="1:13">
      <c r="A14" s="35">
        <v>113</v>
      </c>
      <c r="B14" s="31" t="s">
        <v>16</v>
      </c>
      <c r="C14" s="34"/>
      <c r="D14" s="11">
        <v>108</v>
      </c>
      <c r="E14" s="12">
        <v>537553</v>
      </c>
      <c r="F14" s="22"/>
      <c r="G14" s="23"/>
      <c r="H14" s="24"/>
      <c r="I14" s="1"/>
      <c r="J14" s="1"/>
      <c r="K14" s="1"/>
      <c r="L14" s="1"/>
      <c r="M14" s="1"/>
    </row>
    <row r="15" spans="1:13">
      <c r="A15" s="35">
        <v>1131</v>
      </c>
      <c r="B15" s="149" t="s">
        <v>12</v>
      </c>
      <c r="C15" s="36" t="s">
        <v>13</v>
      </c>
      <c r="D15" s="11">
        <v>109</v>
      </c>
      <c r="E15" s="12">
        <v>84215</v>
      </c>
      <c r="F15" s="22"/>
      <c r="G15" s="23"/>
      <c r="H15" s="24"/>
      <c r="I15" s="1"/>
      <c r="J15" s="1"/>
      <c r="K15" s="1"/>
      <c r="L15" s="1"/>
      <c r="M15" s="1"/>
    </row>
    <row r="16" spans="1:13">
      <c r="A16" s="35">
        <v>1132</v>
      </c>
      <c r="B16" s="149"/>
      <c r="C16" s="36" t="s">
        <v>14</v>
      </c>
      <c r="D16" s="11">
        <v>110</v>
      </c>
      <c r="E16" s="12">
        <v>0</v>
      </c>
      <c r="F16" s="22"/>
      <c r="G16" s="23"/>
      <c r="H16" s="24"/>
      <c r="I16" s="1"/>
      <c r="J16" s="1"/>
      <c r="K16" s="1"/>
      <c r="L16" s="1"/>
      <c r="M16" s="1"/>
    </row>
    <row r="17" spans="1:13">
      <c r="A17" s="35">
        <v>1133</v>
      </c>
      <c r="B17" s="149"/>
      <c r="C17" s="36" t="s">
        <v>15</v>
      </c>
      <c r="D17" s="11">
        <v>111</v>
      </c>
      <c r="E17" s="12">
        <v>453338</v>
      </c>
      <c r="F17" s="22"/>
      <c r="G17" s="23"/>
      <c r="H17" s="24"/>
      <c r="I17" s="1"/>
      <c r="J17" s="1"/>
      <c r="K17" s="1"/>
      <c r="L17" s="1"/>
      <c r="M17" s="1"/>
    </row>
    <row r="18" spans="1:13">
      <c r="A18" s="35">
        <v>114</v>
      </c>
      <c r="B18" s="31" t="s">
        <v>17</v>
      </c>
      <c r="C18" s="34"/>
      <c r="D18" s="11">
        <v>112</v>
      </c>
      <c r="E18" s="18" t="s">
        <v>26</v>
      </c>
      <c r="F18" s="22"/>
      <c r="G18" s="23"/>
      <c r="H18" s="24"/>
      <c r="I18" s="1"/>
    </row>
    <row r="19" spans="1:13">
      <c r="A19" s="35">
        <v>1141</v>
      </c>
      <c r="B19" s="149" t="s">
        <v>12</v>
      </c>
      <c r="C19" s="36" t="s">
        <v>13</v>
      </c>
      <c r="D19" s="11">
        <v>113</v>
      </c>
      <c r="E19" s="18" t="s">
        <v>26</v>
      </c>
      <c r="F19" s="22"/>
      <c r="G19" s="23"/>
      <c r="H19" s="24"/>
      <c r="I19" s="1"/>
    </row>
    <row r="20" spans="1:13">
      <c r="A20" s="35">
        <v>1142</v>
      </c>
      <c r="B20" s="149"/>
      <c r="C20" s="36" t="s">
        <v>14</v>
      </c>
      <c r="D20" s="11">
        <v>114</v>
      </c>
      <c r="E20" s="12">
        <v>0</v>
      </c>
      <c r="F20" s="22"/>
      <c r="G20" s="23"/>
      <c r="H20" s="24"/>
      <c r="I20" s="1"/>
    </row>
    <row r="21" spans="1:13">
      <c r="A21" s="35">
        <v>1143</v>
      </c>
      <c r="B21" s="149"/>
      <c r="C21" s="36" t="s">
        <v>15</v>
      </c>
      <c r="D21" s="11">
        <v>115</v>
      </c>
      <c r="E21" s="18" t="s">
        <v>26</v>
      </c>
      <c r="F21" s="25"/>
      <c r="G21" s="26"/>
      <c r="H21" s="27"/>
      <c r="I21" s="1"/>
    </row>
    <row r="22" spans="1:13">
      <c r="A22" s="35">
        <v>12</v>
      </c>
      <c r="B22" s="31" t="s">
        <v>18</v>
      </c>
      <c r="C22" s="34"/>
      <c r="D22" s="11">
        <v>116</v>
      </c>
      <c r="E22" s="12">
        <v>8786</v>
      </c>
      <c r="F22" s="12">
        <v>83</v>
      </c>
      <c r="G22" s="12">
        <v>2196</v>
      </c>
      <c r="H22" s="12">
        <v>6672</v>
      </c>
      <c r="I22" s="1"/>
    </row>
    <row r="23" spans="1:13">
      <c r="A23" s="35">
        <v>13</v>
      </c>
      <c r="B23" s="31" t="s">
        <v>19</v>
      </c>
      <c r="C23" s="34"/>
      <c r="D23" s="11">
        <v>117</v>
      </c>
      <c r="E23" s="12">
        <v>46621</v>
      </c>
      <c r="F23" s="12">
        <v>10002</v>
      </c>
      <c r="G23" s="12">
        <v>264603</v>
      </c>
      <c r="H23" s="12">
        <v>-217982</v>
      </c>
      <c r="I23" s="17"/>
    </row>
    <row r="24" spans="1:13">
      <c r="A24" s="35">
        <v>131</v>
      </c>
      <c r="B24" s="149" t="s">
        <v>12</v>
      </c>
      <c r="C24" s="36" t="s">
        <v>20</v>
      </c>
      <c r="D24" s="11">
        <v>118</v>
      </c>
      <c r="E24" s="12">
        <v>28865</v>
      </c>
      <c r="F24" s="19"/>
      <c r="G24" s="20"/>
      <c r="H24" s="21"/>
      <c r="I24" s="1"/>
    </row>
    <row r="25" spans="1:13">
      <c r="A25" s="35">
        <v>132</v>
      </c>
      <c r="B25" s="149"/>
      <c r="C25" s="36" t="s">
        <v>21</v>
      </c>
      <c r="D25" s="11">
        <v>119</v>
      </c>
      <c r="E25" s="12">
        <v>17756</v>
      </c>
      <c r="F25" s="25"/>
      <c r="G25" s="26"/>
      <c r="H25" s="27"/>
      <c r="I25" s="1"/>
    </row>
    <row r="26" spans="1:13">
      <c r="A26" s="35">
        <v>14</v>
      </c>
      <c r="B26" s="31" t="s">
        <v>22</v>
      </c>
      <c r="C26" s="34"/>
      <c r="D26" s="11">
        <v>120</v>
      </c>
      <c r="E26" s="12">
        <v>163414</v>
      </c>
      <c r="F26" s="12">
        <v>6988</v>
      </c>
      <c r="G26" s="12">
        <v>184868</v>
      </c>
      <c r="H26" s="12">
        <v>-32381</v>
      </c>
      <c r="I26" s="1"/>
    </row>
    <row r="27" spans="1:13">
      <c r="A27" s="35">
        <v>141</v>
      </c>
      <c r="B27" s="149" t="s">
        <v>12</v>
      </c>
      <c r="C27" s="34" t="s">
        <v>23</v>
      </c>
      <c r="D27" s="11">
        <v>121</v>
      </c>
      <c r="E27" s="12">
        <v>104207</v>
      </c>
      <c r="F27" s="12">
        <v>4895</v>
      </c>
      <c r="G27" s="12">
        <v>129497</v>
      </c>
      <c r="H27" s="12">
        <v>-34896</v>
      </c>
      <c r="I27" s="1"/>
    </row>
    <row r="28" spans="1:13">
      <c r="A28" s="33">
        <v>142</v>
      </c>
      <c r="B28" s="149"/>
      <c r="C28" s="34" t="s">
        <v>24</v>
      </c>
      <c r="D28" s="11">
        <v>122</v>
      </c>
      <c r="E28" s="12">
        <v>59207</v>
      </c>
      <c r="F28" s="12">
        <v>2093</v>
      </c>
      <c r="G28" s="12">
        <v>55371</v>
      </c>
      <c r="H28" s="12">
        <v>2515</v>
      </c>
      <c r="I28" s="1"/>
    </row>
    <row r="29" spans="1:13">
      <c r="A29" s="33">
        <v>15</v>
      </c>
      <c r="B29" s="31" t="s">
        <v>25</v>
      </c>
      <c r="C29" s="34"/>
      <c r="D29" s="11">
        <v>123</v>
      </c>
      <c r="E29" s="139">
        <v>18869</v>
      </c>
      <c r="F29" s="139">
        <v>285</v>
      </c>
      <c r="G29" s="139">
        <v>7540</v>
      </c>
      <c r="H29" s="139">
        <v>1899</v>
      </c>
      <c r="I29" s="1"/>
    </row>
    <row r="30" spans="1:13">
      <c r="A30" s="33" t="s">
        <v>27</v>
      </c>
      <c r="B30" s="34" t="s">
        <v>28</v>
      </c>
      <c r="C30" s="34"/>
      <c r="D30" s="11">
        <v>124</v>
      </c>
      <c r="E30" s="12">
        <v>32039</v>
      </c>
      <c r="F30" s="12">
        <v>2597</v>
      </c>
      <c r="G30" s="12">
        <v>68704</v>
      </c>
      <c r="H30" s="12">
        <v>-29149</v>
      </c>
      <c r="I30" s="1"/>
    </row>
    <row r="31" spans="1:13">
      <c r="A31" s="33" t="s">
        <v>29</v>
      </c>
      <c r="B31" s="34" t="s">
        <v>30</v>
      </c>
      <c r="C31" s="34"/>
      <c r="D31" s="11">
        <v>125</v>
      </c>
      <c r="E31" s="18" t="s">
        <v>26</v>
      </c>
      <c r="F31" s="12">
        <v>0</v>
      </c>
      <c r="G31" s="12">
        <v>0</v>
      </c>
      <c r="H31" s="12">
        <v>0</v>
      </c>
      <c r="I31" s="1"/>
    </row>
    <row r="32" spans="1:13">
      <c r="A32" s="33">
        <v>2</v>
      </c>
      <c r="B32" s="31" t="s">
        <v>31</v>
      </c>
      <c r="C32" s="34"/>
      <c r="D32" s="10">
        <v>201</v>
      </c>
      <c r="E32" s="13"/>
      <c r="F32" s="14"/>
      <c r="G32" s="15"/>
      <c r="H32" s="16"/>
      <c r="I32" s="1"/>
    </row>
    <row r="33" spans="1:9">
      <c r="A33" s="33">
        <v>21</v>
      </c>
      <c r="B33" s="31" t="s">
        <v>32</v>
      </c>
      <c r="C33" s="34"/>
      <c r="D33" s="11">
        <v>202</v>
      </c>
      <c r="E33" s="12">
        <v>13308</v>
      </c>
      <c r="F33" s="12">
        <v>626</v>
      </c>
      <c r="G33" s="12">
        <v>16561</v>
      </c>
      <c r="H33" s="12">
        <v>25578</v>
      </c>
      <c r="I33" s="1"/>
    </row>
    <row r="34" spans="1:9">
      <c r="A34" s="33">
        <v>211</v>
      </c>
      <c r="B34" s="149" t="s">
        <v>12</v>
      </c>
      <c r="C34" s="34" t="s">
        <v>33</v>
      </c>
      <c r="D34" s="11">
        <v>203</v>
      </c>
      <c r="E34" s="18" t="s">
        <v>26</v>
      </c>
      <c r="F34" s="19"/>
      <c r="G34" s="20"/>
      <c r="H34" s="21"/>
    </row>
    <row r="35" spans="1:9">
      <c r="A35" s="33">
        <v>212</v>
      </c>
      <c r="B35" s="149"/>
      <c r="C35" s="34" t="s">
        <v>34</v>
      </c>
      <c r="D35" s="11">
        <v>204</v>
      </c>
      <c r="E35" s="18" t="s">
        <v>26</v>
      </c>
      <c r="F35" s="25"/>
      <c r="G35" s="26"/>
      <c r="H35" s="27"/>
    </row>
    <row r="36" spans="1:9">
      <c r="A36" s="33">
        <v>22</v>
      </c>
      <c r="B36" s="31" t="s">
        <v>35</v>
      </c>
      <c r="C36" s="34"/>
      <c r="D36" s="11">
        <v>205</v>
      </c>
      <c r="E36" s="12">
        <v>28498</v>
      </c>
      <c r="F36" s="12">
        <v>3772</v>
      </c>
      <c r="G36" s="12">
        <v>99788</v>
      </c>
      <c r="H36" s="12">
        <v>168926</v>
      </c>
    </row>
    <row r="37" spans="1:9">
      <c r="A37" s="33">
        <v>221</v>
      </c>
      <c r="B37" s="149" t="s">
        <v>12</v>
      </c>
      <c r="C37" s="34" t="s">
        <v>36</v>
      </c>
      <c r="D37" s="11">
        <v>206</v>
      </c>
      <c r="E37" s="25"/>
      <c r="F37" s="25"/>
      <c r="G37" s="25"/>
      <c r="H37" s="25"/>
    </row>
    <row r="38" spans="1:9">
      <c r="A38" s="33">
        <v>222</v>
      </c>
      <c r="B38" s="149"/>
      <c r="C38" s="140" t="s">
        <v>37</v>
      </c>
      <c r="D38" s="11">
        <v>207</v>
      </c>
      <c r="E38" s="18">
        <v>13376</v>
      </c>
      <c r="F38" s="18">
        <v>3554</v>
      </c>
      <c r="G38" s="18">
        <v>94020</v>
      </c>
      <c r="H38" s="18">
        <v>13530</v>
      </c>
    </row>
    <row r="39" spans="1:9">
      <c r="A39" s="33">
        <v>223</v>
      </c>
      <c r="B39" s="149"/>
      <c r="C39" s="140" t="s">
        <v>38</v>
      </c>
      <c r="D39" s="11">
        <v>208</v>
      </c>
      <c r="E39" s="25"/>
      <c r="F39" s="25"/>
      <c r="G39" s="25"/>
      <c r="H39" s="25"/>
    </row>
    <row r="40" spans="1:9">
      <c r="A40" s="33">
        <v>224</v>
      </c>
      <c r="B40" s="149"/>
      <c r="C40" s="34" t="s">
        <v>39</v>
      </c>
      <c r="D40" s="11">
        <v>209</v>
      </c>
      <c r="E40" s="12">
        <v>14537</v>
      </c>
      <c r="F40" s="12">
        <v>78</v>
      </c>
      <c r="G40" s="12">
        <v>2065</v>
      </c>
      <c r="H40" s="12">
        <v>154267</v>
      </c>
    </row>
    <row r="41" spans="1:9">
      <c r="A41" s="33">
        <v>225</v>
      </c>
      <c r="B41" s="149"/>
      <c r="C41" s="34" t="s">
        <v>40</v>
      </c>
      <c r="D41" s="11">
        <v>210</v>
      </c>
      <c r="E41" s="12">
        <v>0</v>
      </c>
      <c r="F41" s="12">
        <v>0</v>
      </c>
      <c r="G41" s="12">
        <v>343</v>
      </c>
      <c r="H41" s="12">
        <v>0</v>
      </c>
    </row>
    <row r="42" spans="1:9">
      <c r="A42" s="33" t="s">
        <v>41</v>
      </c>
      <c r="B42" s="149"/>
      <c r="C42" s="34" t="s">
        <v>42</v>
      </c>
      <c r="D42" s="11">
        <v>211</v>
      </c>
      <c r="E42" s="12">
        <v>585</v>
      </c>
      <c r="F42" s="12">
        <v>140</v>
      </c>
      <c r="G42" s="12">
        <v>3703</v>
      </c>
      <c r="H42" s="12">
        <v>1134</v>
      </c>
    </row>
    <row r="43" spans="1:9">
      <c r="A43" s="33" t="s">
        <v>43</v>
      </c>
      <c r="B43" s="149"/>
      <c r="C43" s="34" t="s">
        <v>44</v>
      </c>
      <c r="D43" s="11">
        <v>212</v>
      </c>
      <c r="E43" s="12">
        <v>0</v>
      </c>
      <c r="F43" s="12">
        <v>0</v>
      </c>
      <c r="G43" s="12">
        <v>0</v>
      </c>
      <c r="H43" s="12">
        <v>0</v>
      </c>
    </row>
    <row r="44" spans="1:9" ht="28.5" customHeight="1">
      <c r="A44" s="33">
        <v>23</v>
      </c>
      <c r="B44" s="163" t="s">
        <v>147</v>
      </c>
      <c r="C44" s="164"/>
      <c r="D44" s="11">
        <v>213</v>
      </c>
      <c r="E44" s="141">
        <v>26859</v>
      </c>
      <c r="F44" s="141">
        <v>22024</v>
      </c>
      <c r="G44" s="141">
        <v>582644</v>
      </c>
      <c r="H44" s="141">
        <v>-553105</v>
      </c>
    </row>
    <row r="45" spans="1:9">
      <c r="A45" s="33">
        <v>2311</v>
      </c>
      <c r="B45" s="149" t="s">
        <v>12</v>
      </c>
      <c r="C45" s="37" t="s">
        <v>45</v>
      </c>
      <c r="D45" s="11">
        <v>214</v>
      </c>
      <c r="E45" s="12">
        <v>21888</v>
      </c>
      <c r="F45" s="12">
        <v>18251</v>
      </c>
      <c r="G45" s="12">
        <v>482831</v>
      </c>
      <c r="H45" s="12">
        <v>-462345</v>
      </c>
    </row>
    <row r="46" spans="1:9">
      <c r="A46" s="33">
        <v>232</v>
      </c>
      <c r="B46" s="149"/>
      <c r="C46" s="37" t="s">
        <v>46</v>
      </c>
      <c r="D46" s="11">
        <v>215</v>
      </c>
      <c r="E46" s="12">
        <v>0</v>
      </c>
      <c r="F46" s="12">
        <v>0</v>
      </c>
      <c r="G46" s="12">
        <v>0</v>
      </c>
      <c r="H46" s="12">
        <v>0</v>
      </c>
    </row>
    <row r="47" spans="1:9">
      <c r="A47" s="33" t="s">
        <v>47</v>
      </c>
      <c r="B47" s="149"/>
      <c r="C47" s="34" t="s">
        <v>48</v>
      </c>
      <c r="D47" s="11">
        <v>216</v>
      </c>
      <c r="E47" s="12">
        <v>343</v>
      </c>
      <c r="F47" s="12">
        <v>267</v>
      </c>
      <c r="G47" s="12">
        <v>7063</v>
      </c>
      <c r="H47" s="12">
        <v>-6720</v>
      </c>
    </row>
    <row r="48" spans="1:9">
      <c r="A48" s="33" t="s">
        <v>49</v>
      </c>
      <c r="B48" s="149"/>
      <c r="C48" s="34" t="s">
        <v>50</v>
      </c>
      <c r="D48" s="11">
        <v>217</v>
      </c>
      <c r="E48" s="12">
        <v>7390</v>
      </c>
      <c r="F48" s="12">
        <v>2423</v>
      </c>
      <c r="G48" s="12">
        <v>64100</v>
      </c>
      <c r="H48" s="12">
        <v>-56710</v>
      </c>
    </row>
    <row r="49" spans="1:8">
      <c r="A49" s="33">
        <v>2332</v>
      </c>
      <c r="B49" s="149"/>
      <c r="C49" s="34" t="s">
        <v>51</v>
      </c>
      <c r="D49" s="11">
        <v>218</v>
      </c>
      <c r="E49" s="12">
        <v>8442</v>
      </c>
      <c r="F49" s="12">
        <v>1083</v>
      </c>
      <c r="G49" s="12">
        <v>28650</v>
      </c>
      <c r="H49" s="12">
        <v>-27330</v>
      </c>
    </row>
    <row r="50" spans="1:8">
      <c r="A50" s="33">
        <v>234</v>
      </c>
      <c r="B50" s="149"/>
      <c r="C50" s="34" t="s">
        <v>52</v>
      </c>
      <c r="D50" s="11">
        <v>219</v>
      </c>
      <c r="E50" s="12">
        <v>0</v>
      </c>
      <c r="F50" s="12">
        <v>0</v>
      </c>
      <c r="G50" s="12">
        <v>0</v>
      </c>
      <c r="H50" s="12">
        <v>0</v>
      </c>
    </row>
    <row r="51" spans="1:8">
      <c r="A51" s="33">
        <v>24</v>
      </c>
      <c r="B51" s="31" t="s">
        <v>53</v>
      </c>
      <c r="C51" s="34"/>
      <c r="D51" s="11">
        <v>220</v>
      </c>
      <c r="E51" s="12">
        <v>113124</v>
      </c>
      <c r="F51" s="12">
        <v>19489</v>
      </c>
      <c r="G51" s="12">
        <v>515582</v>
      </c>
      <c r="H51" s="12">
        <v>356382</v>
      </c>
    </row>
    <row r="52" spans="1:8">
      <c r="A52" s="33">
        <v>2411</v>
      </c>
      <c r="B52" s="149" t="s">
        <v>12</v>
      </c>
      <c r="C52" s="34" t="s">
        <v>55</v>
      </c>
      <c r="D52" s="11">
        <v>221</v>
      </c>
      <c r="E52" s="12">
        <v>113124</v>
      </c>
      <c r="F52" s="12">
        <v>19489</v>
      </c>
      <c r="G52" s="12">
        <v>515582</v>
      </c>
      <c r="H52" s="12">
        <v>356382</v>
      </c>
    </row>
    <row r="53" spans="1:8">
      <c r="A53" s="33">
        <v>2412</v>
      </c>
      <c r="B53" s="149"/>
      <c r="C53" s="34" t="s">
        <v>56</v>
      </c>
      <c r="D53" s="11">
        <v>222</v>
      </c>
      <c r="E53" s="12">
        <v>0</v>
      </c>
      <c r="F53" s="19"/>
      <c r="G53" s="20"/>
      <c r="H53" s="21"/>
    </row>
    <row r="54" spans="1:8">
      <c r="A54" s="33">
        <v>2413</v>
      </c>
      <c r="B54" s="149"/>
      <c r="C54" s="34" t="s">
        <v>57</v>
      </c>
      <c r="D54" s="11">
        <v>223</v>
      </c>
      <c r="E54" s="12">
        <v>0</v>
      </c>
      <c r="F54" s="22"/>
      <c r="G54" s="23"/>
      <c r="H54" s="24"/>
    </row>
    <row r="55" spans="1:8">
      <c r="A55" s="33">
        <v>2414</v>
      </c>
      <c r="B55" s="149"/>
      <c r="C55" s="34" t="s">
        <v>58</v>
      </c>
      <c r="D55" s="11">
        <v>224</v>
      </c>
      <c r="E55" s="12">
        <v>0</v>
      </c>
      <c r="F55" s="22"/>
      <c r="G55" s="23"/>
      <c r="H55" s="24"/>
    </row>
    <row r="56" spans="1:8">
      <c r="A56" s="33">
        <v>2421</v>
      </c>
      <c r="B56" s="149" t="s">
        <v>54</v>
      </c>
      <c r="C56" s="34" t="s">
        <v>59</v>
      </c>
      <c r="D56" s="11">
        <v>225</v>
      </c>
      <c r="E56" s="12">
        <v>12609</v>
      </c>
      <c r="F56" s="22"/>
      <c r="G56" s="23"/>
      <c r="H56" s="24"/>
    </row>
    <row r="57" spans="1:8">
      <c r="A57" s="33" t="s">
        <v>60</v>
      </c>
      <c r="B57" s="149"/>
      <c r="C57" s="34" t="s">
        <v>61</v>
      </c>
      <c r="D57" s="11">
        <v>226</v>
      </c>
      <c r="E57" s="12">
        <v>43355</v>
      </c>
      <c r="F57" s="22"/>
      <c r="G57" s="159"/>
      <c r="H57" s="24"/>
    </row>
    <row r="58" spans="1:8">
      <c r="A58" s="33">
        <v>2424</v>
      </c>
      <c r="B58" s="149"/>
      <c r="C58" s="34" t="s">
        <v>62</v>
      </c>
      <c r="D58" s="11">
        <v>227</v>
      </c>
      <c r="E58" s="18" t="s">
        <v>26</v>
      </c>
      <c r="F58" s="22"/>
      <c r="G58" s="160"/>
      <c r="H58" s="24"/>
    </row>
    <row r="59" spans="1:8">
      <c r="A59" s="33">
        <v>2425</v>
      </c>
      <c r="B59" s="149"/>
      <c r="C59" s="34" t="s">
        <v>63</v>
      </c>
      <c r="D59" s="11">
        <v>228</v>
      </c>
      <c r="E59" s="18" t="s">
        <v>26</v>
      </c>
      <c r="F59" s="22"/>
      <c r="G59" s="23"/>
      <c r="H59" s="24"/>
    </row>
    <row r="60" spans="1:8">
      <c r="A60" s="33" t="s">
        <v>64</v>
      </c>
      <c r="B60" s="149"/>
      <c r="C60" s="34" t="s">
        <v>65</v>
      </c>
      <c r="D60" s="11">
        <v>229</v>
      </c>
      <c r="E60" s="12">
        <v>9839</v>
      </c>
      <c r="F60" s="22"/>
      <c r="G60" s="23"/>
      <c r="H60" s="24"/>
    </row>
    <row r="61" spans="1:8">
      <c r="A61" s="33" t="s">
        <v>66</v>
      </c>
      <c r="B61" s="149"/>
      <c r="C61" s="34" t="s">
        <v>67</v>
      </c>
      <c r="D61" s="11">
        <v>230</v>
      </c>
      <c r="E61" s="12">
        <v>32674</v>
      </c>
      <c r="F61" s="22"/>
      <c r="G61" s="23"/>
      <c r="H61" s="24"/>
    </row>
    <row r="62" spans="1:8">
      <c r="A62" s="33">
        <v>25</v>
      </c>
      <c r="B62" s="31" t="s">
        <v>68</v>
      </c>
      <c r="C62" s="34"/>
      <c r="D62" s="11">
        <v>231</v>
      </c>
      <c r="E62" s="12">
        <v>13621</v>
      </c>
      <c r="F62" s="25"/>
      <c r="G62" s="26"/>
      <c r="H62" s="27"/>
    </row>
    <row r="63" spans="1:8">
      <c r="A63" s="33">
        <v>26</v>
      </c>
      <c r="B63" s="31" t="s">
        <v>69</v>
      </c>
      <c r="C63" s="34"/>
      <c r="D63" s="11">
        <v>232</v>
      </c>
      <c r="E63" s="12">
        <v>0</v>
      </c>
      <c r="F63" s="12">
        <v>0</v>
      </c>
      <c r="G63" s="12">
        <v>0</v>
      </c>
      <c r="H63" s="12">
        <v>0</v>
      </c>
    </row>
    <row r="64" spans="1:8" ht="29.25" customHeight="1">
      <c r="A64" s="33">
        <v>27</v>
      </c>
      <c r="B64" s="163" t="s">
        <v>148</v>
      </c>
      <c r="C64" s="164"/>
      <c r="D64" s="11">
        <v>233</v>
      </c>
      <c r="E64" s="142">
        <v>985812</v>
      </c>
      <c r="F64" s="19"/>
      <c r="G64" s="20"/>
      <c r="H64" s="21"/>
    </row>
    <row r="65" spans="1:8">
      <c r="A65" s="33">
        <v>271</v>
      </c>
      <c r="B65" s="149" t="s">
        <v>54</v>
      </c>
      <c r="C65" s="34" t="s">
        <v>70</v>
      </c>
      <c r="D65" s="11">
        <v>234</v>
      </c>
      <c r="E65" s="12">
        <v>498657</v>
      </c>
      <c r="F65" s="22"/>
      <c r="G65" s="23"/>
      <c r="H65" s="24"/>
    </row>
    <row r="66" spans="1:8">
      <c r="A66" s="33">
        <v>272</v>
      </c>
      <c r="B66" s="149"/>
      <c r="C66" s="34" t="s">
        <v>71</v>
      </c>
      <c r="D66" s="11">
        <v>235</v>
      </c>
      <c r="E66" s="12">
        <v>37496</v>
      </c>
      <c r="F66" s="22"/>
      <c r="G66" s="159"/>
      <c r="H66" s="24"/>
    </row>
    <row r="67" spans="1:8">
      <c r="A67" s="33">
        <v>273</v>
      </c>
      <c r="B67" s="149"/>
      <c r="C67" s="34" t="s">
        <v>72</v>
      </c>
      <c r="D67" s="11">
        <v>236</v>
      </c>
      <c r="E67" s="12">
        <v>28920</v>
      </c>
      <c r="F67" s="22"/>
      <c r="G67" s="160"/>
      <c r="H67" s="24"/>
    </row>
    <row r="68" spans="1:8">
      <c r="A68" s="33">
        <v>274</v>
      </c>
      <c r="B68" s="165" t="s">
        <v>73</v>
      </c>
      <c r="C68" s="166"/>
      <c r="D68" s="11">
        <v>237</v>
      </c>
      <c r="E68" s="12">
        <v>0</v>
      </c>
      <c r="F68" s="22"/>
      <c r="G68" s="23"/>
      <c r="H68" s="24"/>
    </row>
    <row r="69" spans="1:8">
      <c r="A69" s="33">
        <v>275</v>
      </c>
      <c r="B69" s="31" t="s">
        <v>74</v>
      </c>
      <c r="C69" s="34"/>
      <c r="D69" s="11">
        <v>238</v>
      </c>
      <c r="E69" s="12">
        <v>0</v>
      </c>
      <c r="F69" s="25"/>
      <c r="G69" s="26"/>
      <c r="H69" s="27"/>
    </row>
    <row r="70" spans="1:8">
      <c r="A70" s="33">
        <v>28</v>
      </c>
      <c r="B70" s="31" t="s">
        <v>149</v>
      </c>
      <c r="C70" s="31"/>
      <c r="D70" s="11">
        <v>239</v>
      </c>
      <c r="E70" s="12">
        <v>8757</v>
      </c>
      <c r="F70" s="12">
        <v>20</v>
      </c>
      <c r="G70" s="12">
        <v>529</v>
      </c>
      <c r="H70" s="12">
        <v>15728</v>
      </c>
    </row>
    <row r="71" spans="1:8">
      <c r="A71" s="33">
        <v>3</v>
      </c>
      <c r="B71" s="158" t="s">
        <v>75</v>
      </c>
      <c r="C71" s="158"/>
      <c r="D71" s="11">
        <v>301</v>
      </c>
      <c r="E71" s="12">
        <v>496</v>
      </c>
      <c r="F71" s="12">
        <v>2</v>
      </c>
      <c r="G71" s="12">
        <v>53</v>
      </c>
      <c r="H71" s="12">
        <v>445</v>
      </c>
    </row>
    <row r="72" spans="1:8">
      <c r="A72" s="33" t="s">
        <v>76</v>
      </c>
      <c r="B72" s="38" t="s">
        <v>77</v>
      </c>
      <c r="C72" s="38"/>
      <c r="D72" s="11">
        <v>401</v>
      </c>
      <c r="E72" s="12">
        <v>199405</v>
      </c>
      <c r="F72" s="12">
        <v>7331</v>
      </c>
      <c r="G72" s="12">
        <v>193942</v>
      </c>
      <c r="H72" s="12">
        <v>-5351</v>
      </c>
    </row>
    <row r="73" spans="1:8">
      <c r="A73" s="33" t="s">
        <v>78</v>
      </c>
      <c r="B73" s="38" t="s">
        <v>79</v>
      </c>
      <c r="C73" s="38"/>
      <c r="D73" s="11">
        <v>402</v>
      </c>
      <c r="E73" s="12">
        <v>9679</v>
      </c>
      <c r="F73" s="12">
        <v>3900</v>
      </c>
      <c r="G73" s="12">
        <v>103175</v>
      </c>
      <c r="H73" s="12">
        <v>-93496</v>
      </c>
    </row>
    <row r="74" spans="1:8">
      <c r="A74" s="33">
        <v>41</v>
      </c>
      <c r="B74" s="39" t="s">
        <v>150</v>
      </c>
      <c r="C74" s="39"/>
      <c r="D74" s="11">
        <v>403</v>
      </c>
      <c r="E74" s="12">
        <v>185970</v>
      </c>
      <c r="F74" s="12">
        <v>10301</v>
      </c>
      <c r="G74" s="12">
        <v>272513</v>
      </c>
      <c r="H74" s="12">
        <v>-86543</v>
      </c>
    </row>
    <row r="75" spans="1:8">
      <c r="A75" s="33">
        <v>5</v>
      </c>
      <c r="B75" s="31" t="s">
        <v>81</v>
      </c>
      <c r="C75" s="31"/>
      <c r="D75" s="11">
        <v>501</v>
      </c>
      <c r="E75" s="18" t="s">
        <v>26</v>
      </c>
      <c r="F75" s="18" t="s">
        <v>26</v>
      </c>
      <c r="G75" s="18" t="s">
        <v>26</v>
      </c>
      <c r="H75" s="18" t="s">
        <v>26</v>
      </c>
    </row>
    <row r="76" spans="1:8">
      <c r="A76" s="33">
        <v>6</v>
      </c>
      <c r="B76" s="31" t="s">
        <v>82</v>
      </c>
      <c r="C76" s="31"/>
      <c r="D76" s="11">
        <v>601</v>
      </c>
      <c r="E76" s="28"/>
      <c r="F76" s="12">
        <v>-1718</v>
      </c>
      <c r="G76" s="12">
        <v>-46262</v>
      </c>
      <c r="H76" s="12">
        <v>685</v>
      </c>
    </row>
    <row r="77" spans="1:8">
      <c r="A77" s="161" t="s">
        <v>83</v>
      </c>
      <c r="B77" s="162"/>
      <c r="C77" s="162"/>
      <c r="D77" s="11">
        <v>700</v>
      </c>
      <c r="E77" s="29"/>
      <c r="F77" s="12">
        <v>88218</v>
      </c>
      <c r="G77" s="12">
        <v>2333809</v>
      </c>
      <c r="H77" s="12">
        <v>0</v>
      </c>
    </row>
    <row r="78" spans="1:8">
      <c r="A78" s="4"/>
      <c r="B78" s="1"/>
      <c r="C78" s="1"/>
      <c r="D78" s="1"/>
      <c r="E78" s="9"/>
      <c r="F78" s="9"/>
      <c r="G78" s="9"/>
      <c r="H78" s="9"/>
    </row>
    <row r="79" spans="1:8">
      <c r="A79" s="157" t="s">
        <v>84</v>
      </c>
      <c r="B79" s="151"/>
      <c r="C79" s="151"/>
      <c r="D79" s="151"/>
      <c r="E79" s="151"/>
      <c r="F79" s="151"/>
      <c r="G79" s="151"/>
      <c r="H79" s="151"/>
    </row>
    <row r="80" spans="1:8">
      <c r="A80" s="151"/>
      <c r="B80" s="151"/>
      <c r="C80" s="151"/>
      <c r="D80" s="151"/>
      <c r="E80" s="151"/>
      <c r="F80" s="151"/>
      <c r="G80" s="151"/>
      <c r="H80" s="151"/>
    </row>
    <row r="81" spans="1:8">
      <c r="A81" s="157" t="s">
        <v>85</v>
      </c>
      <c r="B81" s="151"/>
      <c r="C81" s="151"/>
      <c r="D81" s="151"/>
      <c r="E81" s="151"/>
      <c r="F81" s="151"/>
      <c r="G81" s="151"/>
      <c r="H81" s="151"/>
    </row>
    <row r="82" spans="1:8">
      <c r="A82" s="151"/>
      <c r="B82" s="151"/>
      <c r="C82" s="151"/>
      <c r="D82" s="151"/>
      <c r="E82" s="151"/>
      <c r="F82" s="151"/>
      <c r="G82" s="151"/>
      <c r="H82" s="151"/>
    </row>
    <row r="83" spans="1:8">
      <c r="A83" s="6" t="s">
        <v>129</v>
      </c>
      <c r="B83" s="1"/>
      <c r="C83" s="1"/>
      <c r="D83" s="1"/>
      <c r="E83" s="1"/>
      <c r="F83" s="1"/>
      <c r="G83" s="1"/>
      <c r="H83" s="1"/>
    </row>
    <row r="84" spans="1:8">
      <c r="A84" s="5"/>
      <c r="B84" s="1"/>
      <c r="C84" s="1"/>
      <c r="D84" s="1"/>
      <c r="E84" s="1"/>
      <c r="F84" s="1"/>
      <c r="G84" s="1"/>
      <c r="H84" s="1"/>
    </row>
    <row r="85" spans="1:8">
      <c r="A85" s="5"/>
      <c r="B85" s="1"/>
      <c r="C85" s="1"/>
      <c r="D85" s="1"/>
      <c r="E85" s="1"/>
      <c r="F85" s="1"/>
      <c r="G85" s="1"/>
      <c r="H85" s="1"/>
    </row>
    <row r="86" spans="1:8">
      <c r="A86" s="4"/>
      <c r="B86" s="1"/>
      <c r="C86" s="1"/>
      <c r="D86" s="1"/>
      <c r="E86" s="1"/>
      <c r="F86" s="1"/>
      <c r="G86" s="1"/>
      <c r="H86" s="1"/>
    </row>
    <row r="87" spans="1:8">
      <c r="A87" s="6"/>
      <c r="B87" s="1"/>
      <c r="C87" s="1"/>
      <c r="D87" s="1"/>
      <c r="E87" s="1"/>
      <c r="F87" s="1"/>
      <c r="G87" s="1"/>
      <c r="H87" s="1"/>
    </row>
    <row r="88" spans="1:8">
      <c r="A88" s="7"/>
      <c r="B88" s="1"/>
      <c r="C88" s="1"/>
      <c r="D88" s="1"/>
      <c r="E88" s="1"/>
      <c r="F88" s="1"/>
      <c r="G88" s="1"/>
      <c r="H88" s="1"/>
    </row>
    <row r="89" spans="1:8">
      <c r="A89" s="6"/>
      <c r="B89" s="1"/>
      <c r="C89" s="1"/>
      <c r="D89" s="1"/>
      <c r="E89" s="1"/>
      <c r="F89" s="1"/>
      <c r="G89" s="1"/>
      <c r="H89" s="1"/>
    </row>
    <row r="90" spans="1:8">
      <c r="A90" s="5"/>
      <c r="B90" s="1"/>
      <c r="C90" s="1"/>
      <c r="D90" s="1"/>
      <c r="E90" s="1"/>
      <c r="F90" s="1"/>
      <c r="G90" s="1"/>
      <c r="H90" s="1"/>
    </row>
    <row r="91" spans="1:8">
      <c r="A91" s="5"/>
      <c r="B91" s="1"/>
      <c r="C91" s="1"/>
      <c r="D91" s="1"/>
      <c r="E91" s="1"/>
      <c r="F91" s="1"/>
      <c r="G91" s="1"/>
      <c r="H91" s="1"/>
    </row>
    <row r="92" spans="1:8">
      <c r="A92" s="4"/>
      <c r="B92" s="1"/>
      <c r="C92" s="1"/>
      <c r="D92" s="1"/>
      <c r="E92" s="1"/>
      <c r="F92" s="1"/>
      <c r="G92" s="1"/>
      <c r="H92" s="1"/>
    </row>
    <row r="93" spans="1:8">
      <c r="A93" s="6"/>
      <c r="B93" s="1"/>
      <c r="C93" s="1"/>
      <c r="D93" s="1"/>
      <c r="E93" s="1"/>
      <c r="F93" s="1"/>
      <c r="G93" s="1"/>
      <c r="H93" s="1"/>
    </row>
    <row r="94" spans="1:8">
      <c r="A94" s="7"/>
      <c r="B94" s="1"/>
      <c r="C94" s="1"/>
      <c r="D94" s="1"/>
      <c r="E94" s="1"/>
      <c r="F94" s="1"/>
      <c r="G94" s="1"/>
      <c r="H94" s="1"/>
    </row>
    <row r="95" spans="1:8">
      <c r="A95" s="6"/>
      <c r="B95" s="1"/>
      <c r="C95" s="1"/>
      <c r="D95" s="1"/>
      <c r="E95" s="1"/>
      <c r="F95" s="1"/>
      <c r="G95" s="1"/>
      <c r="H95" s="1"/>
    </row>
    <row r="96" spans="1:8">
      <c r="A96" s="5"/>
      <c r="B96" s="1"/>
      <c r="C96" s="1"/>
      <c r="D96" s="1"/>
      <c r="E96" s="1"/>
      <c r="F96" s="1"/>
      <c r="G96" s="1"/>
      <c r="H96" s="1"/>
    </row>
    <row r="97" spans="1:8">
      <c r="A97" s="5"/>
      <c r="B97" s="1"/>
      <c r="C97" s="1"/>
      <c r="D97" s="1"/>
      <c r="E97" s="1"/>
      <c r="F97" s="1"/>
      <c r="G97" s="1"/>
      <c r="H97" s="1"/>
    </row>
    <row r="98" spans="1:8">
      <c r="A98" s="4"/>
    </row>
    <row r="99" spans="1:8">
      <c r="A99" s="4"/>
    </row>
    <row r="100" spans="1:8">
      <c r="A100" s="6"/>
    </row>
    <row r="101" spans="1:8">
      <c r="A101" s="5"/>
    </row>
    <row r="102" spans="1:8">
      <c r="A102" s="5"/>
    </row>
    <row r="103" spans="1:8">
      <c r="A103" s="4"/>
    </row>
    <row r="104" spans="1:8">
      <c r="A104" s="5"/>
    </row>
    <row r="105" spans="1:8">
      <c r="A105" s="7"/>
    </row>
    <row r="106" spans="1:8">
      <c r="A106" s="6"/>
    </row>
    <row r="107" spans="1:8">
      <c r="A107" s="5"/>
    </row>
    <row r="108" spans="1:8">
      <c r="A108" s="5"/>
    </row>
    <row r="109" spans="1:8">
      <c r="A109" s="4"/>
    </row>
    <row r="110" spans="1:8">
      <c r="A110" s="6"/>
    </row>
    <row r="111" spans="1:8">
      <c r="A111" s="7"/>
    </row>
    <row r="112" spans="1:8">
      <c r="A112" s="6"/>
    </row>
    <row r="113" spans="1:1">
      <c r="A113" s="5"/>
    </row>
    <row r="114" spans="1:1">
      <c r="A114" s="5"/>
    </row>
    <row r="115" spans="1:1">
      <c r="A115" s="4"/>
    </row>
    <row r="116" spans="1:1">
      <c r="A116" s="6"/>
    </row>
    <row r="117" spans="1:1">
      <c r="A117" s="7"/>
    </row>
    <row r="118" spans="1:1">
      <c r="A118" s="6"/>
    </row>
    <row r="119" spans="1:1">
      <c r="A119" s="5"/>
    </row>
    <row r="120" spans="1:1">
      <c r="A120" s="5"/>
    </row>
    <row r="121" spans="1:1">
      <c r="A121" s="4"/>
    </row>
    <row r="122" spans="1:1">
      <c r="A122" s="4"/>
    </row>
    <row r="123" spans="1:1">
      <c r="A123" s="6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4"/>
    </row>
    <row r="129" spans="1:1">
      <c r="A129" s="4"/>
    </row>
    <row r="130" spans="1:1">
      <c r="A130" s="6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4"/>
    </row>
    <row r="136" spans="1:1">
      <c r="A136" s="5"/>
    </row>
    <row r="137" spans="1:1">
      <c r="A137" s="7"/>
    </row>
    <row r="138" spans="1:1">
      <c r="A138" s="6"/>
    </row>
    <row r="139" spans="1:1">
      <c r="A139" s="5"/>
    </row>
    <row r="140" spans="1:1">
      <c r="A140" s="5"/>
    </row>
    <row r="141" spans="1:1">
      <c r="A141" s="5"/>
    </row>
    <row r="142" spans="1:1">
      <c r="A142" s="4"/>
    </row>
    <row r="143" spans="1:1">
      <c r="A143" s="6"/>
    </row>
    <row r="144" spans="1:1">
      <c r="A144" s="7"/>
    </row>
    <row r="145" spans="1:1">
      <c r="A145" s="6"/>
    </row>
    <row r="146" spans="1:1">
      <c r="A146" s="5"/>
    </row>
    <row r="147" spans="1:1">
      <c r="A147" s="5"/>
    </row>
    <row r="148" spans="1:1">
      <c r="A148" s="4"/>
    </row>
    <row r="149" spans="1:1">
      <c r="A149" s="4"/>
    </row>
    <row r="150" spans="1:1">
      <c r="A150" s="6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4"/>
    </row>
    <row r="156" spans="1:1">
      <c r="A156" s="5"/>
    </row>
    <row r="157" spans="1:1">
      <c r="A157" s="5"/>
    </row>
    <row r="158" spans="1:1">
      <c r="A158" s="7"/>
    </row>
    <row r="159" spans="1:1">
      <c r="A159" s="6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4"/>
    </row>
    <row r="165" spans="1:1">
      <c r="A165" s="6"/>
    </row>
    <row r="166" spans="1:1">
      <c r="A166" s="7"/>
    </row>
    <row r="167" spans="1:1">
      <c r="A167" s="6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4"/>
    </row>
    <row r="173" spans="1:1">
      <c r="A173" s="4"/>
    </row>
    <row r="174" spans="1:1" ht="15.75">
      <c r="A174" s="3"/>
    </row>
    <row r="175" spans="1:1">
      <c r="A175" s="6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4"/>
    </row>
    <row r="181" spans="1:1">
      <c r="A181" s="4"/>
    </row>
    <row r="182" spans="1:1">
      <c r="A182" s="6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4"/>
    </row>
    <row r="188" spans="1:1">
      <c r="A188" s="4"/>
    </row>
    <row r="189" spans="1:1">
      <c r="A189" s="6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4"/>
    </row>
    <row r="195" spans="1:1">
      <c r="A195" s="4"/>
    </row>
    <row r="196" spans="1:1">
      <c r="A196" s="6"/>
    </row>
    <row r="197" spans="1:1">
      <c r="A197" s="5"/>
    </row>
    <row r="198" spans="1:1">
      <c r="A198" s="4"/>
    </row>
    <row r="199" spans="1:1">
      <c r="A199" s="4"/>
    </row>
    <row r="200" spans="1:1">
      <c r="A200" s="6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4"/>
    </row>
    <row r="206" spans="1:1">
      <c r="A206" s="5"/>
    </row>
    <row r="207" spans="1:1">
      <c r="A207" s="5"/>
    </row>
    <row r="208" spans="1:1">
      <c r="A208" s="7"/>
    </row>
    <row r="209" spans="1:1">
      <c r="A209" s="6"/>
    </row>
    <row r="210" spans="1:1">
      <c r="A210" s="5"/>
    </row>
    <row r="211" spans="1:1">
      <c r="A211" s="5"/>
    </row>
    <row r="212" spans="1:1">
      <c r="A212" s="5"/>
    </row>
    <row r="213" spans="1:1">
      <c r="A213" s="4"/>
    </row>
    <row r="214" spans="1:1">
      <c r="A214" s="6"/>
    </row>
    <row r="215" spans="1:1">
      <c r="A215" s="7"/>
    </row>
    <row r="216" spans="1:1">
      <c r="A216" s="6"/>
    </row>
    <row r="217" spans="1:1">
      <c r="A217" s="5"/>
    </row>
    <row r="218" spans="1:1">
      <c r="A218" s="5"/>
    </row>
    <row r="219" spans="1:1">
      <c r="A219" s="4"/>
    </row>
    <row r="220" spans="1:1">
      <c r="A220" s="4"/>
    </row>
    <row r="221" spans="1:1">
      <c r="A221" s="6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4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7"/>
    </row>
    <row r="234" spans="1:1">
      <c r="A234" s="6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4"/>
    </row>
    <row r="240" spans="1:1">
      <c r="A240" s="6"/>
    </row>
    <row r="241" spans="1:1">
      <c r="A241" s="7"/>
    </row>
    <row r="242" spans="1:1">
      <c r="A242" s="6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4"/>
    </row>
    <row r="248" spans="1:1">
      <c r="A248" s="6"/>
    </row>
    <row r="249" spans="1:1">
      <c r="A249" s="7"/>
    </row>
    <row r="250" spans="1:1">
      <c r="A250" s="6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4"/>
    </row>
    <row r="256" spans="1:1">
      <c r="A256" s="6"/>
    </row>
    <row r="257" spans="1:1">
      <c r="A257" s="7"/>
    </row>
    <row r="258" spans="1:1">
      <c r="A258" s="6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4"/>
    </row>
    <row r="264" spans="1:1">
      <c r="A264" s="6"/>
    </row>
    <row r="265" spans="1:1">
      <c r="A265" s="7"/>
    </row>
    <row r="266" spans="1:1">
      <c r="A266" s="6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4"/>
    </row>
    <row r="272" spans="1:1">
      <c r="A272" s="6"/>
    </row>
    <row r="273" spans="1:1">
      <c r="A273" s="7"/>
    </row>
    <row r="274" spans="1:1">
      <c r="A274" s="6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4"/>
    </row>
    <row r="280" spans="1:1">
      <c r="A280" s="6"/>
    </row>
    <row r="281" spans="1:1">
      <c r="A281" s="7"/>
    </row>
    <row r="282" spans="1:1">
      <c r="A282" s="6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2"/>
    </row>
    <row r="288" spans="1:1" ht="15.75">
      <c r="A288" s="3"/>
    </row>
    <row r="289" spans="1:1">
      <c r="A289" s="2"/>
    </row>
    <row r="290" spans="1:1">
      <c r="A290" s="4"/>
    </row>
    <row r="291" spans="1:1">
      <c r="A291" s="4"/>
    </row>
    <row r="292" spans="1:1">
      <c r="A292" s="4"/>
    </row>
    <row r="293" spans="1:1">
      <c r="A293" s="4"/>
    </row>
    <row r="294" spans="1:1">
      <c r="A294" s="4"/>
    </row>
    <row r="295" spans="1:1">
      <c r="A295" s="4"/>
    </row>
    <row r="296" spans="1:1" ht="15.75">
      <c r="A296" s="3"/>
    </row>
    <row r="297" spans="1:1" ht="15.75">
      <c r="A297" s="3"/>
    </row>
    <row r="298" spans="1:1" ht="15.75">
      <c r="A298" s="3"/>
    </row>
    <row r="299" spans="1:1" ht="15.75">
      <c r="A299" s="3"/>
    </row>
    <row r="300" spans="1:1" ht="15.75">
      <c r="A300" s="3"/>
    </row>
    <row r="301" spans="1:1">
      <c r="A301" s="4"/>
    </row>
    <row r="302" spans="1:1">
      <c r="A302" s="4"/>
    </row>
    <row r="303" spans="1:1">
      <c r="A303" s="4"/>
    </row>
    <row r="304" spans="1:1" ht="15.75">
      <c r="A304" s="3"/>
    </row>
    <row r="305" spans="1:1" ht="15.75">
      <c r="A305" s="3"/>
    </row>
    <row r="306" spans="1:1" ht="15.75">
      <c r="A306" s="3"/>
    </row>
    <row r="307" spans="1:1" ht="15.75">
      <c r="A307" s="3"/>
    </row>
    <row r="308" spans="1:1" ht="15.75">
      <c r="A308" s="3"/>
    </row>
    <row r="309" spans="1:1">
      <c r="A309" s="2"/>
    </row>
    <row r="310" spans="1:1">
      <c r="A310" s="5"/>
    </row>
    <row r="311" spans="1:1">
      <c r="A311" s="5"/>
    </row>
    <row r="312" spans="1:1" ht="15.75">
      <c r="A312" s="3"/>
    </row>
    <row r="313" spans="1:1" ht="15.75">
      <c r="A313" s="3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4"/>
    </row>
    <row r="319" spans="1:1">
      <c r="A319" s="4"/>
    </row>
    <row r="320" spans="1:1">
      <c r="A320" s="6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4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7"/>
    </row>
    <row r="333" spans="1:1">
      <c r="A333" s="6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4"/>
    </row>
    <row r="339" spans="1:1">
      <c r="A339" s="6"/>
    </row>
    <row r="340" spans="1:1">
      <c r="A340" s="7"/>
    </row>
    <row r="341" spans="1:1">
      <c r="A341" s="6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4"/>
    </row>
    <row r="347" spans="1:1">
      <c r="A347" s="6"/>
    </row>
    <row r="348" spans="1:1">
      <c r="A348" s="7"/>
    </row>
    <row r="349" spans="1:1">
      <c r="A349" s="6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4"/>
    </row>
    <row r="355" spans="1:1">
      <c r="A355" s="6"/>
    </row>
    <row r="356" spans="1:1">
      <c r="A356" s="7"/>
    </row>
    <row r="357" spans="1:1">
      <c r="A357" s="6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4"/>
    </row>
    <row r="363" spans="1:1">
      <c r="A363" s="6"/>
    </row>
    <row r="364" spans="1:1">
      <c r="A364" s="7"/>
    </row>
    <row r="365" spans="1:1">
      <c r="A365" s="6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4"/>
    </row>
    <row r="371" spans="1:1">
      <c r="A371" s="6"/>
    </row>
    <row r="372" spans="1:1">
      <c r="A372" s="7"/>
    </row>
    <row r="373" spans="1:1">
      <c r="A373" s="6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4"/>
    </row>
    <row r="379" spans="1:1">
      <c r="A379" s="4"/>
    </row>
    <row r="380" spans="1:1">
      <c r="A380" s="6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4"/>
    </row>
    <row r="386" spans="1:1">
      <c r="A386" s="5"/>
    </row>
    <row r="387" spans="1:1">
      <c r="A387" s="5"/>
    </row>
    <row r="388" spans="1:1">
      <c r="A388" s="5"/>
    </row>
    <row r="389" spans="1:1">
      <c r="A389" s="7"/>
    </row>
    <row r="390" spans="1:1">
      <c r="A390" s="6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4"/>
    </row>
    <row r="396" spans="1:1">
      <c r="A396" s="6"/>
    </row>
    <row r="397" spans="1:1">
      <c r="A397" s="7"/>
    </row>
    <row r="398" spans="1:1">
      <c r="A398" s="6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4"/>
    </row>
    <row r="409" spans="1:1">
      <c r="A409" s="6"/>
    </row>
    <row r="410" spans="1:1">
      <c r="A410" s="7"/>
    </row>
    <row r="411" spans="1:1">
      <c r="A411" s="6"/>
    </row>
    <row r="412" spans="1:1">
      <c r="A412" s="5"/>
    </row>
    <row r="413" spans="1:1">
      <c r="A413" s="5"/>
    </row>
    <row r="414" spans="1:1">
      <c r="A414" s="4"/>
    </row>
    <row r="415" spans="1:1">
      <c r="A415" s="6"/>
    </row>
    <row r="416" spans="1:1">
      <c r="A416" s="7"/>
    </row>
    <row r="417" spans="1:1">
      <c r="A417" s="6"/>
    </row>
    <row r="418" spans="1:1">
      <c r="A418" s="5"/>
    </row>
    <row r="419" spans="1:1">
      <c r="A419" s="5"/>
    </row>
    <row r="420" spans="1:1">
      <c r="A420" s="4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6"/>
    </row>
    <row r="426" spans="1:1">
      <c r="A426" s="7"/>
    </row>
    <row r="427" spans="1:1">
      <c r="A427" s="6"/>
    </row>
    <row r="428" spans="1:1">
      <c r="A428" s="5"/>
    </row>
    <row r="429" spans="1:1">
      <c r="A429" s="5"/>
    </row>
    <row r="430" spans="1:1">
      <c r="A430" s="4"/>
    </row>
    <row r="431" spans="1:1">
      <c r="A431" s="6"/>
    </row>
    <row r="432" spans="1:1">
      <c r="A432" s="7"/>
    </row>
    <row r="433" spans="1:1">
      <c r="A433" s="6"/>
    </row>
    <row r="434" spans="1:1">
      <c r="A434" s="5"/>
    </row>
    <row r="435" spans="1:1">
      <c r="A435" s="5"/>
    </row>
    <row r="436" spans="1:1">
      <c r="A436" s="4"/>
    </row>
    <row r="437" spans="1:1">
      <c r="A437" s="6"/>
    </row>
    <row r="438" spans="1:1">
      <c r="A438" s="7"/>
    </row>
    <row r="439" spans="1:1">
      <c r="A439" s="6"/>
    </row>
    <row r="440" spans="1:1">
      <c r="A440" s="5"/>
    </row>
    <row r="441" spans="1:1">
      <c r="A441" s="5"/>
    </row>
    <row r="442" spans="1:1">
      <c r="A442" s="4"/>
    </row>
    <row r="443" spans="1:1">
      <c r="A443" s="6"/>
    </row>
    <row r="444" spans="1:1">
      <c r="A444" s="7"/>
    </row>
    <row r="445" spans="1:1">
      <c r="A445" s="6"/>
    </row>
    <row r="446" spans="1:1">
      <c r="A446" s="5"/>
    </row>
    <row r="447" spans="1:1">
      <c r="A447" s="5"/>
    </row>
    <row r="448" spans="1:1">
      <c r="A448" s="4"/>
    </row>
    <row r="449" spans="1:1">
      <c r="A449" s="6"/>
    </row>
    <row r="450" spans="1:1">
      <c r="A450" s="7"/>
    </row>
    <row r="451" spans="1:1">
      <c r="A451" s="6"/>
    </row>
    <row r="452" spans="1:1">
      <c r="A452" s="5"/>
    </row>
    <row r="453" spans="1:1">
      <c r="A453" s="5"/>
    </row>
    <row r="454" spans="1:1">
      <c r="A454" s="4"/>
    </row>
    <row r="455" spans="1:1">
      <c r="A455" s="6"/>
    </row>
    <row r="456" spans="1:1">
      <c r="A456" s="7"/>
    </row>
    <row r="457" spans="1:1">
      <c r="A457" s="6"/>
    </row>
    <row r="458" spans="1:1">
      <c r="A458" s="5"/>
    </row>
    <row r="459" spans="1:1">
      <c r="A459" s="5"/>
    </row>
    <row r="460" spans="1:1">
      <c r="A460" s="4"/>
    </row>
    <row r="461" spans="1:1">
      <c r="A461" s="4"/>
    </row>
    <row r="462" spans="1:1">
      <c r="A462" s="6"/>
    </row>
    <row r="463" spans="1:1">
      <c r="A463" s="5"/>
    </row>
    <row r="464" spans="1:1">
      <c r="A464" s="5"/>
    </row>
    <row r="465" spans="1:1">
      <c r="A465" s="4"/>
    </row>
    <row r="466" spans="1:1">
      <c r="A466" s="4"/>
    </row>
    <row r="467" spans="1:1">
      <c r="A467" s="6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4"/>
    </row>
    <row r="473" spans="1:1">
      <c r="A473" s="4"/>
    </row>
    <row r="474" spans="1:1">
      <c r="A474" s="6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4"/>
    </row>
    <row r="481" spans="1:1">
      <c r="A481" s="5"/>
    </row>
    <row r="482" spans="1:1">
      <c r="A482" s="5"/>
    </row>
    <row r="483" spans="1:1">
      <c r="A483" s="7"/>
    </row>
    <row r="484" spans="1:1">
      <c r="A484" s="6"/>
    </row>
    <row r="485" spans="1:1">
      <c r="A485" s="5"/>
    </row>
    <row r="486" spans="1:1">
      <c r="A486" s="5"/>
    </row>
    <row r="487" spans="1:1">
      <c r="A487" s="4"/>
    </row>
    <row r="488" spans="1:1">
      <c r="A488" s="6"/>
    </row>
    <row r="489" spans="1:1">
      <c r="A489" s="7"/>
    </row>
    <row r="490" spans="1:1">
      <c r="A490" s="6"/>
    </row>
    <row r="491" spans="1:1">
      <c r="A491" s="5"/>
    </row>
    <row r="492" spans="1:1">
      <c r="A492" s="5"/>
    </row>
    <row r="493" spans="1:1">
      <c r="A493" s="4"/>
    </row>
    <row r="494" spans="1:1">
      <c r="A494" s="6"/>
    </row>
    <row r="495" spans="1:1">
      <c r="A495" s="7"/>
    </row>
    <row r="496" spans="1:1">
      <c r="A496" s="6"/>
    </row>
    <row r="497" spans="1:1">
      <c r="A497" s="5"/>
    </row>
    <row r="498" spans="1:1">
      <c r="A498" s="5"/>
    </row>
    <row r="499" spans="1:1">
      <c r="A499" s="4"/>
    </row>
    <row r="500" spans="1:1">
      <c r="A500" s="4"/>
    </row>
    <row r="501" spans="1:1">
      <c r="A501" s="6"/>
    </row>
    <row r="502" spans="1:1">
      <c r="A502" s="5"/>
    </row>
    <row r="503" spans="1:1">
      <c r="A503" s="5"/>
    </row>
    <row r="504" spans="1:1">
      <c r="A504" s="4"/>
    </row>
    <row r="505" spans="1:1">
      <c r="A505" s="4"/>
    </row>
    <row r="506" spans="1:1">
      <c r="A506" s="6"/>
    </row>
    <row r="507" spans="1:1">
      <c r="A507" s="5"/>
    </row>
    <row r="508" spans="1:1">
      <c r="A508" s="5"/>
    </row>
    <row r="509" spans="1:1">
      <c r="A509" s="4"/>
    </row>
    <row r="510" spans="1:1">
      <c r="A510" s="4"/>
    </row>
    <row r="511" spans="1:1">
      <c r="A511" s="6"/>
    </row>
    <row r="512" spans="1:1">
      <c r="A512" s="5"/>
    </row>
    <row r="513" spans="1:1">
      <c r="A513" s="5"/>
    </row>
    <row r="514" spans="1:1">
      <c r="A514" s="5"/>
    </row>
    <row r="515" spans="1:1">
      <c r="A515" s="5"/>
    </row>
    <row r="516" spans="1:1">
      <c r="A516" s="4"/>
    </row>
    <row r="517" spans="1:1">
      <c r="A517" s="4"/>
    </row>
    <row r="518" spans="1:1">
      <c r="A518" s="4"/>
    </row>
    <row r="519" spans="1:1">
      <c r="A519" s="6"/>
    </row>
    <row r="520" spans="1:1">
      <c r="A520" s="5"/>
    </row>
    <row r="521" spans="1:1">
      <c r="A521" s="5"/>
    </row>
    <row r="522" spans="1:1">
      <c r="A522" s="5"/>
    </row>
    <row r="523" spans="1:1">
      <c r="A523" s="5"/>
    </row>
    <row r="524" spans="1:1">
      <c r="A524" s="8"/>
    </row>
    <row r="525" spans="1:1">
      <c r="A525" s="4"/>
    </row>
    <row r="526" spans="1:1">
      <c r="A526" s="4"/>
    </row>
    <row r="527" spans="1:1">
      <c r="A527" s="6"/>
    </row>
    <row r="528" spans="1:1">
      <c r="A528" s="5"/>
    </row>
    <row r="529" spans="1:1">
      <c r="A529" s="5"/>
    </row>
    <row r="530" spans="1:1">
      <c r="A530" s="5"/>
    </row>
    <row r="531" spans="1:1">
      <c r="A531" s="5"/>
    </row>
    <row r="532" spans="1:1">
      <c r="A532" s="4"/>
    </row>
    <row r="533" spans="1:1">
      <c r="A533" s="4"/>
    </row>
    <row r="534" spans="1:1">
      <c r="A534" s="4"/>
    </row>
    <row r="535" spans="1:1">
      <c r="A535" s="6"/>
    </row>
    <row r="536" spans="1:1">
      <c r="A536" s="5"/>
    </row>
    <row r="537" spans="1:1">
      <c r="A537" s="5"/>
    </row>
    <row r="538" spans="1:1">
      <c r="A538" s="5"/>
    </row>
    <row r="539" spans="1:1">
      <c r="A539" s="5"/>
    </row>
    <row r="540" spans="1:1">
      <c r="A540" s="4"/>
    </row>
    <row r="541" spans="1:1">
      <c r="A541" s="6"/>
    </row>
    <row r="542" spans="1:1">
      <c r="A542" s="6"/>
    </row>
    <row r="543" spans="1:1">
      <c r="A543" s="5"/>
    </row>
    <row r="544" spans="1:1">
      <c r="A544" s="5"/>
    </row>
    <row r="545" spans="1:1">
      <c r="A545" s="5"/>
    </row>
    <row r="546" spans="1:1">
      <c r="A546" s="5"/>
    </row>
    <row r="547" spans="1:1">
      <c r="A547" s="4"/>
    </row>
    <row r="548" spans="1:1">
      <c r="A548" s="4"/>
    </row>
    <row r="549" spans="1:1">
      <c r="A549" s="6"/>
    </row>
    <row r="550" spans="1:1">
      <c r="A550" s="5"/>
    </row>
    <row r="551" spans="1:1">
      <c r="A551" s="5"/>
    </row>
    <row r="552" spans="1:1">
      <c r="A552" s="5"/>
    </row>
    <row r="553" spans="1:1">
      <c r="A553" s="5"/>
    </row>
    <row r="554" spans="1:1">
      <c r="A554" s="4"/>
    </row>
    <row r="555" spans="1:1">
      <c r="A555" s="4"/>
    </row>
    <row r="556" spans="1:1">
      <c r="A556" s="4"/>
    </row>
    <row r="557" spans="1:1">
      <c r="A557" s="6"/>
    </row>
    <row r="558" spans="1:1">
      <c r="A558" s="5"/>
    </row>
    <row r="559" spans="1:1">
      <c r="A559" s="5"/>
    </row>
    <row r="560" spans="1:1">
      <c r="A560" s="5"/>
    </row>
    <row r="561" spans="1:1">
      <c r="A561" s="5"/>
    </row>
    <row r="562" spans="1:1">
      <c r="A562" s="4"/>
    </row>
    <row r="563" spans="1:1">
      <c r="A563" s="4"/>
    </row>
    <row r="564" spans="1:1">
      <c r="A564" s="6"/>
    </row>
    <row r="565" spans="1:1">
      <c r="A565" s="5"/>
    </row>
    <row r="566" spans="1:1">
      <c r="A566" s="5"/>
    </row>
    <row r="567" spans="1:1">
      <c r="A567" s="5"/>
    </row>
    <row r="568" spans="1:1">
      <c r="A568" s="5"/>
    </row>
  </sheetData>
  <mergeCells count="31">
    <mergeCell ref="A1:H1"/>
    <mergeCell ref="A2:H2"/>
    <mergeCell ref="D4:D5"/>
    <mergeCell ref="E4:E5"/>
    <mergeCell ref="F4:F5"/>
    <mergeCell ref="A4:A5"/>
    <mergeCell ref="A81:H82"/>
    <mergeCell ref="B27:B28"/>
    <mergeCell ref="B34:B35"/>
    <mergeCell ref="B37:B43"/>
    <mergeCell ref="B45:B50"/>
    <mergeCell ref="B52:B55"/>
    <mergeCell ref="B71:C71"/>
    <mergeCell ref="G66:G67"/>
    <mergeCell ref="G57:G58"/>
    <mergeCell ref="B56:B61"/>
    <mergeCell ref="B65:B67"/>
    <mergeCell ref="A77:C77"/>
    <mergeCell ref="A79:H80"/>
    <mergeCell ref="B44:C44"/>
    <mergeCell ref="B64:C64"/>
    <mergeCell ref="B68:C68"/>
    <mergeCell ref="B15:B17"/>
    <mergeCell ref="B24:B25"/>
    <mergeCell ref="B19:B21"/>
    <mergeCell ref="I4:M5"/>
    <mergeCell ref="B4:C4"/>
    <mergeCell ref="G4:H4"/>
    <mergeCell ref="B5:C5"/>
    <mergeCell ref="B11:B13"/>
    <mergeCell ref="B6:C6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70"/>
  <sheetViews>
    <sheetView showGridLines="0" workbookViewId="0">
      <selection activeCell="R65" sqref="R65"/>
    </sheetView>
  </sheetViews>
  <sheetFormatPr defaultRowHeight="15"/>
  <cols>
    <col min="2" max="2" width="24.5703125" customWidth="1"/>
    <col min="13" max="13" width="10.28515625" style="72" customWidth="1"/>
    <col min="14" max="14" width="10" customWidth="1"/>
    <col min="18" max="18" width="10" style="72" bestFit="1" customWidth="1"/>
  </cols>
  <sheetData>
    <row r="1" spans="1:22">
      <c r="A1" s="72" t="s">
        <v>117</v>
      </c>
      <c r="B1" s="72"/>
      <c r="C1" s="72"/>
      <c r="D1" s="72"/>
      <c r="E1" s="72"/>
      <c r="F1" s="72"/>
      <c r="G1" s="72"/>
      <c r="H1" s="72"/>
      <c r="I1" s="72"/>
      <c r="J1" s="40"/>
      <c r="K1" s="40"/>
      <c r="L1" s="40"/>
      <c r="N1" s="40"/>
      <c r="O1" s="40"/>
      <c r="P1" s="40"/>
      <c r="Q1" s="40"/>
      <c r="S1" s="40"/>
      <c r="T1" s="40"/>
      <c r="U1" s="40"/>
      <c r="V1" s="40"/>
    </row>
    <row r="2" spans="1:22">
      <c r="A2" s="40"/>
      <c r="B2" s="40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41"/>
      <c r="T2" s="41"/>
      <c r="U2" s="41"/>
      <c r="V2" s="41"/>
    </row>
    <row r="3" spans="1:22">
      <c r="A3" s="193" t="s">
        <v>2</v>
      </c>
      <c r="B3" s="194"/>
      <c r="C3" s="187" t="s">
        <v>86</v>
      </c>
      <c r="D3" s="188"/>
      <c r="E3" s="184" t="s">
        <v>131</v>
      </c>
      <c r="F3" s="185"/>
      <c r="G3" s="186"/>
      <c r="H3" s="180" t="s">
        <v>87</v>
      </c>
      <c r="I3" s="181"/>
      <c r="J3" s="184" t="s">
        <v>132</v>
      </c>
      <c r="K3" s="185"/>
      <c r="L3" s="186"/>
      <c r="M3" s="212" t="s">
        <v>88</v>
      </c>
      <c r="N3" s="213"/>
      <c r="O3" s="204" t="s">
        <v>132</v>
      </c>
      <c r="P3" s="205"/>
      <c r="Q3" s="206"/>
      <c r="R3" s="180" t="s">
        <v>89</v>
      </c>
      <c r="S3" s="207"/>
      <c r="T3" s="204" t="s">
        <v>132</v>
      </c>
      <c r="U3" s="205"/>
      <c r="V3" s="206"/>
    </row>
    <row r="4" spans="1:22" ht="19.5" customHeight="1">
      <c r="A4" s="195"/>
      <c r="B4" s="196"/>
      <c r="C4" s="189"/>
      <c r="D4" s="190"/>
      <c r="E4" s="42" t="s">
        <v>90</v>
      </c>
      <c r="F4" s="210" t="s">
        <v>91</v>
      </c>
      <c r="G4" s="211"/>
      <c r="H4" s="182"/>
      <c r="I4" s="183"/>
      <c r="J4" s="42" t="s">
        <v>90</v>
      </c>
      <c r="K4" s="210" t="s">
        <v>91</v>
      </c>
      <c r="L4" s="211"/>
      <c r="M4" s="208"/>
      <c r="N4" s="209"/>
      <c r="O4" s="42" t="s">
        <v>90</v>
      </c>
      <c r="P4" s="210" t="s">
        <v>91</v>
      </c>
      <c r="Q4" s="211"/>
      <c r="R4" s="208"/>
      <c r="S4" s="209"/>
      <c r="T4" s="42" t="s">
        <v>90</v>
      </c>
      <c r="U4" s="210" t="s">
        <v>91</v>
      </c>
      <c r="V4" s="211"/>
    </row>
    <row r="5" spans="1:22">
      <c r="A5" s="191"/>
      <c r="B5" s="192"/>
      <c r="C5" s="67">
        <v>2011</v>
      </c>
      <c r="D5" s="125">
        <v>2010</v>
      </c>
      <c r="E5" s="66" t="s">
        <v>92</v>
      </c>
      <c r="F5" s="66" t="s">
        <v>93</v>
      </c>
      <c r="G5" s="66" t="s">
        <v>94</v>
      </c>
      <c r="H5" s="67">
        <v>2011</v>
      </c>
      <c r="I5" s="125">
        <v>2010</v>
      </c>
      <c r="J5" s="66" t="s">
        <v>92</v>
      </c>
      <c r="K5" s="66" t="s">
        <v>93</v>
      </c>
      <c r="L5" s="66" t="s">
        <v>94</v>
      </c>
      <c r="M5" s="43">
        <v>2011</v>
      </c>
      <c r="N5" s="125">
        <v>2010</v>
      </c>
      <c r="O5" s="66" t="s">
        <v>92</v>
      </c>
      <c r="P5" s="66" t="s">
        <v>93</v>
      </c>
      <c r="Q5" s="66" t="s">
        <v>94</v>
      </c>
      <c r="R5" s="43">
        <v>2011</v>
      </c>
      <c r="S5" s="125">
        <v>2010</v>
      </c>
      <c r="T5" s="66" t="s">
        <v>92</v>
      </c>
      <c r="U5" s="66" t="s">
        <v>93</v>
      </c>
      <c r="V5" s="66" t="s">
        <v>94</v>
      </c>
    </row>
    <row r="6" spans="1:22">
      <c r="A6" s="45" t="s">
        <v>9</v>
      </c>
      <c r="B6" s="107"/>
      <c r="C6" s="63">
        <v>648012</v>
      </c>
      <c r="D6" s="47">
        <v>627177</v>
      </c>
      <c r="E6" s="48">
        <f>C6-D6</f>
        <v>20835</v>
      </c>
      <c r="F6" s="49">
        <f>(C6-D6)/D6</f>
        <v>3.3220287095987254E-2</v>
      </c>
      <c r="G6" s="50">
        <f>C6/D6*100</f>
        <v>103.32202870959873</v>
      </c>
      <c r="H6" s="63">
        <v>11076</v>
      </c>
      <c r="I6" s="130">
        <v>10716</v>
      </c>
      <c r="J6" s="48">
        <f>H6-I6</f>
        <v>360</v>
      </c>
      <c r="K6" s="49">
        <f>(H6-I6)/I6</f>
        <v>3.3594624860022397E-2</v>
      </c>
      <c r="L6" s="115">
        <f>H6/I6*100</f>
        <v>103.35946248600223</v>
      </c>
      <c r="M6" s="63">
        <v>293016</v>
      </c>
      <c r="N6" s="126">
        <v>282595</v>
      </c>
      <c r="O6" s="48">
        <f>M6-N6</f>
        <v>10421</v>
      </c>
      <c r="P6" s="49">
        <f>(M6-N6)/N6</f>
        <v>3.6876094764592436E-2</v>
      </c>
      <c r="Q6" s="115">
        <f>M6/N6*100</f>
        <v>103.68760947645926</v>
      </c>
      <c r="R6" s="63">
        <v>356093</v>
      </c>
      <c r="S6" s="131">
        <v>348566</v>
      </c>
      <c r="T6" s="48">
        <f>R6-S6</f>
        <v>7527</v>
      </c>
      <c r="U6" s="49">
        <f>(R6-S6)/S6</f>
        <v>2.159418876195613E-2</v>
      </c>
      <c r="V6" s="50">
        <f>R6/S6*100</f>
        <v>102.15941887619562</v>
      </c>
    </row>
    <row r="7" spans="1:22">
      <c r="A7" s="46" t="s">
        <v>10</v>
      </c>
      <c r="B7" s="107"/>
      <c r="C7" s="63">
        <v>0</v>
      </c>
      <c r="D7" s="47">
        <v>0</v>
      </c>
      <c r="E7" s="137">
        <v>0</v>
      </c>
      <c r="F7" s="68" t="s">
        <v>96</v>
      </c>
      <c r="G7" s="69" t="s">
        <v>96</v>
      </c>
      <c r="H7" s="55"/>
      <c r="I7" s="55"/>
      <c r="J7" s="52"/>
      <c r="K7" s="52"/>
      <c r="L7" s="52"/>
      <c r="M7" s="55"/>
      <c r="N7" s="55"/>
      <c r="O7" s="52"/>
      <c r="P7" s="52"/>
      <c r="Q7" s="52"/>
      <c r="R7" s="55"/>
      <c r="S7" s="86"/>
      <c r="T7" s="52"/>
      <c r="U7" s="52"/>
      <c r="V7" s="53"/>
    </row>
    <row r="8" spans="1:22">
      <c r="A8" s="45" t="s">
        <v>11</v>
      </c>
      <c r="B8" s="107"/>
      <c r="C8" s="63">
        <v>83167</v>
      </c>
      <c r="D8" s="47">
        <v>84221</v>
      </c>
      <c r="E8" s="48">
        <f t="shared" ref="E8:E63" si="0">C8-D8</f>
        <v>-1054</v>
      </c>
      <c r="F8" s="49">
        <f t="shared" ref="F8:F25" si="1">(C8-D8)/D8</f>
        <v>-1.2514693484997803E-2</v>
      </c>
      <c r="G8" s="50">
        <f t="shared" ref="G8:G63" si="2">C8/D8*100</f>
        <v>98.748530651500218</v>
      </c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73"/>
      <c r="T8" s="55"/>
      <c r="U8" s="55"/>
      <c r="V8" s="56"/>
    </row>
    <row r="9" spans="1:22">
      <c r="A9" s="177" t="s">
        <v>12</v>
      </c>
      <c r="B9" s="108" t="s">
        <v>13</v>
      </c>
      <c r="C9" s="63">
        <v>13612</v>
      </c>
      <c r="D9" s="47">
        <v>9248</v>
      </c>
      <c r="E9" s="48">
        <f t="shared" si="0"/>
        <v>4364</v>
      </c>
      <c r="F9" s="49">
        <f t="shared" si="1"/>
        <v>0.47188581314878891</v>
      </c>
      <c r="G9" s="50">
        <f t="shared" si="2"/>
        <v>147.18858131487889</v>
      </c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73"/>
      <c r="T9" s="55"/>
      <c r="U9" s="55"/>
      <c r="V9" s="56"/>
    </row>
    <row r="10" spans="1:22">
      <c r="A10" s="179"/>
      <c r="B10" s="108" t="s">
        <v>14</v>
      </c>
      <c r="C10" s="63">
        <v>0</v>
      </c>
      <c r="D10" s="47">
        <v>0</v>
      </c>
      <c r="E10" s="48">
        <f t="shared" si="0"/>
        <v>0</v>
      </c>
      <c r="F10" s="68" t="s">
        <v>96</v>
      </c>
      <c r="G10" s="69" t="s">
        <v>96</v>
      </c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73"/>
      <c r="T10" s="55"/>
      <c r="U10" s="55"/>
      <c r="V10" s="56"/>
    </row>
    <row r="11" spans="1:22">
      <c r="A11" s="178"/>
      <c r="B11" s="108" t="s">
        <v>15</v>
      </c>
      <c r="C11" s="63">
        <v>69555</v>
      </c>
      <c r="D11" s="47">
        <v>74973</v>
      </c>
      <c r="E11" s="48">
        <f t="shared" si="0"/>
        <v>-5418</v>
      </c>
      <c r="F11" s="49">
        <f t="shared" si="1"/>
        <v>-7.2266015765675637E-2</v>
      </c>
      <c r="G11" s="50">
        <f t="shared" si="2"/>
        <v>92.77339842343244</v>
      </c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73"/>
      <c r="T11" s="55"/>
      <c r="U11" s="55"/>
      <c r="V11" s="56"/>
    </row>
    <row r="12" spans="1:22">
      <c r="A12" s="45" t="s">
        <v>95</v>
      </c>
      <c r="B12" s="107"/>
      <c r="C12" s="63">
        <v>537553</v>
      </c>
      <c r="D12" s="47">
        <v>511646</v>
      </c>
      <c r="E12" s="48">
        <f t="shared" si="0"/>
        <v>25907</v>
      </c>
      <c r="F12" s="49">
        <f t="shared" si="1"/>
        <v>5.0634618466674226E-2</v>
      </c>
      <c r="G12" s="50">
        <f t="shared" si="2"/>
        <v>105.06346184666742</v>
      </c>
      <c r="H12" s="55"/>
      <c r="I12" s="55"/>
      <c r="J12" s="55"/>
      <c r="K12" s="55"/>
      <c r="L12" s="55"/>
      <c r="M12" s="55"/>
      <c r="N12" s="55"/>
      <c r="O12" s="57"/>
      <c r="P12" s="57"/>
      <c r="Q12" s="57"/>
      <c r="R12" s="55"/>
      <c r="S12" s="73"/>
      <c r="T12" s="55"/>
      <c r="U12" s="55"/>
      <c r="V12" s="56"/>
    </row>
    <row r="13" spans="1:22">
      <c r="A13" s="177" t="s">
        <v>12</v>
      </c>
      <c r="B13" s="108" t="s">
        <v>13</v>
      </c>
      <c r="C13" s="63">
        <v>84215</v>
      </c>
      <c r="D13" s="47">
        <v>90633</v>
      </c>
      <c r="E13" s="48">
        <f t="shared" si="0"/>
        <v>-6418</v>
      </c>
      <c r="F13" s="49">
        <f t="shared" si="1"/>
        <v>-7.0813059260975586E-2</v>
      </c>
      <c r="G13" s="50">
        <f t="shared" si="2"/>
        <v>92.918694073902444</v>
      </c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73"/>
      <c r="T13" s="55"/>
      <c r="U13" s="55"/>
      <c r="V13" s="56"/>
    </row>
    <row r="14" spans="1:22">
      <c r="A14" s="179"/>
      <c r="B14" s="108" t="s">
        <v>14</v>
      </c>
      <c r="C14" s="63">
        <v>0</v>
      </c>
      <c r="D14" s="47">
        <v>170</v>
      </c>
      <c r="E14" s="48">
        <f t="shared" si="0"/>
        <v>-170</v>
      </c>
      <c r="F14" s="49">
        <f t="shared" si="1"/>
        <v>-1</v>
      </c>
      <c r="G14" s="50">
        <f t="shared" si="2"/>
        <v>0</v>
      </c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73"/>
      <c r="T14" s="55"/>
      <c r="U14" s="55"/>
      <c r="V14" s="56"/>
    </row>
    <row r="15" spans="1:22">
      <c r="A15" s="178"/>
      <c r="B15" s="108" t="s">
        <v>15</v>
      </c>
      <c r="C15" s="63">
        <v>453338</v>
      </c>
      <c r="D15" s="47">
        <v>420843</v>
      </c>
      <c r="E15" s="48">
        <f t="shared" si="0"/>
        <v>32495</v>
      </c>
      <c r="F15" s="49">
        <f t="shared" si="1"/>
        <v>7.7214067954082644E-2</v>
      </c>
      <c r="G15" s="50">
        <f t="shared" si="2"/>
        <v>107.72140679540827</v>
      </c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73"/>
      <c r="T15" s="55"/>
      <c r="U15" s="55"/>
      <c r="V15" s="56"/>
    </row>
    <row r="16" spans="1:22">
      <c r="A16" s="45" t="s">
        <v>97</v>
      </c>
      <c r="B16" s="107"/>
      <c r="C16" s="64" t="s">
        <v>26</v>
      </c>
      <c r="D16" s="47">
        <v>31310</v>
      </c>
      <c r="E16" s="62" t="s">
        <v>96</v>
      </c>
      <c r="F16" s="68" t="s">
        <v>96</v>
      </c>
      <c r="G16" s="69" t="s">
        <v>96</v>
      </c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73"/>
      <c r="T16" s="55"/>
      <c r="U16" s="55"/>
      <c r="V16" s="56"/>
    </row>
    <row r="17" spans="1:22">
      <c r="A17" s="45" t="s">
        <v>18</v>
      </c>
      <c r="B17" s="107"/>
      <c r="C17" s="63">
        <v>8786</v>
      </c>
      <c r="D17" s="47">
        <v>9591</v>
      </c>
      <c r="E17" s="48">
        <f t="shared" si="0"/>
        <v>-805</v>
      </c>
      <c r="F17" s="49">
        <f t="shared" si="1"/>
        <v>-8.3932853717026384E-2</v>
      </c>
      <c r="G17" s="50">
        <f t="shared" si="2"/>
        <v>91.606714628297354</v>
      </c>
      <c r="H17" s="63">
        <v>83</v>
      </c>
      <c r="I17" s="128">
        <v>91</v>
      </c>
      <c r="J17" s="48">
        <f t="shared" ref="J17:J18" si="3">H17-I17</f>
        <v>-8</v>
      </c>
      <c r="K17" s="49">
        <f t="shared" ref="K17:K18" si="4">(H17-I17)/I17</f>
        <v>-8.7912087912087919E-2</v>
      </c>
      <c r="L17" s="115">
        <f t="shared" ref="L17:L18" si="5">H17/I17*100</f>
        <v>91.208791208791212</v>
      </c>
      <c r="M17" s="63">
        <v>2196</v>
      </c>
      <c r="N17" s="126">
        <v>2400</v>
      </c>
      <c r="O17" s="48">
        <f t="shared" ref="O17:O18" si="6">M17-N17</f>
        <v>-204</v>
      </c>
      <c r="P17" s="49">
        <f t="shared" ref="P17:P18" si="7">(M17-N17)/N17</f>
        <v>-8.5000000000000006E-2</v>
      </c>
      <c r="Q17" s="115">
        <f t="shared" ref="Q17:Q18" si="8">M17/N17*100</f>
        <v>91.5</v>
      </c>
      <c r="R17" s="63">
        <v>6672</v>
      </c>
      <c r="S17" s="48">
        <v>7215</v>
      </c>
      <c r="T17" s="48">
        <f t="shared" ref="T17:T18" si="9">R17-S17</f>
        <v>-543</v>
      </c>
      <c r="U17" s="49">
        <f t="shared" ref="U17:U18" si="10">(R17-S17)/S17</f>
        <v>-7.5259875259875264E-2</v>
      </c>
      <c r="V17" s="50">
        <f t="shared" ref="V17:V18" si="11">R17/S17*100</f>
        <v>92.474012474012483</v>
      </c>
    </row>
    <row r="18" spans="1:22">
      <c r="A18" s="45" t="s">
        <v>19</v>
      </c>
      <c r="B18" s="107"/>
      <c r="C18" s="63">
        <v>46621</v>
      </c>
      <c r="D18" s="47">
        <v>46617</v>
      </c>
      <c r="E18" s="48">
        <f t="shared" si="0"/>
        <v>4</v>
      </c>
      <c r="F18" s="49">
        <f t="shared" si="1"/>
        <v>8.5805607396443359E-5</v>
      </c>
      <c r="G18" s="50">
        <f t="shared" si="2"/>
        <v>100.00858056073965</v>
      </c>
      <c r="H18" s="63">
        <v>10002</v>
      </c>
      <c r="I18" s="128">
        <v>9728</v>
      </c>
      <c r="J18" s="48">
        <f t="shared" si="3"/>
        <v>274</v>
      </c>
      <c r="K18" s="49">
        <f t="shared" si="4"/>
        <v>2.8166118421052631E-2</v>
      </c>
      <c r="L18" s="115">
        <f t="shared" si="5"/>
        <v>102.81661184210526</v>
      </c>
      <c r="M18" s="63">
        <v>264603</v>
      </c>
      <c r="N18" s="126">
        <v>256540</v>
      </c>
      <c r="O18" s="48">
        <f t="shared" si="6"/>
        <v>8063</v>
      </c>
      <c r="P18" s="49">
        <f t="shared" si="7"/>
        <v>3.142979652295938E-2</v>
      </c>
      <c r="Q18" s="115">
        <f t="shared" si="8"/>
        <v>103.14297965229594</v>
      </c>
      <c r="R18" s="63">
        <v>-217982</v>
      </c>
      <c r="S18" s="48">
        <v>-209923</v>
      </c>
      <c r="T18" s="48">
        <f t="shared" si="9"/>
        <v>-8059</v>
      </c>
      <c r="U18" s="49">
        <f t="shared" si="10"/>
        <v>3.839026690738985E-2</v>
      </c>
      <c r="V18" s="50">
        <f t="shared" si="11"/>
        <v>103.83902669073899</v>
      </c>
    </row>
    <row r="19" spans="1:22">
      <c r="A19" s="177" t="s">
        <v>12</v>
      </c>
      <c r="B19" s="108" t="s">
        <v>20</v>
      </c>
      <c r="C19" s="63">
        <v>28865</v>
      </c>
      <c r="D19" s="47">
        <v>30133</v>
      </c>
      <c r="E19" s="48">
        <f t="shared" si="0"/>
        <v>-1268</v>
      </c>
      <c r="F19" s="49">
        <f t="shared" si="1"/>
        <v>-4.2080111505658248E-2</v>
      </c>
      <c r="G19" s="50">
        <f t="shared" si="2"/>
        <v>95.791988849434176</v>
      </c>
      <c r="H19" s="55"/>
      <c r="I19" s="55"/>
      <c r="J19" s="52"/>
      <c r="K19" s="52"/>
      <c r="L19" s="55"/>
      <c r="M19" s="73"/>
      <c r="N19" s="55"/>
      <c r="O19" s="55"/>
      <c r="P19" s="55"/>
      <c r="Q19" s="55"/>
      <c r="R19" s="55"/>
      <c r="S19" s="73"/>
      <c r="T19" s="55"/>
      <c r="U19" s="55"/>
      <c r="V19" s="56"/>
    </row>
    <row r="20" spans="1:22">
      <c r="A20" s="178"/>
      <c r="B20" s="108" t="s">
        <v>21</v>
      </c>
      <c r="C20" s="63">
        <v>17756</v>
      </c>
      <c r="D20" s="47">
        <v>16484</v>
      </c>
      <c r="E20" s="48">
        <f t="shared" si="0"/>
        <v>1272</v>
      </c>
      <c r="F20" s="49">
        <f t="shared" si="1"/>
        <v>7.7165736471730167E-2</v>
      </c>
      <c r="G20" s="50">
        <f t="shared" si="2"/>
        <v>107.71657364717302</v>
      </c>
      <c r="H20" s="58"/>
      <c r="I20" s="59"/>
      <c r="J20" s="59"/>
      <c r="K20" s="59"/>
      <c r="L20" s="55"/>
      <c r="M20" s="73"/>
      <c r="N20" s="55"/>
      <c r="O20" s="55"/>
      <c r="P20" s="55"/>
      <c r="Q20" s="55"/>
      <c r="R20" s="55"/>
      <c r="S20" s="73"/>
      <c r="T20" s="55"/>
      <c r="U20" s="55"/>
      <c r="V20" s="56"/>
    </row>
    <row r="21" spans="1:22">
      <c r="A21" s="45" t="s">
        <v>22</v>
      </c>
      <c r="B21" s="107"/>
      <c r="C21" s="63">
        <v>163414</v>
      </c>
      <c r="D21" s="47">
        <v>171217</v>
      </c>
      <c r="E21" s="48">
        <f t="shared" si="0"/>
        <v>-7803</v>
      </c>
      <c r="F21" s="49">
        <f t="shared" si="1"/>
        <v>-4.5573745597691818E-2</v>
      </c>
      <c r="G21" s="50">
        <f t="shared" si="2"/>
        <v>95.442625440230827</v>
      </c>
      <c r="H21" s="63">
        <v>6988</v>
      </c>
      <c r="I21" s="128">
        <v>6955</v>
      </c>
      <c r="J21" s="48">
        <f t="shared" ref="J21:J27" si="12">H21-I21</f>
        <v>33</v>
      </c>
      <c r="K21" s="49">
        <f t="shared" ref="K21:K25" si="13">(H21-I21)/I21</f>
        <v>4.7447879223580158E-3</v>
      </c>
      <c r="L21" s="115">
        <f t="shared" ref="L21:L25" si="14">H21/I21*100</f>
        <v>100.47447879223581</v>
      </c>
      <c r="M21" s="63">
        <v>184868</v>
      </c>
      <c r="N21" s="126">
        <v>183412</v>
      </c>
      <c r="O21" s="48">
        <f t="shared" ref="O21:O27" si="15">M21-N21</f>
        <v>1456</v>
      </c>
      <c r="P21" s="49">
        <f t="shared" ref="P21:P27" si="16">(M21-N21)/N21</f>
        <v>7.938411881447234E-3</v>
      </c>
      <c r="Q21" s="115">
        <f t="shared" ref="Q21:Q27" si="17">M21/N21*100</f>
        <v>100.79384118814471</v>
      </c>
      <c r="R21" s="63">
        <v>-32381</v>
      </c>
      <c r="S21" s="132">
        <v>-26257</v>
      </c>
      <c r="T21" s="48">
        <f t="shared" ref="T21:T27" si="18">R21-S21</f>
        <v>-6124</v>
      </c>
      <c r="U21" s="49">
        <f t="shared" ref="U21:U27" si="19">(R21-S21)/S21</f>
        <v>0.23323304261720684</v>
      </c>
      <c r="V21" s="50">
        <f t="shared" ref="V21:V27" si="20">R21/S21*100</f>
        <v>123.32330426172069</v>
      </c>
    </row>
    <row r="22" spans="1:22">
      <c r="A22" s="177" t="s">
        <v>12</v>
      </c>
      <c r="B22" s="107" t="s">
        <v>23</v>
      </c>
      <c r="C22" s="63">
        <v>104207</v>
      </c>
      <c r="D22" s="47">
        <v>112691</v>
      </c>
      <c r="E22" s="48">
        <f t="shared" si="0"/>
        <v>-8484</v>
      </c>
      <c r="F22" s="49">
        <f t="shared" si="1"/>
        <v>-7.528551525853884E-2</v>
      </c>
      <c r="G22" s="50">
        <f t="shared" si="2"/>
        <v>92.471448474146115</v>
      </c>
      <c r="H22" s="63">
        <v>4895</v>
      </c>
      <c r="I22" s="128">
        <v>4849</v>
      </c>
      <c r="J22" s="48">
        <f t="shared" si="12"/>
        <v>46</v>
      </c>
      <c r="K22" s="49">
        <f t="shared" si="13"/>
        <v>9.4864920602186018E-3</v>
      </c>
      <c r="L22" s="115">
        <f t="shared" si="14"/>
        <v>100.94864920602187</v>
      </c>
      <c r="M22" s="63">
        <v>129497</v>
      </c>
      <c r="N22" s="126">
        <v>127874</v>
      </c>
      <c r="O22" s="48">
        <f t="shared" si="15"/>
        <v>1623</v>
      </c>
      <c r="P22" s="49">
        <f t="shared" si="16"/>
        <v>1.2692181366032187E-2</v>
      </c>
      <c r="Q22" s="115">
        <f t="shared" si="17"/>
        <v>101.26921813660321</v>
      </c>
      <c r="R22" s="63">
        <v>-34896</v>
      </c>
      <c r="S22" s="132">
        <v>-27533</v>
      </c>
      <c r="T22" s="48">
        <f t="shared" si="18"/>
        <v>-7363</v>
      </c>
      <c r="U22" s="49">
        <f t="shared" si="19"/>
        <v>0.26742454509134495</v>
      </c>
      <c r="V22" s="50">
        <f t="shared" si="20"/>
        <v>126.74245450913449</v>
      </c>
    </row>
    <row r="23" spans="1:22">
      <c r="A23" s="178"/>
      <c r="B23" s="107" t="s">
        <v>24</v>
      </c>
      <c r="C23" s="63">
        <v>59207</v>
      </c>
      <c r="D23" s="47">
        <v>58526</v>
      </c>
      <c r="E23" s="48">
        <f t="shared" si="0"/>
        <v>681</v>
      </c>
      <c r="F23" s="49">
        <f t="shared" si="1"/>
        <v>1.1635854150292177E-2</v>
      </c>
      <c r="G23" s="50">
        <f t="shared" si="2"/>
        <v>101.16358541502922</v>
      </c>
      <c r="H23" s="63">
        <v>2093</v>
      </c>
      <c r="I23" s="128">
        <v>2106</v>
      </c>
      <c r="J23" s="48">
        <f t="shared" si="12"/>
        <v>-13</v>
      </c>
      <c r="K23" s="49">
        <f t="shared" si="13"/>
        <v>-6.1728395061728392E-3</v>
      </c>
      <c r="L23" s="115">
        <f t="shared" si="14"/>
        <v>99.382716049382708</v>
      </c>
      <c r="M23" s="63">
        <v>55371</v>
      </c>
      <c r="N23" s="126">
        <v>55538</v>
      </c>
      <c r="O23" s="48">
        <f t="shared" si="15"/>
        <v>-167</v>
      </c>
      <c r="P23" s="49">
        <f t="shared" si="16"/>
        <v>-3.0069501962620188E-3</v>
      </c>
      <c r="Q23" s="115">
        <f t="shared" si="17"/>
        <v>99.699304980373796</v>
      </c>
      <c r="R23" s="63">
        <v>2515</v>
      </c>
      <c r="S23" s="132">
        <v>1276</v>
      </c>
      <c r="T23" s="48">
        <f t="shared" si="18"/>
        <v>1239</v>
      </c>
      <c r="U23" s="49">
        <f t="shared" si="19"/>
        <v>0.97100313479623823</v>
      </c>
      <c r="V23" s="50">
        <f t="shared" si="20"/>
        <v>197.10031347962382</v>
      </c>
    </row>
    <row r="24" spans="1:22">
      <c r="A24" s="45" t="s">
        <v>25</v>
      </c>
      <c r="B24" s="107"/>
      <c r="C24" s="63">
        <v>18869</v>
      </c>
      <c r="D24" s="47">
        <v>20133</v>
      </c>
      <c r="E24" s="48">
        <f t="shared" si="0"/>
        <v>-1264</v>
      </c>
      <c r="F24" s="49">
        <f t="shared" si="1"/>
        <v>-6.2782496398947008E-2</v>
      </c>
      <c r="G24" s="50">
        <f t="shared" si="2"/>
        <v>93.721750360105304</v>
      </c>
      <c r="H24" s="63">
        <v>285</v>
      </c>
      <c r="I24" s="128">
        <v>595</v>
      </c>
      <c r="J24" s="48">
        <f t="shared" si="12"/>
        <v>-310</v>
      </c>
      <c r="K24" s="49">
        <f t="shared" si="13"/>
        <v>-0.52100840336134457</v>
      </c>
      <c r="L24" s="115">
        <f t="shared" si="14"/>
        <v>47.899159663865547</v>
      </c>
      <c r="M24" s="63">
        <v>7540</v>
      </c>
      <c r="N24" s="126">
        <v>15691</v>
      </c>
      <c r="O24" s="48">
        <f t="shared" si="15"/>
        <v>-8151</v>
      </c>
      <c r="P24" s="49">
        <f t="shared" si="16"/>
        <v>-0.51946975973487985</v>
      </c>
      <c r="Q24" s="115">
        <f t="shared" si="17"/>
        <v>48.053024026512013</v>
      </c>
      <c r="R24" s="63">
        <v>1899</v>
      </c>
      <c r="S24" s="132">
        <v>2999</v>
      </c>
      <c r="T24" s="48">
        <f t="shared" si="18"/>
        <v>-1100</v>
      </c>
      <c r="U24" s="49">
        <f t="shared" si="19"/>
        <v>-0.36678892964321441</v>
      </c>
      <c r="V24" s="50">
        <f t="shared" si="20"/>
        <v>63.321107035678558</v>
      </c>
    </row>
    <row r="25" spans="1:22">
      <c r="A25" s="61" t="s">
        <v>28</v>
      </c>
      <c r="B25" s="109"/>
      <c r="C25" s="63">
        <v>32039</v>
      </c>
      <c r="D25" s="47">
        <v>29015</v>
      </c>
      <c r="E25" s="48">
        <f t="shared" si="0"/>
        <v>3024</v>
      </c>
      <c r="F25" s="49">
        <f t="shared" si="1"/>
        <v>0.10422195416164053</v>
      </c>
      <c r="G25" s="50">
        <f t="shared" si="2"/>
        <v>110.42219541616404</v>
      </c>
      <c r="H25" s="63">
        <v>2597</v>
      </c>
      <c r="I25" s="128">
        <v>2349</v>
      </c>
      <c r="J25" s="48">
        <f t="shared" si="12"/>
        <v>248</v>
      </c>
      <c r="K25" s="49">
        <f t="shared" si="13"/>
        <v>0.10557684120902512</v>
      </c>
      <c r="L25" s="115">
        <f t="shared" si="14"/>
        <v>110.55768412090252</v>
      </c>
      <c r="M25" s="63">
        <v>68704</v>
      </c>
      <c r="N25" s="126">
        <v>61946</v>
      </c>
      <c r="O25" s="48">
        <f t="shared" si="15"/>
        <v>6758</v>
      </c>
      <c r="P25" s="49">
        <f t="shared" si="16"/>
        <v>0.10909501824169437</v>
      </c>
      <c r="Q25" s="115">
        <f t="shared" si="17"/>
        <v>110.90950182416944</v>
      </c>
      <c r="R25" s="63">
        <v>-29149</v>
      </c>
      <c r="S25" s="132">
        <v>-27699</v>
      </c>
      <c r="T25" s="48">
        <f t="shared" si="18"/>
        <v>-1450</v>
      </c>
      <c r="U25" s="49">
        <f t="shared" si="19"/>
        <v>5.2348460233221414E-2</v>
      </c>
      <c r="V25" s="50">
        <f t="shared" si="20"/>
        <v>105.23484602332213</v>
      </c>
    </row>
    <row r="26" spans="1:22" ht="13.5" customHeight="1">
      <c r="A26" s="197" t="s">
        <v>133</v>
      </c>
      <c r="B26" s="198"/>
      <c r="C26" s="63">
        <v>14051</v>
      </c>
      <c r="D26" s="47">
        <v>29440</v>
      </c>
      <c r="E26" s="48">
        <f t="shared" si="0"/>
        <v>-15389</v>
      </c>
      <c r="F26" s="49">
        <f>(C26-D26)/D26</f>
        <v>-0.52272418478260874</v>
      </c>
      <c r="G26" s="50">
        <f t="shared" si="2"/>
        <v>47.727581521739133</v>
      </c>
      <c r="H26" s="63">
        <v>43</v>
      </c>
      <c r="I26" s="128">
        <v>598</v>
      </c>
      <c r="J26" s="48">
        <f t="shared" si="12"/>
        <v>-555</v>
      </c>
      <c r="K26" s="49">
        <f t="shared" ref="K26" si="21">(H26-I26)/I26</f>
        <v>-0.92809364548494988</v>
      </c>
      <c r="L26" s="115">
        <f t="shared" ref="L26" si="22">H26/I26*100</f>
        <v>7.1906354515050159</v>
      </c>
      <c r="M26" s="63">
        <v>529</v>
      </c>
      <c r="N26" s="126">
        <v>15770</v>
      </c>
      <c r="O26" s="48">
        <f t="shared" si="15"/>
        <v>-15241</v>
      </c>
      <c r="P26" s="49">
        <f t="shared" si="16"/>
        <v>-0.96645529486366522</v>
      </c>
      <c r="Q26" s="115">
        <f t="shared" si="17"/>
        <v>3.3544705136334811</v>
      </c>
      <c r="R26" s="63">
        <v>426</v>
      </c>
      <c r="S26" s="132">
        <v>9685</v>
      </c>
      <c r="T26" s="48">
        <f t="shared" si="18"/>
        <v>-9259</v>
      </c>
      <c r="U26" s="49">
        <f t="shared" si="19"/>
        <v>-0.95601445534331442</v>
      </c>
      <c r="V26" s="50">
        <f t="shared" si="20"/>
        <v>4.3985544656685596</v>
      </c>
    </row>
    <row r="27" spans="1:22">
      <c r="A27" s="45" t="s">
        <v>32</v>
      </c>
      <c r="B27" s="107"/>
      <c r="C27" s="63">
        <v>13308</v>
      </c>
      <c r="D27" s="47">
        <v>15296</v>
      </c>
      <c r="E27" s="48">
        <f t="shared" si="0"/>
        <v>-1988</v>
      </c>
      <c r="F27" s="49">
        <f t="shared" ref="F27:F63" si="23">(C27-D27)/D27</f>
        <v>-0.12996861924686193</v>
      </c>
      <c r="G27" s="50">
        <f t="shared" si="2"/>
        <v>87.003138075313814</v>
      </c>
      <c r="H27" s="63">
        <v>626</v>
      </c>
      <c r="I27" s="128">
        <v>815</v>
      </c>
      <c r="J27" s="48">
        <f t="shared" si="12"/>
        <v>-189</v>
      </c>
      <c r="K27" s="49">
        <f t="shared" ref="K27" si="24">(H27-I27)/I27</f>
        <v>-0.23190184049079754</v>
      </c>
      <c r="L27" s="115">
        <f t="shared" ref="L27" si="25">H27/I27*100</f>
        <v>76.809815950920239</v>
      </c>
      <c r="M27" s="63">
        <v>16561</v>
      </c>
      <c r="N27" s="126">
        <v>21493</v>
      </c>
      <c r="O27" s="48">
        <f t="shared" si="15"/>
        <v>-4932</v>
      </c>
      <c r="P27" s="49">
        <f t="shared" si="16"/>
        <v>-0.22947006001954123</v>
      </c>
      <c r="Q27" s="115">
        <f t="shared" si="17"/>
        <v>77.052993998045878</v>
      </c>
      <c r="R27" s="63">
        <v>25578</v>
      </c>
      <c r="S27" s="132">
        <v>24568</v>
      </c>
      <c r="T27" s="48">
        <f t="shared" si="18"/>
        <v>1010</v>
      </c>
      <c r="U27" s="49">
        <f t="shared" si="19"/>
        <v>4.1110387495929664E-2</v>
      </c>
      <c r="V27" s="50">
        <f t="shared" si="20"/>
        <v>104.11103874959298</v>
      </c>
    </row>
    <row r="28" spans="1:22">
      <c r="A28" s="45" t="s">
        <v>35</v>
      </c>
      <c r="B28" s="107"/>
      <c r="C28" s="63">
        <v>28498</v>
      </c>
      <c r="D28" s="47">
        <v>25891</v>
      </c>
      <c r="E28" s="48">
        <f t="shared" si="0"/>
        <v>2607</v>
      </c>
      <c r="F28" s="49">
        <f t="shared" si="23"/>
        <v>0.10069135993202272</v>
      </c>
      <c r="G28" s="50">
        <f t="shared" si="2"/>
        <v>110.06913599320227</v>
      </c>
      <c r="H28" s="63">
        <v>3772</v>
      </c>
      <c r="I28" s="128">
        <v>2928</v>
      </c>
      <c r="J28" s="48">
        <f t="shared" ref="J28" si="26">H28-I28</f>
        <v>844</v>
      </c>
      <c r="K28" s="49">
        <f t="shared" ref="K28" si="27">(H28-I28)/I28</f>
        <v>0.28825136612021857</v>
      </c>
      <c r="L28" s="115">
        <f t="shared" ref="L28" si="28">H28/I28*100</f>
        <v>128.82513661202185</v>
      </c>
      <c r="M28" s="63">
        <v>99788</v>
      </c>
      <c r="N28" s="126">
        <v>77215</v>
      </c>
      <c r="O28" s="48">
        <f t="shared" ref="O28" si="29">M28-N28</f>
        <v>22573</v>
      </c>
      <c r="P28" s="49">
        <f t="shared" ref="P28" si="30">(M28-N28)/N28</f>
        <v>0.29233957132681476</v>
      </c>
      <c r="Q28" s="115">
        <f t="shared" ref="Q28" si="31">M28/N28*100</f>
        <v>129.23395713268147</v>
      </c>
      <c r="R28" s="63">
        <v>168926</v>
      </c>
      <c r="S28" s="132">
        <v>173847</v>
      </c>
      <c r="T28" s="48">
        <f t="shared" ref="T28" si="32">R28-S28</f>
        <v>-4921</v>
      </c>
      <c r="U28" s="49">
        <f t="shared" ref="U28" si="33">(R28-S28)/S28</f>
        <v>-2.8306499393144547E-2</v>
      </c>
      <c r="V28" s="50">
        <f t="shared" ref="V28" si="34">R28/S28*100</f>
        <v>97.169350060685545</v>
      </c>
    </row>
    <row r="29" spans="1:22">
      <c r="A29" s="177" t="s">
        <v>54</v>
      </c>
      <c r="B29" s="107" t="s">
        <v>36</v>
      </c>
      <c r="C29" s="64" t="s">
        <v>96</v>
      </c>
      <c r="D29" s="70" t="s">
        <v>96</v>
      </c>
      <c r="E29" s="62" t="s">
        <v>96</v>
      </c>
      <c r="F29" s="68" t="s">
        <v>96</v>
      </c>
      <c r="G29" s="69" t="s">
        <v>96</v>
      </c>
      <c r="H29" s="62" t="s">
        <v>96</v>
      </c>
      <c r="I29" s="129" t="s">
        <v>96</v>
      </c>
      <c r="J29" s="62" t="s">
        <v>96</v>
      </c>
      <c r="K29" s="68" t="s">
        <v>96</v>
      </c>
      <c r="L29" s="117" t="s">
        <v>96</v>
      </c>
      <c r="M29" s="62" t="s">
        <v>96</v>
      </c>
      <c r="N29" s="127" t="s">
        <v>96</v>
      </c>
      <c r="O29" s="62" t="s">
        <v>96</v>
      </c>
      <c r="P29" s="68" t="s">
        <v>96</v>
      </c>
      <c r="Q29" s="117" t="s">
        <v>96</v>
      </c>
      <c r="R29" s="62" t="s">
        <v>96</v>
      </c>
      <c r="S29" s="133" t="s">
        <v>96</v>
      </c>
      <c r="T29" s="62" t="s">
        <v>96</v>
      </c>
      <c r="U29" s="68" t="s">
        <v>96</v>
      </c>
      <c r="V29" s="69" t="s">
        <v>96</v>
      </c>
    </row>
    <row r="30" spans="1:22">
      <c r="A30" s="201"/>
      <c r="B30" s="110" t="s">
        <v>37</v>
      </c>
      <c r="C30" s="63">
        <v>13376</v>
      </c>
      <c r="D30" s="70">
        <v>10250</v>
      </c>
      <c r="E30" s="48">
        <f t="shared" ref="E30" si="35">C30-D30</f>
        <v>3126</v>
      </c>
      <c r="F30" s="49">
        <f t="shared" ref="F30" si="36">(C30-D30)/D30</f>
        <v>0.30497560975609755</v>
      </c>
      <c r="G30" s="50">
        <f t="shared" ref="G30" si="37">C30/D30*100</f>
        <v>130.49756097560976</v>
      </c>
      <c r="H30" s="63">
        <v>3554</v>
      </c>
      <c r="I30" s="129">
        <v>2711</v>
      </c>
      <c r="J30" s="48">
        <f t="shared" ref="J30" si="38">H30-I30</f>
        <v>843</v>
      </c>
      <c r="K30" s="49">
        <f t="shared" ref="K30" si="39">(H30-I30)/I30</f>
        <v>0.31095536702323867</v>
      </c>
      <c r="L30" s="115">
        <f t="shared" ref="L30" si="40">H30/I30*100</f>
        <v>131.09553670232387</v>
      </c>
      <c r="M30" s="63">
        <v>94020</v>
      </c>
      <c r="N30" s="127">
        <v>71490</v>
      </c>
      <c r="O30" s="48">
        <f t="shared" ref="O30" si="41">M30-N30</f>
        <v>22530</v>
      </c>
      <c r="P30" s="49">
        <f t="shared" ref="P30" si="42">(M30-N30)/N30</f>
        <v>0.31514897188417962</v>
      </c>
      <c r="Q30" s="115">
        <f t="shared" ref="Q30" si="43">M30/N30*100</f>
        <v>131.51489718841796</v>
      </c>
      <c r="R30" s="63">
        <v>13530</v>
      </c>
      <c r="S30" s="133">
        <v>10860</v>
      </c>
      <c r="T30" s="48">
        <f t="shared" ref="T30" si="44">R30-S30</f>
        <v>2670</v>
      </c>
      <c r="U30" s="49">
        <f t="shared" ref="U30" si="45">(R30-S30)/S30</f>
        <v>0.24585635359116023</v>
      </c>
      <c r="V30" s="50">
        <f t="shared" ref="V30" si="46">R30/S30*100</f>
        <v>124.58563535911603</v>
      </c>
    </row>
    <row r="31" spans="1:22" ht="15.75" customHeight="1">
      <c r="A31" s="201"/>
      <c r="B31" s="138" t="s">
        <v>146</v>
      </c>
      <c r="C31" s="136" t="s">
        <v>96</v>
      </c>
      <c r="D31" s="70" t="s">
        <v>96</v>
      </c>
      <c r="E31" s="62" t="s">
        <v>96</v>
      </c>
      <c r="F31" s="68" t="s">
        <v>96</v>
      </c>
      <c r="G31" s="69" t="s">
        <v>96</v>
      </c>
      <c r="H31" s="62" t="s">
        <v>96</v>
      </c>
      <c r="I31" s="129" t="s">
        <v>96</v>
      </c>
      <c r="J31" s="62" t="s">
        <v>96</v>
      </c>
      <c r="K31" s="68" t="s">
        <v>96</v>
      </c>
      <c r="L31" s="117" t="s">
        <v>96</v>
      </c>
      <c r="M31" s="62" t="s">
        <v>96</v>
      </c>
      <c r="N31" s="127" t="s">
        <v>96</v>
      </c>
      <c r="O31" s="62" t="s">
        <v>96</v>
      </c>
      <c r="P31" s="68" t="s">
        <v>96</v>
      </c>
      <c r="Q31" s="117" t="s">
        <v>96</v>
      </c>
      <c r="R31" s="62" t="s">
        <v>96</v>
      </c>
      <c r="S31" s="62" t="s">
        <v>96</v>
      </c>
      <c r="T31" s="62" t="s">
        <v>96</v>
      </c>
      <c r="U31" s="68" t="s">
        <v>96</v>
      </c>
      <c r="V31" s="69" t="s">
        <v>96</v>
      </c>
    </row>
    <row r="32" spans="1:22" s="96" customFormat="1" ht="16.5" customHeight="1">
      <c r="A32" s="201"/>
      <c r="B32" s="135" t="s">
        <v>39</v>
      </c>
      <c r="C32" s="63">
        <v>14537</v>
      </c>
      <c r="D32" s="47">
        <v>14830</v>
      </c>
      <c r="E32" s="48">
        <f t="shared" ref="E32" si="47">C32-D32</f>
        <v>-293</v>
      </c>
      <c r="F32" s="49">
        <f t="shared" ref="F32" si="48">(C32-D32)/D32</f>
        <v>-1.9757248819959543E-2</v>
      </c>
      <c r="G32" s="50">
        <f t="shared" ref="G32" si="49">C32/D32*100</f>
        <v>98.024275118004041</v>
      </c>
      <c r="H32" s="63">
        <v>78</v>
      </c>
      <c r="I32" s="128">
        <v>73</v>
      </c>
      <c r="J32" s="48">
        <f t="shared" ref="J32" si="50">H32-I32</f>
        <v>5</v>
      </c>
      <c r="K32" s="49">
        <f t="shared" ref="K32" si="51">(H32-I32)/I32</f>
        <v>6.8493150684931503E-2</v>
      </c>
      <c r="L32" s="115">
        <f t="shared" ref="L32" si="52">H32/I32*100</f>
        <v>106.84931506849315</v>
      </c>
      <c r="M32" s="63">
        <v>2065</v>
      </c>
      <c r="N32" s="126">
        <v>1930</v>
      </c>
      <c r="O32" s="48">
        <f t="shared" ref="O32" si="53">M32-N32</f>
        <v>135</v>
      </c>
      <c r="P32" s="49">
        <f t="shared" ref="P32" si="54">(M32-N32)/N32</f>
        <v>6.9948186528497408E-2</v>
      </c>
      <c r="Q32" s="115">
        <f t="shared" ref="Q32" si="55">M32/N32*100</f>
        <v>106.99481865284974</v>
      </c>
      <c r="R32" s="63">
        <v>154267</v>
      </c>
      <c r="S32" s="48">
        <v>159020</v>
      </c>
      <c r="T32" s="48">
        <f t="shared" ref="T32" si="56">R32-S32</f>
        <v>-4753</v>
      </c>
      <c r="U32" s="49">
        <f t="shared" ref="U32" si="57">(R32-S32)/S32</f>
        <v>-2.9889322097849329E-2</v>
      </c>
      <c r="V32" s="50">
        <f t="shared" ref="V32" si="58">R32/S32*100</f>
        <v>97.011067790215066</v>
      </c>
    </row>
    <row r="33" spans="1:24">
      <c r="A33" s="202"/>
      <c r="B33" s="107" t="s">
        <v>40</v>
      </c>
      <c r="C33" s="63">
        <v>0</v>
      </c>
      <c r="D33" s="47">
        <v>259</v>
      </c>
      <c r="E33" s="48">
        <f t="shared" si="0"/>
        <v>-259</v>
      </c>
      <c r="F33" s="49">
        <f t="shared" ref="F33" si="59">(C33-D33)/D33</f>
        <v>-1</v>
      </c>
      <c r="G33" s="50">
        <f t="shared" ref="G33" si="60">C33/D33*100</f>
        <v>0</v>
      </c>
      <c r="H33" s="63">
        <v>0</v>
      </c>
      <c r="I33" s="128">
        <v>13</v>
      </c>
      <c r="J33" s="62">
        <v>0</v>
      </c>
      <c r="K33" s="49">
        <f t="shared" ref="K33" si="61">(H33-I33)/I33</f>
        <v>-1</v>
      </c>
      <c r="L33" s="115">
        <f t="shared" ref="L33" si="62">H33/I33*100</f>
        <v>0</v>
      </c>
      <c r="M33" s="63">
        <v>0</v>
      </c>
      <c r="N33" s="126">
        <v>343</v>
      </c>
      <c r="O33" s="48">
        <f t="shared" ref="O33:O42" si="63">M33-N33</f>
        <v>-343</v>
      </c>
      <c r="P33" s="49">
        <f t="shared" ref="P33:P42" si="64">(M33-N33)/N33</f>
        <v>-1</v>
      </c>
      <c r="Q33" s="115">
        <f t="shared" ref="Q33:Q42" si="65">M33/N33*100</f>
        <v>0</v>
      </c>
      <c r="R33" s="63">
        <v>0</v>
      </c>
      <c r="S33" s="48">
        <v>2794</v>
      </c>
      <c r="T33" s="48">
        <f t="shared" ref="T33:T42" si="66">R33-S33</f>
        <v>-2794</v>
      </c>
      <c r="U33" s="49">
        <f t="shared" ref="U33:U42" si="67">(R33-S33)/S33</f>
        <v>-1</v>
      </c>
      <c r="V33" s="50">
        <f t="shared" ref="V33:V42" si="68">R33/S33*100</f>
        <v>0</v>
      </c>
    </row>
    <row r="34" spans="1:24" ht="21.75" customHeight="1">
      <c r="A34" s="199" t="s">
        <v>99</v>
      </c>
      <c r="B34" s="200"/>
      <c r="C34" s="63">
        <v>26859</v>
      </c>
      <c r="D34" s="47">
        <v>28492</v>
      </c>
      <c r="E34" s="48">
        <f t="shared" si="0"/>
        <v>-1633</v>
      </c>
      <c r="F34" s="49">
        <f t="shared" si="23"/>
        <v>-5.7314333848097712E-2</v>
      </c>
      <c r="G34" s="50">
        <f t="shared" si="2"/>
        <v>94.268566615190224</v>
      </c>
      <c r="H34" s="63">
        <v>22024</v>
      </c>
      <c r="I34" s="128">
        <v>23435</v>
      </c>
      <c r="J34" s="48">
        <f t="shared" ref="J34:J42" si="69">H34-I34</f>
        <v>-1411</v>
      </c>
      <c r="K34" s="49">
        <f t="shared" ref="K34:K42" si="70">(H34-I34)/I34</f>
        <v>-6.0209088969490079E-2</v>
      </c>
      <c r="L34" s="115">
        <f t="shared" ref="L34:L42" si="71">H34/I34*100</f>
        <v>93.97909110305099</v>
      </c>
      <c r="M34" s="63">
        <v>582644</v>
      </c>
      <c r="N34" s="126">
        <v>618012</v>
      </c>
      <c r="O34" s="48">
        <f t="shared" si="63"/>
        <v>-35368</v>
      </c>
      <c r="P34" s="49">
        <f t="shared" si="64"/>
        <v>-5.7228662226623428E-2</v>
      </c>
      <c r="Q34" s="115">
        <f t="shared" si="65"/>
        <v>94.277133777337653</v>
      </c>
      <c r="R34" s="63">
        <v>-553105</v>
      </c>
      <c r="S34" s="48">
        <v>-577038</v>
      </c>
      <c r="T34" s="48">
        <f t="shared" si="66"/>
        <v>23933</v>
      </c>
      <c r="U34" s="49">
        <f t="shared" si="67"/>
        <v>-4.1475604726205206E-2</v>
      </c>
      <c r="V34" s="50">
        <f t="shared" si="68"/>
        <v>95.852439527379474</v>
      </c>
    </row>
    <row r="35" spans="1:24">
      <c r="A35" s="177" t="s">
        <v>12</v>
      </c>
      <c r="B35" s="110" t="s">
        <v>45</v>
      </c>
      <c r="C35" s="63">
        <v>21888</v>
      </c>
      <c r="D35" s="47">
        <v>22951</v>
      </c>
      <c r="E35" s="48">
        <f t="shared" si="0"/>
        <v>-1063</v>
      </c>
      <c r="F35" s="49">
        <f t="shared" si="23"/>
        <v>-4.6316064659491958E-2</v>
      </c>
      <c r="G35" s="50">
        <f t="shared" si="2"/>
        <v>95.368393534050796</v>
      </c>
      <c r="H35" s="63">
        <v>18251</v>
      </c>
      <c r="I35" s="128">
        <v>19203</v>
      </c>
      <c r="J35" s="48">
        <f t="shared" si="69"/>
        <v>-952</v>
      </c>
      <c r="K35" s="49">
        <f t="shared" si="70"/>
        <v>-4.9575587147841486E-2</v>
      </c>
      <c r="L35" s="115">
        <f t="shared" si="71"/>
        <v>95.042441285215844</v>
      </c>
      <c r="M35" s="63">
        <v>482831</v>
      </c>
      <c r="N35" s="126">
        <v>506408</v>
      </c>
      <c r="O35" s="48">
        <f t="shared" si="63"/>
        <v>-23577</v>
      </c>
      <c r="P35" s="49">
        <f t="shared" si="64"/>
        <v>-4.6557321369330655E-2</v>
      </c>
      <c r="Q35" s="115">
        <f t="shared" si="65"/>
        <v>95.344267863066932</v>
      </c>
      <c r="R35" s="63">
        <v>-462345</v>
      </c>
      <c r="S35" s="48">
        <v>-483457</v>
      </c>
      <c r="T35" s="48">
        <f t="shared" si="66"/>
        <v>21112</v>
      </c>
      <c r="U35" s="49">
        <f t="shared" si="67"/>
        <v>-4.366882680362473E-2</v>
      </c>
      <c r="V35" s="50">
        <f t="shared" si="68"/>
        <v>95.633117319637535</v>
      </c>
    </row>
    <row r="36" spans="1:24">
      <c r="A36" s="179"/>
      <c r="B36" s="110" t="s">
        <v>46</v>
      </c>
      <c r="C36" s="63">
        <v>0</v>
      </c>
      <c r="D36" s="47">
        <v>0</v>
      </c>
      <c r="E36" s="48">
        <f t="shared" si="0"/>
        <v>0</v>
      </c>
      <c r="F36" s="68" t="s">
        <v>96</v>
      </c>
      <c r="G36" s="69" t="s">
        <v>96</v>
      </c>
      <c r="H36" s="63">
        <v>0</v>
      </c>
      <c r="I36" s="128">
        <v>0</v>
      </c>
      <c r="J36" s="48">
        <f t="shared" si="69"/>
        <v>0</v>
      </c>
      <c r="K36" s="68" t="s">
        <v>96</v>
      </c>
      <c r="L36" s="117" t="s">
        <v>96</v>
      </c>
      <c r="M36" s="63">
        <v>0</v>
      </c>
      <c r="N36" s="126">
        <v>0</v>
      </c>
      <c r="O36" s="48">
        <f t="shared" si="63"/>
        <v>0</v>
      </c>
      <c r="P36" s="68" t="s">
        <v>96</v>
      </c>
      <c r="Q36" s="117" t="s">
        <v>96</v>
      </c>
      <c r="R36" s="63">
        <v>0</v>
      </c>
      <c r="S36" s="48">
        <v>0</v>
      </c>
      <c r="T36" s="48">
        <f t="shared" si="66"/>
        <v>0</v>
      </c>
      <c r="U36" s="68" t="s">
        <v>96</v>
      </c>
      <c r="V36" s="69" t="s">
        <v>96</v>
      </c>
    </row>
    <row r="37" spans="1:24">
      <c r="A37" s="179"/>
      <c r="B37" s="107" t="s">
        <v>48</v>
      </c>
      <c r="C37" s="63">
        <v>343</v>
      </c>
      <c r="D37" s="47">
        <v>353</v>
      </c>
      <c r="E37" s="48">
        <f t="shared" si="0"/>
        <v>-10</v>
      </c>
      <c r="F37" s="49">
        <f t="shared" si="23"/>
        <v>-2.8328611898016998E-2</v>
      </c>
      <c r="G37" s="50">
        <f t="shared" si="2"/>
        <v>97.16713881019831</v>
      </c>
      <c r="H37" s="63">
        <v>267</v>
      </c>
      <c r="I37" s="128">
        <v>277</v>
      </c>
      <c r="J37" s="48">
        <f t="shared" si="69"/>
        <v>-10</v>
      </c>
      <c r="K37" s="49">
        <f t="shared" si="70"/>
        <v>-3.6101083032490974E-2</v>
      </c>
      <c r="L37" s="115">
        <f t="shared" si="71"/>
        <v>96.389891696750908</v>
      </c>
      <c r="M37" s="63">
        <v>7063</v>
      </c>
      <c r="N37" s="126">
        <v>7148</v>
      </c>
      <c r="O37" s="48">
        <f t="shared" si="63"/>
        <v>-85</v>
      </c>
      <c r="P37" s="49">
        <f t="shared" si="64"/>
        <v>-1.1891438164521545E-2</v>
      </c>
      <c r="Q37" s="115">
        <f t="shared" si="65"/>
        <v>98.810856183547841</v>
      </c>
      <c r="R37" s="63">
        <v>-6720</v>
      </c>
      <c r="S37" s="48">
        <v>-6707</v>
      </c>
      <c r="T37" s="48">
        <f t="shared" si="66"/>
        <v>-13</v>
      </c>
      <c r="U37" s="49">
        <f t="shared" si="67"/>
        <v>1.9382734456537946E-3</v>
      </c>
      <c r="V37" s="50">
        <f t="shared" si="68"/>
        <v>100.19382734456539</v>
      </c>
    </row>
    <row r="38" spans="1:24">
      <c r="A38" s="179"/>
      <c r="B38" s="107" t="s">
        <v>50</v>
      </c>
      <c r="C38" s="63">
        <v>7390</v>
      </c>
      <c r="D38" s="47">
        <v>9132</v>
      </c>
      <c r="E38" s="48">
        <f t="shared" si="0"/>
        <v>-1742</v>
      </c>
      <c r="F38" s="49">
        <f t="shared" si="23"/>
        <v>-0.19075777485764345</v>
      </c>
      <c r="G38" s="50">
        <f t="shared" si="2"/>
        <v>80.924222514235652</v>
      </c>
      <c r="H38" s="63">
        <v>2423</v>
      </c>
      <c r="I38" s="128">
        <v>3019</v>
      </c>
      <c r="J38" s="48">
        <f t="shared" si="69"/>
        <v>-596</v>
      </c>
      <c r="K38" s="49">
        <f t="shared" si="70"/>
        <v>-0.19741636303411725</v>
      </c>
      <c r="L38" s="115">
        <f t="shared" si="71"/>
        <v>80.258363696588276</v>
      </c>
      <c r="M38" s="63">
        <v>64100</v>
      </c>
      <c r="N38" s="126">
        <v>79772</v>
      </c>
      <c r="O38" s="48">
        <f t="shared" si="63"/>
        <v>-15672</v>
      </c>
      <c r="P38" s="49">
        <f t="shared" si="64"/>
        <v>-0.19645991074562502</v>
      </c>
      <c r="Q38" s="115">
        <f t="shared" si="65"/>
        <v>80.354008925437498</v>
      </c>
      <c r="R38" s="63">
        <v>-56710</v>
      </c>
      <c r="S38" s="48">
        <v>-70728</v>
      </c>
      <c r="T38" s="48">
        <f t="shared" si="66"/>
        <v>14018</v>
      </c>
      <c r="U38" s="49">
        <f t="shared" si="67"/>
        <v>-0.19819590544056101</v>
      </c>
      <c r="V38" s="50">
        <f t="shared" si="68"/>
        <v>80.180409455943902</v>
      </c>
    </row>
    <row r="39" spans="1:24">
      <c r="A39" s="179"/>
      <c r="B39" s="107" t="s">
        <v>51</v>
      </c>
      <c r="C39" s="63">
        <v>8442</v>
      </c>
      <c r="D39" s="47">
        <v>8538</v>
      </c>
      <c r="E39" s="48">
        <f t="shared" si="0"/>
        <v>-96</v>
      </c>
      <c r="F39" s="49">
        <f t="shared" si="23"/>
        <v>-1.1243851018973999E-2</v>
      </c>
      <c r="G39" s="50">
        <f t="shared" si="2"/>
        <v>98.875614898102597</v>
      </c>
      <c r="H39" s="63">
        <v>1083</v>
      </c>
      <c r="I39" s="128">
        <v>936</v>
      </c>
      <c r="J39" s="48">
        <f t="shared" si="69"/>
        <v>147</v>
      </c>
      <c r="K39" s="49">
        <f t="shared" si="70"/>
        <v>0.15705128205128205</v>
      </c>
      <c r="L39" s="115">
        <f t="shared" si="71"/>
        <v>115.70512820512822</v>
      </c>
      <c r="M39" s="63">
        <v>28650</v>
      </c>
      <c r="N39" s="126">
        <v>24684</v>
      </c>
      <c r="O39" s="48">
        <f t="shared" si="63"/>
        <v>3966</v>
      </c>
      <c r="P39" s="49">
        <f t="shared" si="64"/>
        <v>0.16067087992221682</v>
      </c>
      <c r="Q39" s="115">
        <f t="shared" si="65"/>
        <v>116.06708799222167</v>
      </c>
      <c r="R39" s="63">
        <v>-27330</v>
      </c>
      <c r="S39" s="48">
        <v>-16146</v>
      </c>
      <c r="T39" s="48">
        <f t="shared" si="66"/>
        <v>-11184</v>
      </c>
      <c r="U39" s="49">
        <f t="shared" si="67"/>
        <v>0.69267930137495359</v>
      </c>
      <c r="V39" s="50">
        <f t="shared" si="68"/>
        <v>169.26793013749534</v>
      </c>
    </row>
    <row r="40" spans="1:24">
      <c r="A40" s="178"/>
      <c r="B40" s="107" t="s">
        <v>52</v>
      </c>
      <c r="C40" s="63">
        <v>0</v>
      </c>
      <c r="D40" s="47">
        <v>433</v>
      </c>
      <c r="E40" s="48">
        <f t="shared" si="0"/>
        <v>-433</v>
      </c>
      <c r="F40" s="49">
        <f t="shared" si="23"/>
        <v>-1</v>
      </c>
      <c r="G40" s="50">
        <f t="shared" si="2"/>
        <v>0</v>
      </c>
      <c r="H40" s="63">
        <v>0</v>
      </c>
      <c r="I40" s="128">
        <v>0</v>
      </c>
      <c r="J40" s="48">
        <f t="shared" si="69"/>
        <v>0</v>
      </c>
      <c r="K40" s="68" t="s">
        <v>96</v>
      </c>
      <c r="L40" s="117" t="s">
        <v>96</v>
      </c>
      <c r="M40" s="63">
        <v>0</v>
      </c>
      <c r="N40" s="126">
        <v>0</v>
      </c>
      <c r="O40" s="48">
        <f t="shared" si="63"/>
        <v>0</v>
      </c>
      <c r="P40" s="68" t="s">
        <v>96</v>
      </c>
      <c r="Q40" s="117" t="s">
        <v>96</v>
      </c>
      <c r="R40" s="63">
        <v>0</v>
      </c>
      <c r="S40" s="48">
        <v>0</v>
      </c>
      <c r="T40" s="48">
        <f t="shared" si="66"/>
        <v>0</v>
      </c>
      <c r="U40" s="68" t="s">
        <v>96</v>
      </c>
      <c r="V40" s="69" t="s">
        <v>96</v>
      </c>
    </row>
    <row r="41" spans="1:24">
      <c r="A41" s="45" t="s">
        <v>53</v>
      </c>
      <c r="B41" s="107"/>
      <c r="C41" s="63">
        <v>113124</v>
      </c>
      <c r="D41" s="47">
        <v>115155</v>
      </c>
      <c r="E41" s="48">
        <f t="shared" si="0"/>
        <v>-2031</v>
      </c>
      <c r="F41" s="49">
        <f t="shared" si="23"/>
        <v>-1.7637097824671096E-2</v>
      </c>
      <c r="G41" s="50">
        <f t="shared" si="2"/>
        <v>98.236290217532897</v>
      </c>
      <c r="H41" s="63">
        <v>19489</v>
      </c>
      <c r="I41" s="128">
        <v>19869</v>
      </c>
      <c r="J41" s="48">
        <f t="shared" si="69"/>
        <v>-380</v>
      </c>
      <c r="K41" s="49">
        <f t="shared" si="70"/>
        <v>-1.9125270521918567E-2</v>
      </c>
      <c r="L41" s="115">
        <f t="shared" si="71"/>
        <v>98.087472947808138</v>
      </c>
      <c r="M41" s="63">
        <v>515582</v>
      </c>
      <c r="N41" s="126">
        <v>523972</v>
      </c>
      <c r="O41" s="48">
        <f t="shared" si="63"/>
        <v>-8390</v>
      </c>
      <c r="P41" s="49">
        <f t="shared" si="64"/>
        <v>-1.6012306001084026E-2</v>
      </c>
      <c r="Q41" s="115">
        <f t="shared" si="65"/>
        <v>98.398769399891592</v>
      </c>
      <c r="R41" s="63">
        <v>356382</v>
      </c>
      <c r="S41" s="48">
        <v>377065</v>
      </c>
      <c r="T41" s="48">
        <f t="shared" si="66"/>
        <v>-20683</v>
      </c>
      <c r="U41" s="49">
        <f t="shared" si="67"/>
        <v>-5.4852611618686431E-2</v>
      </c>
      <c r="V41" s="50">
        <f t="shared" si="68"/>
        <v>94.51473883813135</v>
      </c>
    </row>
    <row r="42" spans="1:24">
      <c r="A42" s="177" t="s">
        <v>12</v>
      </c>
      <c r="B42" s="107" t="s">
        <v>55</v>
      </c>
      <c r="C42" s="63">
        <v>113124</v>
      </c>
      <c r="D42" s="47">
        <v>115155</v>
      </c>
      <c r="E42" s="48">
        <f t="shared" si="0"/>
        <v>-2031</v>
      </c>
      <c r="F42" s="49">
        <f t="shared" si="23"/>
        <v>-1.7637097824671096E-2</v>
      </c>
      <c r="G42" s="50">
        <f t="shared" si="2"/>
        <v>98.236290217532897</v>
      </c>
      <c r="H42" s="63">
        <v>19489</v>
      </c>
      <c r="I42" s="128">
        <v>19869</v>
      </c>
      <c r="J42" s="48">
        <f t="shared" si="69"/>
        <v>-380</v>
      </c>
      <c r="K42" s="49">
        <f t="shared" si="70"/>
        <v>-1.9125270521918567E-2</v>
      </c>
      <c r="L42" s="115">
        <f t="shared" si="71"/>
        <v>98.087472947808138</v>
      </c>
      <c r="M42" s="63">
        <v>515582</v>
      </c>
      <c r="N42" s="126">
        <v>523972</v>
      </c>
      <c r="O42" s="48">
        <f t="shared" si="63"/>
        <v>-8390</v>
      </c>
      <c r="P42" s="49">
        <f t="shared" si="64"/>
        <v>-1.6012306001084026E-2</v>
      </c>
      <c r="Q42" s="115">
        <f t="shared" si="65"/>
        <v>98.398769399891592</v>
      </c>
      <c r="R42" s="63">
        <v>356382</v>
      </c>
      <c r="S42" s="48">
        <v>377065</v>
      </c>
      <c r="T42" s="48">
        <f t="shared" si="66"/>
        <v>-20683</v>
      </c>
      <c r="U42" s="49">
        <f t="shared" si="67"/>
        <v>-5.4852611618686431E-2</v>
      </c>
      <c r="V42" s="50">
        <f t="shared" si="68"/>
        <v>94.51473883813135</v>
      </c>
      <c r="W42" s="40"/>
      <c r="X42" s="40"/>
    </row>
    <row r="43" spans="1:24">
      <c r="A43" s="179"/>
      <c r="B43" s="107" t="s">
        <v>56</v>
      </c>
      <c r="C43" s="63">
        <v>0</v>
      </c>
      <c r="D43" s="47">
        <v>0</v>
      </c>
      <c r="E43" s="48">
        <f t="shared" si="0"/>
        <v>0</v>
      </c>
      <c r="F43" s="68" t="s">
        <v>96</v>
      </c>
      <c r="G43" s="69" t="s">
        <v>96</v>
      </c>
      <c r="H43" s="55"/>
      <c r="I43" s="55"/>
      <c r="J43" s="55"/>
      <c r="K43" s="55"/>
      <c r="L43" s="55"/>
      <c r="M43" s="73"/>
      <c r="N43" s="55"/>
      <c r="O43" s="55"/>
      <c r="P43" s="55"/>
      <c r="Q43" s="55"/>
      <c r="R43" s="55"/>
      <c r="S43" s="73"/>
      <c r="T43" s="55"/>
      <c r="U43" s="55"/>
      <c r="V43" s="56"/>
      <c r="W43" s="40"/>
      <c r="X43" s="40"/>
    </row>
    <row r="44" spans="1:24">
      <c r="A44" s="179"/>
      <c r="B44" s="107" t="s">
        <v>57</v>
      </c>
      <c r="C44" s="63">
        <v>0</v>
      </c>
      <c r="D44" s="47">
        <v>0</v>
      </c>
      <c r="E44" s="48">
        <f t="shared" si="0"/>
        <v>0</v>
      </c>
      <c r="F44" s="68" t="s">
        <v>96</v>
      </c>
      <c r="G44" s="69" t="s">
        <v>96</v>
      </c>
      <c r="H44" s="55"/>
      <c r="I44" s="55"/>
      <c r="J44" s="55"/>
      <c r="K44" s="55"/>
      <c r="L44" s="55"/>
      <c r="M44" s="73"/>
      <c r="N44" s="55"/>
      <c r="O44" s="55"/>
      <c r="P44" s="55"/>
      <c r="Q44" s="55"/>
      <c r="R44" s="55"/>
      <c r="S44" s="73"/>
      <c r="T44" s="55"/>
      <c r="U44" s="55"/>
      <c r="V44" s="56"/>
      <c r="W44" s="40"/>
      <c r="X44" s="40"/>
    </row>
    <row r="45" spans="1:24">
      <c r="A45" s="178"/>
      <c r="B45" s="107" t="s">
        <v>58</v>
      </c>
      <c r="C45" s="63">
        <v>0</v>
      </c>
      <c r="D45" s="47">
        <v>0</v>
      </c>
      <c r="E45" s="48">
        <f t="shared" si="0"/>
        <v>0</v>
      </c>
      <c r="F45" s="68" t="s">
        <v>96</v>
      </c>
      <c r="G45" s="69" t="s">
        <v>96</v>
      </c>
      <c r="H45" s="55"/>
      <c r="I45" s="55"/>
      <c r="J45" s="55"/>
      <c r="K45" s="55"/>
      <c r="L45" s="55"/>
      <c r="M45" s="73"/>
      <c r="N45" s="55"/>
      <c r="O45" s="55"/>
      <c r="P45" s="55"/>
      <c r="Q45" s="55"/>
      <c r="R45" s="55"/>
      <c r="S45" s="73"/>
      <c r="T45" s="55"/>
      <c r="U45" s="55"/>
      <c r="V45" s="56"/>
      <c r="W45" s="40"/>
      <c r="X45" s="40"/>
    </row>
    <row r="46" spans="1:24">
      <c r="A46" s="177" t="s">
        <v>54</v>
      </c>
      <c r="B46" s="107" t="s">
        <v>59</v>
      </c>
      <c r="C46" s="63">
        <v>12609</v>
      </c>
      <c r="D46" s="47">
        <v>14334</v>
      </c>
      <c r="E46" s="48">
        <f t="shared" si="0"/>
        <v>-1725</v>
      </c>
      <c r="F46" s="49">
        <f t="shared" si="23"/>
        <v>-0.12034323984930934</v>
      </c>
      <c r="G46" s="50">
        <f t="shared" si="2"/>
        <v>87.965676015069079</v>
      </c>
      <c r="H46" s="55"/>
      <c r="I46" s="55"/>
      <c r="J46" s="55"/>
      <c r="K46" s="55"/>
      <c r="L46" s="55"/>
      <c r="M46" s="73"/>
      <c r="N46" s="55"/>
      <c r="O46" s="55"/>
      <c r="P46" s="55"/>
      <c r="Q46" s="55"/>
      <c r="R46" s="55"/>
      <c r="S46" s="73"/>
      <c r="T46" s="55"/>
      <c r="U46" s="55"/>
      <c r="V46" s="56"/>
      <c r="W46" s="40"/>
      <c r="X46" s="40"/>
    </row>
    <row r="47" spans="1:24">
      <c r="A47" s="179"/>
      <c r="B47" s="107" t="s">
        <v>61</v>
      </c>
      <c r="C47" s="63">
        <v>43355</v>
      </c>
      <c r="D47" s="47">
        <v>47967</v>
      </c>
      <c r="E47" s="48">
        <f t="shared" si="0"/>
        <v>-4612</v>
      </c>
      <c r="F47" s="49">
        <f t="shared" si="23"/>
        <v>-9.6149436070631894E-2</v>
      </c>
      <c r="G47" s="50">
        <f t="shared" si="2"/>
        <v>90.385056392936818</v>
      </c>
      <c r="H47" s="55"/>
      <c r="I47" s="55"/>
      <c r="J47" s="55"/>
      <c r="K47" s="55"/>
      <c r="L47" s="55"/>
      <c r="M47" s="73"/>
      <c r="N47" s="55"/>
      <c r="O47" s="55"/>
      <c r="P47" s="55"/>
      <c r="Q47" s="55"/>
      <c r="R47" s="55"/>
      <c r="S47" s="73"/>
      <c r="T47" s="55"/>
      <c r="U47" s="55"/>
      <c r="V47" s="56"/>
      <c r="W47" s="40"/>
      <c r="X47" s="40"/>
    </row>
    <row r="48" spans="1:24">
      <c r="A48" s="179"/>
      <c r="B48" s="107" t="s">
        <v>100</v>
      </c>
      <c r="C48" s="63">
        <v>14647</v>
      </c>
      <c r="D48" s="47">
        <v>13151</v>
      </c>
      <c r="E48" s="48">
        <f t="shared" si="0"/>
        <v>1496</v>
      </c>
      <c r="F48" s="49">
        <f t="shared" si="23"/>
        <v>0.11375560793855981</v>
      </c>
      <c r="G48" s="50">
        <f t="shared" si="2"/>
        <v>111.37556079385598</v>
      </c>
      <c r="H48" s="55"/>
      <c r="I48" s="55"/>
      <c r="J48" s="55"/>
      <c r="K48" s="55"/>
      <c r="L48" s="55"/>
      <c r="M48" s="73"/>
      <c r="N48" s="55"/>
      <c r="O48" s="55"/>
      <c r="P48" s="55"/>
      <c r="Q48" s="55"/>
      <c r="R48" s="55"/>
      <c r="S48" s="73"/>
      <c r="T48" s="55"/>
      <c r="U48" s="55"/>
      <c r="V48" s="56"/>
      <c r="W48" s="40"/>
      <c r="X48" s="40"/>
    </row>
    <row r="49" spans="1:24">
      <c r="A49" s="179"/>
      <c r="B49" s="107" t="s">
        <v>65</v>
      </c>
      <c r="C49" s="63">
        <v>9839</v>
      </c>
      <c r="D49" s="47">
        <v>7330</v>
      </c>
      <c r="E49" s="48">
        <f t="shared" si="0"/>
        <v>2509</v>
      </c>
      <c r="F49" s="49">
        <f t="shared" si="23"/>
        <v>0.34229195088676673</v>
      </c>
      <c r="G49" s="50">
        <f t="shared" si="2"/>
        <v>134.22919508867668</v>
      </c>
      <c r="H49" s="55"/>
      <c r="I49" s="55"/>
      <c r="J49" s="55"/>
      <c r="K49" s="55"/>
      <c r="L49" s="55"/>
      <c r="M49" s="73"/>
      <c r="N49" s="55"/>
      <c r="O49" s="55"/>
      <c r="P49" s="55"/>
      <c r="Q49" s="55"/>
      <c r="R49" s="55"/>
      <c r="S49" s="73"/>
      <c r="T49" s="55"/>
      <c r="U49" s="55"/>
      <c r="V49" s="56"/>
      <c r="W49" s="40"/>
      <c r="X49" s="40"/>
    </row>
    <row r="50" spans="1:24">
      <c r="A50" s="178"/>
      <c r="B50" s="107" t="s">
        <v>67</v>
      </c>
      <c r="C50" s="63">
        <v>32674</v>
      </c>
      <c r="D50" s="47">
        <v>32373</v>
      </c>
      <c r="E50" s="48">
        <f t="shared" si="0"/>
        <v>301</v>
      </c>
      <c r="F50" s="49">
        <f t="shared" si="23"/>
        <v>9.2978716831927846E-3</v>
      </c>
      <c r="G50" s="50">
        <f t="shared" si="2"/>
        <v>100.92978716831928</v>
      </c>
      <c r="H50" s="55"/>
      <c r="I50" s="55"/>
      <c r="J50" s="55"/>
      <c r="K50" s="55"/>
      <c r="L50" s="55"/>
      <c r="M50" s="73"/>
      <c r="N50" s="55"/>
      <c r="O50" s="55"/>
      <c r="P50" s="55"/>
      <c r="Q50" s="55"/>
      <c r="R50" s="55"/>
      <c r="S50" s="73"/>
      <c r="T50" s="55"/>
      <c r="U50" s="55"/>
      <c r="V50" s="56"/>
      <c r="W50" s="40"/>
      <c r="X50" s="40"/>
    </row>
    <row r="51" spans="1:24">
      <c r="A51" s="214" t="s">
        <v>68</v>
      </c>
      <c r="B51" s="166"/>
      <c r="C51" s="63">
        <v>13621</v>
      </c>
      <c r="D51" s="47">
        <v>13945</v>
      </c>
      <c r="E51" s="48">
        <f t="shared" si="0"/>
        <v>-324</v>
      </c>
      <c r="F51" s="49">
        <f t="shared" si="23"/>
        <v>-2.3234134098243098E-2</v>
      </c>
      <c r="G51" s="50">
        <f t="shared" si="2"/>
        <v>97.676586590175688</v>
      </c>
      <c r="H51" s="55"/>
      <c r="I51" s="55"/>
      <c r="J51" s="55"/>
      <c r="K51" s="55"/>
      <c r="L51" s="55"/>
      <c r="M51" s="73"/>
      <c r="N51" s="55"/>
      <c r="O51" s="55"/>
      <c r="P51" s="55"/>
      <c r="Q51" s="55"/>
      <c r="R51" s="55"/>
      <c r="S51" s="73"/>
      <c r="T51" s="59"/>
      <c r="U51" s="59"/>
      <c r="V51" s="60"/>
      <c r="W51" s="40"/>
      <c r="X51" s="40"/>
    </row>
    <row r="52" spans="1:24">
      <c r="A52" s="45" t="s">
        <v>69</v>
      </c>
      <c r="B52" s="107"/>
      <c r="C52" s="63">
        <v>0</v>
      </c>
      <c r="D52" s="47">
        <v>0</v>
      </c>
      <c r="E52" s="48">
        <f t="shared" si="0"/>
        <v>0</v>
      </c>
      <c r="F52" s="68" t="s">
        <v>96</v>
      </c>
      <c r="G52" s="69" t="s">
        <v>96</v>
      </c>
      <c r="H52" s="63">
        <v>0</v>
      </c>
      <c r="I52" s="126">
        <v>0</v>
      </c>
      <c r="J52" s="47">
        <v>0</v>
      </c>
      <c r="K52" s="68" t="s">
        <v>96</v>
      </c>
      <c r="L52" s="117" t="s">
        <v>96</v>
      </c>
      <c r="M52" s="63">
        <v>0</v>
      </c>
      <c r="N52" s="126">
        <v>0</v>
      </c>
      <c r="O52" s="48">
        <f>M52-N52</f>
        <v>0</v>
      </c>
      <c r="P52" s="68" t="s">
        <v>96</v>
      </c>
      <c r="Q52" s="117" t="s">
        <v>96</v>
      </c>
      <c r="R52" s="63">
        <v>0</v>
      </c>
      <c r="S52" s="132">
        <v>0</v>
      </c>
      <c r="T52" s="48">
        <f t="shared" ref="T52" si="72">R52-S52</f>
        <v>0</v>
      </c>
      <c r="U52" s="68" t="s">
        <v>96</v>
      </c>
      <c r="V52" s="69" t="s">
        <v>96</v>
      </c>
      <c r="W52" s="40"/>
      <c r="X52" s="44"/>
    </row>
    <row r="53" spans="1:24" ht="22.5" customHeight="1">
      <c r="A53" s="219" t="s">
        <v>152</v>
      </c>
      <c r="B53" s="164"/>
      <c r="C53" s="143">
        <v>985812</v>
      </c>
      <c r="D53" s="144">
        <v>859686</v>
      </c>
      <c r="E53" s="145">
        <f t="shared" si="0"/>
        <v>126126</v>
      </c>
      <c r="F53" s="146">
        <f t="shared" si="23"/>
        <v>0.14671170636720848</v>
      </c>
      <c r="G53" s="147">
        <f t="shared" si="2"/>
        <v>114.67117063672086</v>
      </c>
      <c r="H53" s="51"/>
      <c r="I53" s="52"/>
      <c r="J53" s="52"/>
      <c r="K53" s="55"/>
      <c r="L53" s="55"/>
      <c r="M53" s="73"/>
      <c r="N53" s="55"/>
      <c r="O53" s="55"/>
      <c r="P53" s="55"/>
      <c r="Q53" s="55"/>
      <c r="R53" s="55"/>
      <c r="S53" s="73"/>
      <c r="T53" s="52"/>
      <c r="U53" s="52"/>
      <c r="V53" s="53"/>
      <c r="W53" s="40"/>
      <c r="X53" s="40"/>
    </row>
    <row r="54" spans="1:24">
      <c r="A54" s="177" t="s">
        <v>54</v>
      </c>
      <c r="B54" s="107" t="s">
        <v>70</v>
      </c>
      <c r="C54" s="63">
        <v>498657</v>
      </c>
      <c r="D54" s="47">
        <v>403958</v>
      </c>
      <c r="E54" s="48">
        <f t="shared" si="0"/>
        <v>94699</v>
      </c>
      <c r="F54" s="49">
        <f t="shared" si="23"/>
        <v>0.23442783655726585</v>
      </c>
      <c r="G54" s="50">
        <f t="shared" si="2"/>
        <v>123.44278365572659</v>
      </c>
      <c r="H54" s="54"/>
      <c r="I54" s="55"/>
      <c r="J54" s="55"/>
      <c r="K54" s="55"/>
      <c r="L54" s="55"/>
      <c r="M54" s="73"/>
      <c r="N54" s="55"/>
      <c r="O54" s="55"/>
      <c r="P54" s="55"/>
      <c r="Q54" s="55"/>
      <c r="R54" s="55"/>
      <c r="S54" s="73"/>
      <c r="T54" s="55"/>
      <c r="U54" s="55"/>
      <c r="V54" s="56"/>
      <c r="W54" s="40"/>
      <c r="X54" s="40"/>
    </row>
    <row r="55" spans="1:24">
      <c r="A55" s="179"/>
      <c r="B55" s="107" t="s">
        <v>71</v>
      </c>
      <c r="C55" s="63">
        <v>37496</v>
      </c>
      <c r="D55" s="47">
        <v>67995</v>
      </c>
      <c r="E55" s="48">
        <f t="shared" si="0"/>
        <v>-30499</v>
      </c>
      <c r="F55" s="49">
        <f t="shared" si="23"/>
        <v>-0.44854768732995071</v>
      </c>
      <c r="G55" s="50">
        <f t="shared" si="2"/>
        <v>55.145231267004924</v>
      </c>
      <c r="H55" s="54"/>
      <c r="I55" s="55"/>
      <c r="J55" s="55"/>
      <c r="K55" s="55"/>
      <c r="L55" s="55"/>
      <c r="M55" s="73"/>
      <c r="N55" s="55"/>
      <c r="O55" s="55"/>
      <c r="P55" s="55"/>
      <c r="Q55" s="55"/>
      <c r="R55" s="55"/>
      <c r="S55" s="73"/>
      <c r="T55" s="55"/>
      <c r="U55" s="55"/>
      <c r="V55" s="56"/>
      <c r="W55" s="40"/>
      <c r="X55" s="40"/>
    </row>
    <row r="56" spans="1:24">
      <c r="A56" s="178"/>
      <c r="B56" s="107" t="s">
        <v>72</v>
      </c>
      <c r="C56" s="63">
        <v>28920</v>
      </c>
      <c r="D56" s="47">
        <v>33240</v>
      </c>
      <c r="E56" s="48">
        <f t="shared" si="0"/>
        <v>-4320</v>
      </c>
      <c r="F56" s="49">
        <f t="shared" si="23"/>
        <v>-0.1299638989169675</v>
      </c>
      <c r="G56" s="50">
        <f t="shared" si="2"/>
        <v>87.003610108303249</v>
      </c>
      <c r="H56" s="54"/>
      <c r="I56" s="55"/>
      <c r="J56" s="55"/>
      <c r="K56" s="55"/>
      <c r="L56" s="55"/>
      <c r="M56" s="73"/>
      <c r="N56" s="55"/>
      <c r="O56" s="55"/>
      <c r="P56" s="55"/>
      <c r="Q56" s="55"/>
      <c r="R56" s="55"/>
      <c r="S56" s="73"/>
      <c r="T56" s="55"/>
      <c r="U56" s="55"/>
      <c r="V56" s="56"/>
      <c r="W56" s="40"/>
      <c r="X56" s="40"/>
    </row>
    <row r="57" spans="1:24">
      <c r="A57" s="214" t="s">
        <v>73</v>
      </c>
      <c r="B57" s="166"/>
      <c r="C57" s="63">
        <v>0</v>
      </c>
      <c r="D57" s="47">
        <v>0</v>
      </c>
      <c r="E57" s="48">
        <f t="shared" si="0"/>
        <v>0</v>
      </c>
      <c r="F57" s="68" t="s">
        <v>96</v>
      </c>
      <c r="G57" s="69" t="s">
        <v>96</v>
      </c>
      <c r="H57" s="54"/>
      <c r="I57" s="55"/>
      <c r="J57" s="55"/>
      <c r="K57" s="55"/>
      <c r="L57" s="55"/>
      <c r="M57" s="73"/>
      <c r="N57" s="55"/>
      <c r="O57" s="55"/>
      <c r="P57" s="55"/>
      <c r="Q57" s="55"/>
      <c r="R57" s="55"/>
      <c r="S57" s="73"/>
      <c r="T57" s="55"/>
      <c r="U57" s="55"/>
      <c r="V57" s="56"/>
      <c r="W57" s="40"/>
      <c r="X57" s="40"/>
    </row>
    <row r="58" spans="1:24">
      <c r="A58" s="214" t="s">
        <v>74</v>
      </c>
      <c r="B58" s="166"/>
      <c r="C58" s="63">
        <v>0</v>
      </c>
      <c r="D58" s="47">
        <v>0</v>
      </c>
      <c r="E58" s="48">
        <f t="shared" si="0"/>
        <v>0</v>
      </c>
      <c r="F58" s="68" t="s">
        <v>96</v>
      </c>
      <c r="G58" s="69" t="s">
        <v>96</v>
      </c>
      <c r="H58" s="58"/>
      <c r="I58" s="59"/>
      <c r="J58" s="59"/>
      <c r="K58" s="55"/>
      <c r="L58" s="55"/>
      <c r="M58" s="73"/>
      <c r="N58" s="55"/>
      <c r="O58" s="55"/>
      <c r="P58" s="55"/>
      <c r="Q58" s="55"/>
      <c r="R58" s="55"/>
      <c r="S58" s="73"/>
      <c r="T58" s="55"/>
      <c r="U58" s="55"/>
      <c r="V58" s="56"/>
    </row>
    <row r="59" spans="1:24" ht="21.75" customHeight="1">
      <c r="A59" s="217" t="s">
        <v>75</v>
      </c>
      <c r="B59" s="218"/>
      <c r="C59" s="63">
        <v>496</v>
      </c>
      <c r="D59" s="47">
        <v>2066</v>
      </c>
      <c r="E59" s="48">
        <f t="shared" si="0"/>
        <v>-1570</v>
      </c>
      <c r="F59" s="49">
        <f t="shared" si="23"/>
        <v>-0.75992255566311717</v>
      </c>
      <c r="G59" s="50">
        <f t="shared" si="2"/>
        <v>24.007744433688284</v>
      </c>
      <c r="H59" s="63">
        <v>2</v>
      </c>
      <c r="I59" s="126">
        <v>1</v>
      </c>
      <c r="J59" s="48">
        <f t="shared" ref="J59:J62" si="73">H59-I59</f>
        <v>1</v>
      </c>
      <c r="K59" s="49">
        <f t="shared" ref="K59:K62" si="74">(H59-I59)/I59</f>
        <v>1</v>
      </c>
      <c r="L59" s="115">
        <f t="shared" ref="L59:L62" si="75">H59/I59*100</f>
        <v>200</v>
      </c>
      <c r="M59" s="63">
        <v>53</v>
      </c>
      <c r="N59" s="126">
        <v>26</v>
      </c>
      <c r="O59" s="48">
        <f t="shared" ref="O59" si="76">M59-N59</f>
        <v>27</v>
      </c>
      <c r="P59" s="49">
        <f t="shared" ref="P59" si="77">(M59-N59)/N59</f>
        <v>1.0384615384615385</v>
      </c>
      <c r="Q59" s="115">
        <f t="shared" ref="Q59" si="78">M59/N59*100</f>
        <v>203.84615384615384</v>
      </c>
      <c r="R59" s="63">
        <v>445</v>
      </c>
      <c r="S59" s="132">
        <v>2040</v>
      </c>
      <c r="T59" s="48">
        <f t="shared" ref="T59:T63" si="79">R59-S59</f>
        <v>-1595</v>
      </c>
      <c r="U59" s="49">
        <f t="shared" ref="U59:U62" si="80">(R59-S59)/S59</f>
        <v>-0.78186274509803921</v>
      </c>
      <c r="V59" s="50">
        <f t="shared" ref="V59:V62" si="81">R59/S59*100</f>
        <v>21.813725490196077</v>
      </c>
    </row>
    <row r="60" spans="1:24">
      <c r="A60" s="45" t="s">
        <v>77</v>
      </c>
      <c r="B60" s="111"/>
      <c r="C60" s="63">
        <v>199405</v>
      </c>
      <c r="D60" s="47">
        <v>116918</v>
      </c>
      <c r="E60" s="48">
        <f t="shared" si="0"/>
        <v>82487</v>
      </c>
      <c r="F60" s="49">
        <f t="shared" si="23"/>
        <v>0.70551155510699803</v>
      </c>
      <c r="G60" s="50">
        <f t="shared" si="2"/>
        <v>170.5511555106998</v>
      </c>
      <c r="H60" s="63">
        <v>7331</v>
      </c>
      <c r="I60" s="126">
        <v>4375</v>
      </c>
      <c r="J60" s="48">
        <f t="shared" si="73"/>
        <v>2956</v>
      </c>
      <c r="K60" s="49">
        <f t="shared" si="74"/>
        <v>0.67565714285714285</v>
      </c>
      <c r="L60" s="115">
        <f t="shared" si="75"/>
        <v>167.56571428571431</v>
      </c>
      <c r="M60" s="63">
        <v>193942</v>
      </c>
      <c r="N60" s="126">
        <v>115374</v>
      </c>
      <c r="O60" s="48">
        <f t="shared" ref="O60:O62" si="82">M60-N60</f>
        <v>78568</v>
      </c>
      <c r="P60" s="49">
        <f t="shared" ref="P60:P62" si="83">(M60-N60)/N60</f>
        <v>0.68098531731585976</v>
      </c>
      <c r="Q60" s="115">
        <f t="shared" ref="Q60:Q62" si="84">M60/N60*100</f>
        <v>168.09853173158598</v>
      </c>
      <c r="R60" s="63">
        <v>-5351</v>
      </c>
      <c r="S60" s="132">
        <v>1544</v>
      </c>
      <c r="T60" s="48">
        <f t="shared" si="79"/>
        <v>-6895</v>
      </c>
      <c r="U60" s="49">
        <f t="shared" si="80"/>
        <v>-4.465673575129534</v>
      </c>
      <c r="V60" s="50">
        <f t="shared" si="81"/>
        <v>-346.56735751295338</v>
      </c>
    </row>
    <row r="61" spans="1:24">
      <c r="A61" s="45" t="s">
        <v>79</v>
      </c>
      <c r="B61" s="111"/>
      <c r="C61" s="63">
        <v>9679</v>
      </c>
      <c r="D61" s="47">
        <v>14670</v>
      </c>
      <c r="E61" s="48">
        <f t="shared" si="0"/>
        <v>-4991</v>
      </c>
      <c r="F61" s="49">
        <f t="shared" si="23"/>
        <v>-0.34021813224267211</v>
      </c>
      <c r="G61" s="50">
        <f t="shared" si="2"/>
        <v>65.97818677573278</v>
      </c>
      <c r="H61" s="63">
        <v>3900</v>
      </c>
      <c r="I61" s="126">
        <v>5985</v>
      </c>
      <c r="J61" s="48">
        <f t="shared" si="73"/>
        <v>-2085</v>
      </c>
      <c r="K61" s="49">
        <f t="shared" si="74"/>
        <v>-0.34837092731829572</v>
      </c>
      <c r="L61" s="115">
        <f t="shared" si="75"/>
        <v>65.162907268170429</v>
      </c>
      <c r="M61" s="63">
        <v>103175</v>
      </c>
      <c r="N61" s="126">
        <v>157832</v>
      </c>
      <c r="O61" s="48">
        <f t="shared" si="82"/>
        <v>-54657</v>
      </c>
      <c r="P61" s="49">
        <f t="shared" si="83"/>
        <v>-0.34629859597546758</v>
      </c>
      <c r="Q61" s="115">
        <f t="shared" si="84"/>
        <v>65.370140402453231</v>
      </c>
      <c r="R61" s="63">
        <v>-93496</v>
      </c>
      <c r="S61" s="132">
        <v>-143162</v>
      </c>
      <c r="T61" s="48">
        <f t="shared" si="79"/>
        <v>49666</v>
      </c>
      <c r="U61" s="49">
        <f t="shared" si="80"/>
        <v>-0.34692166915801681</v>
      </c>
      <c r="V61" s="50">
        <f t="shared" si="81"/>
        <v>65.307833084198322</v>
      </c>
    </row>
    <row r="62" spans="1:24">
      <c r="A62" s="46" t="s">
        <v>80</v>
      </c>
      <c r="B62" s="107"/>
      <c r="C62" s="63">
        <v>185970</v>
      </c>
      <c r="D62" s="47">
        <v>120874</v>
      </c>
      <c r="E62" s="48">
        <f t="shared" si="0"/>
        <v>65096</v>
      </c>
      <c r="F62" s="49">
        <f t="shared" si="23"/>
        <v>0.53854426923904231</v>
      </c>
      <c r="G62" s="50">
        <f t="shared" si="2"/>
        <v>153.85442692390424</v>
      </c>
      <c r="H62" s="63">
        <v>10301</v>
      </c>
      <c r="I62" s="126">
        <v>8701</v>
      </c>
      <c r="J62" s="48">
        <f t="shared" si="73"/>
        <v>1600</v>
      </c>
      <c r="K62" s="49">
        <f t="shared" si="74"/>
        <v>0.18388690955062637</v>
      </c>
      <c r="L62" s="115">
        <f t="shared" si="75"/>
        <v>118.38869095506264</v>
      </c>
      <c r="M62" s="63">
        <v>272513</v>
      </c>
      <c r="N62" s="126">
        <v>229457</v>
      </c>
      <c r="O62" s="48">
        <f t="shared" si="82"/>
        <v>43056</v>
      </c>
      <c r="P62" s="49">
        <f t="shared" si="83"/>
        <v>0.18764300064935913</v>
      </c>
      <c r="Q62" s="115">
        <f t="shared" si="84"/>
        <v>118.76430006493592</v>
      </c>
      <c r="R62" s="63">
        <v>-86543</v>
      </c>
      <c r="S62" s="132">
        <v>-108583</v>
      </c>
      <c r="T62" s="48">
        <f t="shared" si="79"/>
        <v>22040</v>
      </c>
      <c r="U62" s="49">
        <f t="shared" si="80"/>
        <v>-0.20297836677933009</v>
      </c>
      <c r="V62" s="50">
        <f t="shared" si="81"/>
        <v>79.702163322066994</v>
      </c>
    </row>
    <row r="63" spans="1:24">
      <c r="A63" s="45" t="s">
        <v>101</v>
      </c>
      <c r="B63" s="111"/>
      <c r="C63" s="63">
        <v>852</v>
      </c>
      <c r="D63" s="70">
        <v>1511</v>
      </c>
      <c r="E63" s="48">
        <f t="shared" si="0"/>
        <v>-659</v>
      </c>
      <c r="F63" s="49">
        <f t="shared" si="23"/>
        <v>-0.43613500992720056</v>
      </c>
      <c r="G63" s="50">
        <f t="shared" si="2"/>
        <v>56.386499007279944</v>
      </c>
      <c r="H63" s="63">
        <v>23</v>
      </c>
      <c r="I63" s="127">
        <v>0</v>
      </c>
      <c r="J63" s="48">
        <f t="shared" ref="J63" si="85">H63-I63</f>
        <v>23</v>
      </c>
      <c r="K63" s="68" t="s">
        <v>96</v>
      </c>
      <c r="L63" s="117" t="s">
        <v>96</v>
      </c>
      <c r="M63" s="63">
        <v>608</v>
      </c>
      <c r="N63" s="127">
        <v>110</v>
      </c>
      <c r="O63" s="48">
        <f t="shared" ref="O63" si="86">M63-N63</f>
        <v>498</v>
      </c>
      <c r="P63" s="49">
        <f t="shared" ref="P63" si="87">(M63-N63)/N63</f>
        <v>4.5272727272727273</v>
      </c>
      <c r="Q63" s="115">
        <f t="shared" ref="Q63" si="88">M63/N63*100</f>
        <v>552.72727272727275</v>
      </c>
      <c r="R63" s="63">
        <v>426</v>
      </c>
      <c r="S63" s="133">
        <v>0</v>
      </c>
      <c r="T63" s="48">
        <f t="shared" si="79"/>
        <v>426</v>
      </c>
      <c r="U63" s="71" t="s">
        <v>96</v>
      </c>
      <c r="V63" s="69" t="s">
        <v>96</v>
      </c>
    </row>
    <row r="64" spans="1:24">
      <c r="A64" s="45" t="s">
        <v>82</v>
      </c>
      <c r="B64" s="112"/>
      <c r="C64" s="64" t="s">
        <v>96</v>
      </c>
      <c r="D64" s="113" t="s">
        <v>96</v>
      </c>
      <c r="E64" s="62" t="s">
        <v>96</v>
      </c>
      <c r="F64" s="68" t="s">
        <v>96</v>
      </c>
      <c r="G64" s="69" t="s">
        <v>96</v>
      </c>
      <c r="H64" s="63">
        <v>-1718</v>
      </c>
      <c r="I64" s="126">
        <v>-1087</v>
      </c>
      <c r="J64" s="62" t="s">
        <v>96</v>
      </c>
      <c r="K64" s="68" t="s">
        <v>96</v>
      </c>
      <c r="L64" s="117" t="s">
        <v>96</v>
      </c>
      <c r="M64" s="63">
        <v>-46262</v>
      </c>
      <c r="N64" s="126">
        <v>-28915</v>
      </c>
      <c r="O64" s="70" t="s">
        <v>96</v>
      </c>
      <c r="P64" s="71" t="s">
        <v>96</v>
      </c>
      <c r="Q64" s="116" t="s">
        <v>96</v>
      </c>
      <c r="R64" s="63">
        <v>685</v>
      </c>
      <c r="S64" s="48">
        <v>-39549</v>
      </c>
      <c r="T64" s="70" t="s">
        <v>96</v>
      </c>
      <c r="U64" s="71" t="s">
        <v>96</v>
      </c>
      <c r="V64" s="70" t="s">
        <v>96</v>
      </c>
    </row>
    <row r="65" spans="1:22">
      <c r="A65" s="215" t="s">
        <v>83</v>
      </c>
      <c r="B65" s="216"/>
      <c r="C65" s="114" t="s">
        <v>96</v>
      </c>
      <c r="D65" s="113" t="s">
        <v>96</v>
      </c>
      <c r="E65" s="62" t="s">
        <v>96</v>
      </c>
      <c r="F65" s="68" t="s">
        <v>96</v>
      </c>
      <c r="G65" s="69" t="s">
        <v>96</v>
      </c>
      <c r="H65" s="63">
        <v>88218</v>
      </c>
      <c r="I65" s="126">
        <v>87845</v>
      </c>
      <c r="J65" s="48">
        <f t="shared" ref="J65" si="89">H65-I65</f>
        <v>373</v>
      </c>
      <c r="K65" s="49">
        <f t="shared" ref="K65" si="90">(H65-I65)/I65</f>
        <v>4.2461153167510958E-3</v>
      </c>
      <c r="L65" s="115">
        <f t="shared" ref="L65" si="91">H65/I65*100</f>
        <v>100.4246115316751</v>
      </c>
      <c r="M65" s="63">
        <v>2333809</v>
      </c>
      <c r="N65" s="126">
        <v>2316587</v>
      </c>
      <c r="O65" s="48">
        <f>M65-N65</f>
        <v>17222</v>
      </c>
      <c r="P65" s="49">
        <f>(M65-N65)/N65</f>
        <v>7.4342124858682189E-3</v>
      </c>
      <c r="Q65" s="115">
        <f>M65/N65*100</f>
        <v>100.74342124858681</v>
      </c>
      <c r="R65" s="63">
        <v>0</v>
      </c>
      <c r="S65" s="48">
        <v>0</v>
      </c>
      <c r="T65" s="48">
        <f t="shared" ref="T65" si="92">R65-S65</f>
        <v>0</v>
      </c>
      <c r="U65" s="68" t="s">
        <v>96</v>
      </c>
      <c r="V65" s="69" t="s">
        <v>96</v>
      </c>
    </row>
    <row r="66" spans="1:22">
      <c r="A66" s="40"/>
      <c r="B66" s="40"/>
      <c r="C66" s="65"/>
      <c r="D66" s="40"/>
      <c r="E66" s="40"/>
      <c r="F66" s="40"/>
      <c r="G66" s="40"/>
      <c r="H66" s="65"/>
      <c r="I66" s="40"/>
      <c r="J66" s="65"/>
      <c r="K66" s="65"/>
      <c r="L66" s="65"/>
      <c r="M66" s="87"/>
      <c r="N66" s="40"/>
      <c r="O66" s="40"/>
      <c r="P66" s="40"/>
      <c r="Q66" s="40"/>
      <c r="R66" s="87"/>
      <c r="S66" s="40"/>
      <c r="T66" s="40"/>
      <c r="U66" s="40"/>
      <c r="V66" s="40"/>
    </row>
    <row r="67" spans="1:22">
      <c r="A67" s="44" t="s">
        <v>102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N67" s="40"/>
      <c r="O67" s="40"/>
      <c r="P67" s="40"/>
      <c r="Q67" s="40"/>
      <c r="S67" s="40"/>
      <c r="T67" s="40"/>
      <c r="U67" s="40"/>
      <c r="V67" s="40"/>
    </row>
    <row r="68" spans="1:22">
      <c r="A68" s="44" t="s">
        <v>103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N68" s="40"/>
      <c r="O68" s="40"/>
      <c r="P68" s="40"/>
      <c r="Q68" s="40"/>
      <c r="S68" s="65"/>
      <c r="T68" s="65"/>
      <c r="U68" s="65"/>
      <c r="V68" s="65"/>
    </row>
    <row r="69" spans="1:22">
      <c r="A69" s="44" t="s">
        <v>104</v>
      </c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N69" s="40"/>
      <c r="O69" s="40"/>
      <c r="P69" s="40"/>
      <c r="Q69" s="40"/>
      <c r="S69" s="65"/>
      <c r="T69" s="65"/>
      <c r="U69" s="65"/>
      <c r="V69" s="65"/>
    </row>
    <row r="70" spans="1:22">
      <c r="A70" s="44" t="s">
        <v>153</v>
      </c>
      <c r="B70" s="44"/>
      <c r="C70" s="44"/>
      <c r="D70" s="44"/>
      <c r="E70" s="44"/>
      <c r="F70" s="44"/>
      <c r="G70" s="44"/>
    </row>
  </sheetData>
  <mergeCells count="32">
    <mergeCell ref="A57:B57"/>
    <mergeCell ref="A58:B58"/>
    <mergeCell ref="A65:B65"/>
    <mergeCell ref="A59:B59"/>
    <mergeCell ref="A42:A45"/>
    <mergeCell ref="A46:A50"/>
    <mergeCell ref="A54:A56"/>
    <mergeCell ref="A51:B51"/>
    <mergeCell ref="A53:B53"/>
    <mergeCell ref="C2:R2"/>
    <mergeCell ref="T3:V3"/>
    <mergeCell ref="R3:S4"/>
    <mergeCell ref="F4:G4"/>
    <mergeCell ref="K4:L4"/>
    <mergeCell ref="P4:Q4"/>
    <mergeCell ref="U4:V4"/>
    <mergeCell ref="J3:L3"/>
    <mergeCell ref="O3:Q3"/>
    <mergeCell ref="M3:N4"/>
    <mergeCell ref="A19:A20"/>
    <mergeCell ref="A35:A40"/>
    <mergeCell ref="H3:I4"/>
    <mergeCell ref="E3:G3"/>
    <mergeCell ref="C3:D4"/>
    <mergeCell ref="A5:B5"/>
    <mergeCell ref="A3:B4"/>
    <mergeCell ref="A26:B26"/>
    <mergeCell ref="A13:A15"/>
    <mergeCell ref="A22:A23"/>
    <mergeCell ref="A9:A11"/>
    <mergeCell ref="A34:B34"/>
    <mergeCell ref="A29:A33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2"/>
  <sheetViews>
    <sheetView showGridLines="0" workbookViewId="0">
      <selection activeCell="A22" sqref="A22"/>
    </sheetView>
  </sheetViews>
  <sheetFormatPr defaultRowHeight="15"/>
  <cols>
    <col min="2" max="2" width="30" customWidth="1"/>
    <col min="3" max="3" width="15.85546875" customWidth="1"/>
    <col min="4" max="4" width="14.5703125" customWidth="1"/>
    <col min="5" max="5" width="13.140625" customWidth="1"/>
    <col min="7" max="7" width="10" bestFit="1" customWidth="1"/>
  </cols>
  <sheetData>
    <row r="1" spans="1:9" ht="15" customHeight="1">
      <c r="A1" s="228" t="s">
        <v>139</v>
      </c>
      <c r="B1" s="228"/>
      <c r="C1" s="228"/>
      <c r="D1" s="228"/>
      <c r="E1" s="228"/>
    </row>
    <row r="2" spans="1:9">
      <c r="A2" s="229"/>
      <c r="B2" s="229"/>
      <c r="C2" s="229"/>
      <c r="D2" s="229"/>
      <c r="E2" s="230"/>
    </row>
    <row r="3" spans="1:9">
      <c r="A3" s="75"/>
      <c r="B3" s="74"/>
      <c r="C3" s="76"/>
      <c r="D3" s="77"/>
      <c r="E3" s="80"/>
    </row>
    <row r="4" spans="1:9" ht="15" customHeight="1">
      <c r="A4" s="222" t="s">
        <v>2</v>
      </c>
      <c r="B4" s="223"/>
      <c r="C4" s="232" t="s">
        <v>138</v>
      </c>
      <c r="D4" s="235" t="s">
        <v>136</v>
      </c>
      <c r="E4" s="232" t="s">
        <v>137</v>
      </c>
    </row>
    <row r="5" spans="1:9">
      <c r="A5" s="224"/>
      <c r="B5" s="225"/>
      <c r="C5" s="233"/>
      <c r="D5" s="236"/>
      <c r="E5" s="233"/>
    </row>
    <row r="6" spans="1:9">
      <c r="A6" s="226"/>
      <c r="B6" s="227"/>
      <c r="C6" s="234"/>
      <c r="D6" s="237"/>
      <c r="E6" s="234"/>
    </row>
    <row r="7" spans="1:9">
      <c r="A7" s="84" t="s">
        <v>105</v>
      </c>
      <c r="B7" s="84"/>
      <c r="C7" s="82">
        <v>648012</v>
      </c>
      <c r="D7" s="82">
        <v>21903</v>
      </c>
      <c r="E7" s="82">
        <v>21800</v>
      </c>
    </row>
    <row r="8" spans="1:9">
      <c r="A8" s="85" t="s">
        <v>106</v>
      </c>
      <c r="B8" s="85"/>
      <c r="C8" s="81">
        <v>83170</v>
      </c>
      <c r="D8" s="81">
        <v>2800</v>
      </c>
      <c r="E8" s="81">
        <v>2780</v>
      </c>
    </row>
    <row r="9" spans="1:9">
      <c r="A9" s="85" t="s">
        <v>144</v>
      </c>
      <c r="B9" s="85"/>
      <c r="C9" s="81">
        <v>564840</v>
      </c>
      <c r="D9" s="81">
        <v>19090</v>
      </c>
      <c r="E9" s="81">
        <v>19020</v>
      </c>
      <c r="G9" s="9"/>
      <c r="H9" s="9"/>
      <c r="I9" s="9"/>
    </row>
    <row r="10" spans="1:9">
      <c r="A10" s="220" t="s">
        <v>107</v>
      </c>
      <c r="B10" s="231"/>
      <c r="C10" s="81">
        <v>8786</v>
      </c>
      <c r="D10" s="81">
        <v>264</v>
      </c>
      <c r="E10" s="81">
        <v>260</v>
      </c>
    </row>
    <row r="11" spans="1:9">
      <c r="A11" s="220" t="s">
        <v>108</v>
      </c>
      <c r="B11" s="221"/>
      <c r="C11" s="81">
        <v>46621</v>
      </c>
      <c r="D11" s="81">
        <v>1280</v>
      </c>
      <c r="E11" s="81">
        <v>1240</v>
      </c>
    </row>
    <row r="12" spans="1:9">
      <c r="A12" s="85" t="s">
        <v>109</v>
      </c>
      <c r="B12" s="85"/>
      <c r="C12" s="81">
        <v>13308</v>
      </c>
      <c r="D12" s="81">
        <v>1424</v>
      </c>
      <c r="E12" s="81">
        <v>1400</v>
      </c>
    </row>
    <row r="13" spans="1:9">
      <c r="A13" s="85" t="s">
        <v>110</v>
      </c>
      <c r="B13" s="85"/>
      <c r="C13" s="81">
        <v>0</v>
      </c>
      <c r="D13" s="81">
        <v>0</v>
      </c>
      <c r="E13" s="81">
        <v>0</v>
      </c>
    </row>
    <row r="14" spans="1:9">
      <c r="A14" s="85" t="s">
        <v>111</v>
      </c>
      <c r="B14" s="85"/>
      <c r="C14" s="81">
        <v>13288</v>
      </c>
      <c r="D14" s="81">
        <v>3605</v>
      </c>
      <c r="E14" s="81">
        <v>3580</v>
      </c>
    </row>
    <row r="15" spans="1:9" ht="24.75" customHeight="1">
      <c r="A15" s="238" t="s">
        <v>145</v>
      </c>
      <c r="B15" s="166"/>
      <c r="C15" s="134">
        <v>14630</v>
      </c>
      <c r="D15" s="134">
        <v>5315</v>
      </c>
      <c r="E15" s="134">
        <v>5278</v>
      </c>
      <c r="G15" s="9"/>
      <c r="H15" s="9"/>
      <c r="I15" s="9"/>
    </row>
    <row r="16" spans="1:9">
      <c r="A16" s="85" t="s">
        <v>112</v>
      </c>
      <c r="B16" s="85"/>
      <c r="C16" s="81">
        <v>0</v>
      </c>
      <c r="D16" s="81">
        <v>0</v>
      </c>
      <c r="E16" s="81">
        <v>0</v>
      </c>
    </row>
    <row r="17" spans="1:6">
      <c r="A17" s="85" t="s">
        <v>113</v>
      </c>
      <c r="B17" s="85"/>
      <c r="C17" s="81">
        <v>38060</v>
      </c>
      <c r="D17" s="81">
        <v>600</v>
      </c>
      <c r="E17" s="81">
        <v>580</v>
      </c>
    </row>
    <row r="18" spans="1:6">
      <c r="A18" s="85" t="s">
        <v>151</v>
      </c>
      <c r="B18" s="85"/>
      <c r="C18" s="81">
        <v>113124</v>
      </c>
      <c r="D18" s="81">
        <v>29500</v>
      </c>
      <c r="E18" s="81">
        <v>22700</v>
      </c>
      <c r="F18" s="96"/>
    </row>
    <row r="19" spans="1:6">
      <c r="A19" s="220" t="s">
        <v>68</v>
      </c>
      <c r="B19" s="221"/>
      <c r="C19" s="81">
        <v>13621</v>
      </c>
      <c r="D19" s="81">
        <v>1400</v>
      </c>
      <c r="E19" s="81">
        <v>1360</v>
      </c>
    </row>
    <row r="20" spans="1:6">
      <c r="A20" s="85" t="s">
        <v>114</v>
      </c>
      <c r="B20" s="85"/>
      <c r="C20" s="81">
        <v>0</v>
      </c>
      <c r="D20" s="81">
        <v>0</v>
      </c>
      <c r="E20" s="81">
        <v>0</v>
      </c>
    </row>
    <row r="21" spans="1:6">
      <c r="A21" s="220" t="s">
        <v>115</v>
      </c>
      <c r="B21" s="221"/>
      <c r="C21" s="81">
        <v>985812</v>
      </c>
      <c r="D21" s="81">
        <v>6800</v>
      </c>
      <c r="E21" s="81">
        <v>6500</v>
      </c>
    </row>
    <row r="22" spans="1:6">
      <c r="A22" s="83" t="s">
        <v>116</v>
      </c>
      <c r="B22" s="78"/>
      <c r="C22" s="79"/>
      <c r="D22" s="79"/>
      <c r="E22" s="79"/>
    </row>
  </sheetData>
  <mergeCells count="10">
    <mergeCell ref="A19:B19"/>
    <mergeCell ref="A21:B21"/>
    <mergeCell ref="A4:B6"/>
    <mergeCell ref="A1:E2"/>
    <mergeCell ref="A10:B10"/>
    <mergeCell ref="A11:B11"/>
    <mergeCell ref="C4:C6"/>
    <mergeCell ref="D4:D6"/>
    <mergeCell ref="E4:E6"/>
    <mergeCell ref="A15:B1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75"/>
  <sheetViews>
    <sheetView showGridLines="0" zoomScaleNormal="100" workbookViewId="0">
      <selection activeCell="K8" sqref="K8"/>
    </sheetView>
  </sheetViews>
  <sheetFormatPr defaultRowHeight="15"/>
  <cols>
    <col min="4" max="4" width="14" customWidth="1"/>
    <col min="5" max="5" width="15.85546875" customWidth="1"/>
    <col min="6" max="6" width="13.7109375" customWidth="1"/>
    <col min="7" max="7" width="13.140625" customWidth="1"/>
    <col min="8" max="8" width="16.5703125" customWidth="1"/>
  </cols>
  <sheetData>
    <row r="1" spans="1:11" ht="30.75" customHeight="1">
      <c r="A1" s="277" t="s">
        <v>135</v>
      </c>
      <c r="B1" s="277"/>
      <c r="C1" s="277"/>
      <c r="D1" s="277"/>
      <c r="E1" s="277"/>
      <c r="F1" s="277"/>
      <c r="G1" s="277"/>
      <c r="H1" s="277"/>
    </row>
    <row r="2" spans="1:11" ht="53.25" customHeight="1">
      <c r="A2" s="247" t="s">
        <v>2</v>
      </c>
      <c r="B2" s="248"/>
      <c r="C2" s="248"/>
      <c r="D2" s="249"/>
      <c r="E2" s="123" t="s">
        <v>118</v>
      </c>
      <c r="F2" s="123" t="s">
        <v>120</v>
      </c>
      <c r="G2" s="123" t="s">
        <v>121</v>
      </c>
      <c r="H2" s="124" t="s">
        <v>122</v>
      </c>
    </row>
    <row r="3" spans="1:11">
      <c r="A3" s="250" t="s">
        <v>9</v>
      </c>
      <c r="B3" s="251"/>
      <c r="C3" s="251"/>
      <c r="D3" s="252"/>
      <c r="E3" s="97">
        <v>648012</v>
      </c>
      <c r="F3" s="98">
        <v>11076</v>
      </c>
      <c r="G3" s="98">
        <v>293016</v>
      </c>
      <c r="H3" s="98">
        <v>356093</v>
      </c>
    </row>
    <row r="4" spans="1:11">
      <c r="A4" s="250" t="s">
        <v>18</v>
      </c>
      <c r="B4" s="251"/>
      <c r="C4" s="251"/>
      <c r="D4" s="252"/>
      <c r="E4" s="97">
        <v>8786</v>
      </c>
      <c r="F4" s="98">
        <v>83</v>
      </c>
      <c r="G4" s="98">
        <v>2196</v>
      </c>
      <c r="H4" s="98">
        <v>6672</v>
      </c>
    </row>
    <row r="5" spans="1:11">
      <c r="A5" s="250" t="s">
        <v>19</v>
      </c>
      <c r="B5" s="251"/>
      <c r="C5" s="251"/>
      <c r="D5" s="252"/>
      <c r="E5" s="97">
        <v>46621</v>
      </c>
      <c r="F5" s="98">
        <v>10002</v>
      </c>
      <c r="G5" s="98">
        <v>264603</v>
      </c>
      <c r="H5" s="98">
        <v>-217982</v>
      </c>
    </row>
    <row r="6" spans="1:11">
      <c r="A6" s="250" t="s">
        <v>123</v>
      </c>
      <c r="B6" s="251"/>
      <c r="C6" s="251"/>
      <c r="D6" s="252"/>
      <c r="E6" s="97">
        <v>163414</v>
      </c>
      <c r="F6" s="98">
        <v>6988</v>
      </c>
      <c r="G6" s="98">
        <v>184868</v>
      </c>
      <c r="H6" s="98">
        <v>-32381</v>
      </c>
    </row>
    <row r="7" spans="1:11">
      <c r="A7" s="250" t="s">
        <v>28</v>
      </c>
      <c r="B7" s="251"/>
      <c r="C7" s="251"/>
      <c r="D7" s="252"/>
      <c r="E7" s="97">
        <v>32039</v>
      </c>
      <c r="F7" s="98">
        <v>2597</v>
      </c>
      <c r="G7" s="98">
        <v>68704</v>
      </c>
      <c r="H7" s="98">
        <v>-29149</v>
      </c>
    </row>
    <row r="8" spans="1:11" ht="27" customHeight="1">
      <c r="A8" s="253" t="s">
        <v>98</v>
      </c>
      <c r="B8" s="254"/>
      <c r="C8" s="254"/>
      <c r="D8" s="255"/>
      <c r="E8" s="99">
        <v>22374</v>
      </c>
      <c r="F8" s="100">
        <v>285</v>
      </c>
      <c r="G8" s="100">
        <v>7540</v>
      </c>
      <c r="H8" s="100">
        <v>1899</v>
      </c>
      <c r="J8" s="118"/>
      <c r="K8" s="118"/>
    </row>
    <row r="9" spans="1:11">
      <c r="A9" s="239" t="s">
        <v>32</v>
      </c>
      <c r="B9" s="240"/>
      <c r="C9" s="240"/>
      <c r="D9" s="241"/>
      <c r="E9" s="97">
        <v>13308</v>
      </c>
      <c r="F9" s="98">
        <v>626</v>
      </c>
      <c r="G9" s="98">
        <v>16561</v>
      </c>
      <c r="H9" s="98">
        <v>25578</v>
      </c>
      <c r="K9" s="119"/>
    </row>
    <row r="10" spans="1:11">
      <c r="A10" s="239" t="s">
        <v>35</v>
      </c>
      <c r="B10" s="240"/>
      <c r="C10" s="240"/>
      <c r="D10" s="241"/>
      <c r="E10" s="97">
        <v>28498</v>
      </c>
      <c r="F10" s="98">
        <v>3772</v>
      </c>
      <c r="G10" s="98">
        <v>99788</v>
      </c>
      <c r="H10" s="98">
        <v>168926</v>
      </c>
      <c r="K10" s="9"/>
    </row>
    <row r="11" spans="1:11" ht="24.75" customHeight="1">
      <c r="A11" s="244" t="s">
        <v>125</v>
      </c>
      <c r="B11" s="245"/>
      <c r="C11" s="245"/>
      <c r="D11" s="246"/>
      <c r="E11" s="97">
        <v>26859</v>
      </c>
      <c r="F11" s="98">
        <v>22024</v>
      </c>
      <c r="G11" s="98">
        <v>582644</v>
      </c>
      <c r="H11" s="98">
        <v>-553105</v>
      </c>
    </row>
    <row r="12" spans="1:11">
      <c r="A12" s="239" t="s">
        <v>53</v>
      </c>
      <c r="B12" s="240"/>
      <c r="C12" s="240"/>
      <c r="D12" s="241"/>
      <c r="E12" s="97">
        <v>113124</v>
      </c>
      <c r="F12" s="98">
        <v>19489</v>
      </c>
      <c r="G12" s="98">
        <v>515582</v>
      </c>
      <c r="H12" s="98">
        <v>356382</v>
      </c>
      <c r="J12" s="120"/>
    </row>
    <row r="13" spans="1:11">
      <c r="A13" s="239" t="s">
        <v>68</v>
      </c>
      <c r="B13" s="240"/>
      <c r="C13" s="240"/>
      <c r="D13" s="241"/>
      <c r="E13" s="97">
        <v>13621</v>
      </c>
      <c r="F13" s="101">
        <v>0</v>
      </c>
      <c r="G13" s="101">
        <v>0</v>
      </c>
      <c r="H13" s="101">
        <v>0</v>
      </c>
      <c r="J13" s="119"/>
    </row>
    <row r="14" spans="1:11">
      <c r="A14" s="239" t="s">
        <v>69</v>
      </c>
      <c r="B14" s="240"/>
      <c r="C14" s="240"/>
      <c r="D14" s="241"/>
      <c r="E14" s="102">
        <v>0</v>
      </c>
      <c r="F14" s="101">
        <v>0</v>
      </c>
      <c r="G14" s="101">
        <v>0</v>
      </c>
      <c r="H14" s="101">
        <v>0</v>
      </c>
      <c r="J14" s="119"/>
    </row>
    <row r="15" spans="1:11" ht="16.5" customHeight="1">
      <c r="A15" s="244" t="s">
        <v>134</v>
      </c>
      <c r="B15" s="245"/>
      <c r="C15" s="245"/>
      <c r="D15" s="246"/>
      <c r="E15" s="97">
        <v>985812</v>
      </c>
      <c r="F15" s="101">
        <v>0</v>
      </c>
      <c r="G15" s="101">
        <v>0</v>
      </c>
      <c r="H15" s="101">
        <v>0</v>
      </c>
      <c r="J15" s="9"/>
    </row>
    <row r="16" spans="1:11">
      <c r="A16" s="239" t="s">
        <v>73</v>
      </c>
      <c r="B16" s="240"/>
      <c r="C16" s="240"/>
      <c r="D16" s="241"/>
      <c r="E16" s="97">
        <v>0</v>
      </c>
      <c r="F16" s="101">
        <v>0</v>
      </c>
      <c r="G16" s="101">
        <v>0</v>
      </c>
      <c r="H16" s="101">
        <v>0</v>
      </c>
    </row>
    <row r="17" spans="1:11">
      <c r="A17" s="239" t="s">
        <v>74</v>
      </c>
      <c r="B17" s="240"/>
      <c r="C17" s="240"/>
      <c r="D17" s="241"/>
      <c r="E17" s="97">
        <v>0</v>
      </c>
      <c r="F17" s="101">
        <v>0</v>
      </c>
      <c r="G17" s="101">
        <v>0</v>
      </c>
      <c r="H17" s="101">
        <v>0</v>
      </c>
      <c r="K17" s="119"/>
    </row>
    <row r="18" spans="1:11">
      <c r="A18" s="121" t="s">
        <v>140</v>
      </c>
      <c r="B18" s="103"/>
      <c r="C18" s="103"/>
      <c r="D18" s="104"/>
      <c r="E18" s="97">
        <v>9609</v>
      </c>
      <c r="F18" s="101">
        <v>43</v>
      </c>
      <c r="G18" s="101">
        <v>1137</v>
      </c>
      <c r="H18" s="101">
        <v>16154</v>
      </c>
      <c r="K18" s="119"/>
    </row>
    <row r="19" spans="1:11">
      <c r="A19" s="239" t="s">
        <v>75</v>
      </c>
      <c r="B19" s="240"/>
      <c r="C19" s="240"/>
      <c r="D19" s="241"/>
      <c r="E19" s="97">
        <v>496</v>
      </c>
      <c r="F19" s="98">
        <v>2</v>
      </c>
      <c r="G19" s="98">
        <v>53</v>
      </c>
      <c r="H19" s="98">
        <v>445</v>
      </c>
      <c r="K19" s="9"/>
    </row>
    <row r="20" spans="1:11">
      <c r="A20" s="239" t="s">
        <v>77</v>
      </c>
      <c r="B20" s="240"/>
      <c r="C20" s="240"/>
      <c r="D20" s="241"/>
      <c r="E20" s="97">
        <v>199405</v>
      </c>
      <c r="F20" s="98">
        <v>7331</v>
      </c>
      <c r="G20" s="98">
        <v>193942</v>
      </c>
      <c r="H20" s="98">
        <v>-5351</v>
      </c>
    </row>
    <row r="21" spans="1:11">
      <c r="A21" s="239" t="s">
        <v>79</v>
      </c>
      <c r="B21" s="240"/>
      <c r="C21" s="240"/>
      <c r="D21" s="241"/>
      <c r="E21" s="97">
        <v>9679</v>
      </c>
      <c r="F21" s="98">
        <v>3900</v>
      </c>
      <c r="G21" s="98">
        <v>103175</v>
      </c>
      <c r="H21" s="98">
        <v>-93496</v>
      </c>
    </row>
    <row r="22" spans="1:11">
      <c r="A22" s="242" t="s">
        <v>104</v>
      </c>
      <c r="B22" s="242"/>
      <c r="C22" s="242"/>
      <c r="D22" s="242"/>
      <c r="E22" s="242"/>
      <c r="F22" s="242"/>
      <c r="G22" s="242"/>
      <c r="H22" s="242"/>
    </row>
    <row r="23" spans="1:11">
      <c r="A23" s="243"/>
      <c r="B23" s="243"/>
      <c r="C23" s="243"/>
      <c r="D23" s="243"/>
      <c r="E23" s="243"/>
      <c r="F23" s="243"/>
      <c r="G23" s="243"/>
      <c r="H23" s="243"/>
    </row>
    <row r="25" spans="1:11" hidden="1"/>
    <row r="26" spans="1:11" hidden="1"/>
    <row r="27" spans="1:11" hidden="1"/>
    <row r="28" spans="1:11" hidden="1"/>
    <row r="29" spans="1:11" hidden="1"/>
    <row r="30" spans="1:11" hidden="1"/>
    <row r="31" spans="1:11" hidden="1"/>
    <row r="32" spans="1:11" hidden="1"/>
    <row r="33" spans="1:1" hidden="1"/>
    <row r="34" spans="1:1" hidden="1"/>
    <row r="35" spans="1:1" hidden="1"/>
    <row r="36" spans="1:1" hidden="1"/>
    <row r="37" spans="1:1" hidden="1"/>
    <row r="38" spans="1:1" hidden="1"/>
    <row r="39" spans="1:1">
      <c r="A39" s="96" t="s">
        <v>126</v>
      </c>
    </row>
    <row r="75" spans="1:1">
      <c r="A75" s="96" t="s">
        <v>127</v>
      </c>
    </row>
  </sheetData>
  <mergeCells count="21">
    <mergeCell ref="A8:D8"/>
    <mergeCell ref="A9:D9"/>
    <mergeCell ref="A10:D10"/>
    <mergeCell ref="A11:D11"/>
    <mergeCell ref="A12:D12"/>
    <mergeCell ref="A1:H1"/>
    <mergeCell ref="A21:D21"/>
    <mergeCell ref="A22:H23"/>
    <mergeCell ref="A14:D14"/>
    <mergeCell ref="A15:D15"/>
    <mergeCell ref="A16:D16"/>
    <mergeCell ref="A17:D17"/>
    <mergeCell ref="A19:D19"/>
    <mergeCell ref="A20:D20"/>
    <mergeCell ref="A13:D13"/>
    <mergeCell ref="A2:D2"/>
    <mergeCell ref="A3:D3"/>
    <mergeCell ref="A4:D4"/>
    <mergeCell ref="A5:D5"/>
    <mergeCell ref="A6:D6"/>
    <mergeCell ref="A7:D7"/>
  </mergeCells>
  <pageMargins left="0.70866141732283472" right="0.70866141732283472" top="0.78740157480314965" bottom="0.78740157480314965" header="0.31496062992125984" footer="0.31496062992125984"/>
  <pageSetup paperSize="9" scale="58" orientation="portrait" verticalDpi="0" r:id="rId1"/>
  <rowBreaks count="1" manualBreakCount="1">
    <brk id="62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showGridLines="0" zoomScaleNormal="100" workbookViewId="0">
      <selection sqref="A1:E2"/>
    </sheetView>
  </sheetViews>
  <sheetFormatPr defaultRowHeight="15"/>
  <cols>
    <col min="1" max="1" width="17.140625" customWidth="1"/>
    <col min="2" max="2" width="13" customWidth="1"/>
    <col min="3" max="3" width="15.28515625" customWidth="1"/>
    <col min="4" max="4" width="13.28515625" customWidth="1"/>
    <col min="5" max="5" width="14.5703125" customWidth="1"/>
  </cols>
  <sheetData>
    <row r="1" spans="1:5">
      <c r="A1" s="256" t="s">
        <v>142</v>
      </c>
      <c r="B1" s="256"/>
      <c r="C1" s="256"/>
      <c r="D1" s="256"/>
      <c r="E1" s="256"/>
    </row>
    <row r="2" spans="1:5">
      <c r="A2" s="257"/>
      <c r="B2" s="257"/>
      <c r="C2" s="257"/>
      <c r="D2" s="257"/>
      <c r="E2" s="258"/>
    </row>
    <row r="3" spans="1:5">
      <c r="A3" s="75"/>
      <c r="B3" s="74"/>
      <c r="C3" s="76"/>
      <c r="D3" s="77"/>
      <c r="E3" s="80"/>
    </row>
    <row r="4" spans="1:5" ht="15" customHeight="1">
      <c r="A4" s="259" t="s">
        <v>2</v>
      </c>
      <c r="B4" s="260"/>
      <c r="C4" s="265" t="s">
        <v>124</v>
      </c>
      <c r="D4" s="268" t="s">
        <v>141</v>
      </c>
      <c r="E4" s="265" t="s">
        <v>137</v>
      </c>
    </row>
    <row r="5" spans="1:5">
      <c r="A5" s="261"/>
      <c r="B5" s="262"/>
      <c r="C5" s="266"/>
      <c r="D5" s="269"/>
      <c r="E5" s="266"/>
    </row>
    <row r="6" spans="1:5">
      <c r="A6" s="263"/>
      <c r="B6" s="264"/>
      <c r="C6" s="267"/>
      <c r="D6" s="270"/>
      <c r="E6" s="267"/>
    </row>
    <row r="7" spans="1:5">
      <c r="A7" s="272" t="s">
        <v>105</v>
      </c>
      <c r="B7" s="166"/>
      <c r="C7" s="82">
        <v>648012</v>
      </c>
      <c r="D7" s="82">
        <v>21903</v>
      </c>
      <c r="E7" s="82">
        <v>21800</v>
      </c>
    </row>
    <row r="8" spans="1:5">
      <c r="A8" s="272" t="s">
        <v>106</v>
      </c>
      <c r="B8" s="166"/>
      <c r="C8" s="81">
        <v>83167</v>
      </c>
      <c r="D8" s="81">
        <v>2800</v>
      </c>
      <c r="E8" s="81">
        <v>2780</v>
      </c>
    </row>
    <row r="9" spans="1:5">
      <c r="A9" s="272" t="s">
        <v>144</v>
      </c>
      <c r="B9" s="273"/>
      <c r="C9" s="81">
        <v>564840</v>
      </c>
      <c r="D9" s="81">
        <v>19090</v>
      </c>
      <c r="E9" s="81">
        <v>19020</v>
      </c>
    </row>
    <row r="10" spans="1:5">
      <c r="A10" s="272" t="s">
        <v>107</v>
      </c>
      <c r="B10" s="274"/>
      <c r="C10" s="81">
        <v>8786</v>
      </c>
      <c r="D10" s="81">
        <v>264</v>
      </c>
      <c r="E10" s="81">
        <v>260</v>
      </c>
    </row>
    <row r="11" spans="1:5">
      <c r="A11" s="272" t="s">
        <v>108</v>
      </c>
      <c r="B11" s="273"/>
      <c r="C11" s="81">
        <v>46621</v>
      </c>
      <c r="D11" s="81">
        <v>1280</v>
      </c>
      <c r="E11" s="81">
        <v>1240</v>
      </c>
    </row>
    <row r="12" spans="1:5">
      <c r="A12" s="272" t="s">
        <v>109</v>
      </c>
      <c r="B12" s="166"/>
      <c r="C12" s="81">
        <v>13308</v>
      </c>
      <c r="D12" s="81">
        <v>1424</v>
      </c>
      <c r="E12" s="81">
        <v>1400</v>
      </c>
    </row>
    <row r="13" spans="1:5">
      <c r="A13" s="272" t="s">
        <v>110</v>
      </c>
      <c r="B13" s="166"/>
      <c r="C13" s="81">
        <v>0</v>
      </c>
      <c r="D13" s="81">
        <v>0</v>
      </c>
      <c r="E13" s="81">
        <v>0</v>
      </c>
    </row>
    <row r="14" spans="1:5">
      <c r="A14" s="272" t="s">
        <v>111</v>
      </c>
      <c r="B14" s="166"/>
      <c r="C14" s="81">
        <v>13288</v>
      </c>
      <c r="D14" s="81">
        <v>3605</v>
      </c>
      <c r="E14" s="81">
        <v>3580</v>
      </c>
    </row>
    <row r="15" spans="1:5" ht="24" customHeight="1">
      <c r="A15" s="275" t="s">
        <v>145</v>
      </c>
      <c r="B15" s="276"/>
      <c r="C15" s="134">
        <v>14630</v>
      </c>
      <c r="D15" s="134">
        <v>5315</v>
      </c>
      <c r="E15" s="134">
        <v>5278</v>
      </c>
    </row>
    <row r="16" spans="1:5">
      <c r="A16" s="272" t="s">
        <v>112</v>
      </c>
      <c r="B16" s="166"/>
      <c r="C16" s="81">
        <v>0</v>
      </c>
      <c r="D16" s="81">
        <v>0</v>
      </c>
      <c r="E16" s="81">
        <v>0</v>
      </c>
    </row>
    <row r="17" spans="1:5" ht="18.75" customHeight="1">
      <c r="A17" s="81" t="s">
        <v>113</v>
      </c>
      <c r="B17" s="81"/>
      <c r="C17" s="81">
        <v>38060</v>
      </c>
      <c r="D17" s="81">
        <v>600</v>
      </c>
      <c r="E17" s="81">
        <v>580</v>
      </c>
    </row>
    <row r="18" spans="1:5">
      <c r="A18" s="272" t="s">
        <v>151</v>
      </c>
      <c r="B18" s="166"/>
      <c r="C18" s="81">
        <v>113124</v>
      </c>
      <c r="D18" s="81">
        <v>29500</v>
      </c>
      <c r="E18" s="81">
        <v>22700</v>
      </c>
    </row>
    <row r="19" spans="1:5">
      <c r="A19" s="272" t="s">
        <v>68</v>
      </c>
      <c r="B19" s="273"/>
      <c r="C19" s="81">
        <v>13621</v>
      </c>
      <c r="D19" s="81">
        <v>1400</v>
      </c>
      <c r="E19" s="81">
        <v>1360</v>
      </c>
    </row>
    <row r="20" spans="1:5">
      <c r="A20" s="272" t="s">
        <v>114</v>
      </c>
      <c r="B20" s="166"/>
      <c r="C20" s="81">
        <v>0</v>
      </c>
      <c r="D20" s="81">
        <v>0</v>
      </c>
      <c r="E20" s="81">
        <v>0</v>
      </c>
    </row>
    <row r="21" spans="1:5" ht="25.5" customHeight="1">
      <c r="A21" s="271" t="s">
        <v>134</v>
      </c>
      <c r="B21" s="164"/>
      <c r="C21" s="148">
        <v>985812</v>
      </c>
      <c r="D21" s="148">
        <v>6800</v>
      </c>
      <c r="E21" s="148">
        <v>6500</v>
      </c>
    </row>
    <row r="23" spans="1:5">
      <c r="A23" s="105" t="s">
        <v>128</v>
      </c>
    </row>
  </sheetData>
  <mergeCells count="19">
    <mergeCell ref="A21:B21"/>
    <mergeCell ref="A7:B7"/>
    <mergeCell ref="A8:B8"/>
    <mergeCell ref="A9:B9"/>
    <mergeCell ref="A12:B12"/>
    <mergeCell ref="A13:B13"/>
    <mergeCell ref="A16:B16"/>
    <mergeCell ref="A18:B18"/>
    <mergeCell ref="A20:B20"/>
    <mergeCell ref="A14:B14"/>
    <mergeCell ref="A10:B10"/>
    <mergeCell ref="A11:B11"/>
    <mergeCell ref="A19:B19"/>
    <mergeCell ref="A15:B15"/>
    <mergeCell ref="A1:E2"/>
    <mergeCell ref="A4:B6"/>
    <mergeCell ref="C4:C6"/>
    <mergeCell ref="D4:D6"/>
    <mergeCell ref="E4:E6"/>
  </mergeCell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Souhrnný výkaz 2011</vt:lpstr>
      <vt:lpstr>Meziroční srovnání 2011;2010</vt:lpstr>
      <vt:lpstr>Obsah bílkovin 2011</vt:lpstr>
      <vt:lpstr>Graf č. 1,2 Výroba a užití</vt:lpstr>
      <vt:lpstr>Graf č.3 Obsah bílkovin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10001507</cp:lastModifiedBy>
  <cp:lastPrinted>2011-06-21T10:14:03Z</cp:lastPrinted>
  <dcterms:created xsi:type="dcterms:W3CDTF">2011-06-21T07:41:20Z</dcterms:created>
  <dcterms:modified xsi:type="dcterms:W3CDTF">2012-06-13T08:05:55Z</dcterms:modified>
</cp:coreProperties>
</file>