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605" windowWidth="15180" windowHeight="6270"/>
  </bookViews>
  <sheets>
    <sheet name="Nákup_grafy č.1,2" sheetId="19" r:id="rId1"/>
    <sheet name="Výroba_grafy č.3,4" sheetId="20" r:id="rId2"/>
    <sheet name="Bilance_zahr.obchod_graf č. 5" sheetId="21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Q7" i="19" l="1"/>
  <c r="R7" i="19" s="1"/>
  <c r="S7" i="19"/>
  <c r="T7" i="19" s="1"/>
  <c r="I15" i="20"/>
  <c r="K6" i="20"/>
  <c r="K7" i="20"/>
  <c r="K9" i="20"/>
  <c r="K10" i="20"/>
  <c r="K11" i="20"/>
  <c r="K12" i="20"/>
  <c r="K13" i="20"/>
  <c r="K14" i="20"/>
  <c r="K15" i="20"/>
  <c r="L15" i="20" s="1"/>
  <c r="K16" i="20"/>
  <c r="L16" i="20" s="1"/>
  <c r="K17" i="20"/>
  <c r="K18" i="20"/>
  <c r="K19" i="20"/>
  <c r="K20" i="20"/>
  <c r="K21" i="20"/>
  <c r="K22" i="20"/>
  <c r="K23" i="20"/>
  <c r="G23" i="20"/>
  <c r="I23" i="20" s="1"/>
  <c r="G22" i="20"/>
  <c r="I22" i="20" s="1"/>
  <c r="G21" i="20"/>
  <c r="I21" i="20" s="1"/>
  <c r="G20" i="20"/>
  <c r="G19" i="20"/>
  <c r="I19" i="20" s="1"/>
  <c r="G18" i="20"/>
  <c r="I18" i="20" s="1"/>
  <c r="G17" i="20"/>
  <c r="I17" i="20" s="1"/>
  <c r="F16" i="20"/>
  <c r="F15" i="20"/>
  <c r="G14" i="20"/>
  <c r="G13" i="20"/>
  <c r="I13" i="20" s="1"/>
  <c r="G12" i="20"/>
  <c r="I12" i="20" s="1"/>
  <c r="G11" i="20"/>
  <c r="I11" i="20" s="1"/>
  <c r="G10" i="20"/>
  <c r="G9" i="20"/>
  <c r="I9" i="20" s="1"/>
  <c r="G8" i="20"/>
  <c r="G7" i="20"/>
  <c r="I7" i="20" s="1"/>
  <c r="G6" i="20"/>
  <c r="L6" i="20" s="1"/>
  <c r="G5" i="20"/>
  <c r="N7" i="19"/>
  <c r="O7" i="19" s="1"/>
  <c r="K7" i="19"/>
  <c r="L7" i="19" s="1"/>
  <c r="H7" i="19"/>
  <c r="I7" i="19" s="1"/>
  <c r="E7" i="19"/>
  <c r="F7" i="19" s="1"/>
  <c r="L20" i="20" l="1"/>
  <c r="J10" i="20"/>
  <c r="I20" i="20"/>
  <c r="J20" i="20" s="1"/>
  <c r="I6" i="20"/>
  <c r="J6" i="20" s="1"/>
  <c r="I14" i="20"/>
  <c r="J14" i="20" s="1"/>
  <c r="I10" i="20"/>
  <c r="L21" i="20"/>
  <c r="L17" i="20"/>
  <c r="L13" i="20"/>
  <c r="J12" i="20"/>
  <c r="L9" i="20"/>
  <c r="J18" i="20"/>
  <c r="J22" i="20"/>
  <c r="J7" i="20"/>
  <c r="J11" i="20"/>
  <c r="J15" i="20"/>
  <c r="J19" i="20"/>
  <c r="J23" i="20"/>
  <c r="J9" i="20"/>
  <c r="L12" i="20"/>
  <c r="J21" i="20"/>
  <c r="L11" i="20"/>
  <c r="J13" i="20"/>
  <c r="L19" i="20"/>
  <c r="L7" i="20"/>
  <c r="J17" i="20"/>
  <c r="L23" i="20"/>
  <c r="L10" i="20"/>
  <c r="L14" i="20"/>
  <c r="L18" i="20"/>
  <c r="L22" i="20"/>
</calcChain>
</file>

<file path=xl/sharedStrings.xml><?xml version="1.0" encoding="utf-8"?>
<sst xmlns="http://schemas.openxmlformats.org/spreadsheetml/2006/main" count="195" uniqueCount="95">
  <si>
    <t>Podmáslí neochucené, bez přísad</t>
  </si>
  <si>
    <t>Mléčné nápoje ostatní celkem</t>
  </si>
  <si>
    <t>x</t>
  </si>
  <si>
    <t>Máslo</t>
  </si>
  <si>
    <t>Kravské mléko nakoupené od zemědělců v ČR</t>
  </si>
  <si>
    <t>Konzumní mléko</t>
  </si>
  <si>
    <t>Plnotučné mléko celkem</t>
  </si>
  <si>
    <t>Polotučné mléko celkem</t>
  </si>
  <si>
    <t>Odtučněné mléko celkem</t>
  </si>
  <si>
    <t>Smetana celkem</t>
  </si>
  <si>
    <t>Kysané výrobky celkem</t>
  </si>
  <si>
    <t>Ostatní čerstvé výrobky (dezerty, mléčná rýže, mléčná krupice, pudinky, mražené krémy)</t>
  </si>
  <si>
    <t>Zahuštěné mléko celkem</t>
  </si>
  <si>
    <t>Máslo a ostatní výrobky z mléčného tuku vyjádřené v máselném ekvivalentu</t>
  </si>
  <si>
    <t>Přírodní sýry celkem</t>
  </si>
  <si>
    <t>Měkké sýry</t>
  </si>
  <si>
    <t>Polotvrdé sýry</t>
  </si>
  <si>
    <t>Čerstvé sýry</t>
  </si>
  <si>
    <t>Tavené sýry</t>
  </si>
  <si>
    <t>Vývoz mléka a smetany do zahraničí</t>
  </si>
  <si>
    <t>Nákup plnotučného  mléka, včetně syrového mléka z EU a třetích zemí</t>
  </si>
  <si>
    <t>Nákup smetany z EU a třetích zemí</t>
  </si>
  <si>
    <t>Sušené odtučněné mléko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</si>
  <si>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</si>
  <si>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</si>
  <si>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</si>
  <si>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</si>
  <si>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</si>
  <si>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nárůst                                       /pokles výroby v %</t>
  </si>
  <si>
    <t>Sušená smetana, sušené plnotučné mléko, sušené částečně odtučněné mléko</t>
  </si>
  <si>
    <t>2014                       množství (1000 t)</t>
  </si>
  <si>
    <t>2015                       množství (1000 t)</t>
  </si>
  <si>
    <t>(1000 t)</t>
  </si>
  <si>
    <t>Zdroj: Roční statistické zjišťování Mlék (MZE) 6 - 01</t>
  </si>
  <si>
    <t xml:space="preserve">                                                   </t>
  </si>
  <si>
    <t xml:space="preserve">nárůst/                                          pokles </t>
  </si>
  <si>
    <t>meziroční index</t>
  </si>
  <si>
    <t xml:space="preserve">nárůst/                                              pokles </t>
  </si>
  <si>
    <t xml:space="preserve">nárůst                 /pokles </t>
  </si>
  <si>
    <t xml:space="preserve">nárůst                           /pokles </t>
  </si>
  <si>
    <t>nárůst/                                    pokles</t>
  </si>
  <si>
    <t>báze= srovnávací rok 2010</t>
  </si>
  <si>
    <t xml:space="preserve">Graf č. 1 </t>
  </si>
  <si>
    <t>Graf č. 2</t>
  </si>
  <si>
    <t>2a</t>
  </si>
  <si>
    <t>2b</t>
  </si>
  <si>
    <t>* skupinová agregace z důvodu ochrany důvěrných údajů</t>
  </si>
  <si>
    <t>Graf č. 3, graf č. 4</t>
  </si>
  <si>
    <t>báze =srovnávací rok 2010</t>
  </si>
  <si>
    <t>Graf č. 5</t>
  </si>
  <si>
    <t xml:space="preserve">Období :  </t>
  </si>
  <si>
    <t xml:space="preserve">Nomenklatura zboží :  </t>
  </si>
  <si>
    <t>Harmonizovaný systém HS(6)</t>
  </si>
  <si>
    <t xml:space="preserve">Data:  </t>
  </si>
  <si>
    <t>bez dopočtů</t>
  </si>
  <si>
    <t>Zdroj: Databáze zahraničního obchodu, Český statistický úřad</t>
  </si>
  <si>
    <t xml:space="preserve">Saldo obchodní bilance </t>
  </si>
  <si>
    <t>tis. Kč</t>
  </si>
  <si>
    <t>Mléko nezahuštěné,neslazené, tuk 1-6%, celkem</t>
  </si>
  <si>
    <t>z toho</t>
  </si>
  <si>
    <t>Belgie</t>
  </si>
  <si>
    <t>Německo</t>
  </si>
  <si>
    <t>Chorvatsko</t>
  </si>
  <si>
    <t>Maďarsko</t>
  </si>
  <si>
    <t>Itálie</t>
  </si>
  <si>
    <t>Polsko</t>
  </si>
  <si>
    <t>Slovensko</t>
  </si>
  <si>
    <t>Máslo celkem</t>
  </si>
  <si>
    <t>Sýry čerstvé a tvarohy celkem</t>
  </si>
  <si>
    <t>Sýry tavené celkem</t>
  </si>
  <si>
    <t>Sýry ostatní celkem</t>
  </si>
  <si>
    <t xml:space="preserve">Obchodní bilance  vybraných druhů mlékárenských výrobků, časová řada 2010 - 2015.  </t>
  </si>
  <si>
    <t xml:space="preserve">Srovnání objemu výroby  mlékárenských výrobků v tis. tun -  časová řada 2010 - 2015, meziroční index 2015/2014, bazický index 2015/2010 </t>
  </si>
  <si>
    <t>Meziroční index 2015/2014 (2014=100)</t>
  </si>
  <si>
    <t>Bazický index 2015/2010 (2010=100)</t>
  </si>
  <si>
    <t>bazický index 2015/2010</t>
  </si>
  <si>
    <t>Srovnání  nákupu mléka, smetany a ostatních produktů mlékárnami - časová řada 2010 - 2015.</t>
  </si>
  <si>
    <t xml:space="preserve">Nákup ostatních produktů z EU a třetích zemí (odstředěné mléko, kozí mléko, máslo, tvaroh,sýry přírodní, sušené mléko, tekutá syrovátka)  </t>
  </si>
  <si>
    <t>Nákup mléka mlékárnami, meziroční srovnání, bazický index - časová řada 2010 - 2015.</t>
  </si>
  <si>
    <t xml:space="preserve">Směr obchodu: </t>
  </si>
  <si>
    <t>ČR v rámci EU27</t>
  </si>
  <si>
    <t>Slovinsko</t>
  </si>
  <si>
    <t>Rumunsko</t>
  </si>
  <si>
    <t>Země (EU27)</t>
  </si>
  <si>
    <t>Mléko,smetana v prášku,zrnech apod. celkem</t>
  </si>
  <si>
    <t>Bulharsko</t>
  </si>
  <si>
    <t>Spojené království</t>
  </si>
  <si>
    <t>Francie</t>
  </si>
  <si>
    <t xml:space="preserve">Litva </t>
  </si>
  <si>
    <t>Švédsko</t>
  </si>
  <si>
    <t>Saldo zahraničního obchodu ČR vybranými mlékárenskými výrobky celkem podle zemí (EU27).</t>
  </si>
  <si>
    <t>1.1.2010  –  31.12.2015</t>
  </si>
  <si>
    <t>Kravské mléko nakoupené mlékárnami od producentů v ČR</t>
  </si>
  <si>
    <t>Nelze zveřejnit z důvodu ochrany důvěrných statistických údajů</t>
  </si>
  <si>
    <t>x  Nelze zveřejnit z důvodu ochrany důvěrných údajů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</si>
</sst>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9" formatCode="0.000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name val="Courier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lightTrellis">
        <fgColor rgb="FF000000"/>
        <bgColor rgb="FFFFFFFF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1" applyFill="0" applyBorder="0">
      <alignment horizontal="left" vertical="center"/>
    </xf>
    <xf numFmtId="165" fontId="6" fillId="0" borderId="2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6" fillId="0" borderId="0" applyNumberFormat="0" applyFill="0" applyBorder="0">
      <alignment horizontal="left" vertical="center" wrapText="1" indent="2"/>
    </xf>
    <xf numFmtId="164" fontId="4" fillId="0" borderId="0"/>
  </cellStyleXfs>
  <cellXfs count="208">
    <xf numFmtId="0" fontId="0" fillId="0" borderId="0" xfId="0"/>
    <xf numFmtId="0" fontId="3" fillId="0" borderId="0" xfId="0" applyFont="1" applyBorder="1" applyProtection="1"/>
    <xf numFmtId="0" fontId="3" fillId="0" borderId="0" xfId="0" applyFont="1" applyBorder="1"/>
    <xf numFmtId="2" fontId="3" fillId="0" borderId="0" xfId="0" applyNumberFormat="1" applyFont="1" applyBorder="1"/>
    <xf numFmtId="0" fontId="6" fillId="0" borderId="0" xfId="0" applyFont="1" applyBorder="1" applyProtection="1"/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164" fontId="6" fillId="0" borderId="13" xfId="3" applyNumberFormat="1" applyFont="1" applyBorder="1" applyAlignment="1" applyProtection="1">
      <alignment horizontal="left" vertical="center" wrapText="1"/>
    </xf>
    <xf numFmtId="164" fontId="6" fillId="0" borderId="13" xfId="3" applyNumberFormat="1" applyFont="1" applyBorder="1" applyAlignment="1" applyProtection="1">
      <alignment horizontal="left" vertical="center"/>
    </xf>
    <xf numFmtId="0" fontId="14" fillId="0" borderId="10" xfId="0" applyFont="1" applyBorder="1" applyAlignment="1" applyProtection="1">
      <alignment horizontal="left" wrapText="1"/>
    </xf>
    <xf numFmtId="164" fontId="5" fillId="2" borderId="12" xfId="0" applyNumberFormat="1" applyFont="1" applyFill="1" applyBorder="1" applyAlignment="1" applyProtection="1">
      <alignment vertical="center" wrapText="1"/>
    </xf>
    <xf numFmtId="0" fontId="14" fillId="0" borderId="13" xfId="0" applyFont="1" applyBorder="1" applyAlignment="1">
      <alignment horizontal="left" vertical="center" wrapText="1"/>
    </xf>
    <xf numFmtId="2" fontId="6" fillId="0" borderId="4" xfId="0" applyNumberFormat="1" applyFont="1" applyFill="1" applyBorder="1" applyAlignment="1" applyProtection="1">
      <alignment horizontal="center"/>
    </xf>
    <xf numFmtId="0" fontId="13" fillId="0" borderId="0" xfId="0" applyFont="1"/>
    <xf numFmtId="165" fontId="6" fillId="3" borderId="7" xfId="0" quotePrefix="1" applyNumberFormat="1" applyFont="1" applyFill="1" applyBorder="1" applyAlignment="1" applyProtection="1">
      <alignment horizontal="centerContinuous"/>
    </xf>
    <xf numFmtId="0" fontId="8" fillId="0" borderId="7" xfId="0" applyFont="1" applyBorder="1" applyAlignment="1" applyProtection="1">
      <alignment horizontal="center" vertical="center"/>
    </xf>
    <xf numFmtId="0" fontId="0" fillId="0" borderId="16" xfId="0" applyBorder="1"/>
    <xf numFmtId="4" fontId="0" fillId="0" borderId="0" xfId="0" applyNumberFormat="1"/>
    <xf numFmtId="0" fontId="0" fillId="0" borderId="0" xfId="0"/>
    <xf numFmtId="0" fontId="2" fillId="0" borderId="9" xfId="0" applyFont="1" applyBorder="1" applyAlignment="1" applyProtection="1">
      <alignment horizontal="left" wrapText="1"/>
    </xf>
    <xf numFmtId="165" fontId="6" fillId="3" borderId="20" xfId="0" quotePrefix="1" applyNumberFormat="1" applyFont="1" applyFill="1" applyBorder="1" applyAlignment="1" applyProtection="1">
      <alignment horizontal="centerContinuous"/>
    </xf>
    <xf numFmtId="0" fontId="8" fillId="0" borderId="1" xfId="0" applyFont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Border="1"/>
    <xf numFmtId="0" fontId="3" fillId="0" borderId="0" xfId="0" applyFont="1" applyFill="1" applyBorder="1" applyProtection="1"/>
    <xf numFmtId="0" fontId="3" fillId="0" borderId="0" xfId="0" applyFont="1" applyFill="1" applyBorder="1"/>
    <xf numFmtId="2" fontId="3" fillId="0" borderId="0" xfId="0" applyNumberFormat="1" applyFont="1" applyFill="1" applyBorder="1"/>
    <xf numFmtId="2" fontId="6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5" fillId="0" borderId="12" xfId="3" applyNumberFormat="1" applyFont="1" applyBorder="1" applyAlignment="1" applyProtection="1">
      <alignment horizontal="left" vertical="center"/>
    </xf>
    <xf numFmtId="164" fontId="2" fillId="0" borderId="0" xfId="3" applyNumberFormat="1" applyFont="1" applyFill="1" applyBorder="1" applyAlignment="1" applyProtection="1">
      <alignment horizontal="left" vertical="center" wrapText="1"/>
    </xf>
    <xf numFmtId="10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 vertical="center"/>
    </xf>
    <xf numFmtId="0" fontId="21" fillId="0" borderId="0" xfId="0" applyFont="1" applyBorder="1"/>
    <xf numFmtId="10" fontId="7" fillId="0" borderId="0" xfId="0" applyNumberFormat="1" applyFont="1" applyBorder="1"/>
    <xf numFmtId="165" fontId="6" fillId="3" borderId="32" xfId="0" quotePrefix="1" applyNumberFormat="1" applyFont="1" applyFill="1" applyBorder="1" applyAlignment="1" applyProtection="1">
      <alignment horizontal="centerContinuous"/>
    </xf>
    <xf numFmtId="0" fontId="2" fillId="0" borderId="25" xfId="0" applyFont="1" applyBorder="1" applyAlignment="1" applyProtection="1">
      <alignment horizontal="center" vertical="center" wrapText="1"/>
    </xf>
    <xf numFmtId="2" fontId="7" fillId="4" borderId="0" xfId="0" applyNumberFormat="1" applyFont="1" applyFill="1" applyBorder="1" applyAlignment="1" applyProtection="1">
      <alignment horizontal="center"/>
    </xf>
    <xf numFmtId="10" fontId="7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/>
    <xf numFmtId="164" fontId="5" fillId="4" borderId="0" xfId="0" applyNumberFormat="1" applyFont="1" applyFill="1" applyBorder="1" applyAlignment="1" applyProtection="1">
      <alignment vertical="center" wrapText="1"/>
    </xf>
    <xf numFmtId="164" fontId="6" fillId="4" borderId="0" xfId="3" applyNumberFormat="1" applyFont="1" applyFill="1" applyBorder="1" applyAlignment="1" applyProtection="1">
      <alignment horizontal="left" vertical="center" wrapText="1"/>
    </xf>
    <xf numFmtId="2" fontId="6" fillId="4" borderId="0" xfId="0" applyNumberFormat="1" applyFont="1" applyFill="1" applyBorder="1" applyAlignment="1" applyProtection="1">
      <alignment horizontal="center"/>
    </xf>
    <xf numFmtId="164" fontId="2" fillId="4" borderId="0" xfId="3" applyNumberFormat="1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5" fillId="4" borderId="0" xfId="3" applyNumberFormat="1" applyFont="1" applyFill="1" applyBorder="1" applyAlignment="1" applyProtection="1">
      <alignment horizontal="left" vertical="center"/>
    </xf>
    <xf numFmtId="164" fontId="6" fillId="4" borderId="0" xfId="3" applyNumberFormat="1" applyFont="1" applyFill="1" applyBorder="1" applyAlignment="1" applyProtection="1">
      <alignment horizontal="left" vertical="center"/>
    </xf>
    <xf numFmtId="16" fontId="1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164" fontId="1" fillId="4" borderId="0" xfId="0" applyNumberFormat="1" applyFont="1" applyFill="1" applyBorder="1" applyAlignment="1" applyProtection="1">
      <alignment horizontal="center" wrapText="1"/>
    </xf>
    <xf numFmtId="165" fontId="2" fillId="4" borderId="0" xfId="0" applyNumberFormat="1" applyFont="1" applyFill="1" applyBorder="1" applyAlignment="1" applyProtection="1">
      <alignment horizontal="centerContinuous"/>
    </xf>
    <xf numFmtId="0" fontId="3" fillId="4" borderId="0" xfId="0" applyFont="1" applyFill="1" applyBorder="1" applyProtection="1"/>
    <xf numFmtId="0" fontId="15" fillId="4" borderId="0" xfId="0" applyFont="1" applyFill="1" applyBorder="1" applyAlignment="1"/>
    <xf numFmtId="0" fontId="17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center" vertical="center" wrapText="1"/>
    </xf>
    <xf numFmtId="165" fontId="2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/>
    <xf numFmtId="0" fontId="3" fillId="4" borderId="0" xfId="0" applyFont="1" applyFill="1" applyBorder="1" applyAlignment="1"/>
    <xf numFmtId="164" fontId="5" fillId="4" borderId="0" xfId="0" applyNumberFormat="1" applyFont="1" applyFill="1" applyBorder="1" applyAlignment="1" applyProtection="1">
      <alignment horizontal="left" vertical="center" wrapText="1"/>
    </xf>
    <xf numFmtId="164" fontId="6" fillId="4" borderId="0" xfId="3" applyNumberFormat="1" applyFont="1" applyFill="1" applyBorder="1" applyProtection="1">
      <alignment horizontal="left" vertical="center" wrapText="1"/>
    </xf>
    <xf numFmtId="165" fontId="3" fillId="4" borderId="0" xfId="0" applyNumberFormat="1" applyFont="1" applyFill="1" applyBorder="1" applyProtection="1"/>
    <xf numFmtId="10" fontId="6" fillId="4" borderId="0" xfId="0" applyNumberFormat="1" applyFont="1" applyFill="1" applyBorder="1" applyAlignment="1" applyProtection="1">
      <alignment horizontal="center"/>
    </xf>
    <xf numFmtId="164" fontId="6" fillId="4" borderId="0" xfId="3" applyFont="1" applyFill="1" applyBorder="1" applyAlignment="1" applyProtection="1">
      <alignment horizontal="left" vertical="center"/>
    </xf>
    <xf numFmtId="164" fontId="6" fillId="4" borderId="0" xfId="4" applyNumberFormat="1" applyFont="1" applyFill="1" applyBorder="1" applyAlignment="1" applyProtection="1">
      <alignment vertical="center"/>
    </xf>
    <xf numFmtId="0" fontId="14" fillId="4" borderId="0" xfId="0" applyFont="1" applyFill="1" applyBorder="1" applyAlignment="1"/>
    <xf numFmtId="0" fontId="14" fillId="0" borderId="0" xfId="0" applyFont="1" applyFill="1" applyBorder="1" applyAlignment="1"/>
    <xf numFmtId="0" fontId="19" fillId="0" borderId="0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/>
    <xf numFmtId="0" fontId="22" fillId="0" borderId="0" xfId="0" applyFont="1"/>
    <xf numFmtId="4" fontId="23" fillId="5" borderId="4" xfId="0" applyNumberFormat="1" applyFont="1" applyFill="1" applyBorder="1"/>
    <xf numFmtId="0" fontId="24" fillId="0" borderId="16" xfId="0" applyFont="1" applyBorder="1"/>
    <xf numFmtId="4" fontId="22" fillId="0" borderId="4" xfId="0" applyNumberFormat="1" applyFont="1" applyBorder="1"/>
    <xf numFmtId="0" fontId="24" fillId="0" borderId="23" xfId="0" applyFont="1" applyBorder="1"/>
    <xf numFmtId="0" fontId="22" fillId="0" borderId="16" xfId="0" applyFont="1" applyBorder="1"/>
    <xf numFmtId="0" fontId="22" fillId="0" borderId="23" xfId="0" applyFont="1" applyBorder="1"/>
    <xf numFmtId="0" fontId="22" fillId="0" borderId="8" xfId="0" applyFont="1" applyBorder="1"/>
    <xf numFmtId="164" fontId="5" fillId="2" borderId="12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4" fontId="2" fillId="0" borderId="12" xfId="3" applyNumberFormat="1" applyFont="1" applyBorder="1" applyAlignment="1" applyProtection="1">
      <alignment horizontal="left" vertical="center" wrapText="1"/>
    </xf>
    <xf numFmtId="164" fontId="2" fillId="0" borderId="0" xfId="3" applyNumberFormat="1" applyFont="1" applyFill="1" applyBorder="1" applyAlignment="1" applyProtection="1">
      <alignment horizontal="left" vertical="center" wrapText="1"/>
    </xf>
    <xf numFmtId="10" fontId="3" fillId="0" borderId="0" xfId="0" applyNumberFormat="1" applyFont="1" applyFill="1" applyBorder="1"/>
    <xf numFmtId="4" fontId="22" fillId="0" borderId="16" xfId="0" applyNumberFormat="1" applyFont="1" applyBorder="1"/>
    <xf numFmtId="4" fontId="23" fillId="5" borderId="21" xfId="0" applyNumberFormat="1" applyFont="1" applyFill="1" applyBorder="1"/>
    <xf numFmtId="0" fontId="22" fillId="0" borderId="23" xfId="0" applyFont="1" applyBorder="1" applyAlignment="1">
      <alignment horizontal="center" vertical="center" wrapText="1"/>
    </xf>
    <xf numFmtId="4" fontId="22" fillId="0" borderId="35" xfId="0" applyNumberFormat="1" applyFont="1" applyBorder="1"/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4" fontId="25" fillId="5" borderId="21" xfId="0" applyNumberFormat="1" applyFont="1" applyFill="1" applyBorder="1"/>
    <xf numFmtId="0" fontId="22" fillId="0" borderId="27" xfId="0" applyFont="1" applyBorder="1"/>
    <xf numFmtId="0" fontId="22" fillId="0" borderId="25" xfId="0" applyFont="1" applyBorder="1"/>
    <xf numFmtId="0" fontId="22" fillId="0" borderId="25" xfId="0" applyFont="1" applyFill="1" applyBorder="1"/>
    <xf numFmtId="0" fontId="22" fillId="0" borderId="1" xfId="0" applyFont="1" applyFill="1" applyBorder="1"/>
    <xf numFmtId="0" fontId="22" fillId="0" borderId="1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23" xfId="0" applyBorder="1"/>
    <xf numFmtId="0" fontId="0" fillId="0" borderId="8" xfId="0" applyBorder="1"/>
    <xf numFmtId="0" fontId="18" fillId="0" borderId="8" xfId="0" applyFont="1" applyBorder="1"/>
    <xf numFmtId="4" fontId="26" fillId="0" borderId="4" xfId="0" applyNumberFormat="1" applyFont="1" applyBorder="1"/>
    <xf numFmtId="0" fontId="27" fillId="0" borderId="16" xfId="0" applyFont="1" applyBorder="1"/>
    <xf numFmtId="0" fontId="27" fillId="0" borderId="23" xfId="0" applyFont="1" applyBorder="1"/>
    <xf numFmtId="0" fontId="26" fillId="0" borderId="23" xfId="0" applyFont="1" applyFill="1" applyBorder="1"/>
    <xf numFmtId="0" fontId="26" fillId="0" borderId="23" xfId="0" applyFont="1" applyBorder="1"/>
    <xf numFmtId="0" fontId="10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165" fontId="2" fillId="6" borderId="0" xfId="0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 applyBorder="1"/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Protection="1"/>
    <xf numFmtId="2" fontId="11" fillId="6" borderId="0" xfId="0" applyNumberFormat="1" applyFont="1" applyFill="1" applyBorder="1" applyProtection="1"/>
    <xf numFmtId="0" fontId="3" fillId="6" borderId="0" xfId="0" applyFont="1" applyFill="1" applyBorder="1" applyAlignment="1"/>
    <xf numFmtId="4" fontId="3" fillId="6" borderId="0" xfId="0" applyNumberFormat="1" applyFont="1" applyFill="1" applyBorder="1"/>
    <xf numFmtId="0" fontId="12" fillId="6" borderId="0" xfId="0" applyFont="1" applyFill="1" applyBorder="1" applyProtection="1"/>
    <xf numFmtId="0" fontId="3" fillId="6" borderId="0" xfId="0" applyFont="1" applyFill="1" applyBorder="1" applyAlignment="1">
      <alignment horizontal="left"/>
    </xf>
    <xf numFmtId="164" fontId="2" fillId="6" borderId="0" xfId="3" applyNumberFormat="1" applyFont="1" applyFill="1" applyBorder="1" applyAlignment="1" applyProtection="1">
      <alignment horizontal="left" vertical="center" wrapText="1"/>
    </xf>
    <xf numFmtId="2" fontId="7" fillId="6" borderId="0" xfId="0" applyNumberFormat="1" applyFont="1" applyFill="1" applyBorder="1" applyAlignment="1" applyProtection="1">
      <alignment horizontal="center"/>
    </xf>
    <xf numFmtId="2" fontId="6" fillId="6" borderId="0" xfId="0" applyNumberFormat="1" applyFont="1" applyFill="1" applyBorder="1" applyAlignment="1" applyProtection="1">
      <alignment horizontal="center"/>
    </xf>
    <xf numFmtId="10" fontId="7" fillId="6" borderId="0" xfId="0" applyNumberFormat="1" applyFont="1" applyFill="1" applyBorder="1" applyAlignment="1" applyProtection="1">
      <alignment horizontal="center"/>
    </xf>
    <xf numFmtId="165" fontId="2" fillId="6" borderId="7" xfId="0" applyNumberFormat="1" applyFont="1" applyFill="1" applyBorder="1" applyAlignment="1" applyProtection="1">
      <alignment horizontal="center" vertical="center" wrapText="1"/>
    </xf>
    <xf numFmtId="165" fontId="2" fillId="6" borderId="32" xfId="0" applyNumberFormat="1" applyFont="1" applyFill="1" applyBorder="1" applyAlignment="1" applyProtection="1">
      <alignment horizontal="center" vertical="center" wrapText="1"/>
    </xf>
    <xf numFmtId="165" fontId="2" fillId="6" borderId="31" xfId="0" applyNumberFormat="1" applyFont="1" applyFill="1" applyBorder="1" applyAlignment="1" applyProtection="1">
      <alignment horizontal="center" vertical="center" wrapText="1"/>
    </xf>
    <xf numFmtId="2" fontId="7" fillId="0" borderId="4" xfId="0" applyNumberFormat="1" applyFont="1" applyFill="1" applyBorder="1" applyAlignment="1" applyProtection="1">
      <alignment horizontal="center"/>
    </xf>
    <xf numFmtId="10" fontId="7" fillId="0" borderId="13" xfId="0" applyNumberFormat="1" applyFont="1" applyFill="1" applyBorder="1" applyAlignment="1" applyProtection="1">
      <alignment horizontal="center"/>
    </xf>
    <xf numFmtId="10" fontId="7" fillId="0" borderId="26" xfId="0" applyNumberFormat="1" applyFont="1" applyFill="1" applyBorder="1" applyAlignment="1" applyProtection="1">
      <alignment horizontal="center"/>
    </xf>
    <xf numFmtId="2" fontId="6" fillId="0" borderId="16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6" fillId="0" borderId="3" xfId="0" applyNumberFormat="1" applyFont="1" applyFill="1" applyBorder="1" applyAlignment="1" applyProtection="1">
      <alignment horizontal="center"/>
    </xf>
    <xf numFmtId="10" fontId="7" fillId="0" borderId="33" xfId="0" applyNumberFormat="1" applyFont="1" applyFill="1" applyBorder="1" applyAlignment="1" applyProtection="1">
      <alignment horizontal="center"/>
    </xf>
    <xf numFmtId="10" fontId="7" fillId="0" borderId="34" xfId="0" applyNumberFormat="1" applyFont="1" applyFill="1" applyBorder="1" applyAlignment="1" applyProtection="1">
      <alignment horizontal="center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32" xfId="0" applyNumberFormat="1" applyFont="1" applyFill="1" applyBorder="1" applyAlignment="1" applyProtection="1">
      <alignment horizontal="center" vertical="center" wrapText="1"/>
    </xf>
    <xf numFmtId="0" fontId="2" fillId="4" borderId="31" xfId="0" applyNumberFormat="1" applyFont="1" applyFill="1" applyBorder="1" applyAlignment="1" applyProtection="1">
      <alignment horizontal="center" vertical="center" wrapText="1"/>
    </xf>
    <xf numFmtId="165" fontId="2" fillId="4" borderId="2" xfId="0" applyNumberFormat="1" applyFont="1" applyFill="1" applyBorder="1" applyAlignment="1" applyProtection="1">
      <alignment horizontal="center" vertical="center" wrapText="1"/>
    </xf>
    <xf numFmtId="165" fontId="2" fillId="4" borderId="8" xfId="0" applyNumberFormat="1" applyFont="1" applyFill="1" applyBorder="1" applyAlignment="1" applyProtection="1">
      <alignment horizontal="center" vertical="center" wrapText="1"/>
    </xf>
    <xf numFmtId="165" fontId="2" fillId="4" borderId="17" xfId="0" applyNumberFormat="1" applyFont="1" applyFill="1" applyBorder="1" applyAlignment="1" applyProtection="1">
      <alignment horizontal="center" vertical="center" wrapText="1"/>
    </xf>
    <xf numFmtId="2" fontId="6" fillId="0" borderId="19" xfId="2" applyNumberFormat="1" applyFont="1" applyFill="1" applyBorder="1" applyProtection="1">
      <alignment horizontal="center"/>
      <protection locked="0"/>
    </xf>
    <xf numFmtId="2" fontId="6" fillId="0" borderId="5" xfId="2" applyNumberFormat="1" applyFont="1" applyFill="1" applyBorder="1" applyProtection="1">
      <alignment horizontal="center"/>
      <protection locked="0"/>
    </xf>
    <xf numFmtId="2" fontId="6" fillId="0" borderId="14" xfId="2" applyNumberFormat="1" applyFont="1" applyFill="1" applyBorder="1" applyProtection="1">
      <alignment horizontal="center"/>
      <protection locked="0"/>
    </xf>
    <xf numFmtId="2" fontId="6" fillId="0" borderId="6" xfId="2" applyNumberFormat="1" applyFont="1" applyFill="1" applyBorder="1" applyProtection="1">
      <alignment horizontal="center"/>
      <protection locked="0"/>
    </xf>
    <xf numFmtId="165" fontId="2" fillId="4" borderId="9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165" fontId="2" fillId="4" borderId="4" xfId="0" applyNumberFormat="1" applyFont="1" applyFill="1" applyBorder="1" applyAlignment="1" applyProtection="1">
      <alignment horizontal="center" vertical="center" wrapText="1"/>
    </xf>
    <xf numFmtId="2" fontId="6" fillId="0" borderId="18" xfId="2" applyNumberFormat="1" applyFont="1" applyFill="1" applyBorder="1" applyProtection="1">
      <alignment horizontal="center"/>
      <protection locked="0"/>
    </xf>
    <xf numFmtId="2" fontId="6" fillId="0" borderId="18" xfId="2" applyNumberFormat="1" applyFont="1" applyFill="1" applyBorder="1" applyProtection="1">
      <alignment horizontal="center"/>
    </xf>
    <xf numFmtId="10" fontId="6" fillId="0" borderId="18" xfId="2" applyNumberFormat="1" applyFont="1" applyFill="1" applyBorder="1" applyProtection="1">
      <alignment horizontal="center"/>
    </xf>
    <xf numFmtId="2" fontId="6" fillId="0" borderId="22" xfId="2" applyNumberFormat="1" applyFont="1" applyFill="1" applyBorder="1" applyProtection="1">
      <alignment horizontal="center"/>
      <protection locked="0"/>
    </xf>
    <xf numFmtId="169" fontId="6" fillId="0" borderId="22" xfId="2" applyNumberFormat="1" applyFont="1" applyFill="1" applyBorder="1" applyProtection="1">
      <alignment horizontal="center"/>
    </xf>
    <xf numFmtId="10" fontId="6" fillId="0" borderId="22" xfId="2" applyNumberFormat="1" applyFont="1" applyFill="1" applyBorder="1" applyProtection="1">
      <alignment horizontal="center"/>
    </xf>
    <xf numFmtId="2" fontId="6" fillId="0" borderId="22" xfId="2" applyNumberFormat="1" applyFont="1" applyFill="1" applyBorder="1" applyProtection="1">
      <alignment horizontal="center"/>
    </xf>
    <xf numFmtId="164" fontId="2" fillId="0" borderId="9" xfId="3" applyNumberFormat="1" applyFont="1" applyBorder="1" applyAlignment="1" applyProtection="1">
      <alignment horizontal="left" vertical="center" wrapText="1"/>
    </xf>
    <xf numFmtId="0" fontId="0" fillId="0" borderId="10" xfId="0" applyBorder="1" applyAlignment="1"/>
    <xf numFmtId="164" fontId="2" fillId="0" borderId="0" xfId="3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/>
    </xf>
    <xf numFmtId="164" fontId="2" fillId="0" borderId="12" xfId="3" applyNumberFormat="1" applyFont="1" applyBorder="1" applyAlignment="1" applyProtection="1">
      <alignment horizontal="left" vertical="center" wrapText="1"/>
    </xf>
    <xf numFmtId="164" fontId="2" fillId="0" borderId="13" xfId="3" applyNumberFormat="1" applyFont="1" applyBorder="1" applyAlignment="1" applyProtection="1">
      <alignment horizontal="left" vertical="center" wrapText="1"/>
    </xf>
    <xf numFmtId="164" fontId="2" fillId="0" borderId="0" xfId="3" quotePrefix="1" applyNumberFormat="1" applyFont="1" applyFill="1" applyBorder="1" applyAlignment="1" applyProtection="1">
      <alignment horizontal="left" vertical="center" wrapText="1"/>
    </xf>
    <xf numFmtId="164" fontId="2" fillId="0" borderId="12" xfId="4" applyNumberFormat="1" applyFont="1" applyBorder="1" applyAlignment="1" applyProtection="1">
      <alignment vertical="center" wrapText="1"/>
    </xf>
    <xf numFmtId="164" fontId="2" fillId="0" borderId="13" xfId="4" applyNumberFormat="1" applyFont="1" applyBorder="1" applyAlignment="1" applyProtection="1">
      <alignment vertical="center" wrapText="1"/>
    </xf>
    <xf numFmtId="164" fontId="2" fillId="0" borderId="28" xfId="3" applyNumberFormat="1" applyFont="1" applyBorder="1" applyAlignment="1" applyProtection="1">
      <alignment horizontal="left" vertical="center" wrapText="1"/>
    </xf>
    <xf numFmtId="164" fontId="2" fillId="0" borderId="33" xfId="3" applyNumberFormat="1" applyFont="1" applyBorder="1" applyAlignment="1" applyProtection="1">
      <alignment horizontal="left" vertical="center" wrapText="1"/>
    </xf>
    <xf numFmtId="164" fontId="2" fillId="4" borderId="0" xfId="3" applyNumberFormat="1" applyFont="1" applyFill="1" applyBorder="1" applyAlignment="1" applyProtection="1">
      <alignment horizontal="left" vertical="center" wrapText="1"/>
    </xf>
    <xf numFmtId="0" fontId="19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" fillId="4" borderId="32" xfId="0" applyNumberFormat="1" applyFont="1" applyFill="1" applyBorder="1" applyAlignment="1" applyProtection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2" fillId="4" borderId="32" xfId="0" applyNumberFormat="1" applyFont="1" applyFill="1" applyBorder="1" applyAlignment="1" applyProtection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164" fontId="2" fillId="0" borderId="14" xfId="3" applyNumberFormat="1" applyFont="1" applyFill="1" applyBorder="1" applyAlignment="1" applyProtection="1">
      <alignment horizontal="left" vertical="center" wrapText="1"/>
    </xf>
    <xf numFmtId="0" fontId="14" fillId="0" borderId="29" xfId="0" applyFont="1" applyFill="1" applyBorder="1" applyAlignment="1">
      <alignment horizontal="left"/>
    </xf>
    <xf numFmtId="164" fontId="1" fillId="4" borderId="0" xfId="0" applyNumberFormat="1" applyFont="1" applyFill="1" applyBorder="1" applyAlignment="1" applyProtection="1">
      <alignment horizontal="left" vertical="center" wrapText="1"/>
    </xf>
    <xf numFmtId="0" fontId="15" fillId="4" borderId="0" xfId="0" applyFont="1" applyFill="1" applyBorder="1" applyAlignment="1"/>
    <xf numFmtId="0" fontId="14" fillId="4" borderId="0" xfId="0" applyFont="1" applyFill="1" applyBorder="1" applyAlignment="1">
      <alignment horizontal="left" vertical="center"/>
    </xf>
    <xf numFmtId="164" fontId="2" fillId="4" borderId="0" xfId="4" applyNumberFormat="1" applyFont="1" applyFill="1" applyBorder="1" applyAlignment="1" applyProtection="1">
      <alignment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/>
    <xf numFmtId="0" fontId="14" fillId="4" borderId="0" xfId="0" applyFont="1" applyFill="1" applyBorder="1" applyAlignment="1"/>
    <xf numFmtId="0" fontId="23" fillId="5" borderId="21" xfId="0" applyFont="1" applyFill="1" applyBorder="1" applyAlignment="1">
      <alignment horizontal="left" vertical="center"/>
    </xf>
    <xf numFmtId="0" fontId="23" fillId="5" borderId="21" xfId="0" applyFont="1" applyFill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/>
    <xf numFmtId="0" fontId="23" fillId="5" borderId="4" xfId="0" applyFont="1" applyFill="1" applyBorder="1" applyAlignment="1">
      <alignment horizontal="left" wrapText="1"/>
    </xf>
    <xf numFmtId="0" fontId="22" fillId="0" borderId="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5" borderId="21" xfId="0" applyFont="1" applyFill="1" applyBorder="1" applyAlignment="1">
      <alignment horizontal="left" wrapText="1"/>
    </xf>
    <xf numFmtId="0" fontId="23" fillId="5" borderId="21" xfId="0" applyFont="1" applyFill="1" applyBorder="1" applyAlignment="1"/>
    <xf numFmtId="0" fontId="22" fillId="5" borderId="21" xfId="0" applyFont="1" applyFill="1" applyBorder="1" applyAlignment="1"/>
    <xf numFmtId="0" fontId="22" fillId="0" borderId="16" xfId="0" applyFont="1" applyBorder="1" applyAlignment="1">
      <alignment horizontal="center" vertical="center"/>
    </xf>
  </cellXfs>
  <cellStyles count="6">
    <cellStyle name="Center" xfId="1"/>
    <cellStyle name="Data_Cell" xfId="2"/>
    <cellStyle name="Index1" xfId="3"/>
    <cellStyle name="Index3" xfId="4"/>
    <cellStyle name="Normal_ENTAB_C.XLS_1" xfId="5"/>
    <cellStyle name="Normální" xfId="0" builtinId="0"/>
  </cellStyles>
  <dxfs count="7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Nákup mléka, smetany a ostatních produktů mlékárnami</a:t>
            </a:r>
            <a:endParaRPr lang="cs-CZ" b="1"/>
          </a:p>
          <a:p>
            <a:pPr>
              <a:defRPr b="1"/>
            </a:pPr>
            <a:r>
              <a:rPr lang="en-US" b="1"/>
              <a:t> časová řada 2010 - 201</a:t>
            </a:r>
            <a:r>
              <a:rPr lang="cs-CZ" b="1"/>
              <a:t>5</a:t>
            </a:r>
            <a:endParaRPr lang="en-US" b="1"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'Nákup_grafy č.1,2'!$A$41:$B$41</c:f>
              <c:strCache>
                <c:ptCount val="1"/>
                <c:pt idx="0">
                  <c:v>Kravské mléko nakoupené od zemědělců v ČR</c:v>
                </c:pt>
              </c:strCache>
            </c:strRef>
          </c:tx>
          <c:invertIfNegative val="0"/>
          <c:cat>
            <c:numRef>
              <c:f>'Nákup_grafy č.1,2'!$C$39:$H$39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'Nákup_grafy č.1,2'!$C$41:$H$41</c:f>
              <c:numCache>
                <c:formatCode>0.00</c:formatCode>
                <c:ptCount val="6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</c:numCache>
            </c:numRef>
          </c:val>
        </c:ser>
        <c:ser>
          <c:idx val="2"/>
          <c:order val="1"/>
          <c:tx>
            <c:strRef>
              <c:f>'Nákup_grafy č.1,2'!$A$42:$B$42</c:f>
              <c:strCache>
                <c:ptCount val="1"/>
                <c:pt idx="0">
                  <c:v>Nákup plnotučného  mléka, včetně syrového mléka z EU a třetích zemí</c:v>
                </c:pt>
              </c:strCache>
            </c:strRef>
          </c:tx>
          <c:invertIfNegative val="0"/>
          <c:cat>
            <c:numRef>
              <c:f>'Nákup_grafy č.1,2'!$C$39:$H$39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'Nákup_grafy č.1,2'!$C$42:$H$42</c:f>
              <c:numCache>
                <c:formatCode>0.00</c:formatCode>
                <c:ptCount val="6"/>
                <c:pt idx="0">
                  <c:v>30.314</c:v>
                </c:pt>
                <c:pt idx="1">
                  <c:v>13.967000000000001</c:v>
                </c:pt>
                <c:pt idx="2">
                  <c:v>4.0567000000000002</c:v>
                </c:pt>
                <c:pt idx="3">
                  <c:v>3.3769200000000001</c:v>
                </c:pt>
                <c:pt idx="4">
                  <c:v>1.211208882</c:v>
                </c:pt>
                <c:pt idx="5">
                  <c:v>0</c:v>
                </c:pt>
              </c:numCache>
            </c:numRef>
          </c:val>
        </c:ser>
        <c:ser>
          <c:idx val="4"/>
          <c:order val="2"/>
          <c:tx>
            <c:strRef>
              <c:f>'Nákup_grafy č.1,2'!$A$43:$B$43</c:f>
              <c:strCache>
                <c:ptCount val="1"/>
                <c:pt idx="0">
                  <c:v>Nákup smetany z EU a třetích zemí</c:v>
                </c:pt>
              </c:strCache>
            </c:strRef>
          </c:tx>
          <c:invertIfNegative val="0"/>
          <c:cat>
            <c:numRef>
              <c:f>'Nákup_grafy č.1,2'!$C$39:$H$39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'Nákup_grafy č.1,2'!$C$43:$H$43</c:f>
              <c:numCache>
                <c:formatCode>0.00</c:formatCode>
                <c:ptCount val="6"/>
                <c:pt idx="0">
                  <c:v>2.9620000000000002</c:v>
                </c:pt>
                <c:pt idx="1">
                  <c:v>0</c:v>
                </c:pt>
                <c:pt idx="2">
                  <c:v>1.9876799999999999</c:v>
                </c:pt>
                <c:pt idx="3">
                  <c:v>1.6209300000000002</c:v>
                </c:pt>
                <c:pt idx="4">
                  <c:v>3.8429160000000002</c:v>
                </c:pt>
                <c:pt idx="5">
                  <c:v>4.1150000000000002</c:v>
                </c:pt>
              </c:numCache>
            </c:numRef>
          </c:val>
        </c:ser>
        <c:ser>
          <c:idx val="3"/>
          <c:order val="3"/>
          <c:tx>
            <c:strRef>
              <c:f>'Nákup_grafy č.1,2'!$A$44:$B$44</c:f>
              <c:strCache>
                <c:ptCount val="1"/>
                <c:pt idx="0">
                  <c:v>Nákup ostatních produktů z EU a třetích zemí (odstředěné mléko, kozí mléko, máslo, tvaroh,sýry přírodní, sušené mléko, tekutá syrovátka)  </c:v>
                </c:pt>
              </c:strCache>
            </c:strRef>
          </c:tx>
          <c:invertIfNegative val="0"/>
          <c:cat>
            <c:numRef>
              <c:f>'Nákup_grafy č.1,2'!$C$39:$H$39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'Nákup_grafy č.1,2'!$C$44:$H$44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2.58</c:v>
                </c:pt>
                <c:pt idx="3">
                  <c:v>13.31</c:v>
                </c:pt>
                <c:pt idx="4">
                  <c:v>122.48</c:v>
                </c:pt>
                <c:pt idx="5">
                  <c:v>3.0219999999999998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0064640"/>
        <c:axId val="100086912"/>
      </c:barChart>
      <c:catAx>
        <c:axId val="10006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0086912"/>
        <c:crosses val="autoZero"/>
        <c:auto val="1"/>
        <c:lblAlgn val="ctr"/>
        <c:lblOffset val="100"/>
        <c:noMultiLvlLbl val="0"/>
      </c:catAx>
      <c:valAx>
        <c:axId val="100086912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0064640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cs-CZ"/>
                    <a:t>Tis. tun</a:t>
                  </a:r>
                </a:p>
                <a:p>
                  <a:pPr>
                    <a:defRPr/>
                  </a:pPr>
                  <a:endParaRPr lang="cs-CZ"/>
                </a:p>
              </c:rich>
            </c:tx>
          </c:dispUnitsLbl>
        </c:dispUnits>
      </c:valAx>
    </c:plotArea>
    <c:legend>
      <c:legendPos val="b"/>
      <c:layout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en-US" b="1"/>
              <a:t>Nákup mléka, smetany a ostatních produktů</a:t>
            </a:r>
            <a:r>
              <a:rPr lang="cs-CZ" b="1"/>
              <a:t>*</a:t>
            </a:r>
            <a:r>
              <a:rPr lang="en-US" b="1"/>
              <a:t> mlékárnami</a:t>
            </a:r>
            <a:r>
              <a:rPr lang="cs-CZ" b="1"/>
              <a:t> v % podílu z celku</a:t>
            </a:r>
          </a:p>
          <a:p>
            <a:pPr>
              <a:defRPr b="1"/>
            </a:pPr>
            <a:r>
              <a:rPr lang="en-US" b="1"/>
              <a:t> časová řada 2010 - 201</a:t>
            </a:r>
            <a:r>
              <a:rPr lang="cs-CZ" b="1"/>
              <a:t>5</a:t>
            </a:r>
            <a:endParaRPr lang="en-US" b="1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'Nákup_grafy č.1,2'!$A$41:$B$41</c:f>
              <c:strCache>
                <c:ptCount val="1"/>
                <c:pt idx="0">
                  <c:v>Kravské mléko nakoupené od zemědělců v ČR</c:v>
                </c:pt>
              </c:strCache>
            </c:strRef>
          </c:tx>
          <c:invertIfNegative val="0"/>
          <c:cat>
            <c:numRef>
              <c:f>'Nákup_grafy č.1,2'!$C$39:$H$39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'Nákup_grafy č.1,2'!$C$41:$H$41</c:f>
              <c:numCache>
                <c:formatCode>0.00</c:formatCode>
                <c:ptCount val="6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</c:numCache>
            </c:numRef>
          </c:val>
        </c:ser>
        <c:ser>
          <c:idx val="2"/>
          <c:order val="1"/>
          <c:tx>
            <c:strRef>
              <c:f>'Nákup_grafy č.1,2'!$A$42:$B$42</c:f>
              <c:strCache>
                <c:ptCount val="1"/>
                <c:pt idx="0">
                  <c:v>Nákup plnotučného  mléka, včetně syrového mléka z EU a třetích zemí</c:v>
                </c:pt>
              </c:strCache>
            </c:strRef>
          </c:tx>
          <c:invertIfNegative val="0"/>
          <c:cat>
            <c:numRef>
              <c:f>'Nákup_grafy č.1,2'!$C$39:$H$39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'Nákup_grafy č.1,2'!$C$42:$H$42</c:f>
              <c:numCache>
                <c:formatCode>0.00</c:formatCode>
                <c:ptCount val="6"/>
                <c:pt idx="0">
                  <c:v>30.314</c:v>
                </c:pt>
                <c:pt idx="1">
                  <c:v>13.967000000000001</c:v>
                </c:pt>
                <c:pt idx="2">
                  <c:v>4.0567000000000002</c:v>
                </c:pt>
                <c:pt idx="3">
                  <c:v>3.3769200000000001</c:v>
                </c:pt>
                <c:pt idx="4">
                  <c:v>1.211208882</c:v>
                </c:pt>
                <c:pt idx="5">
                  <c:v>0</c:v>
                </c:pt>
              </c:numCache>
            </c:numRef>
          </c:val>
        </c:ser>
        <c:ser>
          <c:idx val="3"/>
          <c:order val="2"/>
          <c:tx>
            <c:strRef>
              <c:f>'Nákup_grafy č.1,2'!$A$43:$B$43</c:f>
              <c:strCache>
                <c:ptCount val="1"/>
                <c:pt idx="0">
                  <c:v>Nákup smetany z EU a třetích zemí</c:v>
                </c:pt>
              </c:strCache>
            </c:strRef>
          </c:tx>
          <c:invertIfNegative val="0"/>
          <c:cat>
            <c:numRef>
              <c:f>'Nákup_grafy č.1,2'!$C$39:$H$39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'Nákup_grafy č.1,2'!$C$43:$H$43</c:f>
              <c:numCache>
                <c:formatCode>0.00</c:formatCode>
                <c:ptCount val="6"/>
                <c:pt idx="0">
                  <c:v>2.9620000000000002</c:v>
                </c:pt>
                <c:pt idx="1">
                  <c:v>0</c:v>
                </c:pt>
                <c:pt idx="2">
                  <c:v>1.9876799999999999</c:v>
                </c:pt>
                <c:pt idx="3">
                  <c:v>1.6209300000000002</c:v>
                </c:pt>
                <c:pt idx="4">
                  <c:v>3.8429160000000002</c:v>
                </c:pt>
                <c:pt idx="5">
                  <c:v>4.1150000000000002</c:v>
                </c:pt>
              </c:numCache>
            </c:numRef>
          </c:val>
        </c:ser>
        <c:ser>
          <c:idx val="4"/>
          <c:order val="3"/>
          <c:tx>
            <c:strRef>
              <c:f>'Nákup_grafy č.1,2'!$A$44:$B$44</c:f>
              <c:strCache>
                <c:ptCount val="1"/>
                <c:pt idx="0">
                  <c:v>Nákup ostatních produktů z EU a třetích zemí (odstředěné mléko, kozí mléko, máslo, tvaroh,sýry přírodní, sušené mléko, tekutá syrovátka)  </c:v>
                </c:pt>
              </c:strCache>
            </c:strRef>
          </c:tx>
          <c:invertIfNegative val="0"/>
          <c:cat>
            <c:numRef>
              <c:f>'Nákup_grafy č.1,2'!$C$39:$H$39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'Nákup_grafy č.1,2'!$C$44:$H$44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2.58</c:v>
                </c:pt>
                <c:pt idx="3">
                  <c:v>13.31</c:v>
                </c:pt>
                <c:pt idx="4">
                  <c:v>122.48</c:v>
                </c:pt>
                <c:pt idx="5">
                  <c:v>3.0219999999999998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0122624"/>
        <c:axId val="100124160"/>
      </c:barChart>
      <c:catAx>
        <c:axId val="10012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0124160"/>
        <c:crosses val="autoZero"/>
        <c:auto val="1"/>
        <c:lblAlgn val="ctr"/>
        <c:lblOffset val="100"/>
        <c:noMultiLvlLbl val="0"/>
      </c:catAx>
      <c:valAx>
        <c:axId val="10012416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0122624"/>
        <c:crosses val="autoZero"/>
        <c:crossBetween val="between"/>
        <c:dispUnits>
          <c:builtInUnit val="thousands"/>
          <c:dispUnitsLbl/>
        </c:dispUnits>
      </c:valAx>
    </c:plotArea>
    <c:legend>
      <c:legendPos val="b"/>
      <c:layout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Kravské mléko nakoupené </a:t>
            </a:r>
            <a:r>
              <a:rPr lang="cs-CZ" sz="1200"/>
              <a:t>do  mlékáren </a:t>
            </a:r>
            <a:r>
              <a:rPr lang="en-US" sz="1200"/>
              <a:t>od </a:t>
            </a:r>
            <a:r>
              <a:rPr lang="cs-CZ" sz="1200"/>
              <a:t>producentů</a:t>
            </a:r>
            <a:r>
              <a:rPr lang="en-US" sz="1200"/>
              <a:t> v ČR</a:t>
            </a:r>
            <a:r>
              <a:rPr lang="cs-CZ" sz="1200"/>
              <a:t> </a:t>
            </a:r>
          </a:p>
          <a:p>
            <a:pPr>
              <a:defRPr sz="1200"/>
            </a:pPr>
            <a:r>
              <a:rPr lang="cs-CZ" sz="1200"/>
              <a:t>časová řada 2010 - 2015</a:t>
            </a:r>
          </a:p>
          <a:p>
            <a:pPr>
              <a:defRPr sz="1200"/>
            </a:pPr>
            <a:endParaRPr lang="en-U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'Nákup_grafy č.1,2'!$A$41</c:f>
              <c:strCache>
                <c:ptCount val="1"/>
                <c:pt idx="0">
                  <c:v>Kravské mléko nakoupené od zemědělců v ČR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multiLvlStrRef>
              <c:f>'Nákup_grafy č.1,2'!$C$39:$H$40</c:f>
              <c:multiLvlStrCache>
                <c:ptCount val="6"/>
                <c:lvl>
                  <c:pt idx="0">
                    <c:v>(1000 t)</c:v>
                  </c:pt>
                  <c:pt idx="1">
                    <c:v>(1000 t)</c:v>
                  </c:pt>
                  <c:pt idx="2">
                    <c:v>(1000 t)</c:v>
                  </c:pt>
                  <c:pt idx="3">
                    <c:v>(1000 t)</c:v>
                  </c:pt>
                  <c:pt idx="4">
                    <c:v>(1000 t)</c:v>
                  </c:pt>
                  <c:pt idx="5">
                    <c:v>(1000 t)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</c:lvl>
              </c:multiLvlStrCache>
            </c:multiLvlStrRef>
          </c:cat>
          <c:val>
            <c:numRef>
              <c:f>'Nákup_grafy č.1,2'!$C$41:$H$41</c:f>
              <c:numCache>
                <c:formatCode>0.00</c:formatCode>
                <c:ptCount val="6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43104"/>
        <c:axId val="100548992"/>
      </c:lineChart>
      <c:catAx>
        <c:axId val="1005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548992"/>
        <c:crosses val="autoZero"/>
        <c:auto val="1"/>
        <c:lblAlgn val="ctr"/>
        <c:lblOffset val="100"/>
        <c:noMultiLvlLbl val="0"/>
      </c:catAx>
      <c:valAx>
        <c:axId val="1005489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0543104"/>
        <c:crosses val="autoZero"/>
        <c:crossBetween val="between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/>
              <a:t>Podíl vybraných skupin mlékárenských výrobků na celkové mlékárenské výrobě v roce 2015.
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09136344901889"/>
          <c:y val="0.30058101099137358"/>
          <c:w val="0.666633908327805"/>
          <c:h val="0.5768742217802979"/>
        </c:manualLayout>
      </c:layout>
      <c:pie3DChart>
        <c:varyColors val="1"/>
        <c:ser>
          <c:idx val="0"/>
          <c:order val="0"/>
          <c:tx>
            <c:strRef>
              <c:f>'Výroba_grafy č.3,4'!$H$4</c:f>
              <c:strCache>
                <c:ptCount val="1"/>
                <c:pt idx="0">
                  <c:v>2015                       množství (1000 t)</c:v>
                </c:pt>
              </c:strCache>
            </c:strRef>
          </c:tx>
          <c:dLbls>
            <c:dLbl>
              <c:idx val="2"/>
              <c:layout>
                <c:manualLayout>
                  <c:x val="2.3532280346788441E-2"/>
                  <c:y val="3.529054322755110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6687101206930264E-2"/>
                  <c:y val="0.1010582995307404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2151082967938221E-2"/>
                  <c:y val="1.80757178080012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('Výroba_grafy č.3,4'!$A$6:$B$7,'Výroba_grafy č.3,4'!$A$9:$B$15,'Výroba_grafy č.3,4'!$A$16:$B$23)</c:f>
              <c:strCache>
                <c:ptCount val="17"/>
                <c:pt idx="0">
                  <c:v>Plnotučné mléko celkem</c:v>
                </c:pt>
                <c:pt idx="1">
                  <c:v>Polotučné mléko celkem</c:v>
                </c:pt>
                <c:pt idx="2">
                  <c:v>Podmáslí neochucené, bez přísad</c:v>
                </c:pt>
                <c:pt idx="3">
                  <c:v>Smetana celkem</c:v>
                </c:pt>
                <c:pt idx="4">
                  <c:v>Kysané výrobky celkem</c:v>
                </c:pt>
                <c:pt idx="5">
                  <c:v>Mléčné nápoje ostatní celkem</c:v>
                </c:pt>
                <c:pt idx="6">
                  <c:v>Ostatní čerstvé výrobky (dezerty, mléčná rýže, mléčná krupice, pudinky, mražené krémy)</c:v>
                </c:pt>
                <c:pt idx="7">
                  <c:v>Zahuštěné mléko celkem</c:v>
                </c:pt>
                <c:pt idx="8">
                  <c:v>Sušená smetana, sušené plnotučné mléko, sušené částečně odtučněné mléko</c:v>
                </c:pt>
                <c:pt idx="9">
                  <c:v>Sušené odtučněné mléko</c:v>
                </c:pt>
                <c:pt idx="10">
                  <c:v>Máslo a ostatní výrobky z mléčného tuku vyjádřené v máselném ekvivalentu</c:v>
                </c:pt>
                <c:pt idx="11">
                  <c:v>Máslo</c:v>
                </c:pt>
                <c:pt idx="12">
                  <c:v>Přírodní sýry celkem</c:v>
                </c:pt>
                <c:pt idx="13">
                  <c:v>Měkké sýry</c:v>
                </c:pt>
                <c:pt idx="14">
                  <c:v>Polotvrdé sýry</c:v>
                </c:pt>
                <c:pt idx="15">
                  <c:v>Čerstvé sýry</c:v>
                </c:pt>
                <c:pt idx="16">
                  <c:v>Tavené sýry</c:v>
                </c:pt>
              </c:strCache>
            </c:strRef>
          </c:cat>
          <c:val>
            <c:numRef>
              <c:f>('Výroba_grafy č.3,4'!$H$6:$H$7,'Výroba_grafy č.3,4'!$H$9:$H$23)</c:f>
              <c:numCache>
                <c:formatCode>0.00</c:formatCode>
                <c:ptCount val="17"/>
                <c:pt idx="0">
                  <c:v>150.76499999999999</c:v>
                </c:pt>
                <c:pt idx="1">
                  <c:v>487.11</c:v>
                </c:pt>
                <c:pt idx="2">
                  <c:v>8.9649999999999999</c:v>
                </c:pt>
                <c:pt idx="3">
                  <c:v>61.426000000000002</c:v>
                </c:pt>
                <c:pt idx="4">
                  <c:v>167.75399999999999</c:v>
                </c:pt>
                <c:pt idx="5">
                  <c:v>8.26</c:v>
                </c:pt>
                <c:pt idx="6">
                  <c:v>32.576000000000001</c:v>
                </c:pt>
                <c:pt idx="7">
                  <c:v>9.2989999999999995</c:v>
                </c:pt>
                <c:pt idx="8">
                  <c:v>12.205</c:v>
                </c:pt>
                <c:pt idx="9">
                  <c:v>23.564</c:v>
                </c:pt>
                <c:pt idx="10">
                  <c:v>29.434000000000001</c:v>
                </c:pt>
                <c:pt idx="11">
                  <c:v>24.416</c:v>
                </c:pt>
                <c:pt idx="12">
                  <c:v>123.008</c:v>
                </c:pt>
                <c:pt idx="13">
                  <c:v>8.6509999999999998</c:v>
                </c:pt>
                <c:pt idx="14">
                  <c:v>49.512999999999998</c:v>
                </c:pt>
                <c:pt idx="15">
                  <c:v>51.87</c:v>
                </c:pt>
                <c:pt idx="16">
                  <c:v>8.3759999999999994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0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Výroba mlékárenských výrobků, časová řada 2010 - 2015.</a:t>
            </a:r>
          </a:p>
          <a:p>
            <a:pPr>
              <a:defRPr sz="1200"/>
            </a:pPr>
            <a:endParaRPr lang="cs-CZ" sz="12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'Výroba_grafy č.3,4'!$A$5:$B$5</c:f>
              <c:strCache>
                <c:ptCount val="1"/>
                <c:pt idx="0">
                  <c:v>Konzumní mléko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č.3,4'!$C$5:$H$5</c:f>
              <c:numCache>
                <c:formatCode>0.00</c:formatCode>
                <c:ptCount val="6"/>
                <c:pt idx="0">
                  <c:v>627.17999999999995</c:v>
                </c:pt>
                <c:pt idx="1">
                  <c:v>648.01</c:v>
                </c:pt>
                <c:pt idx="2">
                  <c:v>609.23014000000001</c:v>
                </c:pt>
                <c:pt idx="3">
                  <c:v>619.49621999999999</c:v>
                </c:pt>
                <c:pt idx="4">
                  <c:v>624.02995434200011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'Výroba_grafy č.3,4'!$A$6:$B$6</c:f>
              <c:strCache>
                <c:ptCount val="1"/>
                <c:pt idx="0">
                  <c:v>Plnotučné mléko celkem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č.3,4'!$C$6:$H$6</c:f>
              <c:numCache>
                <c:formatCode>0.00</c:formatCode>
                <c:ptCount val="6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</c:numCache>
            </c:numRef>
          </c:val>
        </c:ser>
        <c:ser>
          <c:idx val="2"/>
          <c:order val="2"/>
          <c:tx>
            <c:strRef>
              <c:f>'Výroba_grafy č.3,4'!$A$7:$B$7</c:f>
              <c:strCache>
                <c:ptCount val="1"/>
                <c:pt idx="0">
                  <c:v>Polotučné mléko celkem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č.3,4'!$C$7:$H$7</c:f>
              <c:numCache>
                <c:formatCode>0.00</c:formatCode>
                <c:ptCount val="6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</c:numCache>
            </c:numRef>
          </c:val>
        </c:ser>
        <c:ser>
          <c:idx val="3"/>
          <c:order val="3"/>
          <c:tx>
            <c:strRef>
              <c:f>'Výroba_grafy č.3,4'!$A$8:$B$8</c:f>
              <c:strCache>
                <c:ptCount val="1"/>
                <c:pt idx="0">
                  <c:v>Odtučněné mléko celkem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č.3,4'!$C$8:$H$8</c:f>
              <c:numCache>
                <c:formatCode>0.00</c:formatCode>
                <c:ptCount val="6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'Výroba_grafy č.3,4'!$A$9:$B$9</c:f>
              <c:strCache>
                <c:ptCount val="1"/>
                <c:pt idx="0">
                  <c:v>Podmáslí neochucené, bez přísad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č.3,4'!$C$9:$H$9</c:f>
              <c:numCache>
                <c:formatCode>0.00</c:formatCode>
                <c:ptCount val="6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</c:numCache>
            </c:numRef>
          </c:val>
        </c:ser>
        <c:ser>
          <c:idx val="5"/>
          <c:order val="5"/>
          <c:tx>
            <c:strRef>
              <c:f>'Výroba_grafy č.3,4'!$A$10:$B$10</c:f>
              <c:strCache>
                <c:ptCount val="1"/>
                <c:pt idx="0">
                  <c:v>Smetana celkem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č.3,4'!$C$10:$H$10</c:f>
              <c:numCache>
                <c:formatCode>0.00</c:formatCode>
                <c:ptCount val="6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</c:numCache>
            </c:numRef>
          </c:val>
        </c:ser>
        <c:ser>
          <c:idx val="6"/>
          <c:order val="6"/>
          <c:tx>
            <c:strRef>
              <c:f>'Výroba_grafy č.3,4'!$A$11:$B$11</c:f>
              <c:strCache>
                <c:ptCount val="1"/>
                <c:pt idx="0">
                  <c:v>Kysané výrobky celkem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č.3,4'!$C$11:$H$11</c:f>
              <c:numCache>
                <c:formatCode>0.00</c:formatCode>
                <c:ptCount val="6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</c:numCache>
            </c:numRef>
          </c:val>
        </c:ser>
        <c:ser>
          <c:idx val="7"/>
          <c:order val="7"/>
          <c:tx>
            <c:strRef>
              <c:f>'Výroba_grafy č.3,4'!$A$12:$B$12</c:f>
              <c:strCache>
                <c:ptCount val="1"/>
                <c:pt idx="0">
                  <c:v>Mléčné nápoje ostatní celkem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č.3,4'!$C$12:$H$12</c:f>
              <c:numCache>
                <c:formatCode>0.00</c:formatCode>
                <c:ptCount val="6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</c:numCache>
            </c:numRef>
          </c:val>
        </c:ser>
        <c:ser>
          <c:idx val="8"/>
          <c:order val="8"/>
          <c:tx>
            <c:strRef>
              <c:f>'Výroba_grafy č.3,4'!$A$13:$B$13</c:f>
              <c:strCache>
                <c:ptCount val="1"/>
                <c:pt idx="0">
                  <c:v>Ostatní čerstvé výrobky (dezerty, mléčná rýže, mléčná krupice, pudinky, mražené krémy)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č.3,4'!$C$13:$H$13</c:f>
              <c:numCache>
                <c:formatCode>0.00</c:formatCode>
                <c:ptCount val="6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</c:numCache>
            </c:numRef>
          </c:val>
        </c:ser>
        <c:ser>
          <c:idx val="9"/>
          <c:order val="9"/>
          <c:tx>
            <c:strRef>
              <c:f>'Výroba_grafy č.3,4'!$A$14:$B$14</c:f>
              <c:strCache>
                <c:ptCount val="1"/>
                <c:pt idx="0">
                  <c:v>Zahuštěné mléko celkem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č.3,4'!$C$14:$H$14</c:f>
              <c:numCache>
                <c:formatCode>0.00</c:formatCode>
                <c:ptCount val="6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</c:numCache>
            </c:numRef>
          </c:val>
        </c:ser>
        <c:ser>
          <c:idx val="10"/>
          <c:order val="10"/>
          <c:tx>
            <c:strRef>
              <c:f>'Výroba_grafy č.3,4'!$A$15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č.3,4'!$C$15:$H$15</c:f>
              <c:numCache>
                <c:formatCode>0.00</c:formatCode>
                <c:ptCount val="6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</c:numCache>
            </c:numRef>
          </c:val>
        </c:ser>
        <c:ser>
          <c:idx val="11"/>
          <c:order val="11"/>
          <c:tx>
            <c:strRef>
              <c:f>'Výroba_grafy č.3,4'!$A$16</c:f>
              <c:strCache>
                <c:ptCount val="1"/>
                <c:pt idx="0">
                  <c:v>Sušené odtučněné mléko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č.3,4'!$C$16:$H$16</c:f>
              <c:numCache>
                <c:formatCode>0.00</c:formatCode>
                <c:ptCount val="6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</c:numCache>
            </c:numRef>
          </c:val>
        </c:ser>
        <c:ser>
          <c:idx val="12"/>
          <c:order val="12"/>
          <c:tx>
            <c:strRef>
              <c:f>'Výroba_grafy č.3,4'!$A$17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č.3,4'!$C$17:$H$17</c:f>
              <c:numCache>
                <c:formatCode>0.00</c:formatCode>
                <c:ptCount val="6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</c:numCache>
            </c:numRef>
          </c:val>
        </c:ser>
        <c:ser>
          <c:idx val="13"/>
          <c:order val="13"/>
          <c:tx>
            <c:strRef>
              <c:f>'Výroba_grafy č.3,4'!$A$18</c:f>
              <c:strCache>
                <c:ptCount val="1"/>
                <c:pt idx="0">
                  <c:v>Máslo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č.3,4'!$C$18:$H$18</c:f>
              <c:numCache>
                <c:formatCode>0.00</c:formatCode>
                <c:ptCount val="6"/>
                <c:pt idx="0">
                  <c:v>23.38</c:v>
                </c:pt>
                <c:pt idx="1">
                  <c:v>21.89</c:v>
                </c:pt>
                <c:pt idx="2">
                  <c:v>23.02</c:v>
                </c:pt>
                <c:pt idx="3">
                  <c:v>23.982899999999997</c:v>
                </c:pt>
                <c:pt idx="4">
                  <c:v>21.68</c:v>
                </c:pt>
                <c:pt idx="5">
                  <c:v>24.416</c:v>
                </c:pt>
              </c:numCache>
            </c:numRef>
          </c:val>
        </c:ser>
        <c:ser>
          <c:idx val="14"/>
          <c:order val="14"/>
          <c:tx>
            <c:strRef>
              <c:f>'Výroba_grafy č.3,4'!$A$19:$B$19</c:f>
              <c:strCache>
                <c:ptCount val="1"/>
                <c:pt idx="0">
                  <c:v>Přírodní sýry celkem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č.3,4'!$C$19:$H$19</c:f>
              <c:numCache>
                <c:formatCode>0.00</c:formatCode>
                <c:ptCount val="6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</c:numCache>
            </c:numRef>
          </c:val>
        </c:ser>
        <c:ser>
          <c:idx val="15"/>
          <c:order val="15"/>
          <c:tx>
            <c:strRef>
              <c:f>'Výroba_grafy č.3,4'!$A$20:$B$20</c:f>
              <c:strCache>
                <c:ptCount val="1"/>
                <c:pt idx="0">
                  <c:v>Měkké sýry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č.3,4'!$C$19:$H$19</c:f>
              <c:numCache>
                <c:formatCode>0.00</c:formatCode>
                <c:ptCount val="6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</c:numCache>
            </c:numRef>
          </c:val>
        </c:ser>
        <c:ser>
          <c:idx val="16"/>
          <c:order val="16"/>
          <c:tx>
            <c:strRef>
              <c:f>'Výroba_grafy č.3,4'!$A$21:$B$21</c:f>
              <c:strCache>
                <c:ptCount val="1"/>
                <c:pt idx="0">
                  <c:v>Polotvrdé sýry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č.3,4'!$C$21:$H$21</c:f>
              <c:numCache>
                <c:formatCode>0.00</c:formatCode>
                <c:ptCount val="6"/>
                <c:pt idx="0">
                  <c:v>47.97</c:v>
                </c:pt>
                <c:pt idx="1">
                  <c:v>43.36</c:v>
                </c:pt>
                <c:pt idx="2">
                  <c:v>48.011169999999993</c:v>
                </c:pt>
                <c:pt idx="3">
                  <c:v>43.858880000000006</c:v>
                </c:pt>
                <c:pt idx="4">
                  <c:v>40.595834179999997</c:v>
                </c:pt>
                <c:pt idx="5">
                  <c:v>49.512999999999998</c:v>
                </c:pt>
              </c:numCache>
            </c:numRef>
          </c:val>
        </c:ser>
        <c:ser>
          <c:idx val="17"/>
          <c:order val="17"/>
          <c:tx>
            <c:strRef>
              <c:f>'Výroba_grafy č.3,4'!$A$22:$B$22</c:f>
              <c:strCache>
                <c:ptCount val="1"/>
                <c:pt idx="0">
                  <c:v>Čerstvé sýry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č.3,4'!$C$22:$H$22</c:f>
              <c:numCache>
                <c:formatCode>0.00</c:formatCode>
                <c:ptCount val="6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</c:numCache>
            </c:numRef>
          </c:val>
        </c:ser>
        <c:ser>
          <c:idx val="18"/>
          <c:order val="18"/>
          <c:tx>
            <c:strRef>
              <c:f>'Výroba_grafy č.3,4'!$A$23:$B$23</c:f>
              <c:strCache>
                <c:ptCount val="1"/>
                <c:pt idx="0">
                  <c:v>Tavené sýry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č.3,4'!$C$23:$H$23</c:f>
              <c:numCache>
                <c:formatCode>0.00</c:formatCode>
                <c:ptCount val="6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</c:numCache>
            </c:numRef>
          </c:val>
        </c:ser>
        <c:ser>
          <c:idx val="19"/>
          <c:order val="19"/>
          <c:tx>
            <c:strRef>
              <c:f>'Výroba_grafy č.3,4'!$A$24:$B$24</c:f>
              <c:strCache>
                <c:ptCount val="1"/>
                <c:pt idx="0">
                  <c:v>Vývoz mléka a smetany do zahraničí</c:v>
                </c:pt>
              </c:strCache>
            </c:strRef>
          </c:tx>
          <c:invertIfNegative val="0"/>
          <c:cat>
            <c:strRef>
              <c:f>'Výroba_grafy č.3,4'!$C$4:$H$4</c:f>
              <c:strCache>
                <c:ptCount val="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</c:strCache>
            </c:strRef>
          </c:cat>
          <c:val>
            <c:numRef>
              <c:f>'Výroba_grafy č.3,4'!$C$24:$H$24</c:f>
              <c:numCache>
                <c:formatCode>0.00</c:formatCode>
                <c:ptCount val="6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97926144"/>
        <c:axId val="97940224"/>
      </c:barChart>
      <c:catAx>
        <c:axId val="97926144"/>
        <c:scaling>
          <c:orientation val="minMax"/>
        </c:scaling>
        <c:delete val="0"/>
        <c:axPos val="l"/>
        <c:majorTickMark val="out"/>
        <c:minorTickMark val="none"/>
        <c:tickLblPos val="nextTo"/>
        <c:crossAx val="97940224"/>
        <c:crosses val="autoZero"/>
        <c:auto val="1"/>
        <c:lblAlgn val="ctr"/>
        <c:lblOffset val="100"/>
        <c:noMultiLvlLbl val="0"/>
      </c:catAx>
      <c:valAx>
        <c:axId val="97940224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9792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cs-CZ" sz="1200" b="1" i="0" baseline="0">
                <a:effectLst/>
              </a:rPr>
              <a:t>Saldo zahraničního obchodu ČR vybranými mlékárenskými výrobky </a:t>
            </a:r>
            <a:endParaRPr lang="cs-CZ" sz="1200">
              <a:effectLst/>
            </a:endParaRPr>
          </a:p>
          <a:p>
            <a:pPr>
              <a:defRPr sz="1200"/>
            </a:pPr>
            <a:r>
              <a:rPr lang="cs-CZ" sz="1200" b="1" i="0" baseline="0">
                <a:effectLst/>
              </a:rPr>
              <a:t>(celkem) s vybranými zeměmi (EU27)</a:t>
            </a:r>
            <a:endParaRPr lang="cs-CZ" sz="1200">
              <a:effectLst/>
            </a:endParaRPr>
          </a:p>
          <a:p>
            <a:pPr>
              <a:defRPr sz="1200"/>
            </a:pPr>
            <a:r>
              <a:rPr lang="cs-CZ" sz="1200" b="1" i="0" baseline="0">
                <a:effectLst/>
              </a:rPr>
              <a:t>časová řada 2010 - 2015</a:t>
            </a:r>
            <a:endParaRPr lang="cs-CZ" sz="1200">
              <a:effectLst/>
            </a:endParaRPr>
          </a:p>
          <a:p>
            <a:pPr>
              <a:defRPr sz="1200"/>
            </a:pPr>
            <a:endParaRPr lang="cs-CZ" sz="1200"/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4F81BD">
            <a:alpha val="33000"/>
          </a:srgbClr>
        </a:solidFill>
      </c:spPr>
    </c:sideWall>
    <c:backWall>
      <c:thickness val="0"/>
      <c:spPr>
        <a:solidFill>
          <a:srgbClr val="4F81BD">
            <a:alpha val="33000"/>
          </a:srgbClr>
        </a:solidFill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'Bilance_zahr.obchod_graf č. 5'!$K$46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'Bilance_zahr.obchod_graf č. 5'!$J$48:$J$61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5'!$K$48:$K$61</c:f>
              <c:numCache>
                <c:formatCode>#,##0.00</c:formatCode>
                <c:ptCount val="14"/>
                <c:pt idx="0">
                  <c:v>-295539</c:v>
                </c:pt>
                <c:pt idx="1">
                  <c:v>178338</c:v>
                </c:pt>
                <c:pt idx="2">
                  <c:v>38102</c:v>
                </c:pt>
                <c:pt idx="3">
                  <c:v>425362</c:v>
                </c:pt>
                <c:pt idx="4">
                  <c:v>975839</c:v>
                </c:pt>
                <c:pt idx="5">
                  <c:v>-2142497</c:v>
                </c:pt>
                <c:pt idx="6">
                  <c:v>-7897</c:v>
                </c:pt>
                <c:pt idx="7">
                  <c:v>134187</c:v>
                </c:pt>
                <c:pt idx="8">
                  <c:v>556240</c:v>
                </c:pt>
                <c:pt idx="9">
                  <c:v>2377</c:v>
                </c:pt>
                <c:pt idx="10">
                  <c:v>24312</c:v>
                </c:pt>
                <c:pt idx="11">
                  <c:v>7397</c:v>
                </c:pt>
                <c:pt idx="12">
                  <c:v>1431</c:v>
                </c:pt>
                <c:pt idx="13">
                  <c:v>1595</c:v>
                </c:pt>
              </c:numCache>
            </c:numRef>
          </c:val>
        </c:ser>
        <c:ser>
          <c:idx val="1"/>
          <c:order val="1"/>
          <c:tx>
            <c:strRef>
              <c:f>'Bilance_zahr.obchod_graf č. 5'!$L$46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'Bilance_zahr.obchod_graf č. 5'!$J$48:$J$61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5'!$L$48:$L$61</c:f>
              <c:numCache>
                <c:formatCode>#,##0.00</c:formatCode>
                <c:ptCount val="14"/>
                <c:pt idx="0">
                  <c:v>-255120</c:v>
                </c:pt>
                <c:pt idx="1">
                  <c:v>594866</c:v>
                </c:pt>
                <c:pt idx="2">
                  <c:v>95940</c:v>
                </c:pt>
                <c:pt idx="3">
                  <c:v>619554</c:v>
                </c:pt>
                <c:pt idx="4">
                  <c:v>1596654</c:v>
                </c:pt>
                <c:pt idx="5">
                  <c:v>-2238657</c:v>
                </c:pt>
                <c:pt idx="6">
                  <c:v>2837</c:v>
                </c:pt>
                <c:pt idx="7">
                  <c:v>139774</c:v>
                </c:pt>
                <c:pt idx="8">
                  <c:v>551760</c:v>
                </c:pt>
                <c:pt idx="9">
                  <c:v>6294</c:v>
                </c:pt>
                <c:pt idx="10">
                  <c:v>64290</c:v>
                </c:pt>
                <c:pt idx="11">
                  <c:v>-1948</c:v>
                </c:pt>
                <c:pt idx="12">
                  <c:v>6146</c:v>
                </c:pt>
                <c:pt idx="13">
                  <c:v>9523</c:v>
                </c:pt>
              </c:numCache>
            </c:numRef>
          </c:val>
        </c:ser>
        <c:ser>
          <c:idx val="2"/>
          <c:order val="2"/>
          <c:tx>
            <c:strRef>
              <c:f>'Bilance_zahr.obchod_graf č. 5'!$M$46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'Bilance_zahr.obchod_graf č. 5'!$J$48:$J$61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5'!$M$48:$M$61</c:f>
              <c:numCache>
                <c:formatCode>#,##0.00</c:formatCode>
                <c:ptCount val="14"/>
                <c:pt idx="0">
                  <c:v>-129707</c:v>
                </c:pt>
                <c:pt idx="1">
                  <c:v>273940</c:v>
                </c:pt>
                <c:pt idx="2">
                  <c:v>109290</c:v>
                </c:pt>
                <c:pt idx="3">
                  <c:v>472302</c:v>
                </c:pt>
                <c:pt idx="4">
                  <c:v>1614212</c:v>
                </c:pt>
                <c:pt idx="5">
                  <c:v>-2031128</c:v>
                </c:pt>
                <c:pt idx="6">
                  <c:v>5374</c:v>
                </c:pt>
                <c:pt idx="7">
                  <c:v>156138</c:v>
                </c:pt>
                <c:pt idx="8">
                  <c:v>791535</c:v>
                </c:pt>
                <c:pt idx="9">
                  <c:v>10726</c:v>
                </c:pt>
                <c:pt idx="10">
                  <c:v>145966</c:v>
                </c:pt>
                <c:pt idx="11">
                  <c:v>10308</c:v>
                </c:pt>
                <c:pt idx="12">
                  <c:v>11485</c:v>
                </c:pt>
                <c:pt idx="13">
                  <c:v>29559</c:v>
                </c:pt>
              </c:numCache>
            </c:numRef>
          </c:val>
        </c:ser>
        <c:ser>
          <c:idx val="3"/>
          <c:order val="3"/>
          <c:tx>
            <c:strRef>
              <c:f>'Bilance_zahr.obchod_graf č. 5'!$N$46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'Bilance_zahr.obchod_graf č. 5'!$J$48:$J$61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5'!$N$48:$N$61</c:f>
              <c:numCache>
                <c:formatCode>#,##0.00</c:formatCode>
                <c:ptCount val="14"/>
                <c:pt idx="0">
                  <c:v>-227574</c:v>
                </c:pt>
                <c:pt idx="1">
                  <c:v>-63919</c:v>
                </c:pt>
                <c:pt idx="2">
                  <c:v>170932</c:v>
                </c:pt>
                <c:pt idx="3">
                  <c:v>385774</c:v>
                </c:pt>
                <c:pt idx="4">
                  <c:v>1869509</c:v>
                </c:pt>
                <c:pt idx="5">
                  <c:v>-2123111</c:v>
                </c:pt>
                <c:pt idx="6">
                  <c:v>6090</c:v>
                </c:pt>
                <c:pt idx="7">
                  <c:v>126522</c:v>
                </c:pt>
                <c:pt idx="8">
                  <c:v>1426982</c:v>
                </c:pt>
                <c:pt idx="9">
                  <c:v>11935</c:v>
                </c:pt>
                <c:pt idx="10">
                  <c:v>169186</c:v>
                </c:pt>
                <c:pt idx="11">
                  <c:v>27002</c:v>
                </c:pt>
                <c:pt idx="12">
                  <c:v>8512</c:v>
                </c:pt>
                <c:pt idx="13">
                  <c:v>10472</c:v>
                </c:pt>
              </c:numCache>
            </c:numRef>
          </c:val>
        </c:ser>
        <c:ser>
          <c:idx val="4"/>
          <c:order val="4"/>
          <c:tx>
            <c:strRef>
              <c:f>'Bilance_zahr.obchod_graf č. 5'!$O$46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'Bilance_zahr.obchod_graf č. 5'!$J$48:$J$61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5'!$O$48:$O$61</c:f>
              <c:numCache>
                <c:formatCode>#,##0.00</c:formatCode>
                <c:ptCount val="14"/>
                <c:pt idx="0">
                  <c:v>-128990</c:v>
                </c:pt>
                <c:pt idx="1">
                  <c:v>1003137</c:v>
                </c:pt>
                <c:pt idx="2">
                  <c:v>31714</c:v>
                </c:pt>
                <c:pt idx="3">
                  <c:v>389700</c:v>
                </c:pt>
                <c:pt idx="4">
                  <c:v>1739916</c:v>
                </c:pt>
                <c:pt idx="5">
                  <c:v>-2134538</c:v>
                </c:pt>
                <c:pt idx="6">
                  <c:v>-1123</c:v>
                </c:pt>
                <c:pt idx="7">
                  <c:v>116839</c:v>
                </c:pt>
                <c:pt idx="8">
                  <c:v>1813688</c:v>
                </c:pt>
                <c:pt idx="9">
                  <c:v>19882</c:v>
                </c:pt>
                <c:pt idx="10">
                  <c:v>178392</c:v>
                </c:pt>
                <c:pt idx="11">
                  <c:v>23864</c:v>
                </c:pt>
                <c:pt idx="12">
                  <c:v>6866</c:v>
                </c:pt>
                <c:pt idx="13">
                  <c:v>28641</c:v>
                </c:pt>
              </c:numCache>
            </c:numRef>
          </c:val>
        </c:ser>
        <c:ser>
          <c:idx val="5"/>
          <c:order val="5"/>
          <c:tx>
            <c:strRef>
              <c:f>'Bilance_zahr.obchod_graf č. 5'!$P$46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'Bilance_zahr.obchod_graf č. 5'!$J$48:$J$61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5'!$P$48:$P$61</c:f>
              <c:numCache>
                <c:formatCode>#,##0.00</c:formatCode>
                <c:ptCount val="14"/>
                <c:pt idx="0">
                  <c:v>-159086</c:v>
                </c:pt>
                <c:pt idx="1">
                  <c:v>846928</c:v>
                </c:pt>
                <c:pt idx="2">
                  <c:v>113134</c:v>
                </c:pt>
                <c:pt idx="3">
                  <c:v>211568</c:v>
                </c:pt>
                <c:pt idx="4">
                  <c:v>1530757</c:v>
                </c:pt>
                <c:pt idx="5">
                  <c:v>-1760959</c:v>
                </c:pt>
                <c:pt idx="6">
                  <c:v>-2493</c:v>
                </c:pt>
                <c:pt idx="7">
                  <c:v>44883</c:v>
                </c:pt>
                <c:pt idx="8">
                  <c:v>1431945</c:v>
                </c:pt>
                <c:pt idx="9">
                  <c:v>19894</c:v>
                </c:pt>
                <c:pt idx="10">
                  <c:v>182956</c:v>
                </c:pt>
                <c:pt idx="11">
                  <c:v>32062</c:v>
                </c:pt>
                <c:pt idx="12">
                  <c:v>1095</c:v>
                </c:pt>
                <c:pt idx="13">
                  <c:v>14999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187136"/>
        <c:axId val="98188672"/>
        <c:axId val="98103296"/>
      </c:bar3DChart>
      <c:catAx>
        <c:axId val="981871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7030A0"/>
            </a:solidFill>
          </a:ln>
        </c:spPr>
        <c:crossAx val="9818867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981886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8187136"/>
        <c:crosses val="autoZero"/>
        <c:crossBetween val="between"/>
        <c:dispUnits>
          <c:builtInUnit val="millions"/>
          <c:dispUnitsLbl>
            <c:layout/>
          </c:dispUnitsLbl>
        </c:dispUnits>
      </c:valAx>
      <c:serAx>
        <c:axId val="9810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98188672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48</xdr:row>
      <xdr:rowOff>123825</xdr:rowOff>
    </xdr:from>
    <xdr:to>
      <xdr:col>10</xdr:col>
      <xdr:colOff>533400</xdr:colOff>
      <xdr:row>62</xdr:row>
      <xdr:rowOff>161925</xdr:rowOff>
    </xdr:to>
    <xdr:graphicFrame macro="">
      <xdr:nvGraphicFramePr>
        <xdr:cNvPr id="2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10</xdr:col>
      <xdr:colOff>533400</xdr:colOff>
      <xdr:row>83</xdr:row>
      <xdr:rowOff>85725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11</xdr:row>
      <xdr:rowOff>152399</xdr:rowOff>
    </xdr:from>
    <xdr:to>
      <xdr:col>15</xdr:col>
      <xdr:colOff>19050</xdr:colOff>
      <xdr:row>30</xdr:row>
      <xdr:rowOff>114300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1152526</xdr:colOff>
      <xdr:row>30</xdr:row>
      <xdr:rowOff>47625</xdr:rowOff>
    </xdr:from>
    <xdr:to>
      <xdr:col>10</xdr:col>
      <xdr:colOff>723900</xdr:colOff>
      <xdr:row>60</xdr:row>
      <xdr:rowOff>104775</xdr:rowOff>
    </xdr:to>
    <xdr:graphicFrame macro="">
      <xdr:nvGraphicFramePr>
        <xdr:cNvPr id="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2286000</xdr:colOff>
      <xdr:row>62</xdr:row>
      <xdr:rowOff>104774</xdr:rowOff>
    </xdr:from>
    <xdr:to>
      <xdr:col>10</xdr:col>
      <xdr:colOff>361950</xdr:colOff>
      <xdr:row>113</xdr:row>
      <xdr:rowOff>9524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10</xdr:row>
      <xdr:rowOff>133350</xdr:rowOff>
    </xdr:from>
    <xdr:to>
      <xdr:col>26</xdr:col>
      <xdr:colOff>733425</xdr:colOff>
      <xdr:row>43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ocuments/Ro&#269;n&#237;%20ml&#233;ko%202014_Program,v&#253;kazy/V&#253;stupy%202014%20pro%20port&#225;l%20eAgr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001507/Dokumenty/Program%20Ml&#233;k%20(MZe)%206-01%20pro%20rok%202013_revize%20dat%20pro%20v&#253;st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Zdroj-grafy ČR"/>
      <sheetName val="Nákup_Grafy č.1,2"/>
      <sheetName val="Výroba_Grafy č.3,4"/>
      <sheetName val="Bilance_zahr.obchod_Graf č.5"/>
      <sheetName val="List5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624.02995434200011</v>
          </cell>
        </row>
        <row r="32">
          <cell r="D32">
            <v>113.79331098199998</v>
          </cell>
        </row>
        <row r="36">
          <cell r="D36">
            <v>497.79664336000002</v>
          </cell>
        </row>
        <row r="40">
          <cell r="D40">
            <v>12.44</v>
          </cell>
        </row>
        <row r="44">
          <cell r="D44">
            <v>8.6247019100000006</v>
          </cell>
        </row>
        <row r="45">
          <cell r="D45">
            <v>53.930000000000007</v>
          </cell>
        </row>
        <row r="48">
          <cell r="D48">
            <v>169.36966847000002</v>
          </cell>
        </row>
        <row r="51">
          <cell r="D51">
            <v>8.1373512300000002</v>
          </cell>
        </row>
        <row r="52">
          <cell r="D52">
            <v>34.317018179999998</v>
          </cell>
        </row>
        <row r="54">
          <cell r="D54">
            <v>10.19</v>
          </cell>
        </row>
        <row r="64">
          <cell r="D64">
            <v>26.8</v>
          </cell>
        </row>
        <row r="65">
          <cell r="D65">
            <v>21.68</v>
          </cell>
        </row>
        <row r="73">
          <cell r="D73">
            <v>116.64</v>
          </cell>
        </row>
        <row r="79">
          <cell r="D79">
            <v>13.78365093</v>
          </cell>
        </row>
        <row r="81">
          <cell r="D81">
            <v>40.595834179999997</v>
          </cell>
        </row>
        <row r="84">
          <cell r="D84">
            <v>44.46</v>
          </cell>
        </row>
        <row r="85">
          <cell r="D85">
            <v>12.652129949999999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</row>
        <row r="5">
          <cell r="C5" t="str">
            <v>(1000 t)</v>
          </cell>
          <cell r="D5" t="str">
            <v>(1000 t)</v>
          </cell>
          <cell r="E5" t="str">
            <v>(1000 t)</v>
          </cell>
          <cell r="F5" t="str">
            <v>(1000 t)</v>
          </cell>
          <cell r="G5" t="str">
            <v>(1000 t)</v>
          </cell>
        </row>
        <row r="6">
          <cell r="A6" t="str">
            <v>Kravské mléko nakoupené od zemědělců v ČR</v>
          </cell>
          <cell r="B6"/>
          <cell r="C6">
            <v>2312.2260000000001</v>
          </cell>
          <cell r="D6">
            <v>2366.1039999999998</v>
          </cell>
          <cell r="E6">
            <v>2428.7742700000031</v>
          </cell>
          <cell r="F6">
            <v>2358.4164660000001</v>
          </cell>
          <cell r="G6">
            <v>2370.2038039471995</v>
          </cell>
        </row>
        <row r="7">
          <cell r="A7" t="str">
            <v>Nákup plnotučného  mléka, včetně syrového mléka z EU a třetích zemí</v>
          </cell>
          <cell r="B7"/>
          <cell r="C7">
            <v>30.314</v>
          </cell>
          <cell r="D7">
            <v>13.967000000000001</v>
          </cell>
          <cell r="E7">
            <v>4.0567000000000002</v>
          </cell>
          <cell r="F7">
            <v>3.3769200000000001</v>
          </cell>
          <cell r="G7">
            <v>1.211208882</v>
          </cell>
        </row>
        <row r="8">
          <cell r="A8" t="str">
            <v>Nákup smetany z EU a třetích zemí</v>
          </cell>
          <cell r="B8"/>
          <cell r="C8">
            <v>2.9620000000000002</v>
          </cell>
          <cell r="D8">
            <v>0</v>
          </cell>
          <cell r="E8">
            <v>1.9876799999999999</v>
          </cell>
          <cell r="F8">
            <v>1.6209300000000002</v>
          </cell>
          <cell r="G8">
            <v>3.8429160000000002</v>
          </cell>
        </row>
        <row r="9">
          <cell r="A9" t="str">
            <v>Nákup ostatních produktů (odstředěné mléko, máslo, tvaroh,sýry přírodní, sušené mléko, tekutá syrovátka)  z EU a třetích zemí</v>
          </cell>
          <cell r="B9"/>
          <cell r="C9">
            <v>0</v>
          </cell>
          <cell r="D9">
            <v>0</v>
          </cell>
          <cell r="E9">
            <v>2.58</v>
          </cell>
          <cell r="F9">
            <v>13.31</v>
          </cell>
          <cell r="G9">
            <v>122.48</v>
          </cell>
        </row>
        <row r="22">
          <cell r="Z22">
            <v>2010</v>
          </cell>
          <cell r="AA22">
            <v>2011</v>
          </cell>
          <cell r="AB22">
            <v>2012</v>
          </cell>
          <cell r="AC22">
            <v>2013</v>
          </cell>
          <cell r="AD22">
            <v>2014</v>
          </cell>
        </row>
        <row r="24">
          <cell r="X24" t="str">
            <v>Kravské mléko nakoupené od zemědělců v ČR</v>
          </cell>
          <cell r="Z24">
            <v>2312.2260000000001</v>
          </cell>
          <cell r="AA24">
            <v>2366.1039999999998</v>
          </cell>
          <cell r="AB24">
            <v>2428.7742700000031</v>
          </cell>
          <cell r="AC24">
            <v>2358.4164660000001</v>
          </cell>
          <cell r="AD24">
            <v>2370.2038039471995</v>
          </cell>
        </row>
        <row r="25">
          <cell r="X25" t="str">
            <v>Nákup plnotučného  mléka, včetně syrového mléka z EU a třetích zemí</v>
          </cell>
          <cell r="Z25">
            <v>30.314</v>
          </cell>
          <cell r="AA25">
            <v>13.967000000000001</v>
          </cell>
          <cell r="AB25">
            <v>4.0567000000000002</v>
          </cell>
          <cell r="AC25">
            <v>3.3769200000000001</v>
          </cell>
          <cell r="AD25">
            <v>1.211208882</v>
          </cell>
        </row>
        <row r="26">
          <cell r="X26" t="str">
            <v>Nákup smetany z EU a třetích zemí</v>
          </cell>
          <cell r="Z26">
            <v>2.9620000000000002</v>
          </cell>
          <cell r="AA26">
            <v>0</v>
          </cell>
          <cell r="AB26">
            <v>1.9876799999999999</v>
          </cell>
          <cell r="AC26">
            <v>1.6209300000000002</v>
          </cell>
          <cell r="AD26">
            <v>3.8429160000000002</v>
          </cell>
        </row>
        <row r="27">
          <cell r="X27" t="str">
            <v>Nákup ostatních produktů (odstředěné mléko, máslo, tvaroh, sýry přírodní, sušené mléko, tekutá syrovátka)  z EU a třetích zemí</v>
          </cell>
          <cell r="Z27">
            <v>0</v>
          </cell>
          <cell r="AA27">
            <v>0</v>
          </cell>
          <cell r="AB27">
            <v>2.58</v>
          </cell>
          <cell r="AC27">
            <v>13.31</v>
          </cell>
          <cell r="AD27">
            <v>122.48</v>
          </cell>
        </row>
        <row r="58">
          <cell r="A58" t="str">
            <v>Druh výrobku</v>
          </cell>
          <cell r="C58" t="str">
            <v>2010                       množství (1000 t)</v>
          </cell>
          <cell r="D58" t="str">
            <v>2011                       množství (1000 t)</v>
          </cell>
          <cell r="E58" t="str">
            <v>2012                       množství (1000 t)</v>
          </cell>
          <cell r="F58" t="str">
            <v>2013                       množství (1000 t)</v>
          </cell>
          <cell r="G58" t="str">
            <v>2014                       množství (1000 t)</v>
          </cell>
        </row>
        <row r="59">
          <cell r="A59" t="str">
            <v>Konzumní mléko</v>
          </cell>
          <cell r="B59"/>
          <cell r="C59">
            <v>627.17999999999995</v>
          </cell>
          <cell r="D59">
            <v>648.01</v>
          </cell>
          <cell r="E59">
            <v>609.23014000000001</v>
          </cell>
          <cell r="F59">
            <v>619.49621999999999</v>
          </cell>
          <cell r="G59">
            <v>624.02995434200011</v>
          </cell>
        </row>
        <row r="60">
          <cell r="A60" t="str">
            <v>Plnotučné mléko celkem</v>
          </cell>
          <cell r="B60"/>
          <cell r="C60">
            <v>84.22</v>
          </cell>
          <cell r="D60">
            <v>83.17</v>
          </cell>
          <cell r="E60">
            <v>92.580470000000005</v>
          </cell>
          <cell r="F60">
            <v>99.29</v>
          </cell>
          <cell r="G60">
            <v>113.79331098199998</v>
          </cell>
        </row>
        <row r="61">
          <cell r="A61" t="str">
            <v>Polotučné mléko celkem</v>
          </cell>
          <cell r="B61"/>
          <cell r="C61">
            <v>511.65</v>
          </cell>
          <cell r="D61">
            <v>537.54999999999995</v>
          </cell>
          <cell r="E61">
            <v>498.71553000000006</v>
          </cell>
          <cell r="F61">
            <v>504.06621999999999</v>
          </cell>
          <cell r="G61">
            <v>497.79664336000002</v>
          </cell>
        </row>
        <row r="62">
          <cell r="A62" t="str">
            <v>Odtučněné mléko celkem</v>
          </cell>
          <cell r="B62"/>
          <cell r="C62">
            <v>31.31</v>
          </cell>
          <cell r="D62">
            <v>27.29</v>
          </cell>
          <cell r="E62">
            <v>17.934139999999999</v>
          </cell>
          <cell r="F62">
            <v>16.14</v>
          </cell>
          <cell r="G62">
            <v>12.44</v>
          </cell>
        </row>
        <row r="63">
          <cell r="A63" t="str">
            <v>Podmáslí neochucené, bez přísad</v>
          </cell>
          <cell r="B63"/>
          <cell r="C63">
            <v>9.59</v>
          </cell>
          <cell r="D63">
            <v>8.7899999999999991</v>
          </cell>
          <cell r="E63">
            <v>8.4700000000000006</v>
          </cell>
          <cell r="F63">
            <v>9.5986000000000011</v>
          </cell>
          <cell r="G63">
            <v>8.6247019100000006</v>
          </cell>
        </row>
        <row r="64">
          <cell r="A64" t="str">
            <v>Smetana celkem</v>
          </cell>
          <cell r="B64"/>
          <cell r="C64">
            <v>46.62</v>
          </cell>
          <cell r="D64">
            <v>46.62</v>
          </cell>
          <cell r="E64">
            <v>47.348340000000007</v>
          </cell>
          <cell r="F64">
            <v>46.496808000000001</v>
          </cell>
          <cell r="G64">
            <v>53.930000000000007</v>
          </cell>
        </row>
        <row r="65">
          <cell r="A65" t="str">
            <v>Kysané výrobky celkem</v>
          </cell>
          <cell r="B65"/>
          <cell r="C65">
            <v>171.22</v>
          </cell>
          <cell r="D65">
            <v>163.41</v>
          </cell>
          <cell r="E65">
            <v>167.50877000000003</v>
          </cell>
          <cell r="F65">
            <v>147.409987</v>
          </cell>
          <cell r="G65">
            <v>169.36966847000002</v>
          </cell>
        </row>
        <row r="66">
          <cell r="A66" t="str">
            <v>Mléčné nápoje ostatní celkem</v>
          </cell>
          <cell r="B66"/>
          <cell r="C66">
            <v>20.13</v>
          </cell>
          <cell r="D66">
            <v>18.87</v>
          </cell>
          <cell r="E66">
            <v>4.7037599999999999</v>
          </cell>
          <cell r="F66">
            <v>4.3877100000000002</v>
          </cell>
          <cell r="G66">
            <v>8.1373512300000002</v>
          </cell>
        </row>
        <row r="67">
          <cell r="A67" t="str">
            <v>Ostatní čerstvé výrobky (dezerty, mléčná rýže, mléčná krupice, pudinky, mražené krémy)</v>
          </cell>
          <cell r="B67"/>
          <cell r="G67">
            <v>34.317018179999998</v>
          </cell>
        </row>
        <row r="68">
          <cell r="A68" t="str">
            <v>Zahuštěné mléko celkem</v>
          </cell>
          <cell r="B68"/>
          <cell r="C68">
            <v>15.3</v>
          </cell>
          <cell r="D68">
            <v>13.31</v>
          </cell>
          <cell r="E68">
            <v>15.214099999999998</v>
          </cell>
          <cell r="F68">
            <v>11.26</v>
          </cell>
          <cell r="G68">
            <v>10.19</v>
          </cell>
        </row>
        <row r="69">
          <cell r="A69" t="str">
            <v>Sušená smetana, sušené plnotučné mléko, sušené částečně odtučněné mléko</v>
          </cell>
          <cell r="B69" t="str">
            <v>sušené plnotučné mléko</v>
          </cell>
          <cell r="C69">
            <v>10.16</v>
          </cell>
          <cell r="D69">
            <v>13.29</v>
          </cell>
          <cell r="E69">
            <v>11.801160000000001</v>
          </cell>
          <cell r="F69">
            <v>12.180324999999998</v>
          </cell>
          <cell r="G69">
            <v>12.54</v>
          </cell>
        </row>
        <row r="70">
          <cell r="A70" t="str">
            <v>Sušené odtučněné mléko</v>
          </cell>
          <cell r="B70" t="str">
            <v>sušené odtučněné mléko</v>
          </cell>
          <cell r="C70">
            <v>14.83</v>
          </cell>
          <cell r="D70">
            <v>14.54</v>
          </cell>
          <cell r="E70">
            <v>17.622730000000001</v>
          </cell>
          <cell r="F70">
            <v>17.46949</v>
          </cell>
          <cell r="G70" t="str">
            <v>x</v>
          </cell>
        </row>
        <row r="71">
          <cell r="A71" t="str">
            <v>Máslo a ostatní výrobky z mléčného tuku vyjádřené v máselném ekvivalentu</v>
          </cell>
          <cell r="B71"/>
          <cell r="G71">
            <v>26.8</v>
          </cell>
        </row>
        <row r="72">
          <cell r="A72" t="str">
            <v>Máslo</v>
          </cell>
          <cell r="B72" t="str">
            <v>máslo</v>
          </cell>
          <cell r="C72">
            <v>23.38</v>
          </cell>
          <cell r="D72">
            <v>21.89</v>
          </cell>
          <cell r="E72">
            <v>23.02</v>
          </cell>
          <cell r="F72">
            <v>23.982899999999997</v>
          </cell>
          <cell r="G72">
            <v>21.68</v>
          </cell>
        </row>
        <row r="73">
          <cell r="A73" t="str">
            <v>Přírodní sýry celkem</v>
          </cell>
          <cell r="B73"/>
          <cell r="C73">
            <v>115.16</v>
          </cell>
          <cell r="D73">
            <v>113.12</v>
          </cell>
          <cell r="E73">
            <v>111.54692999999999</v>
          </cell>
          <cell r="F73">
            <v>117.79</v>
          </cell>
          <cell r="G73">
            <v>116.64</v>
          </cell>
        </row>
        <row r="74">
          <cell r="A74" t="str">
            <v>Měkké sýry</v>
          </cell>
          <cell r="B74"/>
          <cell r="G74">
            <v>13.78365093</v>
          </cell>
        </row>
        <row r="75">
          <cell r="A75" t="str">
            <v>Polotvrdé sýry</v>
          </cell>
          <cell r="B75"/>
          <cell r="G75">
            <v>40.595834179999997</v>
          </cell>
        </row>
        <row r="76">
          <cell r="A76" t="str">
            <v>Čerstvé sýry</v>
          </cell>
          <cell r="B76"/>
          <cell r="G76">
            <v>44.46</v>
          </cell>
        </row>
        <row r="77">
          <cell r="A77" t="str">
            <v>Tavené sýry</v>
          </cell>
          <cell r="B77"/>
          <cell r="G77">
            <v>12.652129949999999</v>
          </cell>
        </row>
        <row r="78">
          <cell r="A78" t="str">
            <v>Vývoz mléka a smetany do zahraničí</v>
          </cell>
          <cell r="B78"/>
          <cell r="G78" t="str">
            <v>x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Grafy ČR"/>
      <sheetName val="List1"/>
    </sheetNames>
    <sheetDataSet>
      <sheetData sheetId="0"/>
      <sheetData sheetId="1"/>
      <sheetData sheetId="2"/>
      <sheetData sheetId="3"/>
      <sheetData sheetId="4"/>
      <sheetData sheetId="5">
        <row r="58">
          <cell r="D58" t="str">
            <v>C</v>
          </cell>
        </row>
        <row r="59">
          <cell r="D59">
            <v>12.180324999999998</v>
          </cell>
        </row>
        <row r="60">
          <cell r="D60" t="str">
            <v>C</v>
          </cell>
        </row>
        <row r="61">
          <cell r="D61">
            <v>17.46949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4"/>
  <sheetViews>
    <sheetView showGridLines="0" tabSelected="1" workbookViewId="0">
      <selection activeCell="E105" sqref="E105"/>
    </sheetView>
  </sheetViews>
  <sheetFormatPr defaultRowHeight="12.75" x14ac:dyDescent="0.2"/>
  <cols>
    <col min="1" max="1" width="38.7109375" style="2" customWidth="1"/>
    <col min="2" max="2" width="0.140625" style="2" hidden="1" customWidth="1"/>
    <col min="3" max="20" width="8.7109375" style="2" customWidth="1"/>
    <col min="21" max="26" width="9.140625" style="2"/>
    <col min="27" max="27" width="23.28515625" style="2" customWidth="1"/>
    <col min="28" max="28" width="19.5703125" style="2" customWidth="1"/>
    <col min="29" max="29" width="12" style="2" customWidth="1"/>
    <col min="30" max="47" width="9.140625" style="2"/>
    <col min="48" max="48" width="10.140625" style="2" customWidth="1"/>
    <col min="49" max="59" width="9.140625" style="2"/>
    <col min="60" max="60" width="10.5703125" style="2" customWidth="1"/>
    <col min="61" max="16384" width="9.140625" style="2"/>
  </cols>
  <sheetData>
    <row r="1" spans="1:33" s="7" customFormat="1" ht="15" customHeight="1" x14ac:dyDescent="0.25"/>
    <row r="2" spans="1:33" ht="15" customHeight="1" x14ac:dyDescent="0.25">
      <c r="A2" s="172" t="s">
        <v>42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AA2" s="27"/>
      <c r="AB2" s="27"/>
      <c r="AC2" s="37"/>
      <c r="AD2" s="37"/>
      <c r="AE2" s="37"/>
      <c r="AF2" s="37"/>
      <c r="AG2" s="37"/>
    </row>
    <row r="3" spans="1:33" ht="15" customHeight="1" x14ac:dyDescent="0.2">
      <c r="A3" s="38" t="s">
        <v>78</v>
      </c>
      <c r="J3" s="3"/>
      <c r="AA3" s="27"/>
      <c r="AB3" s="27"/>
      <c r="AC3" s="39"/>
      <c r="AD3" s="39"/>
      <c r="AE3" s="39"/>
      <c r="AF3" s="39"/>
      <c r="AG3" s="39"/>
    </row>
    <row r="4" spans="1:33" ht="15" customHeight="1" thickBot="1" x14ac:dyDescent="0.25">
      <c r="J4" s="3"/>
      <c r="AA4" s="27"/>
      <c r="AB4" s="27"/>
      <c r="AC4" s="39"/>
      <c r="AD4" s="39"/>
      <c r="AE4" s="39"/>
      <c r="AF4" s="39"/>
      <c r="AG4" s="39"/>
    </row>
    <row r="5" spans="1:33" ht="15" customHeight="1" x14ac:dyDescent="0.2">
      <c r="A5" s="40"/>
      <c r="B5" s="41"/>
      <c r="C5" s="139">
        <v>2010</v>
      </c>
      <c r="D5" s="174">
        <v>2011</v>
      </c>
      <c r="E5" s="175"/>
      <c r="F5" s="176"/>
      <c r="G5" s="174">
        <v>2012</v>
      </c>
      <c r="H5" s="175"/>
      <c r="I5" s="176"/>
      <c r="J5" s="174">
        <v>2013</v>
      </c>
      <c r="K5" s="175"/>
      <c r="L5" s="176"/>
      <c r="M5" s="177">
        <v>2014</v>
      </c>
      <c r="N5" s="178"/>
      <c r="O5" s="178"/>
      <c r="P5" s="177">
        <v>2015</v>
      </c>
      <c r="Q5" s="178"/>
      <c r="R5" s="178"/>
      <c r="S5" s="179" t="s">
        <v>75</v>
      </c>
      <c r="T5" s="181" t="s">
        <v>35</v>
      </c>
      <c r="AA5" s="27"/>
      <c r="AB5" s="27"/>
      <c r="AC5" s="39"/>
      <c r="AD5" s="39"/>
      <c r="AE5" s="39"/>
      <c r="AF5" s="39"/>
      <c r="AG5" s="39"/>
    </row>
    <row r="6" spans="1:33" ht="21.75" customHeight="1" x14ac:dyDescent="0.2">
      <c r="A6" s="182" t="s">
        <v>92</v>
      </c>
      <c r="B6" s="41"/>
      <c r="C6" s="149" t="s">
        <v>32</v>
      </c>
      <c r="D6" s="149" t="s">
        <v>32</v>
      </c>
      <c r="E6" s="150" t="s">
        <v>36</v>
      </c>
      <c r="F6" s="150" t="s">
        <v>37</v>
      </c>
      <c r="G6" s="151" t="s">
        <v>32</v>
      </c>
      <c r="H6" s="150" t="s">
        <v>36</v>
      </c>
      <c r="I6" s="150" t="s">
        <v>38</v>
      </c>
      <c r="J6" s="151" t="s">
        <v>32</v>
      </c>
      <c r="K6" s="150" t="s">
        <v>36</v>
      </c>
      <c r="L6" s="150" t="s">
        <v>39</v>
      </c>
      <c r="M6" s="150" t="s">
        <v>32</v>
      </c>
      <c r="N6" s="150" t="s">
        <v>36</v>
      </c>
      <c r="O6" s="150" t="s">
        <v>40</v>
      </c>
      <c r="P6" s="150" t="s">
        <v>32</v>
      </c>
      <c r="Q6" s="150" t="s">
        <v>36</v>
      </c>
      <c r="R6" s="150" t="s">
        <v>40</v>
      </c>
      <c r="S6" s="180"/>
      <c r="T6" s="180"/>
      <c r="AA6" s="27"/>
      <c r="AB6" s="27"/>
      <c r="AC6" s="39"/>
      <c r="AD6" s="39"/>
      <c r="AE6" s="39"/>
      <c r="AF6" s="39"/>
      <c r="AG6" s="39"/>
    </row>
    <row r="7" spans="1:33" ht="19.5" customHeight="1" thickBot="1" x14ac:dyDescent="0.25">
      <c r="A7" s="183"/>
      <c r="B7" s="41"/>
      <c r="C7" s="152">
        <v>2312.2260000000001</v>
      </c>
      <c r="D7" s="152">
        <v>2366.1039999999998</v>
      </c>
      <c r="E7" s="153">
        <f>D7/C7</f>
        <v>1.023301355490337</v>
      </c>
      <c r="F7" s="154">
        <f>E7-1</f>
        <v>2.3301355490336961E-2</v>
      </c>
      <c r="G7" s="152">
        <v>2428.7742700000031</v>
      </c>
      <c r="H7" s="153">
        <f>G7/D7</f>
        <v>1.0264866928926215</v>
      </c>
      <c r="I7" s="154">
        <f>H7-1</f>
        <v>2.6486692892621511E-2</v>
      </c>
      <c r="J7" s="152">
        <v>2358.4164660000001</v>
      </c>
      <c r="K7" s="153">
        <f>J7/G7</f>
        <v>0.97103155905879934</v>
      </c>
      <c r="L7" s="154">
        <f>K7-1</f>
        <v>-2.8968440941200657E-2</v>
      </c>
      <c r="M7" s="155">
        <v>2370.2038039471995</v>
      </c>
      <c r="N7" s="156">
        <f>M7/J7</f>
        <v>1.0049979883184887</v>
      </c>
      <c r="O7" s="157">
        <f>N7-1</f>
        <v>4.9979883184887441E-3</v>
      </c>
      <c r="P7" s="155">
        <v>2481.5500000000002</v>
      </c>
      <c r="Q7" s="158">
        <f>P7/M7</f>
        <v>1.0469774775769793</v>
      </c>
      <c r="R7" s="157">
        <f>Q7-1</f>
        <v>4.6977477576979343E-2</v>
      </c>
      <c r="S7" s="158">
        <f>P7/C7</f>
        <v>1.0732298659387101</v>
      </c>
      <c r="T7" s="157">
        <f>S7-1</f>
        <v>7.3229865938710059E-2</v>
      </c>
      <c r="AB7" s="27"/>
      <c r="AC7" s="39"/>
      <c r="AD7" s="39"/>
      <c r="AE7" s="39"/>
      <c r="AF7" s="39"/>
      <c r="AG7" s="39"/>
    </row>
    <row r="8" spans="1:33" ht="15" customHeight="1" x14ac:dyDescent="0.2">
      <c r="A8" s="27" t="s">
        <v>41</v>
      </c>
      <c r="Y8" s="3"/>
    </row>
    <row r="9" spans="1:33" s="29" customFormat="1" ht="15" customHeight="1" x14ac:dyDescent="0.2">
      <c r="A9" s="27" t="s">
        <v>33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33" s="29" customFormat="1" ht="1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33" s="29" customFormat="1" ht="15" customHeight="1" x14ac:dyDescent="0.2">
      <c r="A11" s="171"/>
      <c r="B11" s="171"/>
      <c r="C11" s="42"/>
      <c r="D11" s="42"/>
      <c r="E11" s="42"/>
      <c r="F11" s="42"/>
      <c r="G11" s="42"/>
      <c r="H11" s="42"/>
      <c r="I11" s="43"/>
      <c r="J11" s="42"/>
      <c r="K11" s="43"/>
      <c r="L11" s="44"/>
      <c r="M11" s="44"/>
      <c r="N11" s="44"/>
      <c r="O11" s="44"/>
      <c r="P11" s="44"/>
    </row>
    <row r="12" spans="1:33" s="29" customFormat="1" ht="15" customHeight="1" x14ac:dyDescent="0.2">
      <c r="A12" s="171"/>
      <c r="B12" s="171"/>
      <c r="C12" s="42"/>
      <c r="D12" s="42"/>
      <c r="E12" s="42"/>
      <c r="F12" s="42"/>
      <c r="G12" s="42"/>
      <c r="H12" s="42"/>
      <c r="I12" s="43"/>
      <c r="J12" s="42"/>
      <c r="K12" s="43"/>
      <c r="L12" s="44"/>
      <c r="M12" s="44"/>
      <c r="N12" s="44"/>
      <c r="O12" s="44"/>
      <c r="P12" s="44"/>
    </row>
    <row r="13" spans="1:33" s="29" customFormat="1" ht="15" customHeight="1" x14ac:dyDescent="0.2">
      <c r="A13" s="171"/>
      <c r="B13" s="171"/>
      <c r="C13" s="42"/>
      <c r="D13" s="42"/>
      <c r="E13" s="42"/>
      <c r="F13" s="42"/>
      <c r="G13" s="42"/>
      <c r="H13" s="42"/>
      <c r="I13" s="43"/>
      <c r="J13" s="42"/>
      <c r="K13" s="43"/>
      <c r="L13" s="44"/>
      <c r="M13" s="44"/>
      <c r="N13" s="44"/>
      <c r="O13" s="44"/>
      <c r="P13" s="44"/>
    </row>
    <row r="14" spans="1:33" s="29" customFormat="1" ht="15" customHeight="1" x14ac:dyDescent="0.2">
      <c r="A14" s="171"/>
      <c r="B14" s="171"/>
      <c r="C14" s="42"/>
      <c r="D14" s="42"/>
      <c r="E14" s="42"/>
      <c r="F14" s="42"/>
      <c r="G14" s="42"/>
      <c r="H14" s="42"/>
      <c r="I14" s="43"/>
      <c r="J14" s="42"/>
      <c r="K14" s="43"/>
      <c r="L14" s="44"/>
      <c r="M14" s="44"/>
      <c r="N14" s="44"/>
      <c r="O14" s="44"/>
      <c r="P14" s="44"/>
    </row>
    <row r="15" spans="1:33" s="29" customFormat="1" ht="15" customHeight="1" x14ac:dyDescent="0.2">
      <c r="A15" s="171"/>
      <c r="B15" s="171"/>
      <c r="C15" s="42"/>
      <c r="D15" s="42"/>
      <c r="E15" s="42"/>
      <c r="F15" s="42"/>
      <c r="G15" s="42"/>
      <c r="H15" s="42"/>
      <c r="I15" s="43"/>
      <c r="J15" s="42"/>
      <c r="K15" s="43"/>
      <c r="L15" s="44"/>
      <c r="M15" s="44"/>
      <c r="N15" s="44"/>
      <c r="O15" s="44"/>
      <c r="P15" s="44"/>
    </row>
    <row r="16" spans="1:33" s="29" customFormat="1" ht="15" customHeight="1" x14ac:dyDescent="0.2">
      <c r="A16" s="45"/>
      <c r="B16" s="46"/>
      <c r="C16" s="42"/>
      <c r="D16" s="42"/>
      <c r="E16" s="47"/>
      <c r="F16" s="47"/>
      <c r="G16" s="47"/>
      <c r="H16" s="42"/>
      <c r="I16" s="43"/>
      <c r="J16" s="42"/>
      <c r="K16" s="43"/>
      <c r="L16" s="44"/>
      <c r="M16" s="44"/>
      <c r="N16" s="44"/>
      <c r="O16" s="44"/>
      <c r="P16" s="44"/>
    </row>
    <row r="17" spans="1:24" s="29" customFormat="1" ht="15" customHeight="1" x14ac:dyDescent="0.2">
      <c r="A17" s="45"/>
      <c r="B17" s="46"/>
      <c r="C17" s="42"/>
      <c r="D17" s="42"/>
      <c r="E17" s="47"/>
      <c r="F17" s="47"/>
      <c r="G17" s="47"/>
      <c r="H17" s="42"/>
      <c r="I17" s="43"/>
      <c r="J17" s="42"/>
      <c r="K17" s="43"/>
      <c r="L17" s="44"/>
      <c r="M17" s="44"/>
      <c r="N17" s="44"/>
      <c r="O17" s="44"/>
      <c r="P17" s="44"/>
    </row>
    <row r="18" spans="1:24" s="29" customFormat="1" ht="15" customHeight="1" x14ac:dyDescent="0.2">
      <c r="A18" s="48"/>
      <c r="B18" s="49"/>
      <c r="C18" s="42"/>
      <c r="D18" s="42"/>
      <c r="E18" s="42"/>
      <c r="F18" s="42"/>
      <c r="G18" s="42"/>
      <c r="H18" s="42"/>
      <c r="I18" s="43"/>
      <c r="J18" s="42"/>
      <c r="K18" s="43"/>
      <c r="L18" s="44"/>
      <c r="M18" s="44"/>
      <c r="N18" s="44"/>
      <c r="O18" s="44"/>
      <c r="P18" s="44"/>
    </row>
    <row r="19" spans="1:24" s="29" customFormat="1" ht="15" customHeight="1" x14ac:dyDescent="0.2">
      <c r="A19" s="50"/>
      <c r="B19" s="51"/>
      <c r="C19" s="42"/>
      <c r="D19" s="42"/>
      <c r="E19" s="42"/>
      <c r="F19" s="42"/>
      <c r="G19" s="42"/>
      <c r="H19" s="42"/>
      <c r="I19" s="43"/>
      <c r="J19" s="42"/>
      <c r="K19" s="43"/>
      <c r="L19" s="44"/>
      <c r="M19" s="44"/>
      <c r="N19" s="44"/>
      <c r="O19" s="44"/>
      <c r="P19" s="44"/>
    </row>
    <row r="20" spans="1:24" s="29" customFormat="1" ht="15" customHeight="1" x14ac:dyDescent="0.2">
      <c r="A20" s="171"/>
      <c r="B20" s="171"/>
      <c r="C20" s="42"/>
      <c r="D20" s="42"/>
      <c r="E20" s="42"/>
      <c r="F20" s="47"/>
      <c r="G20" s="42"/>
      <c r="H20" s="42"/>
      <c r="I20" s="43"/>
      <c r="J20" s="42"/>
      <c r="K20" s="43"/>
      <c r="L20" s="44"/>
      <c r="M20" s="44"/>
      <c r="N20" s="44"/>
      <c r="O20" s="44"/>
      <c r="P20" s="44"/>
    </row>
    <row r="21" spans="1:24" s="29" customFormat="1" ht="15" customHeight="1" x14ac:dyDescent="0.2">
      <c r="A21" s="189"/>
      <c r="B21" s="189"/>
      <c r="C21" s="42"/>
      <c r="D21" s="42"/>
      <c r="E21" s="47"/>
      <c r="F21" s="47"/>
      <c r="G21" s="47"/>
      <c r="H21" s="42"/>
      <c r="I21" s="43"/>
      <c r="J21" s="42"/>
      <c r="K21" s="43"/>
      <c r="L21" s="44"/>
      <c r="M21" s="44"/>
      <c r="N21" s="44"/>
      <c r="O21" s="44"/>
      <c r="P21" s="44"/>
    </row>
    <row r="22" spans="1:24" s="29" customFormat="1" ht="15" customHeight="1" x14ac:dyDescent="0.2">
      <c r="A22" s="189"/>
      <c r="B22" s="189"/>
      <c r="C22" s="42"/>
      <c r="D22" s="42"/>
      <c r="E22" s="47"/>
      <c r="F22" s="47"/>
      <c r="G22" s="47"/>
      <c r="H22" s="42"/>
      <c r="I22" s="43"/>
      <c r="J22" s="42"/>
      <c r="K22" s="43"/>
      <c r="L22" s="44"/>
      <c r="M22" s="44"/>
      <c r="N22" s="44"/>
      <c r="O22" s="44"/>
      <c r="P22" s="44"/>
    </row>
    <row r="23" spans="1:24" s="29" customFormat="1" ht="15" customHeight="1" x14ac:dyDescent="0.2">
      <c r="A23" s="189"/>
      <c r="B23" s="189"/>
      <c r="C23" s="42"/>
      <c r="D23" s="42"/>
      <c r="E23" s="47"/>
      <c r="F23" s="47"/>
      <c r="G23" s="47"/>
      <c r="H23" s="42"/>
      <c r="I23" s="43"/>
      <c r="J23" s="42"/>
      <c r="K23" s="43"/>
      <c r="L23" s="44"/>
      <c r="M23" s="44"/>
      <c r="N23" s="44"/>
      <c r="O23" s="44"/>
      <c r="P23" s="44"/>
    </row>
    <row r="24" spans="1:24" s="29" customFormat="1" ht="15" customHeight="1" x14ac:dyDescent="0.2">
      <c r="A24" s="189"/>
      <c r="B24" s="189"/>
      <c r="C24" s="42"/>
      <c r="D24" s="42"/>
      <c r="E24" s="47"/>
      <c r="F24" s="47"/>
      <c r="G24" s="47"/>
      <c r="H24" s="42"/>
      <c r="I24" s="43"/>
      <c r="J24" s="42"/>
      <c r="K24" s="43"/>
      <c r="L24" s="44"/>
      <c r="M24" s="44"/>
      <c r="N24" s="44"/>
      <c r="O24" s="44"/>
      <c r="P24" s="44"/>
    </row>
    <row r="25" spans="1:24" s="29" customFormat="1" ht="15" customHeight="1" x14ac:dyDescent="0.2">
      <c r="A25" s="171"/>
      <c r="B25" s="171"/>
      <c r="C25" s="42"/>
      <c r="D25" s="42"/>
      <c r="E25" s="47"/>
      <c r="F25" s="47"/>
      <c r="G25" s="47"/>
      <c r="H25" s="42"/>
      <c r="I25" s="43"/>
      <c r="J25" s="42"/>
      <c r="K25" s="43"/>
      <c r="L25" s="44"/>
      <c r="M25" s="44"/>
      <c r="N25" s="44"/>
      <c r="O25" s="44"/>
      <c r="P25" s="44"/>
    </row>
    <row r="26" spans="1:24" s="29" customFormat="1" ht="15" customHeight="1" x14ac:dyDescent="0.2">
      <c r="A26" s="44"/>
      <c r="B26" s="48"/>
      <c r="C26" s="42"/>
      <c r="D26" s="42"/>
      <c r="E26" s="47"/>
      <c r="F26" s="47"/>
      <c r="G26" s="47"/>
      <c r="H26" s="42"/>
      <c r="I26" s="43"/>
      <c r="J26" s="42"/>
      <c r="K26" s="43"/>
      <c r="L26" s="44"/>
      <c r="M26" s="44"/>
      <c r="N26" s="44"/>
      <c r="O26" s="44"/>
      <c r="P26" s="44"/>
    </row>
    <row r="27" spans="1:24" s="29" customFormat="1" ht="15" customHeight="1" x14ac:dyDescent="0.2">
      <c r="A27" s="44"/>
      <c r="B27" s="48"/>
      <c r="C27" s="42"/>
      <c r="D27" s="42"/>
      <c r="E27" s="47"/>
      <c r="F27" s="47"/>
      <c r="G27" s="47"/>
      <c r="H27" s="42"/>
      <c r="I27" s="43"/>
      <c r="J27" s="42"/>
      <c r="K27" s="43"/>
      <c r="L27" s="44"/>
      <c r="M27" s="44"/>
      <c r="N27" s="44"/>
      <c r="O27" s="44"/>
      <c r="P27" s="44"/>
    </row>
    <row r="28" spans="1:24" s="29" customFormat="1" ht="15" customHeight="1" x14ac:dyDescent="0.2">
      <c r="A28" s="44"/>
      <c r="B28" s="48"/>
      <c r="C28" s="42"/>
      <c r="D28" s="42"/>
      <c r="E28" s="47"/>
      <c r="F28" s="47"/>
      <c r="G28" s="47"/>
      <c r="H28" s="42"/>
      <c r="I28" s="43"/>
      <c r="J28" s="42"/>
      <c r="K28" s="43"/>
      <c r="L28" s="44"/>
      <c r="M28" s="44"/>
      <c r="N28" s="44"/>
      <c r="O28" s="44"/>
      <c r="P28" s="44"/>
    </row>
    <row r="29" spans="1:24" s="29" customFormat="1" ht="15" customHeight="1" x14ac:dyDescent="0.2">
      <c r="A29" s="44"/>
      <c r="B29" s="48"/>
      <c r="C29" s="42"/>
      <c r="D29" s="42"/>
      <c r="E29" s="47"/>
      <c r="F29" s="47"/>
      <c r="G29" s="47"/>
      <c r="H29" s="42"/>
      <c r="I29" s="43"/>
      <c r="J29" s="42"/>
      <c r="K29" s="43"/>
      <c r="L29" s="44"/>
      <c r="M29" s="44"/>
      <c r="N29" s="44"/>
      <c r="O29" s="44"/>
      <c r="P29" s="44"/>
    </row>
    <row r="30" spans="1:24" s="29" customFormat="1" ht="15" customHeight="1" x14ac:dyDescent="0.2">
      <c r="A30" s="44"/>
      <c r="B30" s="48"/>
      <c r="C30" s="42"/>
      <c r="D30" s="42"/>
      <c r="E30" s="47"/>
      <c r="F30" s="47"/>
      <c r="G30" s="47"/>
      <c r="H30" s="42"/>
      <c r="I30" s="43"/>
      <c r="J30" s="42"/>
      <c r="K30" s="43"/>
      <c r="L30" s="44"/>
      <c r="M30" s="44"/>
      <c r="N30" s="44"/>
      <c r="O30" s="44"/>
      <c r="P30" s="44"/>
      <c r="X30" s="89"/>
    </row>
    <row r="31" spans="1:24" s="29" customFormat="1" ht="15" customHeight="1" x14ac:dyDescent="0.2">
      <c r="A31" s="44"/>
      <c r="B31" s="44"/>
      <c r="C31" s="44"/>
      <c r="D31" s="44"/>
      <c r="E31" s="44"/>
      <c r="F31" s="47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24" s="29" customFormat="1" ht="15" customHeight="1" x14ac:dyDescent="0.2">
      <c r="A32" s="44"/>
      <c r="B32" s="44"/>
      <c r="C32" s="44"/>
      <c r="D32" s="44"/>
      <c r="E32" s="44"/>
      <c r="F32" s="47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33" s="29" customFormat="1" ht="15" customHeight="1" x14ac:dyDescent="0.2">
      <c r="F33" s="31"/>
    </row>
    <row r="34" spans="1:33" s="29" customFormat="1" ht="15" customHeight="1" x14ac:dyDescent="0.2"/>
    <row r="36" spans="1:33" ht="15.75" x14ac:dyDescent="0.25">
      <c r="A36" s="172" t="s">
        <v>43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</row>
    <row r="37" spans="1:33" ht="15" customHeight="1" x14ac:dyDescent="0.2">
      <c r="A37" s="38" t="s">
        <v>76</v>
      </c>
      <c r="J37" s="3"/>
      <c r="AA37" s="27"/>
      <c r="AB37" s="27"/>
      <c r="AC37" s="39"/>
      <c r="AD37" s="39"/>
      <c r="AE37" s="39"/>
      <c r="AF37" s="39"/>
      <c r="AG37" s="39"/>
    </row>
    <row r="38" spans="1:33" ht="15" customHeight="1" thickBot="1" x14ac:dyDescent="0.25">
      <c r="J38" s="3"/>
      <c r="AA38" s="27"/>
      <c r="AB38" s="27"/>
      <c r="AC38" s="39"/>
      <c r="AD38" s="39"/>
      <c r="AE38" s="39"/>
      <c r="AF38" s="39"/>
      <c r="AG38" s="39"/>
    </row>
    <row r="39" spans="1:33" s="6" customFormat="1" x14ac:dyDescent="0.2">
      <c r="A39" s="17"/>
      <c r="B39" s="18"/>
      <c r="C39" s="139">
        <v>2010</v>
      </c>
      <c r="D39" s="139">
        <v>2011</v>
      </c>
      <c r="E39" s="140">
        <v>2012</v>
      </c>
      <c r="F39" s="140">
        <v>2013</v>
      </c>
      <c r="G39" s="139">
        <v>2014</v>
      </c>
      <c r="H39" s="141">
        <v>2015</v>
      </c>
    </row>
    <row r="40" spans="1:33" s="6" customFormat="1" x14ac:dyDescent="0.2">
      <c r="A40" s="23"/>
      <c r="B40" s="24"/>
      <c r="C40" s="142" t="s">
        <v>32</v>
      </c>
      <c r="D40" s="142" t="s">
        <v>32</v>
      </c>
      <c r="E40" s="142" t="s">
        <v>32</v>
      </c>
      <c r="F40" s="142" t="s">
        <v>32</v>
      </c>
      <c r="G40" s="143" t="s">
        <v>32</v>
      </c>
      <c r="H40" s="144" t="s">
        <v>32</v>
      </c>
    </row>
    <row r="41" spans="1:33" ht="15" customHeight="1" x14ac:dyDescent="0.25">
      <c r="A41" s="22" t="s">
        <v>4</v>
      </c>
      <c r="B41" s="12"/>
      <c r="C41" s="145">
        <v>2312.2260000000001</v>
      </c>
      <c r="D41" s="145">
        <v>2366.1039999999998</v>
      </c>
      <c r="E41" s="145">
        <v>2428.7742700000031</v>
      </c>
      <c r="F41" s="145">
        <v>2358.4164660000001</v>
      </c>
      <c r="G41" s="145">
        <v>2370.2038039471995</v>
      </c>
      <c r="H41" s="146">
        <v>2481.5500000000002</v>
      </c>
    </row>
    <row r="42" spans="1:33" ht="21.75" customHeight="1" x14ac:dyDescent="0.25">
      <c r="A42" s="159" t="s">
        <v>20</v>
      </c>
      <c r="B42" s="163"/>
      <c r="C42" s="145">
        <v>30.314</v>
      </c>
      <c r="D42" s="145">
        <v>13.967000000000001</v>
      </c>
      <c r="E42" s="145">
        <v>4.0567000000000002</v>
      </c>
      <c r="F42" s="145">
        <v>3.3769200000000001</v>
      </c>
      <c r="G42" s="145">
        <v>1.211208882</v>
      </c>
      <c r="H42" s="146" t="s">
        <v>2</v>
      </c>
    </row>
    <row r="43" spans="1:33" ht="15" customHeight="1" x14ac:dyDescent="0.25">
      <c r="A43" s="159" t="s">
        <v>21</v>
      </c>
      <c r="B43" s="163"/>
      <c r="C43" s="145">
        <v>2.9620000000000002</v>
      </c>
      <c r="D43" s="145">
        <v>0</v>
      </c>
      <c r="E43" s="145">
        <v>1.9876799999999999</v>
      </c>
      <c r="F43" s="145">
        <v>1.6209300000000002</v>
      </c>
      <c r="G43" s="145">
        <v>3.8429160000000002</v>
      </c>
      <c r="H43" s="146">
        <v>4.1150000000000002</v>
      </c>
    </row>
    <row r="44" spans="1:33" ht="45" customHeight="1" thickBot="1" x14ac:dyDescent="0.3">
      <c r="A44" s="184" t="s">
        <v>77</v>
      </c>
      <c r="B44" s="185"/>
      <c r="C44" s="147">
        <v>0</v>
      </c>
      <c r="D44" s="147">
        <v>0</v>
      </c>
      <c r="E44" s="147">
        <v>2.58</v>
      </c>
      <c r="F44" s="147">
        <v>13.31</v>
      </c>
      <c r="G44" s="147">
        <v>122.48</v>
      </c>
      <c r="H44" s="148">
        <v>3.0219999999999998</v>
      </c>
    </row>
    <row r="45" spans="1:33" ht="15" customHeight="1" x14ac:dyDescent="0.2">
      <c r="A45" s="27" t="s">
        <v>93</v>
      </c>
      <c r="E45" s="3"/>
      <c r="F45" s="3"/>
      <c r="G45" s="3"/>
      <c r="J45" s="3"/>
    </row>
    <row r="46" spans="1:33" ht="15" customHeight="1" x14ac:dyDescent="0.2">
      <c r="A46" s="27" t="s">
        <v>33</v>
      </c>
      <c r="E46" s="3"/>
      <c r="F46" s="3"/>
      <c r="G46" s="3"/>
      <c r="J46" s="3"/>
    </row>
    <row r="47" spans="1:33" ht="15" customHeight="1" x14ac:dyDescent="0.2">
      <c r="E47" s="3"/>
      <c r="F47" s="3"/>
      <c r="G47" s="3"/>
      <c r="J47" s="3"/>
    </row>
    <row r="48" spans="1:33" ht="15" customHeight="1" x14ac:dyDescent="0.2">
      <c r="A48" s="52" t="s">
        <v>44</v>
      </c>
      <c r="B48" s="44"/>
      <c r="C48" s="44"/>
      <c r="D48" s="44"/>
      <c r="E48" s="44"/>
      <c r="F48" s="44"/>
      <c r="G48" s="44"/>
      <c r="H48" s="44"/>
      <c r="I48" s="44"/>
      <c r="J48" s="53"/>
      <c r="K48" s="44"/>
      <c r="L48" s="44"/>
    </row>
    <row r="49" spans="1:33" ht="1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53"/>
      <c r="K49" s="44"/>
      <c r="L49" s="44"/>
    </row>
    <row r="50" spans="1:33" ht="1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53"/>
      <c r="K50" s="44"/>
      <c r="L50" s="44"/>
    </row>
    <row r="51" spans="1:33" ht="1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53"/>
      <c r="K51" s="44"/>
      <c r="L51" s="44"/>
    </row>
    <row r="52" spans="1:33" ht="1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53"/>
      <c r="K52" s="44"/>
      <c r="L52" s="44"/>
    </row>
    <row r="53" spans="1:33" ht="1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53"/>
      <c r="K53" s="44"/>
      <c r="L53" s="44"/>
    </row>
    <row r="54" spans="1:33" ht="12.75" customHeight="1" x14ac:dyDescent="0.25">
      <c r="A54" s="54"/>
      <c r="B54" s="54"/>
      <c r="C54" s="55"/>
      <c r="D54" s="55"/>
      <c r="E54" s="44"/>
      <c r="F54" s="44"/>
      <c r="G54" s="44"/>
      <c r="H54" s="56"/>
      <c r="I54" s="44"/>
      <c r="J54" s="44"/>
      <c r="K54" s="44"/>
      <c r="L54" s="44"/>
    </row>
    <row r="55" spans="1:33" ht="35.25" customHeight="1" x14ac:dyDescent="0.25">
      <c r="A55" s="186" t="s">
        <v>34</v>
      </c>
      <c r="B55" s="187"/>
      <c r="C55" s="187"/>
      <c r="D55" s="187"/>
      <c r="E55" s="187"/>
      <c r="F55" s="57"/>
      <c r="G55" s="57"/>
      <c r="H55" s="56"/>
      <c r="I55" s="44"/>
      <c r="J55" s="44"/>
      <c r="K55" s="44"/>
      <c r="L55" s="44"/>
    </row>
    <row r="56" spans="1:33" s="6" customFormat="1" ht="37.5" customHeight="1" x14ac:dyDescent="0.2">
      <c r="A56" s="58"/>
      <c r="B56" s="59"/>
      <c r="C56" s="60"/>
      <c r="D56" s="61"/>
      <c r="E56" s="61"/>
      <c r="F56" s="61"/>
      <c r="G56" s="61"/>
      <c r="H56" s="62"/>
      <c r="I56" s="63"/>
      <c r="J56" s="63"/>
      <c r="K56" s="63"/>
      <c r="L56" s="63"/>
    </row>
    <row r="57" spans="1:33" ht="15" customHeight="1" x14ac:dyDescent="0.2">
      <c r="A57" s="171"/>
      <c r="B57" s="188"/>
      <c r="C57" s="42"/>
      <c r="D57" s="42"/>
      <c r="E57" s="42"/>
      <c r="F57" s="61"/>
      <c r="G57" s="61"/>
      <c r="H57" s="56"/>
      <c r="I57" s="53"/>
      <c r="J57" s="53"/>
      <c r="K57" s="44"/>
      <c r="L57" s="44"/>
      <c r="AA57" s="27"/>
      <c r="AB57" s="27"/>
      <c r="AC57" s="27"/>
      <c r="AD57" s="27"/>
      <c r="AE57" s="27"/>
      <c r="AF57" s="27"/>
      <c r="AG57" s="27"/>
    </row>
    <row r="58" spans="1:33" ht="15" customHeight="1" x14ac:dyDescent="0.2">
      <c r="A58" s="171"/>
      <c r="B58" s="188"/>
      <c r="C58" s="42"/>
      <c r="D58" s="42"/>
      <c r="E58" s="42"/>
      <c r="F58" s="61"/>
      <c r="G58" s="61"/>
      <c r="H58" s="56"/>
      <c r="I58" s="53"/>
      <c r="J58" s="53"/>
      <c r="K58" s="44"/>
      <c r="L58" s="44"/>
      <c r="AA58" s="27"/>
      <c r="AB58" s="27"/>
      <c r="AC58" s="37"/>
      <c r="AD58" s="37"/>
      <c r="AE58" s="37"/>
      <c r="AF58" s="37"/>
      <c r="AG58" s="37"/>
    </row>
    <row r="59" spans="1:33" ht="37.5" customHeight="1" x14ac:dyDescent="0.2">
      <c r="A59" s="44"/>
      <c r="B59" s="44"/>
      <c r="C59" s="42"/>
      <c r="D59" s="42"/>
      <c r="E59" s="42"/>
      <c r="F59" s="61"/>
      <c r="G59" s="61"/>
      <c r="H59" s="56"/>
      <c r="I59" s="53"/>
      <c r="J59" s="53"/>
      <c r="K59" s="44"/>
      <c r="L59" s="44"/>
      <c r="AA59" s="27"/>
      <c r="AB59" s="27"/>
      <c r="AC59" s="37"/>
      <c r="AD59" s="37"/>
      <c r="AE59" s="37"/>
      <c r="AF59" s="37"/>
      <c r="AG59" s="37"/>
    </row>
    <row r="60" spans="1:33" ht="18.75" customHeight="1" x14ac:dyDescent="0.25">
      <c r="A60" s="171"/>
      <c r="B60" s="192"/>
      <c r="C60" s="42"/>
      <c r="D60" s="42"/>
      <c r="E60" s="42"/>
      <c r="F60" s="61"/>
      <c r="G60" s="61"/>
      <c r="H60" s="56"/>
      <c r="I60" s="53"/>
      <c r="J60" s="53"/>
      <c r="K60" s="44"/>
      <c r="L60" s="44"/>
      <c r="AA60" s="27"/>
      <c r="AB60" s="27"/>
      <c r="AC60" s="27"/>
      <c r="AD60" s="27"/>
      <c r="AE60" s="27"/>
      <c r="AF60" s="27"/>
      <c r="AG60" s="27"/>
    </row>
    <row r="61" spans="1:33" ht="20.25" customHeight="1" x14ac:dyDescent="0.2">
      <c r="A61" s="171"/>
      <c r="B61" s="188"/>
      <c r="C61" s="42"/>
      <c r="D61" s="42"/>
      <c r="E61" s="42"/>
      <c r="F61" s="61"/>
      <c r="G61" s="61"/>
      <c r="H61" s="56"/>
      <c r="I61" s="53"/>
      <c r="J61" s="53"/>
      <c r="K61" s="44"/>
      <c r="L61" s="44"/>
      <c r="AA61" s="27"/>
      <c r="AB61" s="27"/>
      <c r="AC61" s="27"/>
      <c r="AD61" s="27"/>
      <c r="AE61" s="27"/>
      <c r="AF61" s="27"/>
      <c r="AG61" s="27"/>
    </row>
    <row r="62" spans="1:33" ht="15" customHeight="1" x14ac:dyDescent="0.2">
      <c r="A62" s="171"/>
      <c r="B62" s="188"/>
      <c r="C62" s="42"/>
      <c r="D62" s="42"/>
      <c r="E62" s="42"/>
      <c r="F62" s="61"/>
      <c r="G62" s="61"/>
      <c r="H62" s="56"/>
      <c r="I62" s="53"/>
      <c r="J62" s="53"/>
      <c r="K62" s="44"/>
      <c r="L62" s="44"/>
      <c r="AA62" s="27"/>
      <c r="AB62" s="27"/>
      <c r="AC62" s="27"/>
      <c r="AD62" s="27"/>
      <c r="AE62" s="27"/>
      <c r="AF62" s="27"/>
      <c r="AG62" s="27"/>
    </row>
    <row r="63" spans="1:33" ht="28.5" customHeight="1" x14ac:dyDescent="0.2">
      <c r="A63" s="171"/>
      <c r="B63" s="188"/>
      <c r="C63" s="42"/>
      <c r="D63" s="42"/>
      <c r="E63" s="42"/>
      <c r="F63" s="61"/>
      <c r="G63" s="61"/>
      <c r="H63" s="56"/>
      <c r="I63" s="53"/>
      <c r="J63" s="53"/>
      <c r="K63" s="44"/>
      <c r="L63" s="44"/>
      <c r="AA63" s="27"/>
      <c r="AB63" s="27"/>
      <c r="AC63" s="27"/>
      <c r="AD63" s="27"/>
      <c r="AE63" s="27"/>
      <c r="AF63" s="27"/>
      <c r="AG63" s="27"/>
    </row>
    <row r="64" spans="1:33" ht="15" customHeight="1" x14ac:dyDescent="0.2">
      <c r="A64" s="161"/>
      <c r="B64" s="162"/>
      <c r="C64" s="26"/>
      <c r="D64" s="26"/>
      <c r="E64" s="26"/>
      <c r="F64" s="25"/>
      <c r="G64" s="25"/>
      <c r="H64" s="28"/>
      <c r="I64" s="30"/>
      <c r="J64" s="30"/>
      <c r="K64" s="29"/>
      <c r="L64" s="29"/>
      <c r="AA64" s="27"/>
      <c r="AB64" s="27"/>
      <c r="AC64" s="27"/>
      <c r="AD64" s="27"/>
      <c r="AE64" s="27"/>
      <c r="AF64" s="27"/>
      <c r="AG64" s="27"/>
    </row>
    <row r="65" spans="1:33" ht="15" customHeight="1" x14ac:dyDescent="0.2">
      <c r="A65" s="52" t="s">
        <v>45</v>
      </c>
      <c r="B65" s="52"/>
      <c r="C65" s="42"/>
      <c r="D65" s="42"/>
      <c r="E65" s="42"/>
      <c r="F65" s="61"/>
      <c r="G65" s="61"/>
      <c r="H65" s="56"/>
      <c r="I65" s="53"/>
      <c r="J65" s="53"/>
      <c r="K65" s="44"/>
      <c r="L65" s="44"/>
      <c r="AA65" s="27"/>
      <c r="AB65" s="27"/>
      <c r="AC65" s="27"/>
      <c r="AD65" s="27"/>
      <c r="AE65" s="27"/>
      <c r="AF65" s="27"/>
      <c r="AG65" s="27"/>
    </row>
    <row r="66" spans="1:33" ht="1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53"/>
      <c r="K66" s="44"/>
      <c r="L66" s="44"/>
      <c r="AA66" s="27"/>
      <c r="AB66" s="27"/>
      <c r="AC66" s="37"/>
      <c r="AD66" s="37"/>
      <c r="AE66" s="37"/>
      <c r="AF66" s="37"/>
      <c r="AG66" s="37"/>
    </row>
    <row r="67" spans="1:33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33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1:33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0" spans="1:33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1" spans="1:33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spans="1:33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1:33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</row>
    <row r="74" spans="1:33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33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33" s="29" customFormat="1" ht="27.75" customHeight="1" x14ac:dyDescent="0.2">
      <c r="A76" s="64"/>
      <c r="B76" s="65"/>
      <c r="C76" s="47"/>
      <c r="D76" s="47"/>
      <c r="E76" s="47"/>
      <c r="F76" s="61"/>
      <c r="G76" s="61"/>
      <c r="H76" s="66"/>
      <c r="I76" s="53"/>
      <c r="J76" s="53"/>
      <c r="K76" s="66"/>
      <c r="L76" s="44"/>
    </row>
    <row r="77" spans="1:33" s="29" customFormat="1" ht="15" customHeight="1" x14ac:dyDescent="0.2">
      <c r="A77" s="45"/>
      <c r="B77" s="65"/>
      <c r="C77" s="47"/>
      <c r="D77" s="67"/>
      <c r="E77" s="47"/>
      <c r="F77" s="61"/>
      <c r="G77" s="61"/>
      <c r="H77" s="56"/>
      <c r="I77" s="53"/>
      <c r="J77" s="53"/>
      <c r="K77" s="44"/>
      <c r="L77" s="44"/>
    </row>
    <row r="78" spans="1:33" s="29" customFormat="1" ht="21.75" customHeight="1" x14ac:dyDescent="0.2">
      <c r="A78" s="171"/>
      <c r="B78" s="190"/>
      <c r="C78" s="42"/>
      <c r="D78" s="42"/>
      <c r="E78" s="42"/>
      <c r="F78" s="61"/>
      <c r="G78" s="61"/>
      <c r="H78" s="56"/>
      <c r="I78" s="53"/>
      <c r="J78" s="53"/>
      <c r="K78" s="44"/>
      <c r="L78" s="44"/>
    </row>
    <row r="79" spans="1:33" s="32" customFormat="1" ht="15" customHeight="1" x14ac:dyDescent="0.2">
      <c r="A79" s="68"/>
      <c r="B79" s="51"/>
      <c r="C79" s="42"/>
      <c r="D79" s="42"/>
      <c r="E79" s="47"/>
      <c r="F79" s="61"/>
      <c r="G79" s="61"/>
      <c r="H79" s="62"/>
      <c r="I79" s="53"/>
      <c r="J79" s="53"/>
      <c r="K79" s="63"/>
      <c r="L79" s="63"/>
    </row>
    <row r="80" spans="1:33" s="29" customFormat="1" ht="15" customHeight="1" x14ac:dyDescent="0.2">
      <c r="A80" s="171"/>
      <c r="B80" s="190"/>
      <c r="C80" s="42"/>
      <c r="D80" s="42"/>
      <c r="E80" s="42"/>
      <c r="F80" s="61"/>
      <c r="G80" s="61"/>
      <c r="H80" s="56"/>
      <c r="I80" s="53"/>
      <c r="J80" s="53"/>
      <c r="K80" s="44"/>
      <c r="L80" s="44"/>
    </row>
    <row r="81" spans="1:12" s="29" customFormat="1" ht="15" customHeight="1" x14ac:dyDescent="0.25">
      <c r="A81" s="189"/>
      <c r="B81" s="191"/>
      <c r="C81" s="47"/>
      <c r="D81" s="47"/>
      <c r="E81" s="47"/>
      <c r="F81" s="61"/>
      <c r="G81" s="61"/>
      <c r="H81" s="56"/>
      <c r="I81" s="53"/>
      <c r="J81" s="53"/>
      <c r="K81" s="44"/>
      <c r="L81" s="44"/>
    </row>
    <row r="82" spans="1:12" s="29" customFormat="1" ht="15" customHeight="1" x14ac:dyDescent="0.25">
      <c r="A82" s="189"/>
      <c r="B82" s="191"/>
      <c r="C82" s="47"/>
      <c r="D82" s="47"/>
      <c r="E82" s="47"/>
      <c r="F82" s="61"/>
      <c r="G82" s="61"/>
      <c r="H82" s="56"/>
      <c r="I82" s="53"/>
      <c r="J82" s="53"/>
      <c r="K82" s="44"/>
      <c r="L82" s="44"/>
    </row>
    <row r="83" spans="1:12" s="29" customFormat="1" ht="15" customHeight="1" x14ac:dyDescent="0.25">
      <c r="A83" s="189"/>
      <c r="B83" s="191"/>
      <c r="C83" s="47"/>
      <c r="D83" s="47"/>
      <c r="E83" s="47"/>
      <c r="F83" s="61"/>
      <c r="G83" s="61"/>
      <c r="H83" s="56"/>
      <c r="I83" s="53"/>
      <c r="J83" s="53"/>
      <c r="K83" s="44"/>
      <c r="L83" s="44"/>
    </row>
    <row r="84" spans="1:12" s="29" customFormat="1" ht="15" customHeight="1" x14ac:dyDescent="0.25">
      <c r="A84" s="189"/>
      <c r="B84" s="192"/>
      <c r="C84" s="47"/>
      <c r="D84" s="47"/>
      <c r="E84" s="47"/>
      <c r="F84" s="61"/>
      <c r="G84" s="61"/>
      <c r="H84" s="56"/>
      <c r="I84" s="53"/>
      <c r="J84" s="53"/>
      <c r="K84" s="44"/>
      <c r="L84" s="44"/>
    </row>
    <row r="85" spans="1:12" s="29" customFormat="1" ht="15" customHeight="1" x14ac:dyDescent="0.25">
      <c r="A85" s="69" t="s">
        <v>46</v>
      </c>
      <c r="B85" s="70"/>
      <c r="C85" s="42"/>
      <c r="D85" s="47"/>
      <c r="E85" s="47"/>
      <c r="F85" s="61"/>
      <c r="G85" s="61"/>
      <c r="H85" s="56"/>
      <c r="I85" s="53"/>
      <c r="J85" s="53"/>
      <c r="K85" s="44"/>
      <c r="L85" s="44"/>
    </row>
    <row r="86" spans="1:12" s="29" customFormat="1" ht="15" customHeight="1" x14ac:dyDescent="0.25">
      <c r="B86" s="71"/>
      <c r="C86" s="31"/>
      <c r="D86" s="31"/>
      <c r="E86" s="31"/>
      <c r="F86" s="25"/>
      <c r="H86" s="28"/>
      <c r="I86" s="30"/>
      <c r="J86" s="30"/>
    </row>
    <row r="87" spans="1:12" s="29" customFormat="1" ht="15" customHeight="1" x14ac:dyDescent="0.2">
      <c r="A87" s="161"/>
      <c r="B87" s="161"/>
      <c r="C87" s="31"/>
      <c r="D87" s="31"/>
      <c r="E87" s="31"/>
      <c r="F87" s="25"/>
      <c r="G87" s="25"/>
      <c r="H87" s="28"/>
      <c r="I87" s="30"/>
      <c r="J87" s="30"/>
    </row>
    <row r="88" spans="1:12" s="29" customFormat="1" ht="15" customHeight="1" x14ac:dyDescent="0.2">
      <c r="A88" s="161"/>
      <c r="B88" s="166"/>
      <c r="C88" s="31"/>
      <c r="D88" s="31"/>
      <c r="E88" s="31"/>
      <c r="F88" s="25"/>
      <c r="G88" s="25"/>
      <c r="H88" s="28"/>
      <c r="I88" s="30"/>
      <c r="J88" s="30"/>
    </row>
    <row r="89" spans="1:12" s="33" customFormat="1" ht="15" customHeight="1" x14ac:dyDescent="0.25"/>
    <row r="90" spans="1:12" s="29" customFormat="1" ht="15" customHeight="1" x14ac:dyDescent="0.2"/>
    <row r="91" spans="1:12" s="29" customFormat="1" ht="15" customHeight="1" x14ac:dyDescent="0.2"/>
    <row r="92" spans="1:12" s="29" customFormat="1" ht="15" customHeight="1" x14ac:dyDescent="0.2"/>
    <row r="93" spans="1:12" s="29" customFormat="1" ht="15" customHeight="1" x14ac:dyDescent="0.2"/>
    <row r="94" spans="1:12" s="29" customFormat="1" ht="15" customHeight="1" x14ac:dyDescent="0.2"/>
    <row r="95" spans="1:12" s="29" customFormat="1" ht="15" customHeight="1" x14ac:dyDescent="0.2"/>
    <row r="96" spans="1:12" s="29" customFormat="1" ht="15" customHeight="1" x14ac:dyDescent="0.2"/>
    <row r="97" s="29" customFormat="1" ht="15" customHeight="1" x14ac:dyDescent="0.2"/>
    <row r="98" s="29" customFormat="1" ht="15" customHeight="1" x14ac:dyDescent="0.2"/>
    <row r="99" s="29" customFormat="1" ht="15" customHeight="1" x14ac:dyDescent="0.2"/>
    <row r="100" s="29" customFormat="1" ht="15" customHeight="1" x14ac:dyDescent="0.2"/>
    <row r="101" s="29" customFormat="1" ht="15" customHeight="1" x14ac:dyDescent="0.2"/>
    <row r="102" s="29" customFormat="1" ht="15" customHeight="1" x14ac:dyDescent="0.2"/>
    <row r="103" s="29" customFormat="1" ht="15" customHeight="1" x14ac:dyDescent="0.2"/>
    <row r="104" s="29" customFormat="1" ht="15" customHeight="1" x14ac:dyDescent="0.2"/>
    <row r="105" s="29" customFormat="1" ht="15" customHeight="1" x14ac:dyDescent="0.2"/>
    <row r="106" s="29" customFormat="1" ht="15" customHeight="1" x14ac:dyDescent="0.2"/>
    <row r="107" s="29" customFormat="1" ht="15" customHeight="1" x14ac:dyDescent="0.2"/>
    <row r="108" s="29" customFormat="1" ht="15" customHeight="1" x14ac:dyDescent="0.2"/>
    <row r="109" s="29" customFormat="1" ht="15" customHeight="1" x14ac:dyDescent="0.2"/>
    <row r="110" s="29" customFormat="1" ht="15" customHeight="1" x14ac:dyDescent="0.2"/>
    <row r="111" s="29" customFormat="1" ht="15" customHeight="1" x14ac:dyDescent="0.2"/>
    <row r="112" s="29" customFormat="1" ht="15" customHeight="1" x14ac:dyDescent="0.2"/>
    <row r="113" s="29" customFormat="1" ht="15" customHeight="1" x14ac:dyDescent="0.2"/>
    <row r="114" s="29" customFormat="1" ht="15" customHeight="1" x14ac:dyDescent="0.2"/>
    <row r="115" s="29" customFormat="1" ht="15" customHeight="1" x14ac:dyDescent="0.2"/>
    <row r="116" s="29" customFormat="1" ht="15" customHeight="1" x14ac:dyDescent="0.2"/>
    <row r="117" s="29" customFormat="1" ht="15" customHeight="1" x14ac:dyDescent="0.2"/>
    <row r="118" s="29" customFormat="1" ht="15" customHeight="1" x14ac:dyDescent="0.2"/>
    <row r="119" s="29" customFormat="1" ht="15" customHeight="1" x14ac:dyDescent="0.2"/>
    <row r="120" s="29" customFormat="1" ht="15" customHeight="1" x14ac:dyDescent="0.2"/>
    <row r="121" s="29" customFormat="1" ht="15" customHeight="1" x14ac:dyDescent="0.2"/>
    <row r="122" s="29" customFormat="1" ht="15" customHeight="1" x14ac:dyDescent="0.2"/>
    <row r="123" s="29" customFormat="1" ht="15" customHeight="1" x14ac:dyDescent="0.2"/>
    <row r="124" s="29" customFormat="1" ht="15" customHeight="1" x14ac:dyDescent="0.2"/>
    <row r="125" s="29" customFormat="1" ht="15" customHeight="1" x14ac:dyDescent="0.2"/>
    <row r="126" s="29" customFormat="1" ht="15" customHeight="1" x14ac:dyDescent="0.2"/>
    <row r="127" s="29" customFormat="1" ht="15" customHeight="1" x14ac:dyDescent="0.2"/>
    <row r="128" s="29" customFormat="1" ht="15" customHeight="1" x14ac:dyDescent="0.2"/>
    <row r="129" s="29" customFormat="1" ht="15" customHeight="1" x14ac:dyDescent="0.2"/>
    <row r="130" s="29" customFormat="1" ht="15" customHeight="1" x14ac:dyDescent="0.2"/>
    <row r="131" s="29" customFormat="1" ht="15" customHeight="1" x14ac:dyDescent="0.2"/>
    <row r="132" s="29" customFormat="1" ht="15" customHeight="1" x14ac:dyDescent="0.2"/>
    <row r="133" s="29" customFormat="1" ht="15" customHeight="1" x14ac:dyDescent="0.2"/>
    <row r="134" s="29" customFormat="1" ht="15" customHeight="1" x14ac:dyDescent="0.2"/>
    <row r="135" s="29" customFormat="1" ht="15" customHeight="1" x14ac:dyDescent="0.2"/>
    <row r="136" s="29" customFormat="1" ht="15" customHeight="1" x14ac:dyDescent="0.2"/>
    <row r="137" s="29" customFormat="1" ht="15" customHeight="1" x14ac:dyDescent="0.2"/>
    <row r="138" s="29" customFormat="1" ht="15" customHeight="1" x14ac:dyDescent="0.2"/>
    <row r="139" s="29" customFormat="1" ht="15" customHeight="1" x14ac:dyDescent="0.2"/>
    <row r="140" s="29" customFormat="1" ht="15" customHeight="1" x14ac:dyDescent="0.2"/>
    <row r="141" s="29" customFormat="1" ht="15" customHeight="1" x14ac:dyDescent="0.2"/>
    <row r="142" s="29" customFormat="1" ht="15" customHeight="1" x14ac:dyDescent="0.2"/>
    <row r="143" s="29" customFormat="1" ht="15" customHeight="1" x14ac:dyDescent="0.2"/>
    <row r="144" s="29" customFormat="1" ht="15" customHeight="1" x14ac:dyDescent="0.2"/>
    <row r="145" s="29" customFormat="1" ht="15" customHeight="1" x14ac:dyDescent="0.2"/>
    <row r="146" s="29" customFormat="1" ht="15" customHeight="1" x14ac:dyDescent="0.2"/>
    <row r="147" s="29" customFormat="1" ht="15" customHeight="1" x14ac:dyDescent="0.2"/>
    <row r="148" s="29" customFormat="1" ht="15" customHeight="1" x14ac:dyDescent="0.2"/>
    <row r="149" s="29" customFormat="1" ht="15" customHeight="1" x14ac:dyDescent="0.2"/>
    <row r="150" s="29" customFormat="1" ht="15" customHeight="1" x14ac:dyDescent="0.2"/>
    <row r="151" s="29" customFormat="1" ht="15" customHeight="1" x14ac:dyDescent="0.2"/>
    <row r="152" s="29" customFormat="1" ht="15" customHeight="1" x14ac:dyDescent="0.2"/>
    <row r="153" s="29" customFormat="1" ht="15" customHeight="1" x14ac:dyDescent="0.2"/>
    <row r="154" s="29" customFormat="1" ht="15" customHeight="1" x14ac:dyDescent="0.2"/>
    <row r="155" s="29" customFormat="1" ht="15" customHeight="1" x14ac:dyDescent="0.2"/>
    <row r="156" s="29" customFormat="1" ht="15" customHeight="1" x14ac:dyDescent="0.2"/>
    <row r="157" s="29" customFormat="1" ht="15" customHeight="1" x14ac:dyDescent="0.2"/>
    <row r="158" s="29" customFormat="1" ht="15" customHeight="1" x14ac:dyDescent="0.2"/>
    <row r="159" s="29" customFormat="1" ht="15" customHeight="1" x14ac:dyDescent="0.2"/>
    <row r="160" s="29" customFormat="1" ht="15" customHeight="1" x14ac:dyDescent="0.2"/>
    <row r="161" s="29" customFormat="1" ht="15" customHeight="1" x14ac:dyDescent="0.2"/>
    <row r="162" s="29" customFormat="1" ht="15" customHeight="1" x14ac:dyDescent="0.2"/>
    <row r="163" s="29" customFormat="1" ht="15" customHeight="1" x14ac:dyDescent="0.2"/>
    <row r="164" s="29" customFormat="1" ht="15" customHeight="1" x14ac:dyDescent="0.2"/>
    <row r="165" s="29" customFormat="1" ht="15" customHeight="1" x14ac:dyDescent="0.2"/>
    <row r="166" s="29" customFormat="1" ht="15" customHeight="1" x14ac:dyDescent="0.2"/>
    <row r="167" s="29" customFormat="1" ht="15" customHeight="1" x14ac:dyDescent="0.2"/>
    <row r="168" s="29" customFormat="1" ht="15" customHeight="1" x14ac:dyDescent="0.2"/>
    <row r="169" s="29" customFormat="1" ht="15" customHeight="1" x14ac:dyDescent="0.2"/>
    <row r="170" s="29" customFormat="1" ht="15" customHeight="1" x14ac:dyDescent="0.2"/>
    <row r="171" s="29" customFormat="1" ht="15" customHeight="1" x14ac:dyDescent="0.2"/>
    <row r="172" s="29" customFormat="1" ht="15" customHeight="1" x14ac:dyDescent="0.2"/>
    <row r="173" s="29" customFormat="1" ht="15" customHeight="1" x14ac:dyDescent="0.2"/>
    <row r="174" s="29" customFormat="1" ht="15" customHeight="1" x14ac:dyDescent="0.2"/>
    <row r="175" s="29" customFormat="1" ht="15" customHeight="1" x14ac:dyDescent="0.2"/>
    <row r="176" s="29" customFormat="1" ht="15" customHeight="1" x14ac:dyDescent="0.2"/>
    <row r="177" s="29" customFormat="1" ht="15" customHeight="1" x14ac:dyDescent="0.2"/>
    <row r="178" s="29" customFormat="1" ht="15" customHeight="1" x14ac:dyDescent="0.2"/>
    <row r="179" s="29" customFormat="1" ht="15" customHeight="1" x14ac:dyDescent="0.2"/>
    <row r="180" s="29" customFormat="1" ht="15" customHeight="1" x14ac:dyDescent="0.2"/>
    <row r="181" s="29" customFormat="1" ht="15" customHeight="1" x14ac:dyDescent="0.2"/>
    <row r="182" s="29" customFormat="1" ht="15" customHeight="1" x14ac:dyDescent="0.2"/>
    <row r="183" s="29" customFormat="1" ht="15" customHeight="1" x14ac:dyDescent="0.2"/>
    <row r="184" s="29" customFormat="1" ht="15" customHeight="1" x14ac:dyDescent="0.2"/>
    <row r="185" s="29" customFormat="1" ht="15" customHeight="1" x14ac:dyDescent="0.2"/>
    <row r="186" s="29" customFormat="1" ht="15" customHeight="1" x14ac:dyDescent="0.2"/>
    <row r="187" s="29" customFormat="1" ht="15" customHeight="1" x14ac:dyDescent="0.2"/>
    <row r="188" s="29" customFormat="1" ht="15" customHeight="1" x14ac:dyDescent="0.2"/>
    <row r="189" s="29" customFormat="1" ht="15" customHeight="1" x14ac:dyDescent="0.2"/>
    <row r="190" s="29" customFormat="1" ht="15" customHeight="1" x14ac:dyDescent="0.2"/>
    <row r="191" s="29" customFormat="1" ht="15" customHeight="1" x14ac:dyDescent="0.2"/>
    <row r="192" s="29" customFormat="1" ht="15" customHeight="1" x14ac:dyDescent="0.2"/>
    <row r="193" s="29" customFormat="1" ht="15" customHeight="1" x14ac:dyDescent="0.2"/>
    <row r="194" s="29" customFormat="1" ht="15" customHeight="1" x14ac:dyDescent="0.2"/>
    <row r="195" s="29" customFormat="1" ht="15" customHeight="1" x14ac:dyDescent="0.2"/>
    <row r="196" s="29" customFormat="1" ht="15" customHeight="1" x14ac:dyDescent="0.2"/>
    <row r="197" s="29" customFormat="1" ht="15" customHeight="1" x14ac:dyDescent="0.2"/>
    <row r="198" s="29" customFormat="1" ht="15" customHeight="1" x14ac:dyDescent="0.2"/>
    <row r="199" s="29" customFormat="1" ht="15" customHeight="1" x14ac:dyDescent="0.2"/>
    <row r="200" s="29" customFormat="1" ht="15" customHeight="1" x14ac:dyDescent="0.2"/>
    <row r="201" s="29" customFormat="1" ht="15" customHeight="1" x14ac:dyDescent="0.2"/>
    <row r="202" s="29" customFormat="1" ht="15" customHeight="1" x14ac:dyDescent="0.2"/>
    <row r="203" s="29" customFormat="1" ht="15" customHeight="1" x14ac:dyDescent="0.2"/>
    <row r="204" s="29" customFormat="1" ht="15" customHeight="1" x14ac:dyDescent="0.2"/>
    <row r="205" s="29" customFormat="1" ht="15" customHeight="1" x14ac:dyDescent="0.2"/>
    <row r="206" s="29" customFormat="1" ht="15" customHeight="1" x14ac:dyDescent="0.2"/>
    <row r="207" s="29" customFormat="1" ht="15" customHeight="1" x14ac:dyDescent="0.2"/>
    <row r="208" s="29" customFormat="1" ht="15" customHeight="1" x14ac:dyDescent="0.2"/>
    <row r="209" s="29" customFormat="1" ht="15" customHeight="1" x14ac:dyDescent="0.2"/>
    <row r="210" s="29" customFormat="1" ht="15" customHeight="1" x14ac:dyDescent="0.2"/>
    <row r="211" s="29" customFormat="1" ht="15" customHeight="1" x14ac:dyDescent="0.2"/>
    <row r="212" s="29" customFormat="1" ht="15" customHeight="1" x14ac:dyDescent="0.2"/>
    <row r="213" s="29" customFormat="1" ht="15" customHeight="1" x14ac:dyDescent="0.2"/>
    <row r="214" s="29" customFormat="1" ht="15" customHeight="1" x14ac:dyDescent="0.2"/>
    <row r="215" s="29" customFormat="1" ht="15" customHeight="1" x14ac:dyDescent="0.2"/>
    <row r="216" s="29" customFormat="1" ht="15" customHeight="1" x14ac:dyDescent="0.2"/>
    <row r="217" s="29" customFormat="1" ht="15" customHeight="1" x14ac:dyDescent="0.2"/>
    <row r="218" s="29" customFormat="1" ht="15" customHeight="1" x14ac:dyDescent="0.2"/>
    <row r="219" s="29" customFormat="1" ht="15" customHeight="1" x14ac:dyDescent="0.2"/>
    <row r="220" s="29" customFormat="1" ht="15" customHeight="1" x14ac:dyDescent="0.2"/>
    <row r="221" s="29" customFormat="1" ht="15" customHeight="1" x14ac:dyDescent="0.2"/>
    <row r="222" s="29" customFormat="1" ht="15" customHeight="1" x14ac:dyDescent="0.2"/>
    <row r="223" s="29" customFormat="1" ht="15" customHeight="1" x14ac:dyDescent="0.2"/>
    <row r="224" s="29" customFormat="1" ht="15" customHeight="1" x14ac:dyDescent="0.2"/>
    <row r="225" s="29" customFormat="1" ht="15" customHeight="1" x14ac:dyDescent="0.2"/>
    <row r="226" s="29" customFormat="1" ht="15" customHeight="1" x14ac:dyDescent="0.2"/>
    <row r="227" s="29" customFormat="1" ht="15" customHeight="1" x14ac:dyDescent="0.2"/>
    <row r="228" s="29" customFormat="1" ht="15" customHeight="1" x14ac:dyDescent="0.2"/>
    <row r="229" s="29" customFormat="1" ht="15" customHeight="1" x14ac:dyDescent="0.2"/>
    <row r="230" s="29" customFormat="1" ht="15" customHeight="1" x14ac:dyDescent="0.2"/>
    <row r="231" s="29" customFormat="1" ht="15" customHeight="1" x14ac:dyDescent="0.2"/>
    <row r="232" s="29" customFormat="1" ht="15" customHeight="1" x14ac:dyDescent="0.2"/>
    <row r="233" s="29" customFormat="1" ht="15" customHeight="1" x14ac:dyDescent="0.2"/>
    <row r="234" s="29" customFormat="1" ht="15" customHeight="1" x14ac:dyDescent="0.2"/>
    <row r="235" s="29" customFormat="1" ht="15" customHeight="1" x14ac:dyDescent="0.2"/>
    <row r="236" s="29" customFormat="1" ht="15" customHeight="1" x14ac:dyDescent="0.2"/>
    <row r="237" s="29" customFormat="1" ht="15" customHeight="1" x14ac:dyDescent="0.2"/>
    <row r="238" s="29" customFormat="1" ht="15" customHeight="1" x14ac:dyDescent="0.2"/>
    <row r="239" s="29" customFormat="1" ht="15" customHeight="1" x14ac:dyDescent="0.2"/>
    <row r="240" s="29" customFormat="1" ht="15" customHeight="1" x14ac:dyDescent="0.2"/>
    <row r="241" s="29" customFormat="1" ht="15" customHeight="1" x14ac:dyDescent="0.2"/>
    <row r="242" s="29" customFormat="1" ht="15" customHeight="1" x14ac:dyDescent="0.2"/>
    <row r="243" s="29" customFormat="1" ht="15" customHeight="1" x14ac:dyDescent="0.2"/>
    <row r="244" s="29" customFormat="1" ht="15" customHeight="1" x14ac:dyDescent="0.2"/>
    <row r="245" s="29" customFormat="1" ht="15" customHeight="1" x14ac:dyDescent="0.2"/>
    <row r="246" s="29" customFormat="1" ht="15" customHeight="1" x14ac:dyDescent="0.2"/>
    <row r="247" s="29" customFormat="1" ht="15" customHeight="1" x14ac:dyDescent="0.2"/>
    <row r="248" s="29" customFormat="1" ht="15" customHeight="1" x14ac:dyDescent="0.2"/>
    <row r="249" s="29" customFormat="1" ht="15" customHeight="1" x14ac:dyDescent="0.2"/>
    <row r="250" s="29" customFormat="1" ht="15" customHeight="1" x14ac:dyDescent="0.2"/>
    <row r="251" s="29" customFormat="1" ht="15" customHeight="1" x14ac:dyDescent="0.2"/>
    <row r="252" s="29" customFormat="1" ht="15" customHeight="1" x14ac:dyDescent="0.2"/>
    <row r="253" s="29" customFormat="1" ht="15" customHeight="1" x14ac:dyDescent="0.2"/>
    <row r="254" s="29" customFormat="1" ht="15" customHeight="1" x14ac:dyDescent="0.2"/>
    <row r="255" s="29" customFormat="1" ht="15" customHeight="1" x14ac:dyDescent="0.2"/>
    <row r="256" s="29" customFormat="1" ht="15" customHeight="1" x14ac:dyDescent="0.2"/>
    <row r="257" s="29" customFormat="1" ht="15" customHeight="1" x14ac:dyDescent="0.2"/>
    <row r="258" s="29" customFormat="1" ht="15" customHeight="1" x14ac:dyDescent="0.2"/>
    <row r="259" s="29" customFormat="1" ht="15" customHeight="1" x14ac:dyDescent="0.2"/>
    <row r="260" s="29" customFormat="1" ht="15" customHeight="1" x14ac:dyDescent="0.2"/>
    <row r="261" s="29" customFormat="1" ht="15" customHeight="1" x14ac:dyDescent="0.2"/>
    <row r="262" s="29" customFormat="1" ht="15" customHeight="1" x14ac:dyDescent="0.2"/>
    <row r="263" s="29" customFormat="1" ht="15" customHeight="1" x14ac:dyDescent="0.2"/>
    <row r="264" s="29" customFormat="1" ht="15" customHeight="1" x14ac:dyDescent="0.2"/>
    <row r="265" s="29" customFormat="1" ht="15" customHeight="1" x14ac:dyDescent="0.2"/>
    <row r="266" s="29" customFormat="1" ht="15" customHeight="1" x14ac:dyDescent="0.2"/>
    <row r="267" s="29" customFormat="1" ht="15" customHeight="1" x14ac:dyDescent="0.2"/>
    <row r="268" s="29" customFormat="1" ht="15" customHeight="1" x14ac:dyDescent="0.2"/>
    <row r="269" s="29" customFormat="1" ht="15" customHeight="1" x14ac:dyDescent="0.2"/>
    <row r="270" s="29" customFormat="1" ht="15" customHeight="1" x14ac:dyDescent="0.2"/>
    <row r="271" s="29" customFormat="1" ht="15" customHeight="1" x14ac:dyDescent="0.2"/>
    <row r="272" s="29" customFormat="1" ht="15" customHeight="1" x14ac:dyDescent="0.2"/>
    <row r="273" s="29" customFormat="1" ht="15" customHeight="1" x14ac:dyDescent="0.2"/>
    <row r="274" s="29" customFormat="1" ht="15" customHeight="1" x14ac:dyDescent="0.2"/>
    <row r="275" s="29" customFormat="1" ht="15" customHeight="1" x14ac:dyDescent="0.2"/>
    <row r="276" s="29" customFormat="1" ht="15" customHeight="1" x14ac:dyDescent="0.2"/>
    <row r="277" s="29" customFormat="1" ht="15" customHeight="1" x14ac:dyDescent="0.2"/>
    <row r="278" s="29" customFormat="1" ht="15" customHeight="1" x14ac:dyDescent="0.2"/>
    <row r="279" s="29" customFormat="1" ht="15" customHeight="1" x14ac:dyDescent="0.2"/>
    <row r="280" s="29" customFormat="1" ht="15" customHeight="1" x14ac:dyDescent="0.2"/>
    <row r="281" s="29" customFormat="1" ht="15" customHeight="1" x14ac:dyDescent="0.2"/>
    <row r="282" s="29" customFormat="1" ht="15" customHeight="1" x14ac:dyDescent="0.2"/>
    <row r="283" s="29" customFormat="1" ht="15" customHeight="1" x14ac:dyDescent="0.2"/>
    <row r="284" s="29" customFormat="1" ht="15" customHeight="1" x14ac:dyDescent="0.2"/>
  </sheetData>
  <mergeCells count="40">
    <mergeCell ref="A88:B88"/>
    <mergeCell ref="P5:R5"/>
    <mergeCell ref="A80:B80"/>
    <mergeCell ref="A81:B81"/>
    <mergeCell ref="A82:B82"/>
    <mergeCell ref="A83:B83"/>
    <mergeCell ref="A84:B84"/>
    <mergeCell ref="A87:B87"/>
    <mergeCell ref="A60:B60"/>
    <mergeCell ref="A61:B61"/>
    <mergeCell ref="A62:B62"/>
    <mergeCell ref="A63:B63"/>
    <mergeCell ref="A64:B64"/>
    <mergeCell ref="A78:B78"/>
    <mergeCell ref="A42:B42"/>
    <mergeCell ref="A43:B43"/>
    <mergeCell ref="A44:B44"/>
    <mergeCell ref="A55:E55"/>
    <mergeCell ref="A57:B57"/>
    <mergeCell ref="A58:B58"/>
    <mergeCell ref="A21:B21"/>
    <mergeCell ref="A22:B22"/>
    <mergeCell ref="A23:B23"/>
    <mergeCell ref="A24:B24"/>
    <mergeCell ref="A25:B25"/>
    <mergeCell ref="A36:T36"/>
    <mergeCell ref="A20:B20"/>
    <mergeCell ref="A2:T2"/>
    <mergeCell ref="D5:F5"/>
    <mergeCell ref="G5:I5"/>
    <mergeCell ref="J5:L5"/>
    <mergeCell ref="M5:O5"/>
    <mergeCell ref="S5:S6"/>
    <mergeCell ref="T5:T6"/>
    <mergeCell ref="A6:A7"/>
    <mergeCell ref="A11:B11"/>
    <mergeCell ref="A12:B12"/>
    <mergeCell ref="A13:B13"/>
    <mergeCell ref="A14:B14"/>
    <mergeCell ref="A15:B15"/>
  </mergeCells>
  <conditionalFormatting sqref="R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" right="0.7" top="0.78740157499999996" bottom="0.78740157499999996" header="0.3" footer="0.3"/>
  <ignoredErrors>
    <ignoredError sqref="S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9"/>
  <sheetViews>
    <sheetView showGridLines="0" zoomScaleNormal="100" workbookViewId="0">
      <selection activeCell="D134" sqref="D134"/>
    </sheetView>
  </sheetViews>
  <sheetFormatPr defaultRowHeight="12.75" x14ac:dyDescent="0.2"/>
  <cols>
    <col min="1" max="1" width="58.140625" style="2" customWidth="1"/>
    <col min="2" max="2" width="0.140625" style="2" hidden="1" customWidth="1"/>
    <col min="3" max="8" width="16.7109375" style="2" customWidth="1"/>
    <col min="9" max="12" width="11.7109375" style="2" customWidth="1"/>
    <col min="13" max="13" width="9.140625" style="2"/>
    <col min="14" max="14" width="9.140625" style="29"/>
    <col min="15" max="24" width="9.140625" style="2"/>
    <col min="25" max="25" width="23.28515625" style="2" customWidth="1"/>
    <col min="26" max="26" width="19.5703125" style="2" customWidth="1"/>
    <col min="27" max="27" width="12" style="2" customWidth="1"/>
    <col min="28" max="45" width="9.140625" style="2"/>
    <col min="46" max="46" width="10.140625" style="2" customWidth="1"/>
    <col min="47" max="57" width="9.140625" style="2"/>
    <col min="58" max="58" width="10.5703125" style="2" customWidth="1"/>
    <col min="59" max="16384" width="9.140625" style="2"/>
  </cols>
  <sheetData>
    <row r="1" spans="1:14" x14ac:dyDescent="0.2">
      <c r="A1" s="4"/>
      <c r="B1" s="4"/>
      <c r="C1" s="4"/>
      <c r="D1" s="4"/>
      <c r="E1" s="4"/>
      <c r="F1" s="4"/>
      <c r="G1" s="4"/>
      <c r="H1" s="4"/>
      <c r="I1" s="1"/>
    </row>
    <row r="2" spans="1:14" ht="15.75" x14ac:dyDescent="0.25">
      <c r="A2" s="72" t="s">
        <v>47</v>
      </c>
      <c r="B2" s="5"/>
      <c r="C2" s="5"/>
      <c r="D2" s="5"/>
      <c r="E2" s="5"/>
      <c r="F2" s="5"/>
      <c r="G2" s="5"/>
      <c r="H2" s="5"/>
      <c r="I2" s="1"/>
    </row>
    <row r="3" spans="1:14" s="7" customFormat="1" ht="24.95" customHeight="1" thickBot="1" x14ac:dyDescent="0.3">
      <c r="A3" s="73" t="s">
        <v>72</v>
      </c>
      <c r="B3" s="8"/>
      <c r="C3" s="8"/>
      <c r="D3" s="8"/>
      <c r="E3" s="8"/>
      <c r="F3" s="8"/>
      <c r="G3" s="8"/>
      <c r="H3" s="8"/>
      <c r="I3" s="9"/>
      <c r="N3" s="33"/>
    </row>
    <row r="4" spans="1:14" ht="51" customHeight="1" x14ac:dyDescent="0.2">
      <c r="A4" s="128" t="s">
        <v>23</v>
      </c>
      <c r="B4" s="128"/>
      <c r="C4" s="128" t="s">
        <v>24</v>
      </c>
      <c r="D4" s="128" t="s">
        <v>25</v>
      </c>
      <c r="E4" s="128" t="s">
        <v>26</v>
      </c>
      <c r="F4" s="128" t="s">
        <v>27</v>
      </c>
      <c r="G4" s="128" t="s">
        <v>30</v>
      </c>
      <c r="H4" s="128" t="s">
        <v>31</v>
      </c>
      <c r="I4" s="128" t="s">
        <v>73</v>
      </c>
      <c r="J4" s="129" t="s">
        <v>28</v>
      </c>
      <c r="K4" s="128" t="s">
        <v>74</v>
      </c>
      <c r="L4" s="130" t="s">
        <v>28</v>
      </c>
    </row>
    <row r="5" spans="1:14" x14ac:dyDescent="0.2">
      <c r="A5" s="164" t="s">
        <v>5</v>
      </c>
      <c r="B5" s="165"/>
      <c r="C5" s="131">
        <v>627.17999999999995</v>
      </c>
      <c r="D5" s="131">
        <v>648.01</v>
      </c>
      <c r="E5" s="131">
        <v>609.23014000000001</v>
      </c>
      <c r="F5" s="131">
        <v>619.49621999999999</v>
      </c>
      <c r="G5" s="131">
        <f>'[1]Tab. B_ČR'!$D$30</f>
        <v>624.02995434200011</v>
      </c>
      <c r="H5" s="131" t="s">
        <v>2</v>
      </c>
      <c r="I5" s="131" t="s">
        <v>2</v>
      </c>
      <c r="J5" s="132" t="s">
        <v>2</v>
      </c>
      <c r="K5" s="131" t="s">
        <v>2</v>
      </c>
      <c r="L5" s="133" t="s">
        <v>2</v>
      </c>
    </row>
    <row r="6" spans="1:14" x14ac:dyDescent="0.2">
      <c r="A6" s="164" t="s">
        <v>6</v>
      </c>
      <c r="B6" s="165"/>
      <c r="C6" s="131">
        <v>84.22</v>
      </c>
      <c r="D6" s="131">
        <v>83.17</v>
      </c>
      <c r="E6" s="131">
        <v>92.580470000000005</v>
      </c>
      <c r="F6" s="131">
        <v>99.29</v>
      </c>
      <c r="G6" s="131">
        <f>'[1]Tab. B_ČR'!$D$32</f>
        <v>113.79331098199998</v>
      </c>
      <c r="H6" s="131">
        <v>150.76499999999999</v>
      </c>
      <c r="I6" s="131">
        <f t="shared" ref="I6:I23" si="0">H6/G6</f>
        <v>1.3249021291229346</v>
      </c>
      <c r="J6" s="132">
        <f t="shared" ref="J6:J23" si="1">I6-1</f>
        <v>0.32490212912293459</v>
      </c>
      <c r="K6" s="131">
        <f t="shared" ref="K6:K23" si="2">H6/C6</f>
        <v>1.7901329850391829</v>
      </c>
      <c r="L6" s="133">
        <f t="shared" ref="L6:L23" si="3">K6-1</f>
        <v>0.79013298503918294</v>
      </c>
    </row>
    <row r="7" spans="1:14" x14ac:dyDescent="0.2">
      <c r="A7" s="164" t="s">
        <v>7</v>
      </c>
      <c r="B7" s="165"/>
      <c r="C7" s="131">
        <v>511.65</v>
      </c>
      <c r="D7" s="131">
        <v>537.54999999999995</v>
      </c>
      <c r="E7" s="131">
        <v>498.71553000000006</v>
      </c>
      <c r="F7" s="131">
        <v>504.06621999999999</v>
      </c>
      <c r="G7" s="131">
        <f>'[1]Tab. B_ČR'!$D$36</f>
        <v>497.79664336000002</v>
      </c>
      <c r="H7" s="131">
        <v>487.11</v>
      </c>
      <c r="I7" s="131">
        <f t="shared" si="0"/>
        <v>0.97853211044600885</v>
      </c>
      <c r="J7" s="132">
        <f t="shared" si="1"/>
        <v>-2.1467889553991149E-2</v>
      </c>
      <c r="K7" s="131">
        <f t="shared" si="2"/>
        <v>0.95203752565230149</v>
      </c>
      <c r="L7" s="133">
        <f t="shared" si="3"/>
        <v>-4.7962474347698514E-2</v>
      </c>
    </row>
    <row r="8" spans="1:14" x14ac:dyDescent="0.2">
      <c r="A8" s="164" t="s">
        <v>8</v>
      </c>
      <c r="B8" s="165"/>
      <c r="C8" s="131">
        <v>31.31</v>
      </c>
      <c r="D8" s="131">
        <v>27.29</v>
      </c>
      <c r="E8" s="131">
        <v>17.934139999999999</v>
      </c>
      <c r="F8" s="131">
        <v>16.14</v>
      </c>
      <c r="G8" s="131">
        <f>'[1]Tab. B_ČR'!$D$40</f>
        <v>12.44</v>
      </c>
      <c r="H8" s="131" t="s">
        <v>2</v>
      </c>
      <c r="I8" s="131" t="s">
        <v>2</v>
      </c>
      <c r="J8" s="132" t="s">
        <v>2</v>
      </c>
      <c r="K8" s="131" t="s">
        <v>2</v>
      </c>
      <c r="L8" s="133" t="s">
        <v>2</v>
      </c>
    </row>
    <row r="9" spans="1:14" x14ac:dyDescent="0.2">
      <c r="A9" s="164" t="s">
        <v>0</v>
      </c>
      <c r="B9" s="165"/>
      <c r="C9" s="131">
        <v>9.59</v>
      </c>
      <c r="D9" s="131">
        <v>8.7899999999999991</v>
      </c>
      <c r="E9" s="131">
        <v>8.4700000000000006</v>
      </c>
      <c r="F9" s="131">
        <v>9.5986000000000011</v>
      </c>
      <c r="G9" s="131">
        <f>'[1]Tab. B_ČR'!$D$44</f>
        <v>8.6247019100000006</v>
      </c>
      <c r="H9" s="131">
        <v>8.9649999999999999</v>
      </c>
      <c r="I9" s="131">
        <f t="shared" si="0"/>
        <v>1.0394562146670179</v>
      </c>
      <c r="J9" s="132">
        <f t="shared" si="1"/>
        <v>3.9456214667017875E-2</v>
      </c>
      <c r="K9" s="131">
        <f t="shared" si="2"/>
        <v>0.93482794577685091</v>
      </c>
      <c r="L9" s="133">
        <f t="shared" si="3"/>
        <v>-6.517205422314909E-2</v>
      </c>
    </row>
    <row r="10" spans="1:14" ht="12.75" customHeight="1" x14ac:dyDescent="0.2">
      <c r="A10" s="164" t="s">
        <v>9</v>
      </c>
      <c r="B10" s="165"/>
      <c r="C10" s="131">
        <v>46.62</v>
      </c>
      <c r="D10" s="131">
        <v>46.62</v>
      </c>
      <c r="E10" s="131">
        <v>47.348340000000007</v>
      </c>
      <c r="F10" s="131">
        <v>46.496808000000001</v>
      </c>
      <c r="G10" s="131">
        <f>'[1]Tab. B_ČR'!$D$45</f>
        <v>53.930000000000007</v>
      </c>
      <c r="H10" s="131">
        <v>61.426000000000002</v>
      </c>
      <c r="I10" s="131">
        <f t="shared" si="0"/>
        <v>1.1389949935101056</v>
      </c>
      <c r="J10" s="132">
        <f t="shared" si="1"/>
        <v>0.13899499351010558</v>
      </c>
      <c r="K10" s="131">
        <f t="shared" si="2"/>
        <v>1.3175890175890177</v>
      </c>
      <c r="L10" s="133">
        <f t="shared" si="3"/>
        <v>0.3175890175890177</v>
      </c>
    </row>
    <row r="11" spans="1:14" x14ac:dyDescent="0.2">
      <c r="A11" s="164" t="s">
        <v>10</v>
      </c>
      <c r="B11" s="165"/>
      <c r="C11" s="131">
        <v>171.22</v>
      </c>
      <c r="D11" s="131">
        <v>163.41</v>
      </c>
      <c r="E11" s="131">
        <v>167.50877000000003</v>
      </c>
      <c r="F11" s="131">
        <v>147.409987</v>
      </c>
      <c r="G11" s="131">
        <f>'[1]Tab. B_ČR'!$D$48</f>
        <v>169.36966847000002</v>
      </c>
      <c r="H11" s="131">
        <v>167.75399999999999</v>
      </c>
      <c r="I11" s="131">
        <f t="shared" si="0"/>
        <v>0.99046069768810929</v>
      </c>
      <c r="J11" s="132">
        <f t="shared" si="1"/>
        <v>-9.5393023118907072E-3</v>
      </c>
      <c r="K11" s="131">
        <f t="shared" si="2"/>
        <v>0.97975703772923717</v>
      </c>
      <c r="L11" s="133">
        <f t="shared" si="3"/>
        <v>-2.0242962270762832E-2</v>
      </c>
    </row>
    <row r="12" spans="1:14" x14ac:dyDescent="0.2">
      <c r="A12" s="164" t="s">
        <v>1</v>
      </c>
      <c r="B12" s="165"/>
      <c r="C12" s="131">
        <v>20.13</v>
      </c>
      <c r="D12" s="131">
        <v>18.87</v>
      </c>
      <c r="E12" s="131">
        <v>4.7037599999999999</v>
      </c>
      <c r="F12" s="131">
        <v>4.3877100000000002</v>
      </c>
      <c r="G12" s="131">
        <f>'[1]Tab. B_ČR'!$D$51</f>
        <v>8.1373512300000002</v>
      </c>
      <c r="H12" s="131">
        <v>8.26</v>
      </c>
      <c r="I12" s="131">
        <f t="shared" si="0"/>
        <v>1.0150723210210997</v>
      </c>
      <c r="J12" s="132">
        <f t="shared" si="1"/>
        <v>1.5072321021099677E-2</v>
      </c>
      <c r="K12" s="131">
        <f t="shared" si="2"/>
        <v>0.41033283656234476</v>
      </c>
      <c r="L12" s="133">
        <f t="shared" si="3"/>
        <v>-0.58966716343765524</v>
      </c>
    </row>
    <row r="13" spans="1:14" ht="27" customHeight="1" x14ac:dyDescent="0.2">
      <c r="A13" s="164" t="s">
        <v>11</v>
      </c>
      <c r="B13" s="165"/>
      <c r="C13" s="131">
        <v>36.24</v>
      </c>
      <c r="D13" s="131">
        <v>35.54</v>
      </c>
      <c r="E13" s="131">
        <v>33.23536</v>
      </c>
      <c r="F13" s="131">
        <v>28.817880000000002</v>
      </c>
      <c r="G13" s="131">
        <f>'[1]Tab. B_ČR'!$D$52</f>
        <v>34.317018179999998</v>
      </c>
      <c r="H13" s="131">
        <v>32.576000000000001</v>
      </c>
      <c r="I13" s="131">
        <f t="shared" si="0"/>
        <v>0.94926662419013241</v>
      </c>
      <c r="J13" s="132">
        <f t="shared" si="1"/>
        <v>-5.0733375809867587E-2</v>
      </c>
      <c r="K13" s="131">
        <f t="shared" si="2"/>
        <v>0.89889624724061812</v>
      </c>
      <c r="L13" s="133">
        <f t="shared" si="3"/>
        <v>-0.10110375275938188</v>
      </c>
    </row>
    <row r="14" spans="1:14" ht="12.75" customHeight="1" x14ac:dyDescent="0.2">
      <c r="A14" s="164" t="s">
        <v>12</v>
      </c>
      <c r="B14" s="165"/>
      <c r="C14" s="131">
        <v>15.3</v>
      </c>
      <c r="D14" s="131">
        <v>13.31</v>
      </c>
      <c r="E14" s="131">
        <v>15.214099999999998</v>
      </c>
      <c r="F14" s="131">
        <v>11.26</v>
      </c>
      <c r="G14" s="131">
        <f>'[1]Tab. B_ČR'!$D$54</f>
        <v>10.19</v>
      </c>
      <c r="H14" s="131">
        <v>9.2989999999999995</v>
      </c>
      <c r="I14" s="131">
        <f t="shared" si="0"/>
        <v>0.91256133464180567</v>
      </c>
      <c r="J14" s="132">
        <f t="shared" si="1"/>
        <v>-8.7438665358194334E-2</v>
      </c>
      <c r="K14" s="131">
        <f t="shared" si="2"/>
        <v>0.60777777777777775</v>
      </c>
      <c r="L14" s="133">
        <f t="shared" si="3"/>
        <v>-0.39222222222222225</v>
      </c>
    </row>
    <row r="15" spans="1:14" ht="30" customHeight="1" x14ac:dyDescent="0.2">
      <c r="A15" s="13" t="s">
        <v>29</v>
      </c>
      <c r="B15" s="10"/>
      <c r="C15" s="131">
        <v>10.16</v>
      </c>
      <c r="D15" s="131">
        <v>13.29</v>
      </c>
      <c r="E15" s="15">
        <v>11.801160000000001</v>
      </c>
      <c r="F15" s="15">
        <f>SUM('[2]Tab. B_ČR'!D58:D60)</f>
        <v>12.180324999999998</v>
      </c>
      <c r="G15" s="15">
        <v>12.54</v>
      </c>
      <c r="H15" s="131">
        <v>12.205</v>
      </c>
      <c r="I15" s="131">
        <f t="shared" si="0"/>
        <v>0.9732854864433812</v>
      </c>
      <c r="J15" s="132">
        <f t="shared" si="1"/>
        <v>-2.6714513556618802E-2</v>
      </c>
      <c r="K15" s="131">
        <f t="shared" si="2"/>
        <v>1.2012795275590551</v>
      </c>
      <c r="L15" s="133">
        <f t="shared" si="3"/>
        <v>0.20127952755905509</v>
      </c>
    </row>
    <row r="16" spans="1:14" ht="12.75" customHeight="1" x14ac:dyDescent="0.2">
      <c r="A16" s="83" t="s">
        <v>22</v>
      </c>
      <c r="B16" s="10"/>
      <c r="C16" s="131">
        <v>14.83</v>
      </c>
      <c r="D16" s="131">
        <v>14.54</v>
      </c>
      <c r="E16" s="15">
        <v>17.622730000000001</v>
      </c>
      <c r="F16" s="15">
        <f>'[2]Tab. B_ČR'!D61</f>
        <v>17.46949</v>
      </c>
      <c r="G16" s="15" t="s">
        <v>2</v>
      </c>
      <c r="H16" s="131">
        <v>23.564</v>
      </c>
      <c r="I16" s="131" t="s">
        <v>2</v>
      </c>
      <c r="J16" s="132" t="s">
        <v>2</v>
      </c>
      <c r="K16" s="131">
        <f t="shared" si="2"/>
        <v>1.5889413351314903</v>
      </c>
      <c r="L16" s="133">
        <f t="shared" si="3"/>
        <v>0.58894133513149027</v>
      </c>
    </row>
    <row r="17" spans="1:13" ht="24" customHeight="1" x14ac:dyDescent="0.2">
      <c r="A17" s="87" t="s">
        <v>13</v>
      </c>
      <c r="B17" s="14"/>
      <c r="C17" s="131">
        <v>28.58</v>
      </c>
      <c r="D17" s="131">
        <v>26.86</v>
      </c>
      <c r="E17" s="131">
        <v>27.3043686</v>
      </c>
      <c r="F17" s="131">
        <v>29.49</v>
      </c>
      <c r="G17" s="131">
        <f>'[1]Tab. B_ČR'!$D$64</f>
        <v>26.8</v>
      </c>
      <c r="H17" s="131">
        <v>29.434000000000001</v>
      </c>
      <c r="I17" s="131">
        <f t="shared" si="0"/>
        <v>1.0982835820895522</v>
      </c>
      <c r="J17" s="132">
        <f t="shared" si="1"/>
        <v>9.8283582089552235E-2</v>
      </c>
      <c r="K17" s="131">
        <f t="shared" si="2"/>
        <v>1.0298810356892933</v>
      </c>
      <c r="L17" s="133">
        <f t="shared" si="3"/>
        <v>2.9881035689293345E-2</v>
      </c>
    </row>
    <row r="18" spans="1:13" ht="14.25" customHeight="1" x14ac:dyDescent="0.2">
      <c r="A18" s="34" t="s">
        <v>3</v>
      </c>
      <c r="B18" s="11"/>
      <c r="C18" s="131">
        <v>23.38</v>
      </c>
      <c r="D18" s="131">
        <v>21.89</v>
      </c>
      <c r="E18" s="131">
        <v>23.02</v>
      </c>
      <c r="F18" s="131">
        <v>23.982899999999997</v>
      </c>
      <c r="G18" s="131">
        <f>'[1]Tab. B_ČR'!$D$65</f>
        <v>21.68</v>
      </c>
      <c r="H18" s="131">
        <v>24.416</v>
      </c>
      <c r="I18" s="131">
        <f t="shared" si="0"/>
        <v>1.12619926199262</v>
      </c>
      <c r="J18" s="132">
        <f t="shared" si="1"/>
        <v>0.12619926199261999</v>
      </c>
      <c r="K18" s="131">
        <f t="shared" si="2"/>
        <v>1.044311377245509</v>
      </c>
      <c r="L18" s="133">
        <f t="shared" si="3"/>
        <v>4.4311377245509043E-2</v>
      </c>
    </row>
    <row r="19" spans="1:13" x14ac:dyDescent="0.2">
      <c r="A19" s="164" t="s">
        <v>14</v>
      </c>
      <c r="B19" s="165"/>
      <c r="C19" s="131">
        <v>115.16</v>
      </c>
      <c r="D19" s="131">
        <v>113.12</v>
      </c>
      <c r="E19" s="131">
        <v>111.54692999999999</v>
      </c>
      <c r="F19" s="134">
        <v>117.79</v>
      </c>
      <c r="G19" s="131">
        <f>'[1]Tab. B_ČR'!$D$73</f>
        <v>116.64</v>
      </c>
      <c r="H19" s="131">
        <v>123.008</v>
      </c>
      <c r="I19" s="131">
        <f t="shared" si="0"/>
        <v>1.0545953360768174</v>
      </c>
      <c r="J19" s="132">
        <f t="shared" si="1"/>
        <v>5.4595336076817436E-2</v>
      </c>
      <c r="K19" s="131">
        <f t="shared" si="2"/>
        <v>1.0681486627301147</v>
      </c>
      <c r="L19" s="133">
        <f t="shared" si="3"/>
        <v>6.8148662730114662E-2</v>
      </c>
    </row>
    <row r="20" spans="1:13" x14ac:dyDescent="0.2">
      <c r="A20" s="167" t="s">
        <v>15</v>
      </c>
      <c r="B20" s="168"/>
      <c r="C20" s="131">
        <v>14.33</v>
      </c>
      <c r="D20" s="131">
        <v>12.61</v>
      </c>
      <c r="E20" s="15">
        <v>12.98875</v>
      </c>
      <c r="F20" s="15">
        <v>12.19744</v>
      </c>
      <c r="G20" s="15">
        <f>'[1]Tab. B_ČR'!$D$79</f>
        <v>13.78365093</v>
      </c>
      <c r="H20" s="131">
        <v>8.6509999999999998</v>
      </c>
      <c r="I20" s="131">
        <f t="shared" si="0"/>
        <v>0.62762761796086775</v>
      </c>
      <c r="J20" s="132">
        <f t="shared" si="1"/>
        <v>-0.37237238203913225</v>
      </c>
      <c r="K20" s="131">
        <f t="shared" si="2"/>
        <v>0.60369853454291689</v>
      </c>
      <c r="L20" s="133">
        <f t="shared" si="3"/>
        <v>-0.39630146545708311</v>
      </c>
    </row>
    <row r="21" spans="1:13" x14ac:dyDescent="0.2">
      <c r="A21" s="167" t="s">
        <v>16</v>
      </c>
      <c r="B21" s="168"/>
      <c r="C21" s="131">
        <v>47.97</v>
      </c>
      <c r="D21" s="131">
        <v>43.36</v>
      </c>
      <c r="E21" s="15">
        <v>48.011169999999993</v>
      </c>
      <c r="F21" s="15">
        <v>43.858880000000006</v>
      </c>
      <c r="G21" s="15">
        <f>'[1]Tab. B_ČR'!$D$81</f>
        <v>40.595834179999997</v>
      </c>
      <c r="H21" s="131">
        <v>49.512999999999998</v>
      </c>
      <c r="I21" s="131">
        <f t="shared" si="0"/>
        <v>1.2196571643401073</v>
      </c>
      <c r="J21" s="132">
        <f t="shared" si="1"/>
        <v>0.21965716434010729</v>
      </c>
      <c r="K21" s="131">
        <f t="shared" si="2"/>
        <v>1.0321659370439857</v>
      </c>
      <c r="L21" s="133">
        <f t="shared" si="3"/>
        <v>3.2165937043985737E-2</v>
      </c>
    </row>
    <row r="22" spans="1:13" x14ac:dyDescent="0.2">
      <c r="A22" s="167" t="s">
        <v>17</v>
      </c>
      <c r="B22" s="168"/>
      <c r="C22" s="131">
        <v>39.700000000000003</v>
      </c>
      <c r="D22" s="131">
        <v>42.51</v>
      </c>
      <c r="E22" s="15">
        <v>39.071100000000001</v>
      </c>
      <c r="F22" s="15">
        <v>42.885289999999976</v>
      </c>
      <c r="G22" s="15">
        <f>'[1]Tab. B_ČR'!$D$84</f>
        <v>44.46</v>
      </c>
      <c r="H22" s="131">
        <v>51.87</v>
      </c>
      <c r="I22" s="131">
        <f t="shared" si="0"/>
        <v>1.1666666666666665</v>
      </c>
      <c r="J22" s="132">
        <f t="shared" si="1"/>
        <v>0.16666666666666652</v>
      </c>
      <c r="K22" s="131">
        <f t="shared" si="2"/>
        <v>1.3065491183879092</v>
      </c>
      <c r="L22" s="133">
        <f t="shared" si="3"/>
        <v>0.30654911838790921</v>
      </c>
    </row>
    <row r="23" spans="1:13" x14ac:dyDescent="0.2">
      <c r="A23" s="167" t="s">
        <v>18</v>
      </c>
      <c r="B23" s="168"/>
      <c r="C23" s="131">
        <v>13.95</v>
      </c>
      <c r="D23" s="131">
        <v>13.62</v>
      </c>
      <c r="E23" s="15">
        <v>14.566579999999998</v>
      </c>
      <c r="F23" s="15">
        <v>23.79</v>
      </c>
      <c r="G23" s="15">
        <f>'[1]Tab. B_ČR'!$D$85</f>
        <v>12.652129949999999</v>
      </c>
      <c r="H23" s="131">
        <v>8.3759999999999994</v>
      </c>
      <c r="I23" s="131">
        <f t="shared" si="0"/>
        <v>0.66202291891571985</v>
      </c>
      <c r="J23" s="132">
        <f t="shared" si="1"/>
        <v>-0.33797708108428015</v>
      </c>
      <c r="K23" s="131">
        <f t="shared" si="2"/>
        <v>0.60043010752688175</v>
      </c>
      <c r="L23" s="133">
        <f t="shared" si="3"/>
        <v>-0.39956989247311825</v>
      </c>
    </row>
    <row r="24" spans="1:13" ht="13.5" thickBot="1" x14ac:dyDescent="0.25">
      <c r="A24" s="169" t="s">
        <v>19</v>
      </c>
      <c r="B24" s="170"/>
      <c r="C24" s="135">
        <v>131.59</v>
      </c>
      <c r="D24" s="135">
        <v>209.08</v>
      </c>
      <c r="E24" s="136">
        <v>287.85723999999993</v>
      </c>
      <c r="F24" s="136">
        <v>191.98</v>
      </c>
      <c r="G24" s="136" t="s">
        <v>2</v>
      </c>
      <c r="H24" s="136" t="s">
        <v>2</v>
      </c>
      <c r="I24" s="135" t="s">
        <v>2</v>
      </c>
      <c r="J24" s="137" t="s">
        <v>2</v>
      </c>
      <c r="K24" s="135" t="s">
        <v>2</v>
      </c>
      <c r="L24" s="138" t="s">
        <v>2</v>
      </c>
    </row>
    <row r="25" spans="1:13" x14ac:dyDescent="0.2">
      <c r="A25" s="27" t="s">
        <v>94</v>
      </c>
    </row>
    <row r="26" spans="1:13" s="29" customFormat="1" x14ac:dyDescent="0.2">
      <c r="A26" s="27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s="29" customFormat="1" x14ac:dyDescent="0.2">
      <c r="A27" s="74" t="s">
        <v>48</v>
      </c>
      <c r="B27" s="35"/>
      <c r="C27" s="26"/>
      <c r="D27" s="26"/>
      <c r="E27" s="31"/>
      <c r="F27" s="31"/>
      <c r="G27" s="31"/>
      <c r="H27" s="31"/>
      <c r="I27" s="26"/>
      <c r="J27" s="36"/>
      <c r="K27" s="26"/>
      <c r="L27" s="36"/>
    </row>
    <row r="28" spans="1:13" s="29" customFormat="1" ht="13.5" customHeight="1" x14ac:dyDescent="0.2">
      <c r="A28" s="74"/>
      <c r="B28" s="88"/>
      <c r="C28" s="26"/>
      <c r="D28" s="26"/>
      <c r="E28" s="31"/>
      <c r="F28" s="31"/>
      <c r="G28" s="31"/>
      <c r="H28" s="31"/>
      <c r="I28" s="26"/>
      <c r="J28" s="36"/>
      <c r="K28" s="26"/>
      <c r="L28" s="36"/>
    </row>
    <row r="29" spans="1:13" s="29" customFormat="1" ht="15" customHeight="1" x14ac:dyDescent="0.2">
      <c r="A29" s="84">
        <v>3</v>
      </c>
      <c r="B29" s="35"/>
      <c r="C29" s="26"/>
      <c r="D29" s="26"/>
      <c r="E29" s="31"/>
      <c r="F29" s="31"/>
      <c r="G29" s="31"/>
      <c r="H29" s="31"/>
      <c r="I29" s="26"/>
      <c r="J29" s="36"/>
      <c r="K29" s="26"/>
      <c r="L29" s="36"/>
    </row>
    <row r="30" spans="1:13" s="29" customFormat="1" ht="21" customHeight="1" x14ac:dyDescent="0.2">
      <c r="A30" s="123"/>
      <c r="B30" s="124"/>
      <c r="C30" s="125"/>
      <c r="D30" s="125"/>
      <c r="E30" s="126"/>
      <c r="F30" s="126"/>
      <c r="G30" s="126"/>
      <c r="H30" s="126"/>
      <c r="I30" s="125"/>
      <c r="J30" s="127"/>
      <c r="K30" s="125"/>
      <c r="L30" s="127"/>
    </row>
    <row r="31" spans="1:13" ht="26.25" customHeight="1" x14ac:dyDescent="0.2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29"/>
    </row>
    <row r="32" spans="1:13" ht="26.25" customHeight="1" x14ac:dyDescent="0.2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29"/>
    </row>
    <row r="33" spans="1:13" ht="26.25" customHeight="1" x14ac:dyDescent="0.2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9"/>
    </row>
    <row r="34" spans="1:13" ht="26.25" customHeight="1" x14ac:dyDescent="0.2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29"/>
    </row>
    <row r="35" spans="1:13" ht="26.25" customHeight="1" x14ac:dyDescent="0.2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29"/>
    </row>
    <row r="36" spans="1:13" ht="26.25" customHeight="1" x14ac:dyDescent="0.2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29"/>
    </row>
    <row r="37" spans="1:13" ht="26.25" customHeight="1" x14ac:dyDescent="0.2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29"/>
    </row>
    <row r="38" spans="1:13" ht="26.25" customHeight="1" x14ac:dyDescent="0.2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29"/>
    </row>
    <row r="39" spans="1:13" x14ac:dyDescent="0.2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29"/>
    </row>
    <row r="40" spans="1:13" x14ac:dyDescent="0.2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29"/>
    </row>
    <row r="41" spans="1:13" x14ac:dyDescent="0.2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29"/>
    </row>
    <row r="42" spans="1:13" x14ac:dyDescent="0.2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29"/>
    </row>
    <row r="43" spans="1:13" x14ac:dyDescent="0.2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29"/>
    </row>
    <row r="44" spans="1:13" x14ac:dyDescent="0.2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29"/>
    </row>
    <row r="45" spans="1:13" x14ac:dyDescent="0.2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29"/>
    </row>
    <row r="46" spans="1:13" x14ac:dyDescent="0.2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29"/>
    </row>
    <row r="47" spans="1:13" x14ac:dyDescent="0.2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29"/>
    </row>
    <row r="48" spans="1:13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29"/>
    </row>
    <row r="49" spans="1:14" x14ac:dyDescent="0.2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29"/>
    </row>
    <row r="50" spans="1:14" x14ac:dyDescent="0.2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29"/>
    </row>
    <row r="51" spans="1:14" x14ac:dyDescent="0.2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29"/>
    </row>
    <row r="52" spans="1:14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29"/>
    </row>
    <row r="53" spans="1:14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29"/>
    </row>
    <row r="54" spans="1:14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29"/>
    </row>
    <row r="55" spans="1:14" x14ac:dyDescent="0.2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29"/>
    </row>
    <row r="56" spans="1:14" x14ac:dyDescent="0.2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29"/>
    </row>
    <row r="57" spans="1:14" x14ac:dyDescent="0.2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29"/>
    </row>
    <row r="58" spans="1:14" x14ac:dyDescent="0.2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29"/>
    </row>
    <row r="59" spans="1:14" x14ac:dyDescent="0.2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29"/>
    </row>
    <row r="60" spans="1:14" x14ac:dyDescent="0.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29"/>
    </row>
    <row r="61" spans="1:14" x14ac:dyDescent="0.2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29"/>
    </row>
    <row r="62" spans="1:14" x14ac:dyDescent="0.2">
      <c r="A62" s="123">
        <v>4</v>
      </c>
      <c r="B62" s="116"/>
      <c r="C62" s="120"/>
      <c r="D62" s="120"/>
      <c r="E62" s="120"/>
      <c r="F62" s="120"/>
      <c r="G62" s="120"/>
      <c r="H62" s="120"/>
      <c r="I62" s="120"/>
      <c r="J62" s="116"/>
      <c r="K62" s="116"/>
      <c r="L62" s="116"/>
      <c r="M62" s="29"/>
    </row>
    <row r="63" spans="1:14" s="7" customFormat="1" ht="46.5" customHeight="1" x14ac:dyDescent="0.25">
      <c r="A63" s="111"/>
      <c r="B63" s="112"/>
      <c r="C63" s="112"/>
      <c r="D63" s="113"/>
      <c r="E63" s="113"/>
      <c r="F63" s="113"/>
      <c r="G63" s="113"/>
      <c r="H63" s="113"/>
      <c r="I63" s="114"/>
      <c r="J63" s="114"/>
      <c r="K63" s="114"/>
      <c r="L63" s="114"/>
      <c r="M63" s="33"/>
      <c r="N63" s="33"/>
    </row>
    <row r="64" spans="1:14" s="7" customFormat="1" ht="51.75" customHeight="1" x14ac:dyDescent="0.2">
      <c r="A64" s="115"/>
      <c r="B64" s="115"/>
      <c r="C64" s="115"/>
      <c r="D64" s="115"/>
      <c r="E64" s="116"/>
      <c r="F64" s="117"/>
      <c r="G64" s="117"/>
      <c r="H64" s="117"/>
      <c r="I64" s="114"/>
      <c r="J64" s="114"/>
      <c r="K64" s="114"/>
      <c r="L64" s="114"/>
      <c r="M64" s="33"/>
      <c r="N64" s="33"/>
    </row>
    <row r="65" spans="1:13" x14ac:dyDescent="0.2">
      <c r="A65" s="118"/>
      <c r="B65" s="116"/>
      <c r="C65" s="119"/>
      <c r="D65" s="119"/>
      <c r="E65" s="116"/>
      <c r="F65" s="117"/>
      <c r="G65" s="117"/>
      <c r="H65" s="117"/>
      <c r="I65" s="120"/>
      <c r="J65" s="121"/>
      <c r="K65" s="121"/>
      <c r="L65" s="116"/>
      <c r="M65" s="29"/>
    </row>
    <row r="66" spans="1:13" x14ac:dyDescent="0.2">
      <c r="A66" s="118"/>
      <c r="B66" s="116"/>
      <c r="C66" s="119"/>
      <c r="D66" s="119"/>
      <c r="E66" s="116"/>
      <c r="F66" s="117"/>
      <c r="G66" s="117"/>
      <c r="H66" s="117"/>
      <c r="I66" s="120"/>
      <c r="J66" s="121"/>
      <c r="K66" s="121"/>
      <c r="L66" s="116"/>
      <c r="M66" s="29"/>
    </row>
    <row r="67" spans="1:13" x14ac:dyDescent="0.2">
      <c r="A67" s="118"/>
      <c r="B67" s="116"/>
      <c r="C67" s="119"/>
      <c r="D67" s="119"/>
      <c r="E67" s="116"/>
      <c r="F67" s="117"/>
      <c r="G67" s="117"/>
      <c r="H67" s="117"/>
      <c r="I67" s="120"/>
      <c r="J67" s="121"/>
      <c r="K67" s="121"/>
      <c r="L67" s="116"/>
      <c r="M67" s="29"/>
    </row>
    <row r="68" spans="1:13" x14ac:dyDescent="0.2">
      <c r="A68" s="118"/>
      <c r="B68" s="116"/>
      <c r="C68" s="119"/>
      <c r="D68" s="119"/>
      <c r="E68" s="116"/>
      <c r="F68" s="117"/>
      <c r="G68" s="117"/>
      <c r="H68" s="117"/>
      <c r="I68" s="120"/>
      <c r="J68" s="121"/>
      <c r="K68" s="121"/>
      <c r="L68" s="116"/>
      <c r="M68" s="29"/>
    </row>
    <row r="69" spans="1:13" x14ac:dyDescent="0.2">
      <c r="A69" s="118"/>
      <c r="B69" s="116"/>
      <c r="C69" s="119"/>
      <c r="D69" s="119"/>
      <c r="E69" s="116"/>
      <c r="F69" s="117"/>
      <c r="G69" s="117"/>
      <c r="H69" s="117"/>
      <c r="I69" s="120"/>
      <c r="J69" s="121"/>
      <c r="K69" s="121"/>
      <c r="L69" s="116"/>
      <c r="M69" s="29"/>
    </row>
    <row r="70" spans="1:13" x14ac:dyDescent="0.2">
      <c r="A70" s="122"/>
      <c r="B70" s="116"/>
      <c r="C70" s="119"/>
      <c r="D70" s="119"/>
      <c r="E70" s="116"/>
      <c r="F70" s="117"/>
      <c r="G70" s="117"/>
      <c r="H70" s="117"/>
      <c r="I70" s="120"/>
      <c r="J70" s="121"/>
      <c r="K70" s="121"/>
      <c r="L70" s="116"/>
      <c r="M70" s="29"/>
    </row>
    <row r="71" spans="1:13" x14ac:dyDescent="0.2">
      <c r="A71" s="122"/>
      <c r="B71" s="116"/>
      <c r="C71" s="119"/>
      <c r="D71" s="119"/>
      <c r="E71" s="116"/>
      <c r="F71" s="117"/>
      <c r="G71" s="117"/>
      <c r="H71" s="117"/>
      <c r="I71" s="120"/>
      <c r="J71" s="121"/>
      <c r="K71" s="121"/>
      <c r="L71" s="116"/>
      <c r="M71" s="29"/>
    </row>
    <row r="72" spans="1:13" x14ac:dyDescent="0.2">
      <c r="A72" s="122"/>
      <c r="B72" s="116"/>
      <c r="C72" s="119"/>
      <c r="D72" s="119"/>
      <c r="E72" s="116"/>
      <c r="F72" s="117"/>
      <c r="G72" s="117"/>
      <c r="H72" s="117"/>
      <c r="I72" s="120"/>
      <c r="J72" s="121"/>
      <c r="K72" s="121"/>
      <c r="L72" s="116"/>
      <c r="M72" s="29"/>
    </row>
    <row r="73" spans="1:13" x14ac:dyDescent="0.2">
      <c r="A73" s="122"/>
      <c r="B73" s="116"/>
      <c r="C73" s="119"/>
      <c r="D73" s="119"/>
      <c r="E73" s="116"/>
      <c r="F73" s="117"/>
      <c r="G73" s="117"/>
      <c r="H73" s="117"/>
      <c r="I73" s="120"/>
      <c r="J73" s="121"/>
      <c r="K73" s="121"/>
      <c r="L73" s="116"/>
      <c r="M73" s="29"/>
    </row>
    <row r="74" spans="1:13" x14ac:dyDescent="0.2">
      <c r="A74" s="122"/>
      <c r="B74" s="116"/>
      <c r="C74" s="119"/>
      <c r="D74" s="119"/>
      <c r="E74" s="116"/>
      <c r="F74" s="117"/>
      <c r="G74" s="117"/>
      <c r="H74" s="117"/>
      <c r="I74" s="120"/>
      <c r="J74" s="121"/>
      <c r="K74" s="121"/>
      <c r="L74" s="116"/>
      <c r="M74" s="29"/>
    </row>
    <row r="75" spans="1:13" x14ac:dyDescent="0.2">
      <c r="A75" s="122"/>
      <c r="B75" s="116"/>
      <c r="C75" s="119"/>
      <c r="D75" s="119"/>
      <c r="E75" s="116"/>
      <c r="F75" s="117"/>
      <c r="G75" s="117"/>
      <c r="H75" s="117"/>
      <c r="I75" s="120"/>
      <c r="J75" s="121"/>
      <c r="K75" s="121"/>
      <c r="L75" s="116"/>
      <c r="M75" s="29"/>
    </row>
    <row r="76" spans="1:13" x14ac:dyDescent="0.2">
      <c r="A76" s="122"/>
      <c r="B76" s="116"/>
      <c r="C76" s="119"/>
      <c r="D76" s="119"/>
      <c r="E76" s="116"/>
      <c r="F76" s="117"/>
      <c r="G76" s="117"/>
      <c r="H76" s="117"/>
      <c r="I76" s="120"/>
      <c r="J76" s="121"/>
      <c r="K76" s="121"/>
      <c r="L76" s="116"/>
      <c r="M76" s="29"/>
    </row>
    <row r="77" spans="1:13" x14ac:dyDescent="0.2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29"/>
    </row>
    <row r="78" spans="1:13" x14ac:dyDescent="0.2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29"/>
    </row>
    <row r="79" spans="1:13" x14ac:dyDescent="0.2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29"/>
    </row>
    <row r="80" spans="1:13" x14ac:dyDescent="0.2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29"/>
    </row>
    <row r="81" spans="1:13" x14ac:dyDescent="0.2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29"/>
    </row>
    <row r="82" spans="1:13" x14ac:dyDescent="0.2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29"/>
    </row>
    <row r="83" spans="1:13" x14ac:dyDescent="0.2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29"/>
    </row>
    <row r="84" spans="1:13" x14ac:dyDescent="0.2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29"/>
    </row>
    <row r="85" spans="1:13" x14ac:dyDescent="0.2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29"/>
    </row>
    <row r="86" spans="1:13" x14ac:dyDescent="0.2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29"/>
    </row>
    <row r="87" spans="1:13" x14ac:dyDescent="0.2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29"/>
    </row>
    <row r="88" spans="1:13" x14ac:dyDescent="0.2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29"/>
    </row>
    <row r="89" spans="1:13" x14ac:dyDescent="0.2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29"/>
    </row>
    <row r="90" spans="1:13" x14ac:dyDescent="0.2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29"/>
    </row>
    <row r="91" spans="1:13" x14ac:dyDescent="0.2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29"/>
    </row>
    <row r="92" spans="1:13" x14ac:dyDescent="0.2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29"/>
    </row>
    <row r="93" spans="1:13" x14ac:dyDescent="0.2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29"/>
    </row>
    <row r="94" spans="1:13" x14ac:dyDescent="0.2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29"/>
    </row>
    <row r="95" spans="1:13" x14ac:dyDescent="0.2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29"/>
    </row>
    <row r="96" spans="1:13" x14ac:dyDescent="0.2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29"/>
    </row>
    <row r="97" spans="1:13" x14ac:dyDescent="0.2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29"/>
    </row>
    <row r="98" spans="1:13" x14ac:dyDescent="0.2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29"/>
    </row>
    <row r="99" spans="1:13" x14ac:dyDescent="0.2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29"/>
    </row>
    <row r="100" spans="1:13" x14ac:dyDescent="0.2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29"/>
    </row>
    <row r="101" spans="1:13" x14ac:dyDescent="0.2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29"/>
    </row>
    <row r="102" spans="1:13" x14ac:dyDescent="0.2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29"/>
    </row>
    <row r="103" spans="1:13" x14ac:dyDescent="0.2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29"/>
    </row>
    <row r="104" spans="1:13" x14ac:dyDescent="0.2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29"/>
    </row>
    <row r="105" spans="1:13" x14ac:dyDescent="0.2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29"/>
    </row>
    <row r="106" spans="1:13" x14ac:dyDescent="0.2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29"/>
    </row>
    <row r="107" spans="1:13" x14ac:dyDescent="0.2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29"/>
    </row>
    <row r="108" spans="1:13" x14ac:dyDescent="0.2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29"/>
    </row>
    <row r="109" spans="1:13" x14ac:dyDescent="0.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29"/>
    </row>
    <row r="110" spans="1:13" x14ac:dyDescent="0.2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29"/>
    </row>
    <row r="111" spans="1:13" x14ac:dyDescent="0.2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29"/>
    </row>
    <row r="112" spans="1:13" x14ac:dyDescent="0.2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29"/>
    </row>
    <row r="113" spans="1:13" x14ac:dyDescent="0.2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29"/>
    </row>
    <row r="114" spans="1:13" x14ac:dyDescent="0.2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29"/>
    </row>
    <row r="115" spans="1:13" x14ac:dyDescent="0.2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29"/>
    </row>
    <row r="116" spans="1:13" x14ac:dyDescent="0.2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29"/>
    </row>
    <row r="117" spans="1:13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</row>
    <row r="118" spans="1:13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</row>
    <row r="119" spans="1:13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</row>
    <row r="120" spans="1:13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</row>
    <row r="121" spans="1:13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</row>
    <row r="122" spans="1:13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</row>
    <row r="123" spans="1:13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</row>
    <row r="124" spans="1:13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</row>
    <row r="125" spans="1:13" x14ac:dyDescent="0.2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</row>
    <row r="126" spans="1:13" x14ac:dyDescent="0.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</row>
    <row r="127" spans="1:13" x14ac:dyDescent="0.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x14ac:dyDescent="0.2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x14ac:dyDescent="0.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x14ac:dyDescent="0.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x14ac:dyDescent="0.2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x14ac:dyDescent="0.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</row>
    <row r="135" spans="1:13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</row>
    <row r="136" spans="1:13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</row>
    <row r="137" spans="1:13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</row>
    <row r="138" spans="1:13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</row>
    <row r="139" spans="1:13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</row>
    <row r="140" spans="1:13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</row>
    <row r="141" spans="1:13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</row>
    <row r="142" spans="1:13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</row>
    <row r="143" spans="1:13" x14ac:dyDescent="0.2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</row>
    <row r="144" spans="1:13" x14ac:dyDescent="0.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</row>
    <row r="145" spans="1:13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</row>
    <row r="146" spans="1:13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</row>
    <row r="147" spans="1:13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x14ac:dyDescent="0.2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x14ac:dyDescent="0.2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</row>
    <row r="155" spans="1:13" x14ac:dyDescent="0.2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</row>
    <row r="156" spans="1:13" x14ac:dyDescent="0.2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</row>
    <row r="157" spans="1:13" x14ac:dyDescent="0.2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</row>
    <row r="158" spans="1:13" x14ac:dyDescent="0.2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</row>
    <row r="159" spans="1:13" x14ac:dyDescent="0.2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</row>
    <row r="160" spans="1:13" x14ac:dyDescent="0.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</row>
    <row r="161" spans="1:13" x14ac:dyDescent="0.2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</row>
    <row r="162" spans="1:13" x14ac:dyDescent="0.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</row>
    <row r="163" spans="1:13" x14ac:dyDescent="0.2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</row>
    <row r="164" spans="1:13" x14ac:dyDescent="0.2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</row>
    <row r="165" spans="1:13" x14ac:dyDescent="0.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</row>
    <row r="166" spans="1:13" x14ac:dyDescent="0.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x14ac:dyDescent="0.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x14ac:dyDescent="0.2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x14ac:dyDescent="0.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x14ac:dyDescent="0.2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x14ac:dyDescent="0.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x14ac:dyDescent="0.2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</row>
    <row r="174" spans="1:13" x14ac:dyDescent="0.2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</row>
    <row r="175" spans="1:13" x14ac:dyDescent="0.2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</row>
    <row r="176" spans="1:13" x14ac:dyDescent="0.2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</row>
    <row r="177" spans="1:13" x14ac:dyDescent="0.2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</row>
    <row r="178" spans="1:13" x14ac:dyDescent="0.2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</row>
    <row r="179" spans="1:13" x14ac:dyDescent="0.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</row>
    <row r="180" spans="1:13" x14ac:dyDescent="0.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</row>
    <row r="181" spans="1:13" x14ac:dyDescent="0.2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</row>
    <row r="182" spans="1:13" x14ac:dyDescent="0.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</row>
    <row r="183" spans="1:13" x14ac:dyDescent="0.2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</row>
    <row r="184" spans="1:13" x14ac:dyDescent="0.2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</row>
    <row r="185" spans="1:13" x14ac:dyDescent="0.2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x14ac:dyDescent="0.2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x14ac:dyDescent="0.2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x14ac:dyDescent="0.2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x14ac:dyDescent="0.2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x14ac:dyDescent="0.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x14ac:dyDescent="0.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x14ac:dyDescent="0.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</row>
    <row r="193" spans="1:13" x14ac:dyDescent="0.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</row>
    <row r="194" spans="1:13" x14ac:dyDescent="0.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</row>
    <row r="195" spans="1:13" x14ac:dyDescent="0.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</row>
    <row r="196" spans="1:13" x14ac:dyDescent="0.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</row>
    <row r="197" spans="1:13" x14ac:dyDescent="0.2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</row>
    <row r="198" spans="1:13" x14ac:dyDescent="0.2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</row>
    <row r="199" spans="1:13" x14ac:dyDescent="0.2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</row>
  </sheetData>
  <mergeCells count="16">
    <mergeCell ref="A21:B21"/>
    <mergeCell ref="A22:B22"/>
    <mergeCell ref="A23:B23"/>
    <mergeCell ref="A24:B24"/>
    <mergeCell ref="A11:B11"/>
    <mergeCell ref="A12:B12"/>
    <mergeCell ref="A13:B13"/>
    <mergeCell ref="A14:B14"/>
    <mergeCell ref="A19:B19"/>
    <mergeCell ref="A20:B20"/>
    <mergeCell ref="A10:B10"/>
    <mergeCell ref="A5:B5"/>
    <mergeCell ref="A6:B6"/>
    <mergeCell ref="A7:B7"/>
    <mergeCell ref="A8:B8"/>
    <mergeCell ref="A9:B9"/>
  </mergeCells>
  <pageMargins left="0.7" right="0.7" top="0.78740157499999996" bottom="0.78740157499999996" header="0.3" footer="0.3"/>
  <pageSetup paperSize="9" scale="63" fitToHeight="0" orientation="landscape" r:id="rId1"/>
  <ignoredErrors>
    <ignoredError sqref="K8 K16" evalError="1"/>
    <ignoredError sqref="K6:K7 K9:K15 K17:K23" evalError="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6"/>
  <sheetViews>
    <sheetView showGridLines="0" topLeftCell="C1" workbookViewId="0">
      <selection activeCell="X81" sqref="X81"/>
    </sheetView>
  </sheetViews>
  <sheetFormatPr defaultRowHeight="15" x14ac:dyDescent="0.25"/>
  <cols>
    <col min="1" max="1" width="7.85546875" style="21" customWidth="1"/>
    <col min="2" max="2" width="22.85546875" style="21" customWidth="1"/>
    <col min="3" max="3" width="12.85546875" style="21" customWidth="1"/>
    <col min="4" max="4" width="12.7109375" style="21" customWidth="1"/>
    <col min="5" max="5" width="14.5703125" style="21" customWidth="1"/>
    <col min="6" max="6" width="15" style="21" customWidth="1"/>
    <col min="7" max="7" width="13" style="21" customWidth="1"/>
    <col min="8" max="8" width="12.28515625" style="21" customWidth="1"/>
    <col min="9" max="10" width="12.7109375" style="21" customWidth="1"/>
    <col min="11" max="16" width="10.7109375" style="21" customWidth="1"/>
    <col min="17" max="23" width="9.140625" style="21"/>
    <col min="24" max="24" width="14.140625" style="21" customWidth="1"/>
    <col min="25" max="25" width="12" style="21" customWidth="1"/>
    <col min="26" max="26" width="13" style="21" customWidth="1"/>
    <col min="27" max="27" width="13.42578125" style="21" customWidth="1"/>
    <col min="28" max="28" width="12.5703125" style="21" customWidth="1"/>
    <col min="29" max="29" width="12.42578125" style="21" customWidth="1"/>
    <col min="30" max="30" width="13.5703125" style="21" customWidth="1"/>
    <col min="31" max="16384" width="9.140625" style="21"/>
  </cols>
  <sheetData>
    <row r="2" spans="1:9" ht="15.75" x14ac:dyDescent="0.25">
      <c r="A2" s="173" t="s">
        <v>49</v>
      </c>
      <c r="B2" s="173"/>
      <c r="C2" s="173"/>
      <c r="D2" s="173"/>
      <c r="E2" s="173"/>
      <c r="F2" s="173"/>
      <c r="G2" s="173"/>
    </row>
    <row r="3" spans="1:9" x14ac:dyDescent="0.25">
      <c r="A3" s="16" t="s">
        <v>71</v>
      </c>
    </row>
    <row r="4" spans="1:9" x14ac:dyDescent="0.25">
      <c r="A4" s="75" t="s">
        <v>79</v>
      </c>
      <c r="B4" s="75" t="s">
        <v>80</v>
      </c>
    </row>
    <row r="5" spans="1:9" x14ac:dyDescent="0.25">
      <c r="A5" s="75" t="s">
        <v>50</v>
      </c>
      <c r="B5" s="75" t="s">
        <v>91</v>
      </c>
      <c r="C5" s="75"/>
      <c r="D5" s="75"/>
      <c r="E5" s="75"/>
      <c r="F5" s="75"/>
      <c r="G5" s="75"/>
    </row>
    <row r="6" spans="1:9" x14ac:dyDescent="0.25">
      <c r="A6" s="75" t="s">
        <v>51</v>
      </c>
      <c r="B6" s="75" t="s">
        <v>52</v>
      </c>
      <c r="C6" s="75"/>
      <c r="D6" s="75"/>
      <c r="E6" s="75"/>
      <c r="F6" s="75"/>
      <c r="G6" s="75"/>
    </row>
    <row r="7" spans="1:9" x14ac:dyDescent="0.25">
      <c r="A7" s="75" t="s">
        <v>53</v>
      </c>
      <c r="B7" s="75" t="s">
        <v>54</v>
      </c>
      <c r="C7" s="75"/>
      <c r="D7" s="75"/>
      <c r="E7" s="75"/>
      <c r="F7" s="75"/>
      <c r="G7" s="75"/>
    </row>
    <row r="8" spans="1:9" x14ac:dyDescent="0.25">
      <c r="A8" s="75" t="s">
        <v>55</v>
      </c>
      <c r="B8" s="75"/>
      <c r="C8" s="75"/>
      <c r="D8" s="75"/>
      <c r="E8" s="75"/>
      <c r="F8" s="75"/>
      <c r="G8" s="75"/>
    </row>
    <row r="9" spans="1:9" x14ac:dyDescent="0.25">
      <c r="A9" s="195" t="s">
        <v>23</v>
      </c>
      <c r="B9" s="196"/>
      <c r="C9" s="202" t="s">
        <v>56</v>
      </c>
      <c r="D9" s="203"/>
      <c r="E9" s="203"/>
      <c r="F9" s="203"/>
      <c r="G9" s="203"/>
      <c r="H9" s="160"/>
    </row>
    <row r="10" spans="1:9" x14ac:dyDescent="0.25">
      <c r="A10" s="196"/>
      <c r="B10" s="196"/>
      <c r="C10" s="85">
        <v>2010</v>
      </c>
      <c r="D10" s="85">
        <v>2011</v>
      </c>
      <c r="E10" s="85">
        <v>2012</v>
      </c>
      <c r="F10" s="85">
        <v>2013</v>
      </c>
      <c r="G10" s="85">
        <v>2014</v>
      </c>
      <c r="H10" s="85">
        <v>2015</v>
      </c>
    </row>
    <row r="11" spans="1:9" x14ac:dyDescent="0.25">
      <c r="A11" s="196"/>
      <c r="B11" s="196"/>
      <c r="C11" s="86" t="s">
        <v>57</v>
      </c>
      <c r="D11" s="86" t="s">
        <v>57</v>
      </c>
      <c r="E11" s="86" t="s">
        <v>57</v>
      </c>
      <c r="F11" s="86" t="s">
        <v>57</v>
      </c>
      <c r="G11" s="86" t="s">
        <v>57</v>
      </c>
      <c r="H11" s="86" t="s">
        <v>57</v>
      </c>
      <c r="I11" s="94"/>
    </row>
    <row r="12" spans="1:9" ht="25.5" customHeight="1" x14ac:dyDescent="0.25">
      <c r="A12" s="197" t="s">
        <v>58</v>
      </c>
      <c r="B12" s="197"/>
      <c r="C12" s="76">
        <v>4027008</v>
      </c>
      <c r="D12" s="76">
        <v>4954181</v>
      </c>
      <c r="E12" s="76">
        <v>5327149</v>
      </c>
      <c r="F12" s="76">
        <v>6032722</v>
      </c>
      <c r="G12" s="76">
        <v>7103821</v>
      </c>
      <c r="H12" s="76">
        <v>6365810</v>
      </c>
    </row>
    <row r="13" spans="1:9" x14ac:dyDescent="0.25">
      <c r="A13" s="198" t="s">
        <v>59</v>
      </c>
      <c r="B13" s="77" t="s">
        <v>60</v>
      </c>
      <c r="C13" s="78">
        <v>-1304</v>
      </c>
      <c r="D13" s="78">
        <v>-1300</v>
      </c>
      <c r="E13" s="78">
        <v>-15429</v>
      </c>
      <c r="F13" s="78">
        <v>-4312</v>
      </c>
      <c r="G13" s="78">
        <v>-11150</v>
      </c>
      <c r="H13" s="78">
        <v>-9347</v>
      </c>
    </row>
    <row r="14" spans="1:9" x14ac:dyDescent="0.25">
      <c r="A14" s="199"/>
      <c r="B14" s="79" t="s">
        <v>61</v>
      </c>
      <c r="C14" s="78">
        <v>3057635</v>
      </c>
      <c r="D14" s="78">
        <v>3432653</v>
      </c>
      <c r="E14" s="78">
        <v>3472203</v>
      </c>
      <c r="F14" s="78">
        <v>3643165</v>
      </c>
      <c r="G14" s="78">
        <v>4936092</v>
      </c>
      <c r="H14" s="78">
        <v>4310587</v>
      </c>
    </row>
    <row r="15" spans="1:9" x14ac:dyDescent="0.25">
      <c r="A15" s="199"/>
      <c r="B15" s="79" t="s">
        <v>62</v>
      </c>
      <c r="C15" s="78">
        <v>38102</v>
      </c>
      <c r="D15" s="78">
        <v>95940</v>
      </c>
      <c r="E15" s="78">
        <v>109290</v>
      </c>
      <c r="F15" s="78">
        <v>170932</v>
      </c>
      <c r="G15" s="78">
        <v>31714</v>
      </c>
      <c r="H15" s="78">
        <v>113134</v>
      </c>
    </row>
    <row r="16" spans="1:9" x14ac:dyDescent="0.25">
      <c r="A16" s="199"/>
      <c r="B16" s="79" t="s">
        <v>63</v>
      </c>
      <c r="C16" s="78">
        <v>288595</v>
      </c>
      <c r="D16" s="78">
        <v>501265</v>
      </c>
      <c r="E16" s="78">
        <v>388719</v>
      </c>
      <c r="F16" s="78">
        <v>309293</v>
      </c>
      <c r="G16" s="78">
        <v>247455</v>
      </c>
      <c r="H16" s="78">
        <v>117458</v>
      </c>
    </row>
    <row r="17" spans="1:8" x14ac:dyDescent="0.25">
      <c r="A17" s="199"/>
      <c r="B17" s="79" t="s">
        <v>64</v>
      </c>
      <c r="C17" s="78">
        <v>303823</v>
      </c>
      <c r="D17" s="78">
        <v>329936</v>
      </c>
      <c r="E17" s="78">
        <v>485780</v>
      </c>
      <c r="F17" s="78">
        <v>660815</v>
      </c>
      <c r="G17" s="78">
        <v>584172</v>
      </c>
      <c r="H17" s="78">
        <v>715603</v>
      </c>
    </row>
    <row r="18" spans="1:8" x14ac:dyDescent="0.25">
      <c r="A18" s="199"/>
      <c r="B18" s="79" t="s">
        <v>65</v>
      </c>
      <c r="C18" s="78">
        <v>123657</v>
      </c>
      <c r="D18" s="78">
        <v>139715</v>
      </c>
      <c r="E18" s="78">
        <v>136818</v>
      </c>
      <c r="F18" s="78">
        <v>205562</v>
      </c>
      <c r="G18" s="78">
        <v>213175</v>
      </c>
      <c r="H18" s="78">
        <v>189732</v>
      </c>
    </row>
    <row r="19" spans="1:8" x14ac:dyDescent="0.25">
      <c r="A19" s="200"/>
      <c r="B19" s="79" t="s">
        <v>66</v>
      </c>
      <c r="C19" s="78">
        <v>225190</v>
      </c>
      <c r="D19" s="78">
        <v>455464</v>
      </c>
      <c r="E19" s="78">
        <v>451038</v>
      </c>
      <c r="F19" s="78">
        <v>906258</v>
      </c>
      <c r="G19" s="78">
        <v>879113</v>
      </c>
      <c r="H19" s="78">
        <v>690351</v>
      </c>
    </row>
    <row r="20" spans="1:8" x14ac:dyDescent="0.25">
      <c r="A20" s="92"/>
      <c r="B20" s="79" t="s">
        <v>81</v>
      </c>
      <c r="C20" s="78">
        <v>2954</v>
      </c>
      <c r="D20" s="78">
        <v>1902</v>
      </c>
      <c r="E20" s="78">
        <v>-844</v>
      </c>
      <c r="F20" s="78">
        <v>13315</v>
      </c>
      <c r="G20" s="78">
        <v>17748</v>
      </c>
      <c r="H20" s="78">
        <v>17185</v>
      </c>
    </row>
    <row r="21" spans="1:8" ht="15.75" thickBot="1" x14ac:dyDescent="0.3">
      <c r="A21" s="92"/>
      <c r="B21" s="79" t="s">
        <v>82</v>
      </c>
      <c r="C21" s="93">
        <v>2460</v>
      </c>
      <c r="D21" s="93">
        <v>41339</v>
      </c>
      <c r="E21" s="93">
        <v>140000</v>
      </c>
      <c r="F21" s="93">
        <v>141604</v>
      </c>
      <c r="G21" s="93">
        <v>165423</v>
      </c>
      <c r="H21" s="93">
        <v>158683</v>
      </c>
    </row>
    <row r="22" spans="1:8" ht="15.75" customHeight="1" thickTop="1" x14ac:dyDescent="0.25">
      <c r="A22" s="204" t="s">
        <v>67</v>
      </c>
      <c r="B22" s="204"/>
      <c r="C22" s="91">
        <v>-1185500</v>
      </c>
      <c r="D22" s="91">
        <v>-1129597</v>
      </c>
      <c r="E22" s="91">
        <v>-1180083</v>
      </c>
      <c r="F22" s="91">
        <v>-1372808</v>
      </c>
      <c r="G22" s="91">
        <v>-1355914</v>
      </c>
      <c r="H22" s="91">
        <v>-1554287</v>
      </c>
    </row>
    <row r="23" spans="1:8" x14ac:dyDescent="0.25">
      <c r="A23" s="199" t="s">
        <v>59</v>
      </c>
      <c r="B23" s="77" t="s">
        <v>60</v>
      </c>
      <c r="C23" s="78">
        <v>-343415</v>
      </c>
      <c r="D23" s="78">
        <v>-286265</v>
      </c>
      <c r="E23" s="78">
        <v>-194390</v>
      </c>
      <c r="F23" s="78">
        <v>-217385</v>
      </c>
      <c r="G23" s="78">
        <v>-184323</v>
      </c>
      <c r="H23" s="78">
        <v>-128378</v>
      </c>
    </row>
    <row r="24" spans="1:8" x14ac:dyDescent="0.25">
      <c r="A24" s="199"/>
      <c r="B24" s="79" t="s">
        <v>61</v>
      </c>
      <c r="C24" s="78">
        <v>-787913</v>
      </c>
      <c r="D24" s="78">
        <v>-665972</v>
      </c>
      <c r="E24" s="78">
        <v>-748742</v>
      </c>
      <c r="F24" s="78">
        <v>-783841</v>
      </c>
      <c r="G24" s="78">
        <v>-781120</v>
      </c>
      <c r="H24" s="78">
        <v>-745487</v>
      </c>
    </row>
    <row r="25" spans="1:8" x14ac:dyDescent="0.25">
      <c r="A25" s="199"/>
      <c r="B25" s="79" t="s">
        <v>63</v>
      </c>
      <c r="C25" s="78">
        <v>65096</v>
      </c>
      <c r="D25" s="78">
        <v>46982</v>
      </c>
      <c r="E25" s="78">
        <v>14565</v>
      </c>
      <c r="F25" s="78">
        <v>13578</v>
      </c>
      <c r="G25" s="78">
        <v>15488</v>
      </c>
      <c r="H25" s="78">
        <v>11387</v>
      </c>
    </row>
    <row r="26" spans="1:8" x14ac:dyDescent="0.25">
      <c r="A26" s="199"/>
      <c r="B26" s="79" t="s">
        <v>64</v>
      </c>
      <c r="C26" s="78">
        <v>40145</v>
      </c>
      <c r="D26" s="78">
        <v>129848</v>
      </c>
      <c r="E26" s="78">
        <v>70484</v>
      </c>
      <c r="F26" s="78">
        <v>107557</v>
      </c>
      <c r="G26" s="78">
        <v>100955</v>
      </c>
      <c r="H26" s="78">
        <v>64957</v>
      </c>
    </row>
    <row r="27" spans="1:8" x14ac:dyDescent="0.25">
      <c r="A27" s="199"/>
      <c r="B27" s="79" t="s">
        <v>65</v>
      </c>
      <c r="C27" s="78">
        <v>-297629</v>
      </c>
      <c r="D27" s="78">
        <v>-403631</v>
      </c>
      <c r="E27" s="78">
        <v>-314690</v>
      </c>
      <c r="F27" s="78">
        <v>-368429</v>
      </c>
      <c r="G27" s="78">
        <v>-503871</v>
      </c>
      <c r="H27" s="78">
        <v>-505956</v>
      </c>
    </row>
    <row r="28" spans="1:8" ht="15.75" thickBot="1" x14ac:dyDescent="0.3">
      <c r="A28" s="200"/>
      <c r="B28" s="79" t="s">
        <v>66</v>
      </c>
      <c r="C28" s="90">
        <v>105408</v>
      </c>
      <c r="D28" s="90">
        <v>1234</v>
      </c>
      <c r="E28" s="90">
        <v>13058</v>
      </c>
      <c r="F28" s="90">
        <v>-80908</v>
      </c>
      <c r="G28" s="90">
        <v>105171</v>
      </c>
      <c r="H28" s="90">
        <v>3005</v>
      </c>
    </row>
    <row r="29" spans="1:8" ht="15.75" thickTop="1" x14ac:dyDescent="0.25">
      <c r="A29" s="205" t="s">
        <v>68</v>
      </c>
      <c r="B29" s="206"/>
      <c r="C29" s="91">
        <v>-981802</v>
      </c>
      <c r="D29" s="91">
        <v>-709490</v>
      </c>
      <c r="E29" s="91">
        <v>-540975</v>
      </c>
      <c r="F29" s="91">
        <v>-660872</v>
      </c>
      <c r="G29" s="91">
        <v>-612607</v>
      </c>
      <c r="H29" s="91">
        <v>-385786</v>
      </c>
    </row>
    <row r="30" spans="1:8" x14ac:dyDescent="0.25">
      <c r="A30" s="201" t="s">
        <v>59</v>
      </c>
      <c r="B30" s="77" t="s">
        <v>60</v>
      </c>
      <c r="C30" s="78">
        <v>-3138</v>
      </c>
      <c r="D30" s="78">
        <v>-10201</v>
      </c>
      <c r="E30" s="78">
        <v>-7040</v>
      </c>
      <c r="F30" s="78">
        <v>35</v>
      </c>
      <c r="G30" s="78">
        <v>-295</v>
      </c>
      <c r="H30" s="78">
        <v>-42867</v>
      </c>
    </row>
    <row r="31" spans="1:8" x14ac:dyDescent="0.25">
      <c r="A31" s="201"/>
      <c r="B31" s="79" t="s">
        <v>61</v>
      </c>
      <c r="C31" s="78">
        <v>-598930</v>
      </c>
      <c r="D31" s="78">
        <v>-452740</v>
      </c>
      <c r="E31" s="78">
        <v>-655693</v>
      </c>
      <c r="F31" s="78">
        <v>-797603</v>
      </c>
      <c r="G31" s="78">
        <v>-713622</v>
      </c>
      <c r="H31" s="78">
        <v>-545429</v>
      </c>
    </row>
    <row r="32" spans="1:8" x14ac:dyDescent="0.25">
      <c r="A32" s="201"/>
      <c r="B32" s="79" t="s">
        <v>63</v>
      </c>
      <c r="C32" s="78">
        <v>105</v>
      </c>
      <c r="D32" s="78">
        <v>317</v>
      </c>
      <c r="E32" s="78">
        <v>697</v>
      </c>
      <c r="F32" s="78">
        <v>-161</v>
      </c>
      <c r="G32" s="78">
        <v>1926</v>
      </c>
      <c r="H32" s="78">
        <v>551</v>
      </c>
    </row>
    <row r="33" spans="1:16" x14ac:dyDescent="0.25">
      <c r="A33" s="201"/>
      <c r="B33" s="79" t="s">
        <v>64</v>
      </c>
      <c r="C33" s="78">
        <v>-47119</v>
      </c>
      <c r="D33" s="78">
        <v>-40737</v>
      </c>
      <c r="E33" s="78">
        <v>-80022</v>
      </c>
      <c r="F33" s="78">
        <v>-83799</v>
      </c>
      <c r="G33" s="78">
        <v>-118178</v>
      </c>
      <c r="H33" s="78">
        <v>-129984</v>
      </c>
    </row>
    <row r="34" spans="1:16" x14ac:dyDescent="0.25">
      <c r="A34" s="201"/>
      <c r="B34" s="79" t="s">
        <v>65</v>
      </c>
      <c r="C34" s="78">
        <v>-321534</v>
      </c>
      <c r="D34" s="78">
        <v>-188263</v>
      </c>
      <c r="E34" s="78">
        <v>-63061</v>
      </c>
      <c r="F34" s="78">
        <v>-120915</v>
      </c>
      <c r="G34" s="78">
        <v>-12854</v>
      </c>
      <c r="H34" s="78">
        <v>95602</v>
      </c>
    </row>
    <row r="35" spans="1:16" ht="15.75" thickBot="1" x14ac:dyDescent="0.3">
      <c r="A35" s="207"/>
      <c r="B35" s="79" t="s">
        <v>66</v>
      </c>
      <c r="C35" s="90">
        <v>39731</v>
      </c>
      <c r="D35" s="90">
        <v>11487</v>
      </c>
      <c r="E35" s="90">
        <v>199586</v>
      </c>
      <c r="F35" s="90">
        <v>225010</v>
      </c>
      <c r="G35" s="90">
        <v>251447</v>
      </c>
      <c r="H35" s="90">
        <v>270114</v>
      </c>
    </row>
    <row r="36" spans="1:16" ht="15.75" thickTop="1" x14ac:dyDescent="0.25">
      <c r="A36" s="205" t="s">
        <v>69</v>
      </c>
      <c r="B36" s="206"/>
      <c r="C36" s="91">
        <v>-510693</v>
      </c>
      <c r="D36" s="91">
        <v>-588160</v>
      </c>
      <c r="E36" s="91">
        <v>-553195</v>
      </c>
      <c r="F36" s="91">
        <v>-423011</v>
      </c>
      <c r="G36" s="91">
        <v>-461281</v>
      </c>
      <c r="H36" s="91">
        <v>-438930</v>
      </c>
    </row>
    <row r="37" spans="1:16" x14ac:dyDescent="0.25">
      <c r="A37" s="201" t="s">
        <v>59</v>
      </c>
      <c r="B37" s="80" t="s">
        <v>61</v>
      </c>
      <c r="C37" s="78">
        <v>-153233</v>
      </c>
      <c r="D37" s="78">
        <v>-155079</v>
      </c>
      <c r="E37" s="78">
        <v>-133095</v>
      </c>
      <c r="F37" s="78">
        <v>-159891</v>
      </c>
      <c r="G37" s="78">
        <v>-156138</v>
      </c>
      <c r="H37" s="78">
        <v>-131090</v>
      </c>
    </row>
    <row r="38" spans="1:16" x14ac:dyDescent="0.25">
      <c r="A38" s="201"/>
      <c r="B38" s="81" t="s">
        <v>63</v>
      </c>
      <c r="C38" s="78">
        <v>2312</v>
      </c>
      <c r="D38" s="78">
        <v>-7948</v>
      </c>
      <c r="E38" s="78">
        <v>-2058</v>
      </c>
      <c r="F38" s="78">
        <v>5275</v>
      </c>
      <c r="G38" s="78">
        <v>11612</v>
      </c>
      <c r="H38" s="78">
        <v>8936</v>
      </c>
    </row>
    <row r="39" spans="1:16" x14ac:dyDescent="0.25">
      <c r="A39" s="201"/>
      <c r="B39" s="81" t="s">
        <v>64</v>
      </c>
      <c r="C39" s="78">
        <v>-4339</v>
      </c>
      <c r="D39" s="78">
        <v>-3565</v>
      </c>
      <c r="E39" s="78">
        <v>-3252</v>
      </c>
      <c r="F39" s="78">
        <v>-966</v>
      </c>
      <c r="G39" s="78">
        <v>-180</v>
      </c>
      <c r="H39" s="78">
        <v>-3037</v>
      </c>
    </row>
    <row r="40" spans="1:16" x14ac:dyDescent="0.25">
      <c r="A40" s="201"/>
      <c r="B40" s="81" t="s">
        <v>65</v>
      </c>
      <c r="C40" s="78">
        <v>-269285</v>
      </c>
      <c r="D40" s="78">
        <v>-328056</v>
      </c>
      <c r="E40" s="78">
        <v>-383585</v>
      </c>
      <c r="F40" s="78">
        <v>-452993</v>
      </c>
      <c r="G40" s="78">
        <v>-426703</v>
      </c>
      <c r="H40" s="78">
        <v>-388943</v>
      </c>
    </row>
    <row r="41" spans="1:16" ht="15.75" thickBot="1" x14ac:dyDescent="0.3">
      <c r="A41" s="207"/>
      <c r="B41" s="81" t="s">
        <v>66</v>
      </c>
      <c r="C41" s="90">
        <v>-76762</v>
      </c>
      <c r="D41" s="90">
        <v>-109968</v>
      </c>
      <c r="E41" s="90">
        <v>-82136</v>
      </c>
      <c r="F41" s="90">
        <v>156539</v>
      </c>
      <c r="G41" s="90">
        <v>129277</v>
      </c>
      <c r="H41" s="90">
        <v>108447</v>
      </c>
    </row>
    <row r="42" spans="1:16" ht="15.75" thickTop="1" x14ac:dyDescent="0.25">
      <c r="A42" s="193" t="s">
        <v>70</v>
      </c>
      <c r="B42" s="194"/>
      <c r="C42" s="91">
        <v>-1689662</v>
      </c>
      <c r="D42" s="91">
        <v>-1726862</v>
      </c>
      <c r="E42" s="91">
        <v>-1711155</v>
      </c>
      <c r="F42" s="91">
        <v>-1804735</v>
      </c>
      <c r="G42" s="91">
        <v>-2060157</v>
      </c>
      <c r="H42" s="91">
        <v>-2775445</v>
      </c>
    </row>
    <row r="43" spans="1:16" x14ac:dyDescent="0.25">
      <c r="A43" s="201" t="s">
        <v>59</v>
      </c>
      <c r="B43" s="80" t="s">
        <v>60</v>
      </c>
      <c r="C43" s="78">
        <v>3035</v>
      </c>
      <c r="D43" s="78">
        <v>-1514</v>
      </c>
      <c r="E43" s="78">
        <v>-650</v>
      </c>
      <c r="F43" s="78">
        <v>-1399</v>
      </c>
      <c r="G43" s="78">
        <v>8671</v>
      </c>
      <c r="H43" s="78">
        <v>-2656</v>
      </c>
    </row>
    <row r="44" spans="1:16" x14ac:dyDescent="0.25">
      <c r="A44" s="201"/>
      <c r="B44" s="81" t="s">
        <v>61</v>
      </c>
      <c r="C44" s="78">
        <v>-1384596</v>
      </c>
      <c r="D44" s="78">
        <v>-1614284</v>
      </c>
      <c r="E44" s="78">
        <v>-1677316</v>
      </c>
      <c r="F44" s="78">
        <v>-1984013</v>
      </c>
      <c r="G44" s="78">
        <v>-2339229</v>
      </c>
      <c r="H44" s="78">
        <v>-2054444</v>
      </c>
    </row>
    <row r="45" spans="1:16" x14ac:dyDescent="0.25">
      <c r="A45" s="201"/>
      <c r="B45" s="81" t="s">
        <v>63</v>
      </c>
      <c r="C45" s="78">
        <v>25388</v>
      </c>
      <c r="D45" s="78">
        <v>23818</v>
      </c>
      <c r="E45" s="78">
        <v>9639</v>
      </c>
      <c r="F45" s="78">
        <v>7592</v>
      </c>
      <c r="G45" s="78">
        <v>44769</v>
      </c>
      <c r="H45" s="78">
        <v>307</v>
      </c>
      <c r="J45" s="75" t="s">
        <v>90</v>
      </c>
    </row>
    <row r="46" spans="1:16" x14ac:dyDescent="0.25">
      <c r="A46" s="201"/>
      <c r="B46" s="81" t="s">
        <v>64</v>
      </c>
      <c r="C46" s="78">
        <v>647439</v>
      </c>
      <c r="D46" s="78">
        <v>1141713</v>
      </c>
      <c r="E46" s="78">
        <v>1118016</v>
      </c>
      <c r="F46" s="78">
        <v>1152779</v>
      </c>
      <c r="G46" s="78">
        <v>1142740</v>
      </c>
      <c r="H46" s="78">
        <v>832658</v>
      </c>
      <c r="J46" s="19" t="s">
        <v>83</v>
      </c>
      <c r="K46" s="85">
        <v>2010</v>
      </c>
      <c r="L46" s="85">
        <v>2011</v>
      </c>
      <c r="M46" s="85">
        <v>2012</v>
      </c>
      <c r="N46" s="85">
        <v>2013</v>
      </c>
      <c r="O46" s="85">
        <v>2014</v>
      </c>
      <c r="P46" s="85">
        <v>2015</v>
      </c>
    </row>
    <row r="47" spans="1:16" x14ac:dyDescent="0.25">
      <c r="A47" s="201"/>
      <c r="B47" s="81" t="s">
        <v>65</v>
      </c>
      <c r="C47" s="78">
        <v>-1381509</v>
      </c>
      <c r="D47" s="78">
        <v>-1490830</v>
      </c>
      <c r="E47" s="78">
        <v>-1441965</v>
      </c>
      <c r="F47" s="78">
        <v>-1401908</v>
      </c>
      <c r="G47" s="78">
        <v>-1384753</v>
      </c>
      <c r="H47" s="78">
        <v>-1146053</v>
      </c>
      <c r="J47" s="104"/>
      <c r="K47" s="86" t="s">
        <v>57</v>
      </c>
      <c r="L47" s="86" t="s">
        <v>57</v>
      </c>
      <c r="M47" s="86" t="s">
        <v>57</v>
      </c>
      <c r="N47" s="86" t="s">
        <v>57</v>
      </c>
      <c r="O47" s="86" t="s">
        <v>57</v>
      </c>
      <c r="P47" s="86" t="s">
        <v>57</v>
      </c>
    </row>
    <row r="48" spans="1:16" ht="15.75" thickBot="1" x14ac:dyDescent="0.3">
      <c r="A48" s="201"/>
      <c r="B48" s="82" t="s">
        <v>66</v>
      </c>
      <c r="C48" s="78">
        <v>189584</v>
      </c>
      <c r="D48" s="78">
        <v>54889</v>
      </c>
      <c r="E48" s="78">
        <v>109819</v>
      </c>
      <c r="F48" s="78">
        <v>149196</v>
      </c>
      <c r="G48" s="78">
        <v>265206</v>
      </c>
      <c r="H48" s="78">
        <v>183895</v>
      </c>
      <c r="J48" s="107" t="s">
        <v>60</v>
      </c>
      <c r="K48" s="106">
        <v>-295539</v>
      </c>
      <c r="L48" s="106">
        <v>-255120</v>
      </c>
      <c r="M48" s="106">
        <v>-129707</v>
      </c>
      <c r="N48" s="106">
        <v>-227574</v>
      </c>
      <c r="O48" s="106">
        <v>-128990</v>
      </c>
      <c r="P48" s="106">
        <v>-159086</v>
      </c>
    </row>
    <row r="49" spans="1:16" ht="15.75" thickTop="1" x14ac:dyDescent="0.25">
      <c r="A49" s="193" t="s">
        <v>84</v>
      </c>
      <c r="B49" s="194"/>
      <c r="C49" s="96">
        <v>471217</v>
      </c>
      <c r="D49" s="91">
        <v>713439</v>
      </c>
      <c r="E49" s="91">
        <v>623524</v>
      </c>
      <c r="F49" s="91">
        <v>687104</v>
      </c>
      <c r="G49" s="91">
        <v>827613</v>
      </c>
      <c r="H49" s="91">
        <v>583537</v>
      </c>
      <c r="J49" s="108" t="s">
        <v>61</v>
      </c>
      <c r="K49" s="106">
        <v>178338</v>
      </c>
      <c r="L49" s="106">
        <v>594866</v>
      </c>
      <c r="M49" s="106">
        <v>273940</v>
      </c>
      <c r="N49" s="106">
        <v>-63919</v>
      </c>
      <c r="O49" s="106">
        <v>1003137</v>
      </c>
      <c r="P49" s="106">
        <v>846928</v>
      </c>
    </row>
    <row r="50" spans="1:16" x14ac:dyDescent="0.25">
      <c r="A50" s="101" t="s">
        <v>59</v>
      </c>
      <c r="B50" s="97" t="s">
        <v>60</v>
      </c>
      <c r="C50" s="78">
        <v>49283</v>
      </c>
      <c r="D50" s="78">
        <v>44160</v>
      </c>
      <c r="E50" s="78">
        <v>87802</v>
      </c>
      <c r="F50" s="78">
        <v>-4513</v>
      </c>
      <c r="G50" s="78">
        <v>58107</v>
      </c>
      <c r="H50" s="78">
        <v>24162</v>
      </c>
      <c r="J50" s="108" t="s">
        <v>62</v>
      </c>
      <c r="K50" s="106">
        <v>38102</v>
      </c>
      <c r="L50" s="106">
        <v>95940</v>
      </c>
      <c r="M50" s="106">
        <v>109290</v>
      </c>
      <c r="N50" s="106">
        <v>170932</v>
      </c>
      <c r="O50" s="106">
        <v>31714</v>
      </c>
      <c r="P50" s="106">
        <v>113134</v>
      </c>
    </row>
    <row r="51" spans="1:16" x14ac:dyDescent="0.25">
      <c r="A51" s="102"/>
      <c r="B51" s="98" t="s">
        <v>61</v>
      </c>
      <c r="C51" s="78">
        <v>45375</v>
      </c>
      <c r="D51" s="78">
        <v>50288</v>
      </c>
      <c r="E51" s="78">
        <v>16583</v>
      </c>
      <c r="F51" s="78">
        <v>18264</v>
      </c>
      <c r="G51" s="78">
        <v>57154</v>
      </c>
      <c r="H51" s="78">
        <v>12791</v>
      </c>
      <c r="J51" s="108" t="s">
        <v>63</v>
      </c>
      <c r="K51" s="106">
        <v>425362</v>
      </c>
      <c r="L51" s="106">
        <v>619554</v>
      </c>
      <c r="M51" s="106">
        <v>472302</v>
      </c>
      <c r="N51" s="106">
        <v>385774</v>
      </c>
      <c r="O51" s="106">
        <v>389700</v>
      </c>
      <c r="P51" s="106">
        <v>211568</v>
      </c>
    </row>
    <row r="52" spans="1:16" x14ac:dyDescent="0.25">
      <c r="A52" s="102"/>
      <c r="B52" s="98" t="s">
        <v>63</v>
      </c>
      <c r="C52" s="78">
        <v>43866</v>
      </c>
      <c r="D52" s="78">
        <v>55120</v>
      </c>
      <c r="E52" s="78">
        <v>60740</v>
      </c>
      <c r="F52" s="78">
        <v>50197</v>
      </c>
      <c r="G52" s="78">
        <v>68450</v>
      </c>
      <c r="H52" s="78">
        <v>72929</v>
      </c>
      <c r="J52" s="108" t="s">
        <v>64</v>
      </c>
      <c r="K52" s="106">
        <v>975839</v>
      </c>
      <c r="L52" s="106">
        <v>1596654</v>
      </c>
      <c r="M52" s="106">
        <v>1614212</v>
      </c>
      <c r="N52" s="106">
        <v>1869509</v>
      </c>
      <c r="O52" s="106">
        <v>1739916</v>
      </c>
      <c r="P52" s="106">
        <v>1530757</v>
      </c>
    </row>
    <row r="53" spans="1:16" x14ac:dyDescent="0.25">
      <c r="A53" s="102"/>
      <c r="B53" s="98" t="s">
        <v>64</v>
      </c>
      <c r="C53" s="78">
        <v>35890</v>
      </c>
      <c r="D53" s="78">
        <v>39459</v>
      </c>
      <c r="E53" s="78">
        <v>23206</v>
      </c>
      <c r="F53" s="78">
        <v>33123</v>
      </c>
      <c r="G53" s="78">
        <v>30407</v>
      </c>
      <c r="H53" s="78">
        <v>50560</v>
      </c>
      <c r="J53" s="108" t="s">
        <v>65</v>
      </c>
      <c r="K53" s="106">
        <v>-2142497</v>
      </c>
      <c r="L53" s="106">
        <v>-2238657</v>
      </c>
      <c r="M53" s="106">
        <v>-2031128</v>
      </c>
      <c r="N53" s="106">
        <v>-2123111</v>
      </c>
      <c r="O53" s="106">
        <v>-2134538</v>
      </c>
      <c r="P53" s="106">
        <v>-1760959</v>
      </c>
    </row>
    <row r="54" spans="1:16" x14ac:dyDescent="0.25">
      <c r="A54" s="102"/>
      <c r="B54" s="98" t="s">
        <v>65</v>
      </c>
      <c r="C54" s="78">
        <v>3803</v>
      </c>
      <c r="D54" s="78">
        <v>32408</v>
      </c>
      <c r="E54" s="78">
        <v>35355</v>
      </c>
      <c r="F54" s="78">
        <v>15572</v>
      </c>
      <c r="G54" s="78">
        <v>-19532</v>
      </c>
      <c r="H54" s="78">
        <v>-5341</v>
      </c>
      <c r="J54" s="108" t="s">
        <v>87</v>
      </c>
      <c r="K54" s="106">
        <v>-7897</v>
      </c>
      <c r="L54" s="106">
        <v>2837</v>
      </c>
      <c r="M54" s="106">
        <v>5374</v>
      </c>
      <c r="N54" s="106">
        <v>6090</v>
      </c>
      <c r="O54" s="106">
        <v>-1123</v>
      </c>
      <c r="P54" s="106">
        <v>-2493</v>
      </c>
    </row>
    <row r="55" spans="1:16" x14ac:dyDescent="0.25">
      <c r="A55" s="102"/>
      <c r="B55" s="98" t="s">
        <v>66</v>
      </c>
      <c r="C55" s="78">
        <v>73089</v>
      </c>
      <c r="D55" s="78">
        <v>138654</v>
      </c>
      <c r="E55" s="78">
        <v>100170</v>
      </c>
      <c r="F55" s="78">
        <v>70887</v>
      </c>
      <c r="G55" s="78">
        <v>183474</v>
      </c>
      <c r="H55" s="78">
        <v>176133</v>
      </c>
      <c r="J55" s="108" t="s">
        <v>85</v>
      </c>
      <c r="K55" s="106">
        <v>134187</v>
      </c>
      <c r="L55" s="106">
        <v>139774</v>
      </c>
      <c r="M55" s="106">
        <v>156138</v>
      </c>
      <c r="N55" s="106">
        <v>126522</v>
      </c>
      <c r="O55" s="106">
        <v>116839</v>
      </c>
      <c r="P55" s="106">
        <v>44883</v>
      </c>
    </row>
    <row r="56" spans="1:16" x14ac:dyDescent="0.25">
      <c r="A56" s="102"/>
      <c r="B56" s="98" t="s">
        <v>85</v>
      </c>
      <c r="C56" s="78">
        <v>134187</v>
      </c>
      <c r="D56" s="78">
        <v>139774</v>
      </c>
      <c r="E56" s="78">
        <v>156138</v>
      </c>
      <c r="F56" s="78">
        <v>126522</v>
      </c>
      <c r="G56" s="78">
        <v>116839</v>
      </c>
      <c r="H56" s="78">
        <v>44883</v>
      </c>
      <c r="J56" s="108" t="s">
        <v>66</v>
      </c>
      <c r="K56" s="106">
        <v>556240</v>
      </c>
      <c r="L56" s="106">
        <v>551760</v>
      </c>
      <c r="M56" s="106">
        <v>791535</v>
      </c>
      <c r="N56" s="106">
        <v>1426982</v>
      </c>
      <c r="O56" s="106">
        <v>1813688</v>
      </c>
      <c r="P56" s="106">
        <v>1431945</v>
      </c>
    </row>
    <row r="57" spans="1:16" x14ac:dyDescent="0.25">
      <c r="A57" s="102"/>
      <c r="B57" s="98" t="s">
        <v>86</v>
      </c>
      <c r="C57" s="78">
        <v>1595</v>
      </c>
      <c r="D57" s="78">
        <v>9523</v>
      </c>
      <c r="E57" s="78">
        <v>29559</v>
      </c>
      <c r="F57" s="78">
        <v>10472</v>
      </c>
      <c r="G57" s="78">
        <v>28641</v>
      </c>
      <c r="H57" s="78">
        <v>14999</v>
      </c>
      <c r="J57" s="109" t="s">
        <v>81</v>
      </c>
      <c r="K57" s="106">
        <v>2377</v>
      </c>
      <c r="L57" s="106">
        <v>6294</v>
      </c>
      <c r="M57" s="106">
        <v>10726</v>
      </c>
      <c r="N57" s="106">
        <v>11935</v>
      </c>
      <c r="O57" s="106">
        <v>19882</v>
      </c>
      <c r="P57" s="106">
        <v>19894</v>
      </c>
    </row>
    <row r="58" spans="1:16" x14ac:dyDescent="0.25">
      <c r="A58" s="103"/>
      <c r="B58" s="99" t="s">
        <v>87</v>
      </c>
      <c r="C58" s="78">
        <v>-7897</v>
      </c>
      <c r="D58" s="78">
        <v>2837</v>
      </c>
      <c r="E58" s="78">
        <v>5374</v>
      </c>
      <c r="F58" s="78">
        <v>6090</v>
      </c>
      <c r="G58" s="78">
        <v>-1123</v>
      </c>
      <c r="H58" s="78">
        <v>-2493</v>
      </c>
      <c r="J58" s="109" t="s">
        <v>82</v>
      </c>
      <c r="K58" s="106">
        <v>24312</v>
      </c>
      <c r="L58" s="106">
        <v>64290</v>
      </c>
      <c r="M58" s="106">
        <v>145966</v>
      </c>
      <c r="N58" s="106">
        <v>169186</v>
      </c>
      <c r="O58" s="106">
        <v>178392</v>
      </c>
      <c r="P58" s="106">
        <v>182956</v>
      </c>
    </row>
    <row r="59" spans="1:16" x14ac:dyDescent="0.25">
      <c r="A59" s="103"/>
      <c r="B59" s="99" t="s">
        <v>81</v>
      </c>
      <c r="C59" s="78">
        <v>-577</v>
      </c>
      <c r="D59" s="78">
        <v>4392</v>
      </c>
      <c r="E59" s="78">
        <v>11570</v>
      </c>
      <c r="F59" s="78">
        <v>-1380</v>
      </c>
      <c r="G59" s="78">
        <v>2134</v>
      </c>
      <c r="H59" s="78">
        <v>2709</v>
      </c>
      <c r="J59" s="109" t="s">
        <v>88</v>
      </c>
      <c r="K59" s="106">
        <v>7397</v>
      </c>
      <c r="L59" s="106">
        <v>-1948</v>
      </c>
      <c r="M59" s="106">
        <v>10308</v>
      </c>
      <c r="N59" s="106">
        <v>27002</v>
      </c>
      <c r="O59" s="106">
        <v>23864</v>
      </c>
      <c r="P59" s="106">
        <v>32062</v>
      </c>
    </row>
    <row r="60" spans="1:16" x14ac:dyDescent="0.25">
      <c r="A60" s="103"/>
      <c r="B60" s="99" t="s">
        <v>82</v>
      </c>
      <c r="C60" s="78">
        <v>21852</v>
      </c>
      <c r="D60" s="78">
        <v>22951</v>
      </c>
      <c r="E60" s="78">
        <v>5966</v>
      </c>
      <c r="F60" s="78">
        <v>27582</v>
      </c>
      <c r="G60" s="78">
        <v>12969</v>
      </c>
      <c r="H60" s="78">
        <v>24273</v>
      </c>
      <c r="J60" s="110" t="s">
        <v>89</v>
      </c>
      <c r="K60" s="106">
        <v>1431</v>
      </c>
      <c r="L60" s="106">
        <v>6146</v>
      </c>
      <c r="M60" s="106">
        <v>11485</v>
      </c>
      <c r="N60" s="106">
        <v>8512</v>
      </c>
      <c r="O60" s="106">
        <v>6866</v>
      </c>
      <c r="P60" s="106">
        <v>1095</v>
      </c>
    </row>
    <row r="61" spans="1:16" x14ac:dyDescent="0.25">
      <c r="A61" s="103"/>
      <c r="B61" s="99" t="s">
        <v>88</v>
      </c>
      <c r="C61" s="78">
        <v>7397</v>
      </c>
      <c r="D61" s="78">
        <v>-1948</v>
      </c>
      <c r="E61" s="78">
        <v>10308</v>
      </c>
      <c r="F61" s="78">
        <v>27002</v>
      </c>
      <c r="G61" s="78">
        <v>23864</v>
      </c>
      <c r="H61" s="78">
        <v>32062</v>
      </c>
      <c r="J61" s="105" t="s">
        <v>86</v>
      </c>
      <c r="K61" s="106">
        <v>1595</v>
      </c>
      <c r="L61" s="106">
        <v>9523</v>
      </c>
      <c r="M61" s="106">
        <v>29559</v>
      </c>
      <c r="N61" s="106">
        <v>10472</v>
      </c>
      <c r="O61" s="106">
        <v>28641</v>
      </c>
      <c r="P61" s="106">
        <v>14999</v>
      </c>
    </row>
    <row r="62" spans="1:16" x14ac:dyDescent="0.25">
      <c r="A62" s="104"/>
      <c r="B62" s="100" t="s">
        <v>89</v>
      </c>
      <c r="C62" s="78">
        <v>1431</v>
      </c>
      <c r="D62" s="78">
        <v>6146</v>
      </c>
      <c r="E62" s="78">
        <v>11485</v>
      </c>
      <c r="F62" s="78">
        <v>8512</v>
      </c>
      <c r="G62" s="78">
        <v>6866</v>
      </c>
      <c r="H62" s="78">
        <v>1095</v>
      </c>
    </row>
    <row r="63" spans="1:16" x14ac:dyDescent="0.25">
      <c r="B63" s="95"/>
    </row>
    <row r="64" spans="1:16" x14ac:dyDescent="0.25">
      <c r="B64" s="95"/>
    </row>
    <row r="65" spans="2:12" x14ac:dyDescent="0.25">
      <c r="B65" s="95"/>
    </row>
    <row r="66" spans="2:12" x14ac:dyDescent="0.25">
      <c r="L66" s="20"/>
    </row>
  </sheetData>
  <mergeCells count="14">
    <mergeCell ref="A49:B49"/>
    <mergeCell ref="A2:G2"/>
    <mergeCell ref="A9:B11"/>
    <mergeCell ref="A12:B12"/>
    <mergeCell ref="A13:A19"/>
    <mergeCell ref="A42:B42"/>
    <mergeCell ref="A43:A48"/>
    <mergeCell ref="C9:H9"/>
    <mergeCell ref="A22:B22"/>
    <mergeCell ref="A23:A28"/>
    <mergeCell ref="A29:B29"/>
    <mergeCell ref="A30:A35"/>
    <mergeCell ref="A36:B36"/>
    <mergeCell ref="A37:A41"/>
  </mergeCells>
  <conditionalFormatting sqref="C12:G48 C50:G57">
    <cfRule type="cellIs" dxfId="6" priority="7" operator="greaterThan">
      <formula>0</formula>
    </cfRule>
  </conditionalFormatting>
  <conditionalFormatting sqref="H12">
    <cfRule type="cellIs" dxfId="5" priority="6" operator="greaterThan">
      <formula>0</formula>
    </cfRule>
  </conditionalFormatting>
  <conditionalFormatting sqref="H13:H48 H50:H57">
    <cfRule type="cellIs" dxfId="4" priority="5" operator="greaterThan">
      <formula>0</formula>
    </cfRule>
  </conditionalFormatting>
  <conditionalFormatting sqref="C49:G49">
    <cfRule type="cellIs" dxfId="3" priority="4" operator="greaterThan">
      <formula>0</formula>
    </cfRule>
  </conditionalFormatting>
  <conditionalFormatting sqref="H49">
    <cfRule type="cellIs" dxfId="2" priority="3" operator="greaterThan">
      <formula>0</formula>
    </cfRule>
  </conditionalFormatting>
  <conditionalFormatting sqref="C58:G62">
    <cfRule type="cellIs" dxfId="1" priority="2" operator="greaterThan">
      <formula>0</formula>
    </cfRule>
  </conditionalFormatting>
  <conditionalFormatting sqref="H58:H62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Nákup_grafy č.1,2</vt:lpstr>
      <vt:lpstr>Výroba_grafy č.3,4</vt:lpstr>
      <vt:lpstr>Bilance_zahr.obchod_graf č. 5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2016-04-27T09:07:00Z</cp:lastPrinted>
  <dcterms:created xsi:type="dcterms:W3CDTF">2012-07-11T12:57:40Z</dcterms:created>
  <dcterms:modified xsi:type="dcterms:W3CDTF">2016-04-27T13:24:58Z</dcterms:modified>
</cp:coreProperties>
</file>