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01507\Desktop\Programy na mléko IFA\Roční mléko 2019_Programy Mlék, Farm (6-01)\"/>
    </mc:Choice>
  </mc:AlternateContent>
  <bookViews>
    <workbookView xWindow="120" yWindow="1845" windowWidth="15180" windowHeight="6030"/>
  </bookViews>
  <sheets>
    <sheet name="Zdroje a Užití" sheetId="23" r:id="rId1"/>
    <sheet name="Grafy Zdroje" sheetId="22" r:id="rId2"/>
    <sheet name="Grafy Užití" sheetId="20" r:id="rId3"/>
    <sheet name="Bilance ZO, čas. řada 2010-2019" sheetId="24" r:id="rId4"/>
    <sheet name="Dovoz, časová řada 2010-2019" sheetId="25" r:id="rId5"/>
    <sheet name="Vývoz, časová řada 2010-2019" sheetId="26" r:id="rId6"/>
  </sheets>
  <externalReferences>
    <externalReference r:id="rId7"/>
    <externalReference r:id="rId8"/>
  </externalReferences>
  <definedNames>
    <definedName name="_xlnm._FilterDatabase" localSheetId="3" hidden="1">'Bilance ZO, čas. řada 2010-2019'!$A$14:$G$14</definedName>
    <definedName name="_xlnm._FilterDatabase" localSheetId="4" hidden="1">'Dovoz, časová řada 2010-2019'!$A$14:$G$14</definedName>
    <definedName name="_xlnm._FilterDatabase" localSheetId="5" hidden="1">'Vývoz, časová řada 2010-2019'!$A$14:$G$14</definedName>
  </definedNames>
  <calcPr calcId="162913"/>
</workbook>
</file>

<file path=xl/calcChain.xml><?xml version="1.0" encoding="utf-8"?>
<calcChain xmlns="http://schemas.openxmlformats.org/spreadsheetml/2006/main">
  <c r="M15" i="20" l="1"/>
  <c r="N15" i="20"/>
  <c r="D15" i="22"/>
  <c r="C15" i="22"/>
  <c r="N5" i="20" l="1"/>
  <c r="N6" i="20"/>
  <c r="N7" i="20"/>
  <c r="N8" i="20"/>
  <c r="N9" i="20"/>
  <c r="N10" i="20"/>
  <c r="N11" i="20"/>
  <c r="N12" i="20"/>
  <c r="N13" i="20"/>
  <c r="N14" i="20"/>
  <c r="N16" i="20"/>
  <c r="N17" i="20"/>
  <c r="N18" i="20"/>
  <c r="N19" i="20"/>
  <c r="N20" i="20"/>
  <c r="N21" i="20"/>
  <c r="N22" i="20"/>
  <c r="N23" i="20"/>
  <c r="N4" i="20"/>
  <c r="M5" i="20"/>
  <c r="M6" i="20"/>
  <c r="M7" i="20"/>
  <c r="M8" i="20"/>
  <c r="M9" i="20"/>
  <c r="M10" i="20"/>
  <c r="M11" i="20"/>
  <c r="M12" i="20"/>
  <c r="M13" i="20"/>
  <c r="M14" i="20"/>
  <c r="M16" i="20"/>
  <c r="M17" i="20"/>
  <c r="M18" i="20"/>
  <c r="M19" i="20"/>
  <c r="M20" i="20"/>
  <c r="M21" i="20"/>
  <c r="M22" i="20"/>
  <c r="M23" i="20"/>
  <c r="M4" i="20"/>
  <c r="D12" i="22" l="1"/>
  <c r="C12" i="22"/>
  <c r="D8" i="22" l="1"/>
  <c r="D9" i="22"/>
  <c r="D10" i="22"/>
  <c r="D11" i="22"/>
  <c r="D13" i="22"/>
  <c r="D14" i="22"/>
  <c r="D7" i="22"/>
  <c r="C8" i="22"/>
  <c r="C9" i="22"/>
  <c r="C10" i="22"/>
  <c r="C11" i="22"/>
  <c r="C13" i="22"/>
  <c r="C14" i="22"/>
  <c r="C7" i="22"/>
  <c r="G22" i="20" l="1"/>
  <c r="G21" i="20"/>
  <c r="G20" i="20"/>
  <c r="G19" i="20"/>
  <c r="G18" i="20"/>
  <c r="G17" i="20"/>
  <c r="G16" i="20"/>
  <c r="F15" i="20"/>
  <c r="F14" i="20"/>
  <c r="G13" i="20"/>
  <c r="G12" i="20"/>
  <c r="G11" i="20"/>
  <c r="G10" i="20"/>
  <c r="G9" i="20"/>
  <c r="G8" i="20"/>
  <c r="G7" i="20"/>
  <c r="G6" i="20"/>
  <c r="G5" i="20"/>
  <c r="G4" i="20"/>
</calcChain>
</file>

<file path=xl/comments1.xml><?xml version="1.0" encoding="utf-8"?>
<comments xmlns="http://schemas.openxmlformats.org/spreadsheetml/2006/main">
  <authors>
    <author>Fantová Irena</author>
  </authors>
  <commentList>
    <comment ref="I10" authorId="0" shapeId="0">
      <text>
        <r>
          <rPr>
            <sz val="9"/>
            <color indexed="81"/>
            <rFont val="Tahoma"/>
            <family val="2"/>
            <charset val="238"/>
          </rPr>
          <t xml:space="preserve">revidovaný údaj
</t>
        </r>
      </text>
    </comment>
  </commentList>
</comments>
</file>

<file path=xl/sharedStrings.xml><?xml version="1.0" encoding="utf-8"?>
<sst xmlns="http://schemas.openxmlformats.org/spreadsheetml/2006/main" count="2183" uniqueCount="294">
  <si>
    <t>Podmáslí neochucené, bez přísad</t>
  </si>
  <si>
    <t>Mléčné nápoje ostatní celkem</t>
  </si>
  <si>
    <t>x</t>
  </si>
  <si>
    <t>Máslo</t>
  </si>
  <si>
    <t>Konzumní mléko</t>
  </si>
  <si>
    <t>Plnotučné mléko celkem</t>
  </si>
  <si>
    <t>Polotučné mléko celkem</t>
  </si>
  <si>
    <t>Odtučněné mléko celkem</t>
  </si>
  <si>
    <t>Smetana celkem</t>
  </si>
  <si>
    <t>Kysané výrobky celkem</t>
  </si>
  <si>
    <t>Ostatní čerstvé výrobky (dezerty, mléčná rýže, mléčná krupice, pudinky, mražené krémy)</t>
  </si>
  <si>
    <t>Zahuštěné mléko celkem</t>
  </si>
  <si>
    <t>Máslo a ostatní výrobky z mléčného tuku vyjádřené v máselném ekvivalentu</t>
  </si>
  <si>
    <t>Měkké sýry</t>
  </si>
  <si>
    <t>Polotvrdé sýry</t>
  </si>
  <si>
    <t>Tavené sýry</t>
  </si>
  <si>
    <t>Sušené odtučněné mléko</t>
  </si>
  <si>
    <t>Druh výrobku</t>
  </si>
  <si>
    <t>2010                       množství (1000 t)</t>
  </si>
  <si>
    <t>2011                       množství (1000 t)</t>
  </si>
  <si>
    <t>2012                       množství (1000 t)</t>
  </si>
  <si>
    <t>2013                       množství (1000 t)</t>
  </si>
  <si>
    <t>Sušená smetana, sušené plnotučné mléko, sušené částečně odtučněné mléko</t>
  </si>
  <si>
    <t>2014                       množství (1000 t)</t>
  </si>
  <si>
    <t>2015                       množství (1000 t)</t>
  </si>
  <si>
    <t xml:space="preserve">Graf č. 1 </t>
  </si>
  <si>
    <t>x  Nelze zveřejnit z důvodu ochrany důvěrných údajů</t>
  </si>
  <si>
    <t>2016                       množství (1000 t)</t>
  </si>
  <si>
    <t>Vývoz mléka a smetany do zahraničí *</t>
  </si>
  <si>
    <t>Meziroční nárůst                                       /pokles výroby v %</t>
  </si>
  <si>
    <t>2017                       množství (1000 t)</t>
  </si>
  <si>
    <t>Těšnov 17, 117 05 Praha I, Česká republika</t>
  </si>
  <si>
    <t>tel.: 420 221 111, fax: +420 224 810 478</t>
  </si>
  <si>
    <t>www.eagri.cz</t>
  </si>
  <si>
    <t>rok</t>
  </si>
  <si>
    <t>meziroční srovnání                      index</t>
  </si>
  <si>
    <t>syrové kravské mléko                             v tis. tun</t>
  </si>
  <si>
    <t>nárůst/pokles                                                         v %</t>
  </si>
  <si>
    <t>2018                       množství (1000 t)</t>
  </si>
  <si>
    <t>Čerstvé sýry včetně tvarohu</t>
  </si>
  <si>
    <t xml:space="preserve">Od r. 2016 je sledován nákup syrového mléka mlékárnami a odbytovými družstvy přímo od producentů a včetně syrového mléka určeného ke zpracování mimo území ČR. </t>
  </si>
  <si>
    <t>Nákup plnotučného  mléka, včetně syrového mléka z EU a třetích zemí v tis. tun</t>
  </si>
  <si>
    <t>Nákup smetany z EU a třetích zemí v tis. tun</t>
  </si>
  <si>
    <t>Nákup odtučněného mléka z EU a třetích zemí v tis. tun</t>
  </si>
  <si>
    <t>Graf č.2</t>
  </si>
  <si>
    <t>2016*</t>
  </si>
  <si>
    <t>Tabulka B</t>
  </si>
  <si>
    <t>Tukoplazmová bilance, obsah bílkovin ve vybraných mlékárenských výrobcích/Inputs in milk equivalent, milk fat content and milk protein content in dairy products.</t>
  </si>
  <si>
    <t>Kód ČS/MS code: CZ</t>
  </si>
  <si>
    <t>Kód výrobku/Product code</t>
  </si>
  <si>
    <t>Zdroje/Availabilities</t>
  </si>
  <si>
    <t>Množství/Quantity                                 (1000 t)</t>
  </si>
  <si>
    <t>Nákup kravského mléka a ostatních produktů ČR/Milk and other products collected:</t>
  </si>
  <si>
    <t>D1100DU</t>
  </si>
  <si>
    <t xml:space="preserve">Kravské mléko/Raw cows milk  </t>
  </si>
  <si>
    <t>D1110D</t>
  </si>
  <si>
    <t>Ovčí mléko/Ewes´ milk</t>
  </si>
  <si>
    <t>D1120D</t>
  </si>
  <si>
    <t>Kozí mléko/Goats´ milk</t>
  </si>
  <si>
    <t>D1130D</t>
  </si>
  <si>
    <t>Buvolí mléko/Buffalo´s milk</t>
  </si>
  <si>
    <t>D1140D</t>
  </si>
  <si>
    <t>Smetana/Cream</t>
  </si>
  <si>
    <t>D1200D</t>
  </si>
  <si>
    <t>Odstředěné mléko a podmáslí/Skimmed milk and buttermilk</t>
  </si>
  <si>
    <t>D2140_4200D</t>
  </si>
  <si>
    <t>Ostatní produkty/Other products</t>
  </si>
  <si>
    <t>Nákup mléka a ostatních produktů ze zahraničí/Imports of milk and other products :</t>
  </si>
  <si>
    <t>D2120I, D2140I</t>
  </si>
  <si>
    <t>z toho členské země EU/intra EU</t>
  </si>
  <si>
    <t>D2200IME</t>
  </si>
  <si>
    <t>D2200JME</t>
  </si>
  <si>
    <t>D9000I</t>
  </si>
  <si>
    <t>Ostatní produkty celkem/Other products total (tvaroh, máslo, sýry, kozí mléko, sušené mléko)</t>
  </si>
  <si>
    <t>D9000J</t>
  </si>
  <si>
    <t xml:space="preserve"> </t>
  </si>
  <si>
    <t>Užití/Utilisation</t>
  </si>
  <si>
    <t>Množství/Quantity                            (1000 t)</t>
  </si>
  <si>
    <t>Obsah bílkovin/                            Protein content (t)</t>
  </si>
  <si>
    <t>Přepočet vstupní mléčné suroviny v ekvivalentu plnotučného a odstředěného mléka/Milk input equivalent*</t>
  </si>
  <si>
    <t>Plnotučné mléko/                    Whole milk input (1000 t) [UWM]</t>
  </si>
  <si>
    <t>Odstředěné mléko/                    Skimmed milk input (1000 t) [USM]</t>
  </si>
  <si>
    <t>D0110</t>
  </si>
  <si>
    <t>Výrobky z čerstvého mléka celkem/Fresh products</t>
  </si>
  <si>
    <t>D2100</t>
  </si>
  <si>
    <t>D2110</t>
  </si>
  <si>
    <t>Syrové mléko/Raw drinking milk</t>
  </si>
  <si>
    <t>D2120</t>
  </si>
  <si>
    <t>Plnotučné mléko celkem/Whole milk total</t>
  </si>
  <si>
    <t>D2121</t>
  </si>
  <si>
    <t>v tom/                 in which</t>
  </si>
  <si>
    <t>pasterované/pasteurised</t>
  </si>
  <si>
    <t>D2122</t>
  </si>
  <si>
    <t>sterilované/sterilised</t>
  </si>
  <si>
    <t>D2123</t>
  </si>
  <si>
    <t>ošetřené UHT/uperised</t>
  </si>
  <si>
    <t>D2130</t>
  </si>
  <si>
    <t>Polotučné mléko celkem/Partly skimmed milk total</t>
  </si>
  <si>
    <t>D2131</t>
  </si>
  <si>
    <t>D2132</t>
  </si>
  <si>
    <t>D2133</t>
  </si>
  <si>
    <t>D2140</t>
  </si>
  <si>
    <t>Odtučněné mléko celkem/Skimmed milk total</t>
  </si>
  <si>
    <t>D2141</t>
  </si>
  <si>
    <t>D2142</t>
  </si>
  <si>
    <t>D2143</t>
  </si>
  <si>
    <t>D4200</t>
  </si>
  <si>
    <t>Podmáslí neochucené, bez přísad/Buttermilk without additives</t>
  </si>
  <si>
    <t>D2200V</t>
  </si>
  <si>
    <t>Smetana celkem/Cream for direct consumption total</t>
  </si>
  <si>
    <t>D2201</t>
  </si>
  <si>
    <t>Smetana o obsahu tuku do 29% včetně/Cream of fat content  not exceeding 29 %</t>
  </si>
  <si>
    <t>D2202</t>
  </si>
  <si>
    <t>Smetana o obsahu tuku nad 29%/Cream of fat content over 29 %</t>
  </si>
  <si>
    <t>D4100</t>
  </si>
  <si>
    <t>Kysané výrobky celkem/Acidified products total</t>
  </si>
  <si>
    <t>D4110</t>
  </si>
  <si>
    <t>s přísadami/with additives</t>
  </si>
  <si>
    <t>D4120</t>
  </si>
  <si>
    <t>bez přísad/without additives</t>
  </si>
  <si>
    <t>D9100</t>
  </si>
  <si>
    <t>Mléčné nápoje ostatní celkem/Drinks with a milk base</t>
  </si>
  <si>
    <t>D9200</t>
  </si>
  <si>
    <t>Ostatní čerstvé výrobky/Other fresh products (dezerty, mléčná rýže, mléčná krupice, pudinky, mražené krémy)</t>
  </si>
  <si>
    <t>D0120</t>
  </si>
  <si>
    <t>D3200</t>
  </si>
  <si>
    <t>Zahuštěné mléko celkem/Concentrated milk total</t>
  </si>
  <si>
    <t>D3210</t>
  </si>
  <si>
    <t>neslazené/not sweetened</t>
  </si>
  <si>
    <t>D3220</t>
  </si>
  <si>
    <t>slazené/sweetened</t>
  </si>
  <si>
    <t>D3100</t>
  </si>
  <si>
    <t>Výrobky ze sušeného mléka celkem/Powder products total</t>
  </si>
  <si>
    <t>D3120</t>
  </si>
  <si>
    <t>v tom/in which</t>
  </si>
  <si>
    <t>sušená smetana/cream powder</t>
  </si>
  <si>
    <t>D3111</t>
  </si>
  <si>
    <t>sušené plnotučné mléko/whole milk powder</t>
  </si>
  <si>
    <t>D3112</t>
  </si>
  <si>
    <t>sušené částečně odtučněné a polotučné mléko/partly skimmed milk powder</t>
  </si>
  <si>
    <t>D3113</t>
  </si>
  <si>
    <t>sušené odtučněné mléko/skimmed milk powder</t>
  </si>
  <si>
    <t>D3130</t>
  </si>
  <si>
    <t>sušené podmáslí/buttermilk powder</t>
  </si>
  <si>
    <t>D3190</t>
  </si>
  <si>
    <t>ostatní výrobky ze sušeného mléka/other powder dairy products</t>
  </si>
  <si>
    <t>D6000</t>
  </si>
  <si>
    <t>Máslo a ostatní výrobky z mléčného tuku vyjádřené v máselném ekvivalentu/Butter and other yellow fat dairy products in butter equivalent</t>
  </si>
  <si>
    <t>D6100</t>
  </si>
  <si>
    <t>máslo/butter</t>
  </si>
  <si>
    <t>D6110</t>
  </si>
  <si>
    <t>tradiční máslo*/traditional butter</t>
  </si>
  <si>
    <t>D6120</t>
  </si>
  <si>
    <t>rekombinované máslo*/recombined butter</t>
  </si>
  <si>
    <t>D6130</t>
  </si>
  <si>
    <t>syrovátkové máslo*/whey butter</t>
  </si>
  <si>
    <t>D6200</t>
  </si>
  <si>
    <t>přepuštěné máslo a máselný olej/rendered butter and butter oil</t>
  </si>
  <si>
    <t>D6900</t>
  </si>
  <si>
    <t>Ostatní výrobky z mléčného tuku/Other yellow fat dairy products</t>
  </si>
  <si>
    <t>D6910</t>
  </si>
  <si>
    <t xml:space="preserve">máslo se sníženým obsahem mléčného tuku/reduced-fat butter </t>
  </si>
  <si>
    <t>D6990</t>
  </si>
  <si>
    <t>ostatní/others</t>
  </si>
  <si>
    <t>D7100</t>
  </si>
  <si>
    <t>Přírodní sýry celkem/Cheese</t>
  </si>
  <si>
    <t>D7121</t>
  </si>
  <si>
    <t>v tom/       in which</t>
  </si>
  <si>
    <t>sýry vyrobené z kravského mléka/cheese from cows´milk</t>
  </si>
  <si>
    <t>D7122</t>
  </si>
  <si>
    <t>sýry vyrobené z ovčího mléka/cheese from ewes´milk</t>
  </si>
  <si>
    <t>D7123</t>
  </si>
  <si>
    <t>sýry vyrobené z kozího mléka/cheese from goats´milk</t>
  </si>
  <si>
    <t>D7129</t>
  </si>
  <si>
    <t>ostatní sýry vyrobené ze směsného mléka nebo buvolího mléka/cheese from mixed or buffalos´ milk</t>
  </si>
  <si>
    <t>D7111</t>
  </si>
  <si>
    <t>Skupiny přírodních sýrů podle tvrdosti/Cheese (all milks) by category:</t>
  </si>
  <si>
    <t>D7112</t>
  </si>
  <si>
    <t>Měkké sýry/Soft cheese</t>
  </si>
  <si>
    <t>D7113</t>
  </si>
  <si>
    <t>Poloměkké sýry/Medium soft cheese</t>
  </si>
  <si>
    <t>D7114</t>
  </si>
  <si>
    <t>Polotvrdé sýry/Medium hard cheese</t>
  </si>
  <si>
    <t>D7115</t>
  </si>
  <si>
    <t>Tvrdé sýry/Hard cheese</t>
  </si>
  <si>
    <t>D7116</t>
  </si>
  <si>
    <t>Extra tvrdé sýry/Extra hard cheese</t>
  </si>
  <si>
    <t>D7200</t>
  </si>
  <si>
    <t>D9300</t>
  </si>
  <si>
    <t>Tavené sýry/Processed cheese</t>
  </si>
  <si>
    <t>D5000</t>
  </si>
  <si>
    <t>Kasein a kaseináty/Casein and caseinates</t>
  </si>
  <si>
    <t>D5100</t>
  </si>
  <si>
    <t>Syrovátka celkem vyjádřená v ekvivalentu tekuté syrovátky/Whey total in whey liquid equivalent</t>
  </si>
  <si>
    <t>D5200</t>
  </si>
  <si>
    <t>v tom/           in which</t>
  </si>
  <si>
    <t>syrovátka dodaná v tekutém stavu/whey liquid</t>
  </si>
  <si>
    <t>D5300</t>
  </si>
  <si>
    <t>zahuštěná syrovátka/whey concentrated</t>
  </si>
  <si>
    <t>D5400</t>
  </si>
  <si>
    <t>sušená syrovátka/why in powder or in block</t>
  </si>
  <si>
    <t>D5500</t>
  </si>
  <si>
    <t>Laktóza/Lactose</t>
  </si>
  <si>
    <t>D9400</t>
  </si>
  <si>
    <t>Laktalbumin/Lactalbumin</t>
  </si>
  <si>
    <t>D2140RA</t>
  </si>
  <si>
    <t>Ostatní výrobky na bázi mléka celkem/Other manufactured products (permeát, retentát, tavené analogy, syrovátková smetana )</t>
  </si>
  <si>
    <t>D2000X</t>
  </si>
  <si>
    <t>Odstředěné mléko a podmáslí vrácené zemědělcům/Skimmed milk and buttermilk returned by dairies</t>
  </si>
  <si>
    <t>D2000Y</t>
  </si>
  <si>
    <t>Vývoz mléka a smetany do zahraničí/Milk and cream exports</t>
  </si>
  <si>
    <t>D1100OUD</t>
  </si>
  <si>
    <t>z toho členské země EU/intra-EU</t>
  </si>
  <si>
    <t>D1100DLD</t>
  </si>
  <si>
    <t>Jiné použití/Other uses (mléko v obalech o objemu nad 2 l pro velkoobchod a gastro provoz)</t>
  </si>
  <si>
    <t>MC900</t>
  </si>
  <si>
    <t>Statistický rozdíl a ztráty/Differences and losses</t>
  </si>
  <si>
    <t>Celkem užití/Total utilization</t>
  </si>
  <si>
    <t>"C (confidential)"  důvěrný údaj, nelze zveřejnit z důvodu ochrany důvěrných údajů</t>
  </si>
  <si>
    <t>* Přepočet vstupní mléčné suroviny na ekvivalent vstupu plnotučného a odtučněného mléka. Odstředěné mléko a podmáslí získané jako vedlejší produkty při výrobě, (např. výroba másla),  se v ekvivalentu  uvádějí se záporným znaménkem.</t>
  </si>
  <si>
    <t>Zdroj dat: Roční statistické zjišťování Mlék (MZe) 6 - 01</t>
  </si>
  <si>
    <t>Zdroj dat: Roční statistické zjišťování Ministerstva zemědělství, Mlék (MZe) 6 - 01</t>
  </si>
  <si>
    <t xml:space="preserve">* přerušení časové řady v roce 2016 z důvodu změny metodiky. </t>
  </si>
  <si>
    <t>* přerušení časové řady z důvodu změny metodiky; sleduje se vývoz syrového mléka, tepelně ošetřeného  mléka, zahuštěného mléka, odstředěného mléka a smetany celkem, realizovaný mlékárnami a odbytovými družstvy</t>
  </si>
  <si>
    <t>* B přerušení časové řady z důvodu změny metodiky; sleduje se vývoz syrového mléka, tepelně ošetřeného  mléka, zahuštěného mléka, odstředěného mléka a smetany celkem, realizovaný mlékárnami a odbytovými družstvy</t>
  </si>
  <si>
    <t>Graf č. 3</t>
  </si>
  <si>
    <t>Zahraniční obchod podle zboží a zemí</t>
  </si>
  <si>
    <t>Typ výstupu :  </t>
  </si>
  <si>
    <t>Normální</t>
  </si>
  <si>
    <t>Směr obchodu :  </t>
  </si>
  <si>
    <t>Bilance</t>
  </si>
  <si>
    <t>Období :  </t>
  </si>
  <si>
    <t>Nomenklatura zboží :  </t>
  </si>
  <si>
    <t>SITC(3)</t>
  </si>
  <si>
    <t>Data v tabulce jsou :  </t>
  </si>
  <si>
    <t>bez dopočtů</t>
  </si>
  <si>
    <t>Období</t>
  </si>
  <si>
    <t>Kód zboží</t>
  </si>
  <si>
    <t>Název zboží</t>
  </si>
  <si>
    <t>Netto (kg)</t>
  </si>
  <si>
    <t>Stat. hodnota CZK(tis.)</t>
  </si>
  <si>
    <t>2010</t>
  </si>
  <si>
    <t>022</t>
  </si>
  <si>
    <t>Nespecifikováno</t>
  </si>
  <si>
    <t>-</t>
  </si>
  <si>
    <t>Evropa</t>
  </si>
  <si>
    <t>Afrika</t>
  </si>
  <si>
    <t>Amerika</t>
  </si>
  <si>
    <t>Asie</t>
  </si>
  <si>
    <t>023</t>
  </si>
  <si>
    <t>Máslo a ostatní tuky a oleje odvozené z mléka</t>
  </si>
  <si>
    <t>024</t>
  </si>
  <si>
    <t>Sýry a tvaroh</t>
  </si>
  <si>
    <t>Součet:</t>
  </si>
  <si>
    <t>2011</t>
  </si>
  <si>
    <t>Oceánie a Polární oblasti</t>
  </si>
  <si>
    <t>2012</t>
  </si>
  <si>
    <t>2013</t>
  </si>
  <si>
    <t>2014</t>
  </si>
  <si>
    <t>2015</t>
  </si>
  <si>
    <t>2016</t>
  </si>
  <si>
    <t>2017</t>
  </si>
  <si>
    <t>2018</t>
  </si>
  <si>
    <t>* - Individuální hodnota</t>
  </si>
  <si>
    <t>Datum zpracování dat :</t>
  </si>
  <si>
    <t>Čas :</t>
  </si>
  <si>
    <t>Datum generování :</t>
  </si>
  <si>
    <t>Dovoz</t>
  </si>
  <si>
    <t>Vývoz</t>
  </si>
  <si>
    <t>Kód kontinentu</t>
  </si>
  <si>
    <t>Název kontinentu</t>
  </si>
  <si>
    <t>Přírodní sýry z kravského mléka celkem</t>
  </si>
  <si>
    <t>Rok/Year: 2019</t>
  </si>
  <si>
    <t>Obsah mléčného tuku/Milk fat content (t)</t>
  </si>
  <si>
    <t>Obsah bílkovin/                   Protein content (t)</t>
  </si>
  <si>
    <t>Výrobky z technologicky upraveného mléka celkem/Manufactured products :</t>
  </si>
  <si>
    <t>Konzumní mléko celkem/Drinking milk</t>
  </si>
  <si>
    <t>Roční nákup syrového kravského mléka  od producentů se sídlem na území ČR, meziroční srovnání. Časová řada 2010 - 2019</t>
  </si>
  <si>
    <t>Srovnání objemu výroby vybraných mlékárenských výrobků v tis. tun -  časová řada 2010 - 2019, meziroční index 2019/2018</t>
  </si>
  <si>
    <t>2019                       množství (1000 t)</t>
  </si>
  <si>
    <t>Meziroční index 2019/2018 (2018=100)</t>
  </si>
  <si>
    <t>Zdroje a užití mléka v mlékárenském průmyslu ČR, výroba mlékárenských výrobků v roce 2019/Availabilities and utilization of milk, dairies activity in Czech republic, reference year 2019</t>
  </si>
  <si>
    <t>D2140I</t>
  </si>
  <si>
    <t>Plnotučné mléko, včetně syrového mléka Whole milk inc. raw milk</t>
  </si>
  <si>
    <t xml:space="preserve">Odstředěné mléko/Skimmed milk </t>
  </si>
  <si>
    <t>D2140J</t>
  </si>
  <si>
    <t>C</t>
  </si>
  <si>
    <t>Čerstvé sýry, včetně tvarohu/Fresh cheese</t>
  </si>
  <si>
    <t>2019</t>
  </si>
  <si>
    <t>2.03.2020   </t>
  </si>
  <si>
    <t>26.03.2020   </t>
  </si>
  <si>
    <r>
      <t xml:space="preserve">1.1.2010 </t>
    </r>
    <r>
      <rPr>
        <b/>
        <sz val="11"/>
        <color rgb="FF000000"/>
        <rFont val="Arial"/>
        <family val="2"/>
        <charset val="238"/>
      </rPr>
      <t> – </t>
    </r>
    <r>
      <rPr>
        <sz val="11"/>
        <color rgb="FF000000"/>
        <rFont val="Arial"/>
        <family val="2"/>
        <charset val="238"/>
      </rPr>
      <t xml:space="preserve"> 31.12.2019</t>
    </r>
  </si>
  <si>
    <t xml:space="preserve">Mléko, smetana a mléčné výrobky(bez másla a sýrů) </t>
  </si>
  <si>
    <t>Roční nákup plnotučného mléka, smetany a odtučněného mléka ze zemí EU a třetích zemí. Nákup realizovaný mlékárnami na území ČR.  Časová řada 2010 - 2019.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</si>
</sst>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General_)"/>
    <numFmt numFmtId="165" formatCode="#,##0.0"/>
    <numFmt numFmtId="166" formatCode="#,##0.000"/>
    <numFmt numFmtId="167" formatCode="##,###,###,###,##0"/>
    <numFmt numFmtId="168" formatCode="0.0000000%"/>
    <numFmt numFmtId="169" formatCode="0.000000%"/>
    <numFmt numFmtId="170" formatCode="0.00000%"/>
  </numFmts>
  <fonts count="35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</font>
    <font>
      <sz val="10"/>
      <name val="Arial"/>
      <family val="2"/>
      <charset val="238"/>
    </font>
    <font>
      <sz val="10"/>
      <name val="Courier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</font>
    <font>
      <sz val="11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sz val="7.5"/>
      <name val="Arial"/>
      <family val="2"/>
      <charset val="238"/>
    </font>
    <font>
      <sz val="10"/>
      <color theme="1"/>
      <name val="Gill Sans MT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Gill Sans MT"/>
      <family val="2"/>
      <charset val="238"/>
    </font>
    <font>
      <sz val="11"/>
      <color rgb="FF000000"/>
      <name val="Arial"/>
      <family val="2"/>
      <charset val="238"/>
    </font>
    <font>
      <b/>
      <sz val="24"/>
      <color rgb="FF006AB1"/>
      <name val="Arial"/>
      <family val="2"/>
      <charset val="238"/>
    </font>
    <font>
      <b/>
      <sz val="11"/>
      <color rgb="FFFFFFFF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BCCFE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CEEF4"/>
        <bgColor rgb="FF000000"/>
      </patternFill>
    </fill>
    <fill>
      <patternFill patternType="solid">
        <fgColor rgb="FF006AB1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CAD0DE"/>
        <bgColor rgb="FF000000"/>
      </patternFill>
    </fill>
    <fill>
      <patternFill patternType="solid">
        <fgColor rgb="FFECEEF4"/>
        <bgColor indexed="64"/>
      </patternFill>
    </fill>
    <fill>
      <patternFill patternType="solid">
        <fgColor rgb="FF006AB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D0DE"/>
        <bgColor indexed="64"/>
      </patternFill>
    </fill>
    <fill>
      <patternFill patternType="lightGray">
        <bgColor rgb="FFBCCFE6"/>
      </patternFill>
    </fill>
  </fills>
  <borders count="8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slantDashDot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slantDashDot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theme="4"/>
      </top>
      <bottom style="thin">
        <color indexed="64"/>
      </bottom>
      <diagonal/>
    </border>
    <border>
      <left style="thin">
        <color indexed="64"/>
      </left>
      <right/>
      <top style="slantDashDot">
        <color theme="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slantDashDot">
        <color theme="4"/>
      </bottom>
      <diagonal/>
    </border>
    <border>
      <left/>
      <right style="thin">
        <color indexed="64"/>
      </right>
      <top style="thin">
        <color indexed="64"/>
      </top>
      <bottom style="slantDashDot">
        <color theme="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164" fontId="5" fillId="0" borderId="1" applyFill="0" applyBorder="0">
      <alignment horizontal="left" vertical="center"/>
    </xf>
    <xf numFmtId="165" fontId="5" fillId="0" borderId="2" applyFill="0" applyBorder="0">
      <alignment horizontal="center"/>
      <protection locked="0"/>
    </xf>
    <xf numFmtId="164" fontId="1" fillId="0" borderId="0" applyNumberFormat="0" applyFill="0" applyBorder="0">
      <alignment horizontal="left" vertical="center" wrapText="1"/>
    </xf>
    <xf numFmtId="164" fontId="5" fillId="0" borderId="0" applyNumberFormat="0" applyFill="0" applyBorder="0">
      <alignment horizontal="left" vertical="center" wrapText="1" indent="2"/>
    </xf>
    <xf numFmtId="164" fontId="3" fillId="0" borderId="0"/>
  </cellStyleXfs>
  <cellXfs count="348">
    <xf numFmtId="0" fontId="0" fillId="0" borderId="0" xfId="0"/>
    <xf numFmtId="0" fontId="2" fillId="0" borderId="0" xfId="0" applyFont="1" applyBorder="1"/>
    <xf numFmtId="2" fontId="2" fillId="0" borderId="0" xfId="0" applyNumberFormat="1" applyFont="1" applyBorder="1"/>
    <xf numFmtId="0" fontId="5" fillId="0" borderId="0" xfId="0" applyFont="1" applyBorder="1" applyProtection="1"/>
    <xf numFmtId="0" fontId="2" fillId="0" borderId="0" xfId="0" applyFont="1" applyBorder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164" fontId="5" fillId="0" borderId="7" xfId="3" applyNumberFormat="1" applyFont="1" applyBorder="1" applyAlignment="1" applyProtection="1">
      <alignment horizontal="left" vertical="center" wrapText="1"/>
    </xf>
    <xf numFmtId="164" fontId="5" fillId="0" borderId="7" xfId="3" applyNumberFormat="1" applyFont="1" applyBorder="1" applyAlignment="1" applyProtection="1">
      <alignment horizontal="left" vertical="center"/>
    </xf>
    <xf numFmtId="164" fontId="4" fillId="2" borderId="6" xfId="0" applyNumberFormat="1" applyFont="1" applyFill="1" applyBorder="1" applyAlignment="1" applyProtection="1">
      <alignment vertical="center" wrapText="1"/>
    </xf>
    <xf numFmtId="0" fontId="11" fillId="0" borderId="7" xfId="0" applyFont="1" applyBorder="1" applyAlignment="1">
      <alignment horizontal="left" vertical="center" wrapText="1"/>
    </xf>
    <xf numFmtId="2" fontId="5" fillId="0" borderId="4" xfId="0" applyNumberFormat="1" applyFont="1" applyFill="1" applyBorder="1" applyAlignment="1" applyProtection="1">
      <alignment horizontal="center"/>
    </xf>
    <xf numFmtId="0" fontId="0" fillId="0" borderId="0" xfId="0"/>
    <xf numFmtId="2" fontId="6" fillId="0" borderId="0" xfId="0" applyNumberFormat="1" applyFont="1" applyFill="1" applyBorder="1" applyAlignment="1" applyProtection="1">
      <alignment horizontal="center"/>
    </xf>
    <xf numFmtId="0" fontId="6" fillId="0" borderId="0" xfId="0" applyFont="1" applyBorder="1"/>
    <xf numFmtId="0" fontId="2" fillId="0" borderId="0" xfId="0" applyFont="1" applyFill="1" applyBorder="1"/>
    <xf numFmtId="2" fontId="5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vertical="center"/>
    </xf>
    <xf numFmtId="0" fontId="4" fillId="0" borderId="6" xfId="3" applyNumberFormat="1" applyFont="1" applyBorder="1" applyAlignment="1" applyProtection="1">
      <alignment horizontal="left" vertical="center"/>
    </xf>
    <xf numFmtId="164" fontId="1" fillId="0" borderId="0" xfId="3" applyNumberFormat="1" applyFont="1" applyFill="1" applyBorder="1" applyAlignment="1" applyProtection="1">
      <alignment horizontal="left" vertical="center" wrapText="1"/>
    </xf>
    <xf numFmtId="0" fontId="13" fillId="0" borderId="0" xfId="0" applyFont="1" applyBorder="1"/>
    <xf numFmtId="0" fontId="13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/>
    <xf numFmtId="164" fontId="4" fillId="2" borderId="6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left"/>
    </xf>
    <xf numFmtId="164" fontId="1" fillId="0" borderId="6" xfId="3" applyNumberFormat="1" applyFont="1" applyBorder="1" applyAlignment="1" applyProtection="1">
      <alignment horizontal="left" vertical="center" wrapText="1"/>
    </xf>
    <xf numFmtId="164" fontId="1" fillId="0" borderId="0" xfId="3" applyNumberFormat="1" applyFont="1" applyFill="1" applyBorder="1" applyAlignment="1" applyProtection="1">
      <alignment horizontal="left" vertical="center" wrapText="1"/>
    </xf>
    <xf numFmtId="2" fontId="6" fillId="0" borderId="4" xfId="0" applyNumberFormat="1" applyFont="1" applyFill="1" applyBorder="1" applyAlignment="1" applyProtection="1">
      <alignment horizontal="center"/>
    </xf>
    <xf numFmtId="2" fontId="5" fillId="0" borderId="8" xfId="0" applyNumberFormat="1" applyFont="1" applyFill="1" applyBorder="1" applyAlignment="1" applyProtection="1">
      <alignment horizontal="center"/>
    </xf>
    <xf numFmtId="2" fontId="6" fillId="0" borderId="3" xfId="0" applyNumberFormat="1" applyFont="1" applyFill="1" applyBorder="1" applyAlignment="1" applyProtection="1">
      <alignment horizontal="center"/>
    </xf>
    <xf numFmtId="2" fontId="5" fillId="0" borderId="3" xfId="0" applyNumberFormat="1" applyFont="1" applyFill="1" applyBorder="1" applyAlignment="1" applyProtection="1">
      <alignment horizontal="center"/>
    </xf>
    <xf numFmtId="0" fontId="16" fillId="0" borderId="0" xfId="0" applyFont="1"/>
    <xf numFmtId="2" fontId="5" fillId="0" borderId="0" xfId="2" applyNumberFormat="1" applyFont="1" applyFill="1" applyBorder="1" applyProtection="1">
      <alignment horizontal="center"/>
      <protection locked="0"/>
    </xf>
    <xf numFmtId="0" fontId="9" fillId="0" borderId="0" xfId="0" applyFont="1" applyBorder="1"/>
    <xf numFmtId="0" fontId="9" fillId="0" borderId="4" xfId="0" applyFont="1" applyBorder="1"/>
    <xf numFmtId="0" fontId="9" fillId="0" borderId="4" xfId="0" applyFont="1" applyBorder="1" applyAlignment="1">
      <alignment horizontal="right"/>
    </xf>
    <xf numFmtId="4" fontId="9" fillId="0" borderId="4" xfId="0" applyNumberFormat="1" applyFont="1" applyBorder="1"/>
    <xf numFmtId="4" fontId="9" fillId="0" borderId="4" xfId="0" applyNumberFormat="1" applyFont="1" applyBorder="1" applyAlignment="1">
      <alignment horizontal="right"/>
    </xf>
    <xf numFmtId="10" fontId="9" fillId="0" borderId="4" xfId="0" applyNumberFormat="1" applyFont="1" applyBorder="1"/>
    <xf numFmtId="0" fontId="0" fillId="0" borderId="0" xfId="0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2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65" fontId="1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Protection="1"/>
    <xf numFmtId="2" fontId="9" fillId="0" borderId="0" xfId="0" applyNumberFormat="1" applyFont="1" applyFill="1" applyBorder="1" applyProtection="1"/>
    <xf numFmtId="0" fontId="10" fillId="0" borderId="0" xfId="0" applyFont="1" applyFill="1" applyBorder="1" applyProtection="1"/>
    <xf numFmtId="10" fontId="6" fillId="0" borderId="13" xfId="0" applyNumberFormat="1" applyFont="1" applyFill="1" applyBorder="1" applyAlignment="1" applyProtection="1">
      <alignment horizontal="center"/>
    </xf>
    <xf numFmtId="10" fontId="6" fillId="0" borderId="0" xfId="0" applyNumberFormat="1" applyFont="1" applyFill="1" applyBorder="1" applyAlignment="1" applyProtection="1">
      <alignment horizontal="center"/>
    </xf>
    <xf numFmtId="10" fontId="15" fillId="0" borderId="0" xfId="0" applyNumberFormat="1" applyFont="1" applyFill="1" applyBorder="1" applyAlignment="1" applyProtection="1">
      <alignment horizontal="center"/>
    </xf>
    <xf numFmtId="0" fontId="2" fillId="0" borderId="15" xfId="0" applyFont="1" applyBorder="1"/>
    <xf numFmtId="165" fontId="1" fillId="3" borderId="5" xfId="0" applyNumberFormat="1" applyFont="1" applyFill="1" applyBorder="1" applyAlignment="1" applyProtection="1">
      <alignment horizontal="center" vertical="center" wrapText="1"/>
    </xf>
    <xf numFmtId="165" fontId="1" fillId="3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2" fontId="0" fillId="0" borderId="0" xfId="0" applyNumberFormat="1" applyFill="1" applyBorder="1"/>
    <xf numFmtId="0" fontId="17" fillId="0" borderId="0" xfId="0" applyFont="1" applyFill="1" applyBorder="1"/>
    <xf numFmtId="10" fontId="0" fillId="0" borderId="0" xfId="0" applyNumberFormat="1" applyFill="1" applyBorder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2" fontId="9" fillId="0" borderId="4" xfId="2" applyNumberFormat="1" applyFont="1" applyFill="1" applyBorder="1" applyProtection="1">
      <alignment horizontal="center"/>
      <protection locked="0"/>
    </xf>
    <xf numFmtId="2" fontId="18" fillId="0" borderId="4" xfId="0" applyNumberFormat="1" applyFont="1" applyBorder="1"/>
    <xf numFmtId="0" fontId="18" fillId="0" borderId="4" xfId="0" applyFont="1" applyBorder="1"/>
    <xf numFmtId="0" fontId="18" fillId="0" borderId="4" xfId="0" applyFont="1" applyFill="1" applyBorder="1"/>
    <xf numFmtId="0" fontId="19" fillId="0" borderId="0" xfId="0" applyFont="1" applyBorder="1"/>
    <xf numFmtId="0" fontId="20" fillId="0" borderId="0" xfId="0" applyFont="1" applyBorder="1"/>
    <xf numFmtId="164" fontId="1" fillId="0" borderId="18" xfId="0" applyNumberFormat="1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164" fontId="0" fillId="0" borderId="0" xfId="0" applyNumberFormat="1"/>
    <xf numFmtId="164" fontId="22" fillId="0" borderId="17" xfId="5" applyFont="1" applyFill="1" applyBorder="1" applyAlignment="1" applyProtection="1">
      <alignment horizontal="center"/>
    </xf>
    <xf numFmtId="164" fontId="1" fillId="0" borderId="0" xfId="0" applyNumberFormat="1" applyFont="1" applyFill="1" applyBorder="1" applyProtection="1"/>
    <xf numFmtId="164" fontId="1" fillId="0" borderId="0" xfId="0" applyNumberFormat="1" applyFont="1" applyFill="1" applyBorder="1" applyAlignment="1" applyProtection="1">
      <alignment horizontal="left" indent="1"/>
    </xf>
    <xf numFmtId="164" fontId="1" fillId="0" borderId="20" xfId="0" applyNumberFormat="1" applyFont="1" applyBorder="1" applyAlignment="1" applyProtection="1">
      <alignment horizontal="left"/>
    </xf>
    <xf numFmtId="164" fontId="1" fillId="0" borderId="21" xfId="0" quotePrefix="1" applyNumberFormat="1" applyFont="1" applyBorder="1" applyAlignment="1" applyProtection="1">
      <alignment horizontal="left"/>
    </xf>
    <xf numFmtId="164" fontId="1" fillId="0" borderId="21" xfId="0" applyNumberFormat="1" applyFont="1" applyBorder="1" applyProtection="1"/>
    <xf numFmtId="164" fontId="1" fillId="0" borderId="21" xfId="0" applyNumberFormat="1" applyFont="1" applyBorder="1" applyAlignment="1" applyProtection="1">
      <alignment horizontal="left" indent="1"/>
    </xf>
    <xf numFmtId="1" fontId="23" fillId="0" borderId="21" xfId="0" applyNumberFormat="1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center"/>
    </xf>
    <xf numFmtId="10" fontId="0" fillId="0" borderId="0" xfId="0" applyNumberFormat="1"/>
    <xf numFmtId="4" fontId="0" fillId="0" borderId="0" xfId="0" applyNumberFormat="1"/>
    <xf numFmtId="0" fontId="1" fillId="0" borderId="26" xfId="0" applyFont="1" applyFill="1" applyBorder="1" applyAlignment="1" applyProtection="1"/>
    <xf numFmtId="0" fontId="0" fillId="0" borderId="27" xfId="0" applyFill="1" applyBorder="1" applyAlignment="1"/>
    <xf numFmtId="0" fontId="0" fillId="0" borderId="28" xfId="0" applyFill="1" applyBorder="1" applyAlignment="1"/>
    <xf numFmtId="0" fontId="10" fillId="0" borderId="30" xfId="3" applyNumberFormat="1" applyFont="1" applyBorder="1" applyProtection="1">
      <alignment horizontal="left" vertical="center" wrapText="1"/>
    </xf>
    <xf numFmtId="4" fontId="10" fillId="0" borderId="32" xfId="2" applyNumberFormat="1" applyFont="1" applyFill="1" applyBorder="1" applyProtection="1">
      <alignment horizontal="center"/>
      <protection locked="0"/>
    </xf>
    <xf numFmtId="164" fontId="10" fillId="0" borderId="30" xfId="0" applyNumberFormat="1" applyFont="1" applyBorder="1" applyAlignment="1" applyProtection="1">
      <alignment horizontal="left"/>
    </xf>
    <xf numFmtId="2" fontId="10" fillId="0" borderId="32" xfId="2" applyNumberFormat="1" applyFont="1" applyFill="1" applyBorder="1" applyProtection="1">
      <alignment horizontal="center"/>
    </xf>
    <xf numFmtId="2" fontId="0" fillId="0" borderId="0" xfId="0" applyNumberFormat="1"/>
    <xf numFmtId="2" fontId="10" fillId="0" borderId="32" xfId="2" applyNumberFormat="1" applyFont="1" applyFill="1" applyBorder="1" applyProtection="1">
      <alignment horizontal="center"/>
      <protection locked="0"/>
    </xf>
    <xf numFmtId="0" fontId="23" fillId="0" borderId="6" xfId="0" applyFont="1" applyFill="1" applyBorder="1" applyAlignment="1" applyProtection="1"/>
    <xf numFmtId="0" fontId="25" fillId="0" borderId="7" xfId="0" applyFont="1" applyFill="1" applyBorder="1" applyAlignment="1"/>
    <xf numFmtId="165" fontId="0" fillId="0" borderId="0" xfId="0" applyNumberFormat="1"/>
    <xf numFmtId="164" fontId="10" fillId="0" borderId="35" xfId="0" applyNumberFormat="1" applyFont="1" applyBorder="1" applyAlignment="1" applyProtection="1">
      <alignment horizontal="left"/>
    </xf>
    <xf numFmtId="2" fontId="10" fillId="0" borderId="2" xfId="2" applyNumberFormat="1" applyFont="1" applyFill="1" applyBorder="1" applyProtection="1">
      <alignment horizontal="center"/>
      <protection locked="0"/>
    </xf>
    <xf numFmtId="2" fontId="10" fillId="0" borderId="4" xfId="2" applyNumberFormat="1" applyFont="1" applyFill="1" applyBorder="1" applyProtection="1">
      <alignment horizontal="center"/>
      <protection locked="0"/>
    </xf>
    <xf numFmtId="164" fontId="10" fillId="0" borderId="37" xfId="0" applyNumberFormat="1" applyFont="1" applyBorder="1" applyAlignment="1" applyProtection="1">
      <alignment horizontal="left"/>
    </xf>
    <xf numFmtId="2" fontId="10" fillId="0" borderId="3" xfId="2" applyNumberFormat="1" applyFont="1" applyFill="1" applyBorder="1" applyProtection="1">
      <alignment horizontal="center"/>
      <protection locked="0"/>
    </xf>
    <xf numFmtId="0" fontId="0" fillId="0" borderId="0" xfId="0" applyAlignment="1"/>
    <xf numFmtId="10" fontId="0" fillId="0" borderId="0" xfId="0" applyNumberFormat="1" applyAlignment="1"/>
    <xf numFmtId="164" fontId="10" fillId="0" borderId="30" xfId="1" applyFont="1" applyFill="1" applyBorder="1" applyAlignment="1" applyProtection="1">
      <alignment horizontal="left" vertical="center"/>
    </xf>
    <xf numFmtId="164" fontId="23" fillId="0" borderId="4" xfId="3" applyFont="1" applyFill="1" applyBorder="1" applyAlignment="1" applyProtection="1">
      <alignment horizontal="left" vertical="center"/>
    </xf>
    <xf numFmtId="0" fontId="23" fillId="0" borderId="4" xfId="3" applyNumberFormat="1" applyFont="1" applyFill="1" applyBorder="1" applyAlignment="1" applyProtection="1">
      <alignment horizontal="left" vertical="center"/>
    </xf>
    <xf numFmtId="2" fontId="27" fillId="0" borderId="4" xfId="0" applyNumberFormat="1" applyFont="1" applyFill="1" applyBorder="1" applyAlignment="1" applyProtection="1">
      <alignment horizontal="center"/>
    </xf>
    <xf numFmtId="4" fontId="27" fillId="0" borderId="31" xfId="0" applyNumberFormat="1" applyFont="1" applyFill="1" applyBorder="1" applyAlignment="1" applyProtection="1">
      <alignment horizontal="center"/>
    </xf>
    <xf numFmtId="4" fontId="27" fillId="0" borderId="33" xfId="0" applyNumberFormat="1" applyFont="1" applyFill="1" applyBorder="1" applyAlignment="1" applyProtection="1">
      <alignment horizontal="center"/>
    </xf>
    <xf numFmtId="164" fontId="23" fillId="0" borderId="8" xfId="3" applyFont="1" applyFill="1" applyBorder="1" applyAlignment="1" applyProtection="1">
      <alignment horizontal="left" vertical="center"/>
    </xf>
    <xf numFmtId="0" fontId="23" fillId="0" borderId="8" xfId="3" applyNumberFormat="1" applyFont="1" applyFill="1" applyBorder="1" applyAlignment="1" applyProtection="1">
      <alignment horizontal="left" vertical="center"/>
    </xf>
    <xf numFmtId="2" fontId="26" fillId="0" borderId="4" xfId="0" applyNumberFormat="1" applyFont="1" applyFill="1" applyBorder="1" applyAlignment="1" applyProtection="1">
      <alignment horizontal="center"/>
    </xf>
    <xf numFmtId="2" fontId="0" fillId="0" borderId="0" xfId="0" applyNumberFormat="1" applyAlignment="1"/>
    <xf numFmtId="164" fontId="10" fillId="0" borderId="49" xfId="3" applyFont="1" applyFill="1" applyBorder="1" applyAlignment="1" applyProtection="1">
      <alignment horizontal="left" vertical="center"/>
    </xf>
    <xf numFmtId="2" fontId="10" fillId="0" borderId="49" xfId="0" applyNumberFormat="1" applyFont="1" applyFill="1" applyBorder="1" applyAlignment="1" applyProtection="1">
      <alignment horizontal="center"/>
    </xf>
    <xf numFmtId="164" fontId="10" fillId="0" borderId="4" xfId="3" applyFont="1" applyFill="1" applyBorder="1" applyAlignment="1" applyProtection="1">
      <alignment horizontal="left" vertical="center"/>
    </xf>
    <xf numFmtId="2" fontId="10" fillId="0" borderId="4" xfId="0" applyNumberFormat="1" applyFont="1" applyFill="1" applyBorder="1" applyAlignment="1" applyProtection="1">
      <alignment horizontal="center"/>
    </xf>
    <xf numFmtId="164" fontId="10" fillId="0" borderId="8" xfId="3" applyFont="1" applyFill="1" applyBorder="1" applyAlignment="1" applyProtection="1">
      <alignment horizontal="left" vertical="center"/>
    </xf>
    <xf numFmtId="2" fontId="10" fillId="0" borderId="8" xfId="0" applyNumberFormat="1" applyFont="1" applyFill="1" applyBorder="1" applyAlignment="1" applyProtection="1">
      <alignment horizontal="center"/>
    </xf>
    <xf numFmtId="4" fontId="10" fillId="0" borderId="13" xfId="0" applyNumberFormat="1" applyFont="1" applyFill="1" applyBorder="1" applyAlignment="1" applyProtection="1">
      <alignment horizontal="center"/>
    </xf>
    <xf numFmtId="4" fontId="26" fillId="0" borderId="42" xfId="0" applyNumberFormat="1" applyFont="1" applyFill="1" applyBorder="1" applyAlignment="1" applyProtection="1">
      <alignment horizontal="center"/>
    </xf>
    <xf numFmtId="4" fontId="26" fillId="0" borderId="57" xfId="0" applyNumberFormat="1" applyFont="1" applyFill="1" applyBorder="1" applyAlignment="1" applyProtection="1">
      <alignment horizontal="center"/>
    </xf>
    <xf numFmtId="4" fontId="26" fillId="0" borderId="48" xfId="0" applyNumberFormat="1" applyFont="1" applyFill="1" applyBorder="1" applyAlignment="1" applyProtection="1">
      <alignment horizontal="center"/>
    </xf>
    <xf numFmtId="164" fontId="10" fillId="0" borderId="30" xfId="1" applyFont="1" applyBorder="1" applyProtection="1">
      <alignment horizontal="left" vertical="center"/>
    </xf>
    <xf numFmtId="164" fontId="10" fillId="0" borderId="49" xfId="3" applyNumberFormat="1" applyFont="1" applyBorder="1" applyProtection="1">
      <alignment horizontal="left" vertical="center" wrapText="1"/>
    </xf>
    <xf numFmtId="2" fontId="9" fillId="0" borderId="49" xfId="0" applyNumberFormat="1" applyFont="1" applyFill="1" applyBorder="1" applyAlignment="1" applyProtection="1">
      <alignment horizontal="center"/>
    </xf>
    <xf numFmtId="164" fontId="10" fillId="0" borderId="4" xfId="3" applyNumberFormat="1" applyFont="1" applyBorder="1" applyProtection="1">
      <alignment horizontal="left" vertical="center" wrapText="1"/>
    </xf>
    <xf numFmtId="2" fontId="9" fillId="0" borderId="4" xfId="0" applyNumberFormat="1" applyFont="1" applyFill="1" applyBorder="1" applyAlignment="1" applyProtection="1">
      <alignment horizontal="center"/>
    </xf>
    <xf numFmtId="4" fontId="10" fillId="0" borderId="31" xfId="0" applyNumberFormat="1" applyFont="1" applyFill="1" applyBorder="1" applyAlignment="1" applyProtection="1">
      <alignment horizontal="center"/>
    </xf>
    <xf numFmtId="4" fontId="10" fillId="0" borderId="33" xfId="0" applyNumberFormat="1" applyFont="1" applyFill="1" applyBorder="1" applyAlignment="1" applyProtection="1">
      <alignment horizontal="center"/>
    </xf>
    <xf numFmtId="164" fontId="10" fillId="0" borderId="59" xfId="1" applyFont="1" applyFill="1" applyBorder="1" applyAlignment="1" applyProtection="1">
      <alignment horizontal="left" vertical="center"/>
    </xf>
    <xf numFmtId="4" fontId="10" fillId="0" borderId="61" xfId="0" applyNumberFormat="1" applyFont="1" applyFill="1" applyBorder="1" applyAlignment="1" applyProtection="1">
      <alignment horizontal="center"/>
    </xf>
    <xf numFmtId="4" fontId="10" fillId="0" borderId="62" xfId="0" applyNumberFormat="1" applyFont="1" applyFill="1" applyBorder="1" applyAlignment="1" applyProtection="1">
      <alignment horizontal="center"/>
    </xf>
    <xf numFmtId="164" fontId="10" fillId="0" borderId="30" xfId="3" applyFont="1" applyFill="1" applyBorder="1" applyAlignment="1" applyProtection="1">
      <alignment horizontal="left" vertical="center"/>
    </xf>
    <xf numFmtId="4" fontId="26" fillId="0" borderId="31" xfId="0" applyNumberFormat="1" applyFont="1" applyFill="1" applyBorder="1" applyAlignment="1" applyProtection="1">
      <alignment horizontal="center"/>
    </xf>
    <xf numFmtId="4" fontId="26" fillId="0" borderId="33" xfId="0" applyNumberFormat="1" applyFont="1" applyFill="1" applyBorder="1" applyAlignment="1" applyProtection="1">
      <alignment horizontal="center"/>
    </xf>
    <xf numFmtId="164" fontId="10" fillId="0" borderId="30" xfId="3" applyFont="1" applyBorder="1" applyProtection="1">
      <alignment horizontal="left" vertical="center" wrapText="1"/>
    </xf>
    <xf numFmtId="164" fontId="10" fillId="0" borderId="4" xfId="3" applyFont="1" applyFill="1" applyBorder="1" applyAlignment="1" applyProtection="1">
      <alignment horizontal="left" vertical="center" wrapText="1"/>
    </xf>
    <xf numFmtId="4" fontId="10" fillId="4" borderId="42" xfId="0" applyNumberFormat="1" applyFont="1" applyFill="1" applyBorder="1" applyAlignment="1" applyProtection="1">
      <alignment horizontal="center"/>
    </xf>
    <xf numFmtId="2" fontId="10" fillId="0" borderId="42" xfId="0" applyNumberFormat="1" applyFont="1" applyFill="1" applyBorder="1" applyAlignment="1" applyProtection="1">
      <alignment horizontal="center"/>
    </xf>
    <xf numFmtId="4" fontId="9" fillId="0" borderId="31" xfId="0" applyNumberFormat="1" applyFont="1" applyFill="1" applyBorder="1" applyAlignment="1" applyProtection="1">
      <alignment horizontal="center"/>
    </xf>
    <xf numFmtId="4" fontId="9" fillId="0" borderId="33" xfId="0" applyNumberFormat="1" applyFont="1" applyFill="1" applyBorder="1" applyAlignment="1" applyProtection="1">
      <alignment horizontal="center"/>
    </xf>
    <xf numFmtId="164" fontId="26" fillId="0" borderId="4" xfId="3" applyFont="1" applyFill="1" applyBorder="1" applyAlignment="1" applyProtection="1">
      <alignment horizontal="left" vertical="center"/>
    </xf>
    <xf numFmtId="0" fontId="26" fillId="0" borderId="4" xfId="3" applyNumberFormat="1" applyFont="1" applyFill="1" applyBorder="1" applyAlignment="1" applyProtection="1">
      <alignment horizontal="left" vertical="center"/>
    </xf>
    <xf numFmtId="0" fontId="10" fillId="0" borderId="30" xfId="0" applyFont="1" applyFill="1" applyBorder="1" applyAlignment="1" applyProtection="1"/>
    <xf numFmtId="164" fontId="23" fillId="0" borderId="4" xfId="4" applyFont="1" applyFill="1" applyBorder="1" applyAlignment="1" applyProtection="1">
      <alignment vertical="center"/>
    </xf>
    <xf numFmtId="0" fontId="23" fillId="0" borderId="4" xfId="4" applyNumberFormat="1" applyFont="1" applyFill="1" applyBorder="1" applyAlignment="1" applyProtection="1">
      <alignment vertical="center"/>
    </xf>
    <xf numFmtId="164" fontId="10" fillId="0" borderId="4" xfId="4" applyFont="1" applyFill="1" applyBorder="1" applyAlignment="1" applyProtection="1">
      <alignment vertical="center"/>
    </xf>
    <xf numFmtId="0" fontId="10" fillId="0" borderId="4" xfId="4" applyNumberFormat="1" applyFont="1" applyFill="1" applyBorder="1" applyAlignment="1" applyProtection="1">
      <alignment vertical="center"/>
    </xf>
    <xf numFmtId="0" fontId="10" fillId="0" borderId="8" xfId="4" applyNumberFormat="1" applyFont="1" applyFill="1" applyBorder="1" applyAlignment="1" applyProtection="1">
      <alignment vertical="center"/>
    </xf>
    <xf numFmtId="4" fontId="26" fillId="0" borderId="4" xfId="0" applyNumberFormat="1" applyFont="1" applyFill="1" applyBorder="1" applyAlignment="1" applyProtection="1">
      <alignment horizontal="center"/>
    </xf>
    <xf numFmtId="164" fontId="10" fillId="0" borderId="49" xfId="4" applyFont="1" applyFill="1" applyBorder="1" applyAlignment="1" applyProtection="1">
      <alignment vertical="center"/>
    </xf>
    <xf numFmtId="164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Font="1" applyFill="1" applyBorder="1" applyAlignment="1" applyProtection="1">
      <alignment horizontal="left" vertical="center"/>
    </xf>
    <xf numFmtId="164" fontId="10" fillId="0" borderId="37" xfId="3" applyFont="1" applyFill="1" applyBorder="1" applyAlignment="1" applyProtection="1">
      <alignment horizontal="left" vertical="center"/>
    </xf>
    <xf numFmtId="0" fontId="23" fillId="0" borderId="14" xfId="3" applyNumberFormat="1" applyFont="1" applyFill="1" applyBorder="1" applyAlignment="1" applyProtection="1">
      <alignment horizontal="left" vertical="center"/>
    </xf>
    <xf numFmtId="0" fontId="23" fillId="0" borderId="38" xfId="3" applyNumberFormat="1" applyFont="1" applyFill="1" applyBorder="1" applyAlignment="1" applyProtection="1">
      <alignment horizontal="left" vertical="center"/>
    </xf>
    <xf numFmtId="4" fontId="26" fillId="0" borderId="38" xfId="0" applyNumberFormat="1" applyFont="1" applyFill="1" applyBorder="1" applyAlignment="1" applyProtection="1">
      <alignment horizontal="center"/>
    </xf>
    <xf numFmtId="4" fontId="26" fillId="0" borderId="67" xfId="0" applyNumberFormat="1" applyFont="1" applyFill="1" applyBorder="1" applyAlignment="1" applyProtection="1">
      <alignment horizontal="center"/>
    </xf>
    <xf numFmtId="164" fontId="10" fillId="0" borderId="68" xfId="3" applyFont="1" applyFill="1" applyBorder="1" applyAlignment="1" applyProtection="1">
      <alignment horizontal="left" vertical="center"/>
    </xf>
    <xf numFmtId="0" fontId="25" fillId="0" borderId="0" xfId="0" applyFont="1" applyFill="1" applyBorder="1" applyAlignment="1"/>
    <xf numFmtId="164" fontId="18" fillId="0" borderId="0" xfId="0" applyNumberFormat="1" applyFont="1" applyFill="1" applyBorder="1" applyAlignment="1"/>
    <xf numFmtId="2" fontId="25" fillId="0" borderId="0" xfId="0" applyNumberFormat="1" applyFont="1" applyFill="1" applyBorder="1" applyAlignment="1"/>
    <xf numFmtId="164" fontId="18" fillId="0" borderId="0" xfId="0" applyNumberFormat="1" applyFont="1" applyAlignment="1"/>
    <xf numFmtId="4" fontId="0" fillId="0" borderId="0" xfId="0" applyNumberFormat="1" applyAlignment="1"/>
    <xf numFmtId="166" fontId="0" fillId="0" borderId="0" xfId="0" applyNumberFormat="1" applyAlignment="1"/>
    <xf numFmtId="0" fontId="28" fillId="0" borderId="0" xfId="0" applyFont="1" applyFill="1" applyBorder="1"/>
    <xf numFmtId="9" fontId="0" fillId="0" borderId="0" xfId="0" applyNumberFormat="1" applyAlignment="1"/>
    <xf numFmtId="0" fontId="13" fillId="0" borderId="0" xfId="0" applyFont="1" applyFill="1" applyBorder="1" applyAlignment="1">
      <alignment horizontal="left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/>
    </xf>
    <xf numFmtId="0" fontId="15" fillId="0" borderId="11" xfId="0" applyNumberFormat="1" applyFont="1" applyFill="1" applyBorder="1" applyAlignment="1" applyProtection="1">
      <alignment horizontal="center"/>
    </xf>
    <xf numFmtId="0" fontId="29" fillId="5" borderId="0" xfId="0" applyFont="1" applyFill="1" applyAlignment="1">
      <alignment horizontal="center"/>
    </xf>
    <xf numFmtId="0" fontId="29" fillId="5" borderId="0" xfId="0" applyFont="1" applyFill="1"/>
    <xf numFmtId="0" fontId="31" fillId="6" borderId="76" xfId="0" applyFont="1" applyFill="1" applyBorder="1"/>
    <xf numFmtId="0" fontId="29" fillId="7" borderId="77" xfId="0" applyFont="1" applyFill="1" applyBorder="1"/>
    <xf numFmtId="0" fontId="31" fillId="6" borderId="78" xfId="0" applyFont="1" applyFill="1" applyBorder="1"/>
    <xf numFmtId="0" fontId="29" fillId="7" borderId="79" xfId="0" applyFont="1" applyFill="1" applyBorder="1"/>
    <xf numFmtId="0" fontId="33" fillId="7" borderId="79" xfId="0" applyFont="1" applyFill="1" applyBorder="1"/>
    <xf numFmtId="0" fontId="31" fillId="6" borderId="77" xfId="0" applyFont="1" applyFill="1" applyBorder="1"/>
    <xf numFmtId="49" fontId="32" fillId="2" borderId="78" xfId="0" applyNumberFormat="1" applyFont="1" applyFill="1" applyBorder="1" applyAlignment="1">
      <alignment horizontal="right"/>
    </xf>
    <xf numFmtId="49" fontId="32" fillId="2" borderId="79" xfId="0" applyNumberFormat="1" applyFont="1" applyFill="1" applyBorder="1" applyAlignment="1">
      <alignment horizontal="right"/>
    </xf>
    <xf numFmtId="0" fontId="29" fillId="2" borderId="79" xfId="0" applyFont="1" applyFill="1" applyBorder="1"/>
    <xf numFmtId="0" fontId="32" fillId="2" borderId="79" xfId="0" applyFont="1" applyFill="1" applyBorder="1"/>
    <xf numFmtId="167" fontId="29" fillId="2" borderId="79" xfId="0" applyNumberFormat="1" applyFont="1" applyFill="1" applyBorder="1" applyAlignment="1">
      <alignment horizontal="right"/>
    </xf>
    <xf numFmtId="167" fontId="32" fillId="8" borderId="79" xfId="0" applyNumberFormat="1" applyFont="1" applyFill="1" applyBorder="1" applyAlignment="1">
      <alignment horizontal="right"/>
    </xf>
    <xf numFmtId="0" fontId="29" fillId="9" borderId="0" xfId="0" applyFont="1" applyFill="1" applyAlignment="1">
      <alignment horizontal="center"/>
    </xf>
    <xf numFmtId="0" fontId="29" fillId="9" borderId="0" xfId="0" applyFont="1" applyFill="1"/>
    <xf numFmtId="0" fontId="31" fillId="10" borderId="76" xfId="0" applyFont="1" applyFill="1" applyBorder="1"/>
    <xf numFmtId="0" fontId="29" fillId="11" borderId="76" xfId="0" applyFont="1" applyFill="1" applyBorder="1"/>
    <xf numFmtId="0" fontId="33" fillId="11" borderId="76" xfId="0" applyFont="1" applyFill="1" applyBorder="1"/>
    <xf numFmtId="49" fontId="32" fillId="12" borderId="76" xfId="0" applyNumberFormat="1" applyFont="1" applyFill="1" applyBorder="1" applyAlignment="1">
      <alignment horizontal="right"/>
    </xf>
    <xf numFmtId="0" fontId="29" fillId="12" borderId="76" xfId="0" applyFont="1" applyFill="1" applyBorder="1"/>
    <xf numFmtId="0" fontId="32" fillId="12" borderId="76" xfId="0" applyFont="1" applyFill="1" applyBorder="1"/>
    <xf numFmtId="167" fontId="29" fillId="12" borderId="76" xfId="0" applyNumberFormat="1" applyFont="1" applyFill="1" applyBorder="1" applyAlignment="1">
      <alignment horizontal="right"/>
    </xf>
    <xf numFmtId="167" fontId="32" fillId="13" borderId="76" xfId="0" applyNumberFormat="1" applyFont="1" applyFill="1" applyBorder="1" applyAlignment="1">
      <alignment horizontal="right"/>
    </xf>
    <xf numFmtId="0" fontId="29" fillId="9" borderId="0" xfId="0" applyFont="1" applyFill="1" applyAlignment="1">
      <alignment horizontal="right"/>
    </xf>
    <xf numFmtId="21" fontId="29" fillId="9" borderId="0" xfId="0" applyNumberFormat="1" applyFont="1" applyFill="1" applyAlignment="1">
      <alignment horizontal="right"/>
    </xf>
    <xf numFmtId="164" fontId="10" fillId="0" borderId="13" xfId="0" applyNumberFormat="1" applyFont="1" applyBorder="1" applyAlignment="1" applyProtection="1">
      <alignment horizontal="left" vertical="center"/>
    </xf>
    <xf numFmtId="164" fontId="10" fillId="0" borderId="31" xfId="0" applyNumberFormat="1" applyFont="1" applyBorder="1" applyAlignment="1" applyProtection="1">
      <alignment horizontal="left" vertical="center"/>
    </xf>
    <xf numFmtId="0" fontId="29" fillId="9" borderId="0" xfId="0" applyFont="1" applyFill="1"/>
    <xf numFmtId="164" fontId="10" fillId="0" borderId="63" xfId="3" applyFont="1" applyFill="1" applyBorder="1" applyAlignment="1" applyProtection="1">
      <alignment horizontal="left" vertical="center"/>
    </xf>
    <xf numFmtId="164" fontId="23" fillId="0" borderId="64" xfId="3" applyFont="1" applyFill="1" applyBorder="1" applyAlignment="1" applyProtection="1">
      <alignment horizontal="left" vertical="center"/>
    </xf>
    <xf numFmtId="0" fontId="23" fillId="0" borderId="64" xfId="3" applyNumberFormat="1" applyFont="1" applyFill="1" applyBorder="1" applyAlignment="1" applyProtection="1">
      <alignment horizontal="left" vertical="center"/>
    </xf>
    <xf numFmtId="4" fontId="10" fillId="0" borderId="82" xfId="0" applyNumberFormat="1" applyFont="1" applyFill="1" applyBorder="1" applyAlignment="1" applyProtection="1">
      <alignment horizontal="center"/>
    </xf>
    <xf numFmtId="4" fontId="26" fillId="0" borderId="82" xfId="0" applyNumberFormat="1" applyFont="1" applyFill="1" applyBorder="1" applyAlignment="1" applyProtection="1">
      <alignment horizontal="center"/>
    </xf>
    <xf numFmtId="4" fontId="27" fillId="0" borderId="82" xfId="0" applyNumberFormat="1" applyFont="1" applyFill="1" applyBorder="1" applyAlignment="1" applyProtection="1">
      <alignment horizontal="center"/>
    </xf>
    <xf numFmtId="4" fontId="27" fillId="0" borderId="43" xfId="0" applyNumberFormat="1" applyFont="1" applyFill="1" applyBorder="1" applyAlignment="1" applyProtection="1">
      <alignment horizontal="center"/>
    </xf>
    <xf numFmtId="4" fontId="10" fillId="0" borderId="47" xfId="0" applyNumberFormat="1" applyFont="1" applyFill="1" applyBorder="1" applyAlignment="1" applyProtection="1">
      <alignment horizontal="center"/>
    </xf>
    <xf numFmtId="4" fontId="26" fillId="0" borderId="47" xfId="0" applyNumberFormat="1" applyFont="1" applyFill="1" applyBorder="1" applyAlignment="1" applyProtection="1">
      <alignment horizontal="center"/>
    </xf>
    <xf numFmtId="4" fontId="9" fillId="0" borderId="47" xfId="0" applyNumberFormat="1" applyFont="1" applyFill="1" applyBorder="1" applyAlignment="1" applyProtection="1">
      <alignment horizontal="center"/>
    </xf>
    <xf numFmtId="4" fontId="26" fillId="0" borderId="83" xfId="0" applyNumberFormat="1" applyFont="1" applyFill="1" applyBorder="1" applyAlignment="1" applyProtection="1">
      <alignment horizontal="center"/>
    </xf>
    <xf numFmtId="4" fontId="26" fillId="0" borderId="51" xfId="0" applyNumberFormat="1" applyFont="1" applyFill="1" applyBorder="1" applyAlignment="1" applyProtection="1">
      <alignment horizontal="center"/>
    </xf>
    <xf numFmtId="4" fontId="10" fillId="0" borderId="48" xfId="2" applyNumberFormat="1" applyFont="1" applyFill="1" applyBorder="1" applyProtection="1">
      <alignment horizontal="center"/>
      <protection locked="0"/>
    </xf>
    <xf numFmtId="4" fontId="10" fillId="0" borderId="43" xfId="2" applyNumberFormat="1" applyFont="1" applyFill="1" applyBorder="1" applyProtection="1">
      <alignment horizontal="center"/>
      <protection locked="0"/>
    </xf>
    <xf numFmtId="2" fontId="10" fillId="0" borderId="43" xfId="2" applyNumberFormat="1" applyFont="1" applyFill="1" applyBorder="1" applyProtection="1">
      <alignment horizontal="center"/>
    </xf>
    <xf numFmtId="2" fontId="10" fillId="0" borderId="47" xfId="2" applyNumberFormat="1" applyFont="1" applyFill="1" applyBorder="1" applyProtection="1">
      <alignment horizontal="center"/>
      <protection locked="0"/>
    </xf>
    <xf numFmtId="2" fontId="10" fillId="0" borderId="43" xfId="2" applyNumberFormat="1" applyFont="1" applyFill="1" applyBorder="1" applyProtection="1">
      <alignment horizontal="center"/>
      <protection locked="0"/>
    </xf>
    <xf numFmtId="2" fontId="10" fillId="0" borderId="47" xfId="2" applyNumberFormat="1" applyFont="1" applyFill="1" applyBorder="1" applyProtection="1">
      <alignment horizontal="center"/>
    </xf>
    <xf numFmtId="4" fontId="10" fillId="0" borderId="69" xfId="0" applyNumberFormat="1" applyFont="1" applyFill="1" applyBorder="1" applyAlignment="1" applyProtection="1">
      <alignment horizontal="center"/>
    </xf>
    <xf numFmtId="0" fontId="25" fillId="14" borderId="13" xfId="0" applyFont="1" applyFill="1" applyBorder="1" applyAlignment="1"/>
    <xf numFmtId="164" fontId="6" fillId="3" borderId="19" xfId="0" applyNumberFormat="1" applyFont="1" applyFill="1" applyBorder="1" applyAlignment="1" applyProtection="1">
      <alignment horizontal="left"/>
    </xf>
    <xf numFmtId="0" fontId="23" fillId="3" borderId="22" xfId="0" applyFont="1" applyFill="1" applyBorder="1" applyAlignment="1" applyProtection="1">
      <alignment vertical="center"/>
    </xf>
    <xf numFmtId="164" fontId="23" fillId="3" borderId="15" xfId="0" applyNumberFormat="1" applyFont="1" applyFill="1" applyBorder="1" applyAlignment="1" applyProtection="1">
      <alignment horizontal="center" vertical="center" wrapText="1"/>
    </xf>
    <xf numFmtId="0" fontId="23" fillId="3" borderId="85" xfId="0" applyFont="1" applyFill="1" applyBorder="1" applyAlignment="1" applyProtection="1">
      <alignment horizontal="center" vertical="top" wrapText="1"/>
    </xf>
    <xf numFmtId="164" fontId="23" fillId="3" borderId="29" xfId="0" applyNumberFormat="1" applyFont="1" applyFill="1" applyBorder="1" applyAlignment="1" applyProtection="1">
      <alignment horizontal="center" vertical="center" wrapText="1"/>
    </xf>
    <xf numFmtId="0" fontId="25" fillId="14" borderId="7" xfId="0" applyFont="1" applyFill="1" applyBorder="1" applyAlignment="1"/>
    <xf numFmtId="0" fontId="25" fillId="14" borderId="48" xfId="0" applyFont="1" applyFill="1" applyBorder="1" applyAlignment="1"/>
    <xf numFmtId="0" fontId="25" fillId="14" borderId="46" xfId="0" applyFont="1" applyFill="1" applyBorder="1" applyAlignment="1"/>
    <xf numFmtId="0" fontId="25" fillId="14" borderId="34" xfId="0" applyFont="1" applyFill="1" applyBorder="1" applyAlignment="1"/>
    <xf numFmtId="0" fontId="25" fillId="14" borderId="39" xfId="0" applyFont="1" applyFill="1" applyBorder="1" applyAlignment="1"/>
    <xf numFmtId="0" fontId="25" fillId="14" borderId="32" xfId="0" applyFont="1" applyFill="1" applyBorder="1" applyAlignment="1"/>
    <xf numFmtId="0" fontId="25" fillId="14" borderId="86" xfId="0" applyFont="1" applyFill="1" applyBorder="1" applyAlignment="1"/>
    <xf numFmtId="165" fontId="23" fillId="3" borderId="61" xfId="0" applyNumberFormat="1" applyFont="1" applyFill="1" applyBorder="1" applyAlignment="1" applyProtection="1">
      <alignment horizontal="center" vertical="center" wrapText="1"/>
    </xf>
    <xf numFmtId="165" fontId="23" fillId="3" borderId="62" xfId="0" applyNumberFormat="1" applyFont="1" applyFill="1" applyBorder="1" applyAlignment="1" applyProtection="1">
      <alignment horizontal="center" vertical="center" wrapText="1"/>
    </xf>
    <xf numFmtId="0" fontId="25" fillId="14" borderId="13" xfId="0" applyFont="1" applyFill="1" applyBorder="1" applyAlignment="1"/>
    <xf numFmtId="0" fontId="25" fillId="14" borderId="52" xfId="0" applyFont="1" applyFill="1" applyBorder="1" applyAlignment="1"/>
    <xf numFmtId="0" fontId="25" fillId="14" borderId="2" xfId="0" applyFont="1" applyFill="1" applyBorder="1" applyAlignment="1"/>
    <xf numFmtId="0" fontId="25" fillId="14" borderId="58" xfId="0" applyFont="1" applyFill="1" applyBorder="1" applyAlignment="1"/>
    <xf numFmtId="0" fontId="25" fillId="14" borderId="44" xfId="0" applyFont="1" applyFill="1" applyBorder="1" applyAlignment="1"/>
    <xf numFmtId="0" fontId="25" fillId="14" borderId="0" xfId="0" applyFont="1" applyFill="1" applyBorder="1" applyAlignment="1"/>
    <xf numFmtId="0" fontId="25" fillId="14" borderId="54" xfId="0" applyFont="1" applyFill="1" applyBorder="1" applyAlignment="1"/>
    <xf numFmtId="0" fontId="25" fillId="14" borderId="56" xfId="0" applyFont="1" applyFill="1" applyBorder="1" applyAlignment="1"/>
    <xf numFmtId="0" fontId="25" fillId="14" borderId="50" xfId="0" applyFont="1" applyFill="1" applyBorder="1" applyAlignment="1"/>
    <xf numFmtId="0" fontId="25" fillId="14" borderId="60" xfId="0" applyFont="1" applyFill="1" applyBorder="1" applyAlignment="1"/>
    <xf numFmtId="0" fontId="25" fillId="14" borderId="65" xfId="0" applyFont="1" applyFill="1" applyBorder="1" applyAlignment="1"/>
    <xf numFmtId="0" fontId="25" fillId="14" borderId="51" xfId="0" applyFont="1" applyFill="1" applyBorder="1" applyAlignment="1"/>
    <xf numFmtId="0" fontId="25" fillId="14" borderId="43" xfId="0" applyFont="1" applyFill="1" applyBorder="1" applyAlignment="1"/>
    <xf numFmtId="0" fontId="25" fillId="14" borderId="53" xfId="0" applyFont="1" applyFill="1" applyBorder="1" applyAlignment="1"/>
    <xf numFmtId="0" fontId="25" fillId="14" borderId="45" xfId="0" applyFont="1" applyFill="1" applyBorder="1" applyAlignment="1"/>
    <xf numFmtId="0" fontId="25" fillId="14" borderId="11" xfId="0" applyFont="1" applyFill="1" applyBorder="1" applyAlignment="1"/>
    <xf numFmtId="0" fontId="25" fillId="14" borderId="55" xfId="0" applyFont="1" applyFill="1" applyBorder="1" applyAlignment="1"/>
    <xf numFmtId="0" fontId="25" fillId="14" borderId="42" xfId="0" applyFont="1" applyFill="1" applyBorder="1" applyAlignment="1"/>
    <xf numFmtId="0" fontId="25" fillId="14" borderId="41" xfId="0" applyFont="1" applyFill="1" applyBorder="1" applyAlignment="1"/>
    <xf numFmtId="0" fontId="25" fillId="14" borderId="66" xfId="0" applyFont="1" applyFill="1" applyBorder="1" applyAlignment="1"/>
    <xf numFmtId="0" fontId="25" fillId="14" borderId="8" xfId="0" applyFont="1" applyFill="1" applyBorder="1" applyAlignment="1"/>
    <xf numFmtId="0" fontId="25" fillId="14" borderId="84" xfId="0" applyFont="1" applyFill="1" applyBorder="1" applyAlignment="1"/>
    <xf numFmtId="0" fontId="25" fillId="14" borderId="31" xfId="0" applyFont="1" applyFill="1" applyBorder="1" applyAlignment="1"/>
    <xf numFmtId="0" fontId="34" fillId="9" borderId="0" xfId="0" applyFont="1" applyFill="1"/>
    <xf numFmtId="0" fontId="34" fillId="5" borderId="0" xfId="0" applyFont="1" applyFill="1"/>
    <xf numFmtId="164" fontId="26" fillId="0" borderId="13" xfId="0" applyNumberFormat="1" applyFont="1" applyBorder="1" applyAlignment="1" applyProtection="1">
      <alignment horizontal="left" vertical="center"/>
    </xf>
    <xf numFmtId="2" fontId="10" fillId="0" borderId="4" xfId="0" applyNumberFormat="1" applyFont="1" applyFill="1" applyBorder="1" applyAlignment="1" applyProtection="1">
      <alignment horizontal="center"/>
      <protection locked="0"/>
    </xf>
    <xf numFmtId="4" fontId="9" fillId="0" borderId="13" xfId="0" applyNumberFormat="1" applyFont="1" applyFill="1" applyBorder="1" applyAlignment="1" applyProtection="1">
      <alignment horizontal="center"/>
    </xf>
    <xf numFmtId="4" fontId="9" fillId="0" borderId="82" xfId="0" applyNumberFormat="1" applyFont="1" applyFill="1" applyBorder="1" applyAlignment="1" applyProtection="1">
      <alignment horizontal="center"/>
    </xf>
    <xf numFmtId="4" fontId="9" fillId="0" borderId="57" xfId="0" applyNumberFormat="1" applyFont="1" applyFill="1" applyBorder="1" applyAlignment="1" applyProtection="1">
      <alignment horizontal="center"/>
    </xf>
    <xf numFmtId="4" fontId="9" fillId="0" borderId="48" xfId="0" applyNumberFormat="1" applyFont="1" applyFill="1" applyBorder="1" applyAlignment="1" applyProtection="1">
      <alignment horizontal="center"/>
    </xf>
    <xf numFmtId="2" fontId="9" fillId="0" borderId="8" xfId="0" applyNumberFormat="1" applyFont="1" applyFill="1" applyBorder="1" applyAlignment="1" applyProtection="1">
      <alignment horizontal="center"/>
    </xf>
    <xf numFmtId="168" fontId="10" fillId="0" borderId="47" xfId="0" applyNumberFormat="1" applyFont="1" applyFill="1" applyBorder="1" applyAlignment="1" applyProtection="1">
      <alignment horizontal="center"/>
    </xf>
    <xf numFmtId="169" fontId="10" fillId="0" borderId="31" xfId="0" applyNumberFormat="1" applyFont="1" applyFill="1" applyBorder="1" applyAlignment="1" applyProtection="1">
      <alignment horizontal="center"/>
    </xf>
    <xf numFmtId="170" fontId="10" fillId="0" borderId="33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2" fontId="26" fillId="0" borderId="49" xfId="0" applyNumberFormat="1" applyFont="1" applyFill="1" applyBorder="1" applyAlignment="1" applyProtection="1">
      <alignment horizontal="center"/>
    </xf>
    <xf numFmtId="49" fontId="31" fillId="10" borderId="76" xfId="0" applyNumberFormat="1" applyFont="1" applyFill="1" applyBorder="1" applyAlignment="1">
      <alignment horizontal="left"/>
    </xf>
    <xf numFmtId="49" fontId="31" fillId="6" borderId="76" xfId="0" applyNumberFormat="1" applyFont="1" applyFill="1" applyBorder="1" applyAlignment="1">
      <alignment horizontal="left"/>
    </xf>
    <xf numFmtId="49" fontId="31" fillId="6" borderId="77" xfId="0" applyNumberFormat="1" applyFont="1" applyFill="1" applyBorder="1" applyAlignment="1">
      <alignment horizontal="left"/>
    </xf>
    <xf numFmtId="0" fontId="29" fillId="9" borderId="0" xfId="0" applyFont="1" applyFill="1"/>
    <xf numFmtId="0" fontId="0" fillId="0" borderId="0" xfId="0" applyNumberFormat="1"/>
    <xf numFmtId="0" fontId="29" fillId="5" borderId="0" xfId="0" applyNumberFormat="1" applyFont="1" applyFill="1"/>
    <xf numFmtId="0" fontId="29" fillId="9" borderId="0" xfId="0" applyNumberFormat="1" applyFont="1" applyFill="1"/>
    <xf numFmtId="10" fontId="29" fillId="9" borderId="0" xfId="0" applyNumberFormat="1" applyFont="1" applyFill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/>
    <xf numFmtId="164" fontId="10" fillId="0" borderId="13" xfId="0" applyNumberFormat="1" applyFont="1" applyBorder="1" applyAlignment="1" applyProtection="1">
      <alignment horizontal="left" vertical="center"/>
    </xf>
    <xf numFmtId="164" fontId="10" fillId="0" borderId="31" xfId="0" applyNumberFormat="1" applyFont="1" applyBorder="1" applyAlignment="1" applyProtection="1">
      <alignment horizontal="left" vertical="center"/>
    </xf>
    <xf numFmtId="0" fontId="21" fillId="0" borderId="16" xfId="0" applyFont="1" applyBorder="1" applyAlignment="1" applyProtection="1">
      <alignment horizontal="center"/>
    </xf>
    <xf numFmtId="0" fontId="21" fillId="0" borderId="15" xfId="0" applyFont="1" applyBorder="1" applyAlignment="1" applyProtection="1">
      <alignment horizontal="center"/>
    </xf>
    <xf numFmtId="0" fontId="22" fillId="0" borderId="17" xfId="0" applyFont="1" applyBorder="1" applyAlignment="1" applyProtection="1">
      <alignment horizontal="left"/>
    </xf>
    <xf numFmtId="0" fontId="22" fillId="0" borderId="0" xfId="0" applyFont="1" applyBorder="1" applyAlignment="1" applyProtection="1">
      <alignment horizontal="left"/>
    </xf>
    <xf numFmtId="0" fontId="24" fillId="3" borderId="74" xfId="0" applyFont="1" applyFill="1" applyBorder="1" applyAlignment="1">
      <alignment horizontal="center" vertical="center" wrapText="1"/>
    </xf>
    <xf numFmtId="0" fontId="24" fillId="3" borderId="75" xfId="0" applyFont="1" applyFill="1" applyBorder="1" applyAlignment="1">
      <alignment horizontal="center" vertical="center" wrapText="1"/>
    </xf>
    <xf numFmtId="0" fontId="23" fillId="0" borderId="13" xfId="0" applyFont="1" applyBorder="1" applyAlignment="1" applyProtection="1">
      <alignment horizontal="left" wrapText="1"/>
    </xf>
    <xf numFmtId="0" fontId="23" fillId="0" borderId="31" xfId="0" applyFont="1" applyBorder="1" applyAlignment="1" applyProtection="1">
      <alignment horizontal="left" wrapText="1"/>
    </xf>
    <xf numFmtId="164" fontId="23" fillId="0" borderId="13" xfId="3" applyNumberFormat="1" applyFont="1" applyBorder="1" applyAlignment="1" applyProtection="1">
      <alignment horizontal="left" vertical="center" wrapText="1"/>
    </xf>
    <xf numFmtId="164" fontId="23" fillId="0" borderId="31" xfId="3" applyNumberFormat="1" applyFont="1" applyBorder="1" applyAlignment="1" applyProtection="1">
      <alignment horizontal="left" vertical="center" wrapText="1"/>
    </xf>
    <xf numFmtId="164" fontId="23" fillId="0" borderId="13" xfId="3" applyNumberFormat="1" applyFont="1" applyFill="1" applyBorder="1" applyAlignment="1" applyProtection="1">
      <alignment horizontal="left" vertical="center" wrapText="1"/>
    </xf>
    <xf numFmtId="164" fontId="23" fillId="0" borderId="31" xfId="3" applyNumberFormat="1" applyFont="1" applyFill="1" applyBorder="1" applyAlignment="1" applyProtection="1">
      <alignment horizontal="left" vertical="center" wrapText="1"/>
    </xf>
    <xf numFmtId="164" fontId="10" fillId="0" borderId="14" xfId="0" applyNumberFormat="1" applyFont="1" applyBorder="1" applyAlignment="1" applyProtection="1">
      <alignment horizontal="left" vertical="center"/>
    </xf>
    <xf numFmtId="164" fontId="10" fillId="0" borderId="38" xfId="0" applyNumberFormat="1" applyFont="1" applyBorder="1" applyAlignment="1" applyProtection="1">
      <alignment horizontal="left" vertical="center"/>
    </xf>
    <xf numFmtId="0" fontId="23" fillId="3" borderId="22" xfId="0" applyFont="1" applyFill="1" applyBorder="1" applyAlignment="1" applyProtection="1">
      <alignment vertical="center" wrapText="1"/>
    </xf>
    <xf numFmtId="0" fontId="23" fillId="3" borderId="35" xfId="0" applyFont="1" applyFill="1" applyBorder="1" applyAlignment="1" applyProtection="1">
      <alignment vertical="center" wrapText="1"/>
    </xf>
    <xf numFmtId="164" fontId="23" fillId="3" borderId="23" xfId="0" applyNumberFormat="1" applyFont="1" applyFill="1" applyBorder="1" applyAlignment="1" applyProtection="1">
      <alignment horizontal="center" vertical="center" wrapText="1"/>
    </xf>
    <xf numFmtId="164" fontId="23" fillId="3" borderId="24" xfId="0" applyNumberFormat="1" applyFont="1" applyFill="1" applyBorder="1" applyAlignment="1" applyProtection="1">
      <alignment horizontal="center" vertical="center" wrapText="1"/>
    </xf>
    <xf numFmtId="164" fontId="23" fillId="3" borderId="58" xfId="0" applyNumberFormat="1" applyFont="1" applyFill="1" applyBorder="1" applyAlignment="1" applyProtection="1">
      <alignment horizontal="center" vertical="center" wrapText="1"/>
    </xf>
    <xf numFmtId="164" fontId="23" fillId="3" borderId="1" xfId="0" applyNumberFormat="1" applyFont="1" applyFill="1" applyBorder="1" applyAlignment="1" applyProtection="1">
      <alignment horizontal="center" vertical="center" wrapText="1"/>
    </xf>
    <xf numFmtId="164" fontId="23" fillId="0" borderId="13" xfId="3" applyFont="1" applyFill="1" applyBorder="1" applyAlignment="1" applyProtection="1">
      <alignment horizontal="left" vertical="center" wrapText="1"/>
    </xf>
    <xf numFmtId="164" fontId="23" fillId="0" borderId="31" xfId="3" applyFont="1" applyFill="1" applyBorder="1" applyAlignment="1" applyProtection="1">
      <alignment horizontal="left" vertical="center" wrapText="1"/>
    </xf>
    <xf numFmtId="164" fontId="23" fillId="3" borderId="25" xfId="0" applyNumberFormat="1" applyFont="1" applyFill="1" applyBorder="1" applyAlignment="1" applyProtection="1">
      <alignment horizontal="center" vertical="center" wrapText="1"/>
    </xf>
    <xf numFmtId="164" fontId="23" fillId="3" borderId="36" xfId="0" applyNumberFormat="1" applyFont="1" applyFill="1" applyBorder="1" applyAlignment="1" applyProtection="1">
      <alignment horizontal="center" vertical="center" wrapText="1"/>
    </xf>
    <xf numFmtId="164" fontId="23" fillId="3" borderId="73" xfId="0" applyNumberFormat="1" applyFont="1" applyFill="1" applyBorder="1" applyAlignment="1" applyProtection="1">
      <alignment horizontal="center" vertical="center" wrapText="1"/>
    </xf>
    <xf numFmtId="164" fontId="23" fillId="3" borderId="52" xfId="0" applyNumberFormat="1" applyFont="1" applyFill="1" applyBorder="1" applyAlignment="1" applyProtection="1">
      <alignment horizontal="center" vertical="center" wrapText="1"/>
    </xf>
    <xf numFmtId="164" fontId="23" fillId="3" borderId="72" xfId="0" applyNumberFormat="1" applyFont="1" applyFill="1" applyBorder="1" applyAlignment="1" applyProtection="1">
      <alignment horizontal="center" vertical="center" wrapText="1"/>
    </xf>
    <xf numFmtId="164" fontId="23" fillId="3" borderId="50" xfId="0" applyNumberFormat="1" applyFont="1" applyFill="1" applyBorder="1" applyAlignment="1" applyProtection="1">
      <alignment horizontal="center" vertical="center" wrapText="1"/>
    </xf>
    <xf numFmtId="165" fontId="23" fillId="3" borderId="71" xfId="0" applyNumberFormat="1" applyFont="1" applyFill="1" applyBorder="1" applyAlignment="1" applyProtection="1">
      <alignment horizontal="center" vertical="center" wrapText="1"/>
    </xf>
    <xf numFmtId="165" fontId="23" fillId="3" borderId="40" xfId="0" applyNumberFormat="1" applyFont="1" applyFill="1" applyBorder="1" applyAlignment="1" applyProtection="1">
      <alignment horizontal="center" vertical="center" wrapText="1"/>
    </xf>
    <xf numFmtId="164" fontId="10" fillId="0" borderId="8" xfId="1" applyFont="1" applyFill="1" applyBorder="1" applyAlignment="1" applyProtection="1">
      <alignment horizontal="left" vertical="center" wrapText="1" shrinkToFit="1"/>
    </xf>
    <xf numFmtId="164" fontId="10" fillId="0" borderId="36" xfId="1" applyFont="1" applyFill="1" applyBorder="1" applyAlignment="1" applyProtection="1">
      <alignment horizontal="left" vertical="center" wrapText="1" shrinkToFit="1"/>
    </xf>
    <xf numFmtId="164" fontId="10" fillId="0" borderId="49" xfId="1" applyFont="1" applyFill="1" applyBorder="1" applyAlignment="1" applyProtection="1">
      <alignment horizontal="left" vertical="center" wrapText="1" shrinkToFit="1"/>
    </xf>
    <xf numFmtId="164" fontId="10" fillId="0" borderId="8" xfId="1" applyFont="1" applyBorder="1" applyAlignment="1" applyProtection="1">
      <alignment horizontal="left" vertical="center" wrapText="1"/>
    </xf>
    <xf numFmtId="164" fontId="10" fillId="0" borderId="49" xfId="1" applyFont="1" applyBorder="1" applyAlignment="1" applyProtection="1">
      <alignment horizontal="left" vertical="center" wrapText="1"/>
    </xf>
    <xf numFmtId="164" fontId="23" fillId="0" borderId="69" xfId="3" applyFont="1" applyFill="1" applyBorder="1" applyAlignment="1" applyProtection="1">
      <alignment horizontal="left" vertical="center" wrapText="1"/>
    </xf>
    <xf numFmtId="164" fontId="23" fillId="0" borderId="70" xfId="3" applyFont="1" applyFill="1" applyBorder="1" applyAlignment="1" applyProtection="1">
      <alignment horizontal="left" vertical="center" wrapText="1"/>
    </xf>
    <xf numFmtId="164" fontId="10" fillId="0" borderId="8" xfId="3" applyFont="1" applyFill="1" applyBorder="1" applyAlignment="1" applyProtection="1">
      <alignment horizontal="left" vertical="center" wrapText="1"/>
    </xf>
    <xf numFmtId="164" fontId="10" fillId="0" borderId="49" xfId="3" applyFont="1" applyFill="1" applyBorder="1" applyAlignment="1" applyProtection="1">
      <alignment horizontal="left" vertical="center" wrapText="1"/>
    </xf>
    <xf numFmtId="164" fontId="10" fillId="0" borderId="8" xfId="0" applyNumberFormat="1" applyFont="1" applyFill="1" applyBorder="1" applyAlignment="1" applyProtection="1">
      <alignment vertical="center" wrapText="1"/>
    </xf>
    <xf numFmtId="164" fontId="10" fillId="0" borderId="36" xfId="0" applyNumberFormat="1" applyFont="1" applyFill="1" applyBorder="1" applyAlignment="1" applyProtection="1">
      <alignment vertical="center" wrapText="1"/>
    </xf>
    <xf numFmtId="164" fontId="10" fillId="0" borderId="49" xfId="0" applyNumberFormat="1" applyFont="1" applyFill="1" applyBorder="1" applyAlignment="1" applyProtection="1">
      <alignment vertical="center" wrapText="1"/>
    </xf>
    <xf numFmtId="164" fontId="10" fillId="0" borderId="36" xfId="3" applyFont="1" applyFill="1" applyBorder="1" applyAlignment="1" applyProtection="1">
      <alignment horizontal="left" vertical="center" wrapText="1"/>
    </xf>
    <xf numFmtId="164" fontId="23" fillId="0" borderId="13" xfId="4" applyFont="1" applyFill="1" applyBorder="1" applyAlignment="1" applyProtection="1">
      <alignment vertical="center" wrapText="1"/>
    </xf>
    <xf numFmtId="164" fontId="23" fillId="0" borderId="31" xfId="4" applyFont="1" applyFill="1" applyBorder="1" applyAlignment="1" applyProtection="1">
      <alignment vertical="center" wrapText="1"/>
    </xf>
    <xf numFmtId="0" fontId="13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164" fontId="1" fillId="0" borderId="6" xfId="4" applyNumberFormat="1" applyFont="1" applyBorder="1" applyAlignment="1" applyProtection="1">
      <alignment vertical="center" wrapText="1"/>
    </xf>
    <xf numFmtId="164" fontId="1" fillId="0" borderId="7" xfId="4" applyNumberFormat="1" applyFont="1" applyBorder="1" applyAlignment="1" applyProtection="1">
      <alignment vertical="center" wrapText="1"/>
    </xf>
    <xf numFmtId="164" fontId="1" fillId="0" borderId="9" xfId="3" applyNumberFormat="1" applyFont="1" applyBorder="1" applyAlignment="1" applyProtection="1">
      <alignment horizontal="left" vertical="center" wrapText="1"/>
    </xf>
    <xf numFmtId="164" fontId="1" fillId="0" borderId="10" xfId="3" applyNumberFormat="1" applyFont="1" applyBorder="1" applyAlignment="1" applyProtection="1">
      <alignment horizontal="left" vertical="center" wrapText="1"/>
    </xf>
    <xf numFmtId="164" fontId="1" fillId="0" borderId="6" xfId="3" applyNumberFormat="1" applyFont="1" applyBorder="1" applyAlignment="1" applyProtection="1">
      <alignment horizontal="left" vertical="center" wrapText="1"/>
    </xf>
    <xf numFmtId="164" fontId="1" fillId="0" borderId="7" xfId="3" applyNumberFormat="1" applyFont="1" applyBorder="1" applyAlignment="1" applyProtection="1">
      <alignment horizontal="left" vertical="center" wrapText="1"/>
    </xf>
    <xf numFmtId="0" fontId="32" fillId="8" borderId="80" xfId="0" applyFont="1" applyFill="1" applyBorder="1" applyAlignment="1">
      <alignment horizontal="right"/>
    </xf>
    <xf numFmtId="0" fontId="32" fillId="8" borderId="81" xfId="0" applyFont="1" applyFill="1" applyBorder="1" applyAlignment="1">
      <alignment horizontal="right"/>
    </xf>
    <xf numFmtId="0" fontId="32" fillId="8" borderId="77" xfId="0" applyFont="1" applyFill="1" applyBorder="1" applyAlignment="1">
      <alignment horizontal="right"/>
    </xf>
    <xf numFmtId="0" fontId="30" fillId="5" borderId="0" xfId="0" applyFont="1" applyFill="1" applyAlignment="1">
      <alignment horizontal="center" wrapText="1"/>
    </xf>
    <xf numFmtId="0" fontId="29" fillId="9" borderId="0" xfId="0" applyFont="1" applyFill="1" applyAlignment="1">
      <alignment horizontal="center" wrapText="1"/>
    </xf>
    <xf numFmtId="0" fontId="29" fillId="9" borderId="0" xfId="0" applyFont="1" applyFill="1"/>
    <xf numFmtId="0" fontId="32" fillId="13" borderId="80" xfId="0" applyFont="1" applyFill="1" applyBorder="1" applyAlignment="1">
      <alignment horizontal="right"/>
    </xf>
    <xf numFmtId="0" fontId="32" fillId="13" borderId="81" xfId="0" applyFont="1" applyFill="1" applyBorder="1" applyAlignment="1">
      <alignment horizontal="right"/>
    </xf>
    <xf numFmtId="0" fontId="32" fillId="13" borderId="77" xfId="0" applyFont="1" applyFill="1" applyBorder="1" applyAlignment="1">
      <alignment horizontal="right"/>
    </xf>
    <xf numFmtId="0" fontId="30" fillId="9" borderId="0" xfId="0" applyFont="1" applyFill="1" applyAlignment="1">
      <alignment horizontal="center" wrapText="1"/>
    </xf>
    <xf numFmtId="167" fontId="29" fillId="9" borderId="0" xfId="0" applyNumberFormat="1" applyFont="1" applyFill="1"/>
    <xf numFmtId="0" fontId="0" fillId="0" borderId="0" xfId="0" applyNumberFormat="1" applyFill="1" applyBorder="1"/>
  </cellXfs>
  <cellStyles count="6">
    <cellStyle name="Center" xfId="1"/>
    <cellStyle name="Data_Cell" xfId="2"/>
    <cellStyle name="Index1" xfId="3"/>
    <cellStyle name="Index3" xfId="4"/>
    <cellStyle name="Normal_ENTAB_C.XLS_1" xfId="5"/>
    <cellStyle name="Normální" xfId="0" builtinId="0"/>
  </cellStyles>
  <dxfs count="0"/>
  <tableStyles count="0" defaultTableStyle="TableStyleMedium9" defaultPivotStyle="PivotStyleLight16"/>
  <colors>
    <mruColors>
      <color rgb="FFBCCFE6"/>
      <color rgb="FF8CADD4"/>
      <color rgb="FF9EB9DA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200" baseline="0"/>
              <a:t>Roční nákup syrového kravského mléka v ČR </a:t>
            </a:r>
          </a:p>
          <a:p>
            <a:pPr>
              <a:defRPr sz="1400" baseline="0"/>
            </a:pPr>
            <a:r>
              <a:rPr lang="cs-CZ" sz="1200" baseline="0"/>
              <a:t> časová řada 2010 - 2019</a:t>
            </a:r>
            <a:endParaRPr lang="en-US" sz="1200" baseline="0"/>
          </a:p>
        </c:rich>
      </c:tx>
      <c:layout/>
      <c:overlay val="0"/>
      <c:spPr>
        <a:effectLst>
          <a:glow rad="63500">
            <a:schemeClr val="accent1">
              <a:satMod val="175000"/>
              <a:alpha val="40000"/>
            </a:schemeClr>
          </a:glow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'Grafy Zdroje'!$B$5</c:f>
              <c:strCache>
                <c:ptCount val="1"/>
                <c:pt idx="0">
                  <c:v>syrové kravské mléko                             v tis. tun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pattFill prst="pct5">
                <a:fgClr>
                  <a:schemeClr val="accent1"/>
                </a:fgClr>
                <a:bgClr>
                  <a:schemeClr val="bg1"/>
                </a:bgClr>
              </a:pattFill>
            </c:spPr>
          </c:marker>
          <c:dLbls>
            <c:dLbl>
              <c:idx val="4"/>
              <c:layout>
                <c:manualLayout>
                  <c:x val="-2.8058088483620399E-2"/>
                  <c:y val="-6.4742414444571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F55-4583-9D1A-03A41DD9B8F8}"/>
                </c:ext>
              </c:extLst>
            </c:dLbl>
            <c:dLbl>
              <c:idx val="5"/>
              <c:layout>
                <c:manualLayout>
                  <c:x val="-3.2110773387369132E-2"/>
                  <c:y val="-6.1521802528307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F55-4583-9D1A-03A41DD9B8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cat>
            <c:strRef>
              <c:f>'Grafy Zdroje'!$A$6:$A$15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strCache>
            </c:strRef>
          </c:cat>
          <c:val>
            <c:numRef>
              <c:f>'Grafy Zdroje'!$B$6:$B$15</c:f>
              <c:numCache>
                <c:formatCode>#,##0.00</c:formatCode>
                <c:ptCount val="10"/>
                <c:pt idx="0">
                  <c:v>2312.2260000000001</c:v>
                </c:pt>
                <c:pt idx="1">
                  <c:v>2366.1039999999998</c:v>
                </c:pt>
                <c:pt idx="2">
                  <c:v>2428.7742700000031</c:v>
                </c:pt>
                <c:pt idx="3">
                  <c:v>2358.4164660000001</c:v>
                </c:pt>
                <c:pt idx="4">
                  <c:v>2370.2038039471995</c:v>
                </c:pt>
                <c:pt idx="5">
                  <c:v>2481.5500000000002</c:v>
                </c:pt>
                <c:pt idx="6">
                  <c:v>2793.2</c:v>
                </c:pt>
                <c:pt idx="7">
                  <c:v>2979.3359999999998</c:v>
                </c:pt>
                <c:pt idx="8">
                  <c:v>3033.02</c:v>
                </c:pt>
                <c:pt idx="9">
                  <c:v>3073.4920000000002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55-4583-9D1A-03A41DD9B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315008"/>
        <c:axId val="145183488"/>
      </c:lineChart>
      <c:catAx>
        <c:axId val="13431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5183488"/>
        <c:crosses val="autoZero"/>
        <c:auto val="1"/>
        <c:lblAlgn val="ctr"/>
        <c:lblOffset val="100"/>
        <c:noMultiLvlLbl val="0"/>
      </c:catAx>
      <c:valAx>
        <c:axId val="14518348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/>
                  <a:t>tis. tun</a:t>
                </a:r>
              </a:p>
              <a:p>
                <a:pPr>
                  <a:defRPr/>
                </a:pPr>
                <a:endParaRPr lang="cs-CZ"/>
              </a:p>
            </c:rich>
          </c:tx>
          <c:layout>
            <c:manualLayout>
              <c:xMode val="edge"/>
              <c:yMode val="edge"/>
              <c:x val="8.3305225144729253E-2"/>
              <c:y val="8.263709789899451E-2"/>
            </c:manualLayout>
          </c:layout>
          <c:overlay val="0"/>
        </c:title>
        <c:numFmt formatCode="#,##0.00" sourceLinked="1"/>
        <c:majorTickMark val="out"/>
        <c:minorTickMark val="none"/>
        <c:tickLblPos val="nextTo"/>
        <c:crossAx val="134315008"/>
        <c:crosses val="autoZero"/>
        <c:crossBetween val="between"/>
      </c:valAx>
      <c:spPr>
        <a:gradFill>
          <a:gsLst>
            <a:gs pos="0">
              <a:srgbClr val="8488C4"/>
            </a:gs>
            <a:gs pos="53000">
              <a:srgbClr val="D4DEFF"/>
            </a:gs>
            <a:gs pos="83000">
              <a:srgbClr val="D4DEFF"/>
            </a:gs>
            <a:gs pos="100000">
              <a:srgbClr val="96AB94"/>
            </a:gs>
          </a:gsLst>
          <a:lin ang="5400000" scaled="0"/>
        </a:gradFill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Nákup plnotučného mléka, smetany  a odstředěného mléka ze zemí EU a třetích zemí</a:t>
            </a:r>
          </a:p>
          <a:p>
            <a:pPr>
              <a:defRPr sz="1200"/>
            </a:pPr>
            <a:r>
              <a:rPr lang="cs-CZ" sz="1200"/>
              <a:t>časová řada 2010 - 2019</a:t>
            </a:r>
          </a:p>
        </c:rich>
      </c:tx>
      <c:layout>
        <c:manualLayout>
          <c:xMode val="edge"/>
          <c:yMode val="edge"/>
          <c:x val="0.14156359474026997"/>
          <c:y val="4.0579710144927533E-2"/>
        </c:manualLayout>
      </c:layout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view3D>
      <c:rotX val="15"/>
      <c:rotY val="20"/>
      <c:rAngAx val="0"/>
    </c:view3D>
    <c:floor>
      <c:thickness val="0"/>
    </c:floor>
    <c:sideWall>
      <c:thickness val="0"/>
      <c:spPr>
        <a:gradFill>
          <a:gsLst>
            <a:gs pos="20000">
              <a:schemeClr val="accent1">
                <a:lumMod val="60000"/>
                <a:lumOff val="40000"/>
              </a:schemeClr>
            </a:gs>
            <a:gs pos="45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  <a:alpha val="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20000">
              <a:schemeClr val="accent1">
                <a:lumMod val="60000"/>
                <a:lumOff val="40000"/>
              </a:schemeClr>
            </a:gs>
            <a:gs pos="45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  <a:alpha val="0"/>
              </a:schemeClr>
            </a:gs>
          </a:gsLst>
          <a:lin ang="5400000" scaled="0"/>
        </a:gradFill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'Grafy Zdroje'!$B$48</c:f>
              <c:strCache>
                <c:ptCount val="1"/>
                <c:pt idx="0">
                  <c:v>Nákup plnotučného  mléka, včetně syrového mléka z EU a třetích zemí v tis. tun</c:v>
                </c:pt>
              </c:strCache>
            </c:strRef>
          </c:tx>
          <c:spPr>
            <a:solidFill>
              <a:srgbClr val="0070C0">
                <a:alpha val="81000"/>
              </a:srgbClr>
            </a:solidFill>
          </c:spPr>
          <c:dLbls>
            <c:dLbl>
              <c:idx val="0"/>
              <c:layout>
                <c:manualLayout>
                  <c:x val="1.8686452322066501E-2"/>
                  <c:y val="-0.16811594202898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F57-4CCD-B210-23DC39AA66FE}"/>
                </c:ext>
              </c:extLst>
            </c:dLbl>
            <c:dLbl>
              <c:idx val="1"/>
              <c:layout>
                <c:manualLayout>
                  <c:x val="-1.0992030777686177E-2"/>
                  <c:y val="-8.4057971014492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F57-4CCD-B210-23DC39AA66FE}"/>
                </c:ext>
              </c:extLst>
            </c:dLbl>
            <c:dLbl>
              <c:idx val="5"/>
              <c:layout>
                <c:manualLayout>
                  <c:x val="0"/>
                  <c:y val="-2.318840579710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F57-4CCD-B210-23DC39AA66FE}"/>
                </c:ext>
              </c:extLst>
            </c:dLbl>
            <c:dLbl>
              <c:idx val="7"/>
              <c:layout>
                <c:manualLayout>
                  <c:x val="4.3968123110744708E-3"/>
                  <c:y val="-3.18840579710144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F57-4CCD-B210-23DC39AA66FE}"/>
                </c:ext>
              </c:extLst>
            </c:dLbl>
            <c:dLbl>
              <c:idx val="8"/>
              <c:layout>
                <c:manualLayout>
                  <c:x val="-3.2976092333057727E-3"/>
                  <c:y val="-1.1594202898550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F57-4CCD-B210-23DC39AA66F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'Grafy Zdroje'!$A$49:$A$58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'Grafy Zdroje'!$B$49:$B$58</c:f>
              <c:numCache>
                <c:formatCode>0.00</c:formatCode>
                <c:ptCount val="10"/>
                <c:pt idx="0">
                  <c:v>30.31</c:v>
                </c:pt>
                <c:pt idx="1">
                  <c:v>13.97</c:v>
                </c:pt>
                <c:pt idx="2">
                  <c:v>4.0599999999999996</c:v>
                </c:pt>
                <c:pt idx="3">
                  <c:v>3.38</c:v>
                </c:pt>
                <c:pt idx="4">
                  <c:v>1.21</c:v>
                </c:pt>
                <c:pt idx="5">
                  <c:v>7.9</c:v>
                </c:pt>
                <c:pt idx="6">
                  <c:v>4.01</c:v>
                </c:pt>
                <c:pt idx="7">
                  <c:v>9.58</c:v>
                </c:pt>
                <c:pt idx="8">
                  <c:v>7.24</c:v>
                </c:pt>
                <c:pt idx="9">
                  <c:v>0.96699999999999997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57-4CCD-B210-23DC39AA66FE}"/>
            </c:ext>
          </c:extLst>
        </c:ser>
        <c:ser>
          <c:idx val="1"/>
          <c:order val="1"/>
          <c:tx>
            <c:strRef>
              <c:f>'Grafy Zdroje'!$C$48</c:f>
              <c:strCache>
                <c:ptCount val="1"/>
                <c:pt idx="0">
                  <c:v>Nákup smetany z EU a třetích zemí v tis. tun</c:v>
                </c:pt>
              </c:strCache>
            </c:strRef>
          </c:tx>
          <c:spPr>
            <a:solidFill>
              <a:srgbClr val="C00000">
                <a:alpha val="68000"/>
              </a:srgbClr>
            </a:solidFill>
          </c:spPr>
          <c:dLbls>
            <c:dLbl>
              <c:idx val="1"/>
              <c:layout>
                <c:manualLayout>
                  <c:x val="-1.3190436933223413E-2"/>
                  <c:y val="2.89855072463768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F57-4CCD-B210-23DC39AA66FE}"/>
                </c:ext>
              </c:extLst>
            </c:dLbl>
            <c:dLbl>
              <c:idx val="2"/>
              <c:layout>
                <c:manualLayout>
                  <c:x val="3.2976092333058533E-3"/>
                  <c:y val="-2.6086956521739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F57-4CCD-B210-23DC39AA66FE}"/>
                </c:ext>
              </c:extLst>
            </c:dLbl>
            <c:dLbl>
              <c:idx val="3"/>
              <c:layout>
                <c:manualLayout>
                  <c:x val="2.1984061555371951E-3"/>
                  <c:y val="-3.4782608695652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F57-4CCD-B210-23DC39AA66FE}"/>
                </c:ext>
              </c:extLst>
            </c:dLbl>
            <c:dLbl>
              <c:idx val="4"/>
              <c:layout>
                <c:manualLayout>
                  <c:x val="3.2976092333058533E-3"/>
                  <c:y val="-4.9275362318840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F57-4CCD-B210-23DC39AA66FE}"/>
                </c:ext>
              </c:extLst>
            </c:dLbl>
            <c:dLbl>
              <c:idx val="5"/>
              <c:layout>
                <c:manualLayout>
                  <c:x val="-1.0992030777686177E-2"/>
                  <c:y val="-5.21739130434782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F57-4CCD-B210-23DC39AA66FE}"/>
                </c:ext>
              </c:extLst>
            </c:dLbl>
            <c:dLbl>
              <c:idx val="6"/>
              <c:layout>
                <c:manualLayout>
                  <c:x val="0"/>
                  <c:y val="-7.2463768115942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F57-4CCD-B210-23DC39AA66FE}"/>
                </c:ext>
              </c:extLst>
            </c:dLbl>
            <c:dLbl>
              <c:idx val="7"/>
              <c:layout>
                <c:manualLayout>
                  <c:x val="-6.5952184666117067E-3"/>
                  <c:y val="-7.2463768115942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F57-4CCD-B210-23DC39AA66FE}"/>
                </c:ext>
              </c:extLst>
            </c:dLbl>
            <c:dLbl>
              <c:idx val="8"/>
              <c:layout>
                <c:manualLayout>
                  <c:x val="1.5388843088760729E-2"/>
                  <c:y val="-4.3478260869565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F57-4CCD-B210-23DC39AA66F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'Grafy Zdroje'!$A$49:$A$58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'Grafy Zdroje'!$C$49:$C$58</c:f>
              <c:numCache>
                <c:formatCode>0.00</c:formatCode>
                <c:ptCount val="10"/>
                <c:pt idx="0">
                  <c:v>2.96</c:v>
                </c:pt>
                <c:pt idx="1">
                  <c:v>0</c:v>
                </c:pt>
                <c:pt idx="2" formatCode="General">
                  <c:v>1.99</c:v>
                </c:pt>
                <c:pt idx="3" formatCode="General">
                  <c:v>1.62</c:v>
                </c:pt>
                <c:pt idx="4" formatCode="General">
                  <c:v>3.84</c:v>
                </c:pt>
                <c:pt idx="5" formatCode="General">
                  <c:v>4.12</c:v>
                </c:pt>
                <c:pt idx="6" formatCode="General">
                  <c:v>9.08</c:v>
                </c:pt>
                <c:pt idx="7" formatCode="General">
                  <c:v>4.5</c:v>
                </c:pt>
                <c:pt idx="8" formatCode="General">
                  <c:v>2.66</c:v>
                </c:pt>
                <c:pt idx="9">
                  <c:v>2.0339999999999998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F57-4CCD-B210-23DC39AA66FE}"/>
            </c:ext>
          </c:extLst>
        </c:ser>
        <c:ser>
          <c:idx val="2"/>
          <c:order val="2"/>
          <c:tx>
            <c:strRef>
              <c:f>'Grafy Zdroje'!$D$48</c:f>
              <c:strCache>
                <c:ptCount val="1"/>
                <c:pt idx="0">
                  <c:v>Nákup odtučněného mléka z EU a třetích zemí v tis. tun</c:v>
                </c:pt>
              </c:strCache>
            </c:strRef>
          </c:tx>
          <c:spPr>
            <a:solidFill>
              <a:schemeClr val="accent3">
                <a:lumMod val="75000"/>
                <a:alpha val="53000"/>
              </a:schemeClr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2.3083264633140973E-2"/>
                  <c:y val="-6.9565217391304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F57-4CCD-B210-23DC39AA66FE}"/>
                </c:ext>
              </c:extLst>
            </c:dLbl>
            <c:dLbl>
              <c:idx val="1"/>
              <c:layout>
                <c:manualLayout>
                  <c:x val="5.4960153888430887E-3"/>
                  <c:y val="-4.6376811594202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F57-4CCD-B210-23DC39AA66FE}"/>
                </c:ext>
              </c:extLst>
            </c:dLbl>
            <c:dLbl>
              <c:idx val="2"/>
              <c:layout>
                <c:manualLayout>
                  <c:x val="3.2976092333058533E-3"/>
                  <c:y val="-4.3478260869565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F57-4CCD-B210-23DC39AA66FE}"/>
                </c:ext>
              </c:extLst>
            </c:dLbl>
            <c:dLbl>
              <c:idx val="3"/>
              <c:layout>
                <c:manualLayout>
                  <c:x val="-4.3968123110744708E-3"/>
                  <c:y val="-6.0869565217391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F57-4CCD-B210-23DC39AA66FE}"/>
                </c:ext>
              </c:extLst>
            </c:dLbl>
            <c:dLbl>
              <c:idx val="4"/>
              <c:layout>
                <c:manualLayout>
                  <c:x val="6.5952184666117067E-3"/>
                  <c:y val="-0.127536231884057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7F57-4CCD-B210-23DC39AA66FE}"/>
                </c:ext>
              </c:extLst>
            </c:dLbl>
            <c:dLbl>
              <c:idx val="5"/>
              <c:layout>
                <c:manualLayout>
                  <c:x val="4.3968123110744708E-3"/>
                  <c:y val="-0.104347826086956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7F57-4CCD-B210-23DC39AA66FE}"/>
                </c:ext>
              </c:extLst>
            </c:dLbl>
            <c:dLbl>
              <c:idx val="6"/>
              <c:layout>
                <c:manualLayout>
                  <c:x val="6.5952184666117067E-3"/>
                  <c:y val="-0.147826086956521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7F57-4CCD-B210-23DC39AA66FE}"/>
                </c:ext>
              </c:extLst>
            </c:dLbl>
            <c:dLbl>
              <c:idx val="7"/>
              <c:layout>
                <c:manualLayout>
                  <c:x val="5.4960153888430887E-3"/>
                  <c:y val="-0.136231884057970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7F57-4CCD-B210-23DC39AA66FE}"/>
                </c:ext>
              </c:extLst>
            </c:dLbl>
            <c:dLbl>
              <c:idx val="8"/>
              <c:layout>
                <c:manualLayout>
                  <c:x val="3.2976092333057727E-3"/>
                  <c:y val="-0.133333333333333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7F57-4CCD-B210-23DC39AA66F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'Grafy Zdroje'!$A$49:$A$58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'Grafy Zdroje'!$D$49:$D$58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 formatCode="General">
                  <c:v>0.93</c:v>
                </c:pt>
                <c:pt idx="3" formatCode="General">
                  <c:v>5.14</c:v>
                </c:pt>
                <c:pt idx="4" formatCode="General">
                  <c:v>17.48</c:v>
                </c:pt>
                <c:pt idx="5" formatCode="General">
                  <c:v>9.6</c:v>
                </c:pt>
                <c:pt idx="6">
                  <c:v>21.513999999999999</c:v>
                </c:pt>
                <c:pt idx="7">
                  <c:v>19.132999999999999</c:v>
                </c:pt>
                <c:pt idx="8">
                  <c:v>20.972000000000001</c:v>
                </c:pt>
                <c:pt idx="9">
                  <c:v>6.7110000000000003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F57-4CCD-B210-23DC39AA6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227264"/>
        <c:axId val="153228800"/>
        <c:axId val="115544960"/>
      </c:area3DChart>
      <c:catAx>
        <c:axId val="15322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3228800"/>
        <c:crosses val="autoZero"/>
        <c:auto val="1"/>
        <c:lblAlgn val="ctr"/>
        <c:lblOffset val="100"/>
        <c:noMultiLvlLbl val="0"/>
      </c:catAx>
      <c:valAx>
        <c:axId val="1532288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/>
                  <a:t>tis. tun</a:t>
                </a:r>
              </a:p>
            </c:rich>
          </c:tx>
          <c:layout>
            <c:manualLayout>
              <c:xMode val="edge"/>
              <c:yMode val="edge"/>
              <c:x val="6.1441384130363756E-2"/>
              <c:y val="0.2108503937007874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53227264"/>
        <c:crosses val="autoZero"/>
        <c:crossBetween val="midCat"/>
      </c:valAx>
      <c:serAx>
        <c:axId val="115544960"/>
        <c:scaling>
          <c:orientation val="minMax"/>
        </c:scaling>
        <c:delete val="1"/>
        <c:axPos val="b"/>
        <c:majorTickMark val="out"/>
        <c:minorTickMark val="none"/>
        <c:tickLblPos val="nextTo"/>
        <c:crossAx val="153228800"/>
        <c:crosses val="autoZero"/>
      </c:serAx>
    </c:plotArea>
    <c:legend>
      <c:legendPos val="r"/>
      <c:layout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/>
              <a:t>Podíl vybraných skupin mlékárenských výrobků na celkové mlékárenské výrobě v roce 2019.
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367150171454366"/>
          <c:y val="0.30659667541557306"/>
          <c:w val="0.666633908327805"/>
          <c:h val="0.5768742217802979"/>
        </c:manualLayout>
      </c:layout>
      <c:pieChart>
        <c:varyColors val="1"/>
        <c:ser>
          <c:idx val="0"/>
          <c:order val="0"/>
          <c:tx>
            <c:strRef>
              <c:f>'Grafy Užití'!$L$3</c:f>
              <c:strCache>
                <c:ptCount val="1"/>
                <c:pt idx="0">
                  <c:v>2019                       množství (1000 t)</c:v>
                </c:pt>
              </c:strCache>
            </c:strRef>
          </c:tx>
          <c:explosion val="25"/>
          <c:dLbls>
            <c:dLbl>
              <c:idx val="1"/>
              <c:layout>
                <c:manualLayout>
                  <c:x val="8.9395670277715153E-2"/>
                  <c:y val="5.507470503953833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6B2-4124-B9D8-E4F71E734709}"/>
                </c:ext>
              </c:extLst>
            </c:dLbl>
            <c:dLbl>
              <c:idx val="2"/>
              <c:layout>
                <c:manualLayout>
                  <c:x val="-5.3326195355050642E-2"/>
                  <c:y val="5.50853596469219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6B2-4124-B9D8-E4F71E734709}"/>
                </c:ext>
              </c:extLst>
            </c:dLbl>
            <c:dLbl>
              <c:idx val="4"/>
              <c:layout>
                <c:manualLayout>
                  <c:x val="-3.7862365215361168E-2"/>
                  <c:y val="9.467756046623210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6B2-4124-B9D8-E4F71E734709}"/>
                </c:ext>
              </c:extLst>
            </c:dLbl>
            <c:dLbl>
              <c:idx val="5"/>
              <c:layout>
                <c:manualLayout>
                  <c:x val="-2.9226436740131655E-2"/>
                  <c:y val="5.86004572009144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6B2-4124-B9D8-E4F71E734709}"/>
                </c:ext>
              </c:extLst>
            </c:dLbl>
            <c:dLbl>
              <c:idx val="6"/>
              <c:layout>
                <c:manualLayout>
                  <c:x val="-5.1939205930996366E-2"/>
                  <c:y val="-4.6316992633985265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6B2-4124-B9D8-E4F71E734709}"/>
                </c:ext>
              </c:extLst>
            </c:dLbl>
            <c:dLbl>
              <c:idx val="7"/>
              <c:layout>
                <c:manualLayout>
                  <c:x val="-5.0029037896271014E-2"/>
                  <c:y val="-6.32327209098862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6B2-4124-B9D8-E4F71E734709}"/>
                </c:ext>
              </c:extLst>
            </c:dLbl>
            <c:dLbl>
              <c:idx val="10"/>
              <c:layout>
                <c:manualLayout>
                  <c:x val="1.6423001016931831E-2"/>
                  <c:y val="-3.472752335860251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6B2-4124-B9D8-E4F71E73470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('Grafy Užití'!$A$4:$B$4,'Grafy Užití'!$A$8:$B$8,'Grafy Užití'!$A$9:$B$9,'Grafy Užití'!$A$10:$B$10,'Grafy Užití'!$A$11:$B$11,'Grafy Užití'!$A$12:$B$12,'Grafy Užití'!$A$13:$B$13,'Grafy Užití'!$A$14,'Grafy Užití'!$A$15,'Grafy Užití'!$A$17,'Grafy Užití'!$A$18:$B$18,'Grafy Užití'!$A$22:$B$22)</c15:sqref>
                  </c15:fullRef>
                </c:ext>
              </c:extLst>
              <c:f>('Grafy Užití'!$A$4:$B$4,'Grafy Užití'!$A$8:$B$8,'Grafy Užití'!$A$9:$B$9,'Grafy Užití'!$A$10:$B$10,'Grafy Užití'!$A$11:$B$11,'Grafy Užití'!$A$12:$B$12,'Grafy Užití'!$B$13,'Grafy Užití'!$A$14,'Grafy Užití'!$A$15,'Grafy Užití'!$A$17,'Grafy Užití'!$A$18:$B$18,'Grafy Užití'!$A$22:$B$22)</c:f>
              <c:strCache>
                <c:ptCount val="12"/>
                <c:pt idx="0">
                  <c:v>Konzumní mléko</c:v>
                </c:pt>
                <c:pt idx="1">
                  <c:v>Podmáslí neochucené, bez přísad</c:v>
                </c:pt>
                <c:pt idx="2">
                  <c:v>Smetana celkem</c:v>
                </c:pt>
                <c:pt idx="3">
                  <c:v>Kysané výrobky celkem</c:v>
                </c:pt>
                <c:pt idx="4">
                  <c:v>Mléčné nápoje ostatní celkem</c:v>
                </c:pt>
                <c:pt idx="5">
                  <c:v>Ostatní čerstvé výrobky (dezerty, mléčná rýže, mléčná krupice, pudinky, mražené krémy)</c:v>
                </c:pt>
                <c:pt idx="6">
                  <c:v>Zahuštěné mléko celkem</c:v>
                </c:pt>
                <c:pt idx="7">
                  <c:v>Sušená smetana, sušené plnotučné mléko, sušené částečně odtučněné mléko</c:v>
                </c:pt>
                <c:pt idx="8">
                  <c:v>Sušené odtučněné mléko</c:v>
                </c:pt>
                <c:pt idx="9">
                  <c:v>Máslo</c:v>
                </c:pt>
                <c:pt idx="10">
                  <c:v>Přírodní sýry z kravského mléka celkem</c:v>
                </c:pt>
                <c:pt idx="11">
                  <c:v>Tavené sýry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('Grafy Užití'!$L$4,'Grafy Užití'!$L$8:$L$15,'Grafy Užití'!$L$17:$L$18,'Grafy Užití'!$L$22)</c15:sqref>
                  </c15:fullRef>
                </c:ext>
              </c:extLst>
              <c:f>('Grafy Užití'!$L$4,'Grafy Užití'!$L$8:$L$15,'Grafy Užití'!$L$17:$L$18,'Grafy Užití'!$L$22)</c:f>
              <c:numCache>
                <c:formatCode>0.00</c:formatCode>
                <c:ptCount val="12"/>
                <c:pt idx="0">
                  <c:v>613.97</c:v>
                </c:pt>
                <c:pt idx="1">
                  <c:v>7.1</c:v>
                </c:pt>
                <c:pt idx="2">
                  <c:v>59.56</c:v>
                </c:pt>
                <c:pt idx="3">
                  <c:v>182.9</c:v>
                </c:pt>
                <c:pt idx="4">
                  <c:v>13.04</c:v>
                </c:pt>
                <c:pt idx="5">
                  <c:v>37.200000000000003</c:v>
                </c:pt>
                <c:pt idx="6">
                  <c:v>8.41</c:v>
                </c:pt>
                <c:pt idx="7">
                  <c:v>10.471</c:v>
                </c:pt>
                <c:pt idx="8">
                  <c:v>17.11</c:v>
                </c:pt>
                <c:pt idx="9">
                  <c:v>22.8</c:v>
                </c:pt>
                <c:pt idx="10">
                  <c:v>134.31</c:v>
                </c:pt>
                <c:pt idx="11">
                  <c:v>14.31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B2-4124-B9D8-E4F71E734709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0"/>
    <c:dispBlanksAs val="gap"/>
    <c:showDLblsOverMax val="0"/>
  </c:chart>
  <c:spPr>
    <a:solidFill>
      <a:srgbClr val="002060">
        <a:alpha val="66000"/>
      </a:srgbClr>
    </a:solidFill>
    <a:ln>
      <a:solidFill>
        <a:schemeClr val="accent1"/>
      </a:solidFill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Výroba vybraných mlékárenských výrobků, časová řada 2010 - 2019.</a:t>
            </a:r>
          </a:p>
          <a:p>
            <a:pPr>
              <a:defRPr sz="1400"/>
            </a:pPr>
            <a:endParaRPr lang="cs-CZ" sz="1400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'Grafy Užití'!$A$4:$B$4</c:f>
              <c:strCache>
                <c:ptCount val="2"/>
                <c:pt idx="0">
                  <c:v>Konzumní mléko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'Grafy Užití'!$C$3:$L$3</c15:sqref>
                  </c15:fullRef>
                </c:ext>
              </c:extLst>
              <c:f>'Grafy Užití'!$C$3:$L$3</c:f>
              <c:strCache>
                <c:ptCount val="10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'Grafy Užití'!$C$4:$L$4</c15:sqref>
                  </c15:fullRef>
                </c:ext>
              </c:extLst>
              <c:f>'Grafy Užití'!$C$4:$L$4</c:f>
              <c:numCache>
                <c:formatCode>0.00</c:formatCode>
                <c:ptCount val="10"/>
                <c:pt idx="0">
                  <c:v>627.17999999999995</c:v>
                </c:pt>
                <c:pt idx="1">
                  <c:v>648.01</c:v>
                </c:pt>
                <c:pt idx="2">
                  <c:v>609.23014000000001</c:v>
                </c:pt>
                <c:pt idx="3">
                  <c:v>619.49621999999999</c:v>
                </c:pt>
                <c:pt idx="4">
                  <c:v>624.02995434200011</c:v>
                </c:pt>
                <c:pt idx="5">
                  <c:v>0</c:v>
                </c:pt>
                <c:pt idx="6">
                  <c:v>616.03</c:v>
                </c:pt>
                <c:pt idx="7">
                  <c:v>635.19299999999998</c:v>
                </c:pt>
                <c:pt idx="8">
                  <c:v>606.96</c:v>
                </c:pt>
                <c:pt idx="9">
                  <c:v>613.97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5-498B-A7B4-3E3BEDE94EF8}"/>
            </c:ext>
          </c:extLst>
        </c:ser>
        <c:ser>
          <c:idx val="1"/>
          <c:order val="1"/>
          <c:tx>
            <c:strRef>
              <c:f>'Grafy Užití'!$A$5:$B$5</c:f>
              <c:strCache>
                <c:ptCount val="2"/>
                <c:pt idx="0">
                  <c:v>Plnotučné mléko celkem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'Grafy Užití'!$C$3:$L$3</c15:sqref>
                  </c15:fullRef>
                </c:ext>
              </c:extLst>
              <c:f>'Grafy Užití'!$C$3:$L$3</c:f>
              <c:strCache>
                <c:ptCount val="10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'Grafy Užití'!$C$5:$L$5</c15:sqref>
                  </c15:fullRef>
                </c:ext>
              </c:extLst>
              <c:f>'Grafy Užití'!$C$5:$L$5</c:f>
              <c:numCache>
                <c:formatCode>0.00</c:formatCode>
                <c:ptCount val="10"/>
                <c:pt idx="0">
                  <c:v>84.22</c:v>
                </c:pt>
                <c:pt idx="1">
                  <c:v>83.17</c:v>
                </c:pt>
                <c:pt idx="2">
                  <c:v>92.580470000000005</c:v>
                </c:pt>
                <c:pt idx="3">
                  <c:v>99.29</c:v>
                </c:pt>
                <c:pt idx="4">
                  <c:v>113.79331098199998</c:v>
                </c:pt>
                <c:pt idx="5">
                  <c:v>150.76499999999999</c:v>
                </c:pt>
                <c:pt idx="6">
                  <c:v>162.96</c:v>
                </c:pt>
                <c:pt idx="7">
                  <c:v>181.38</c:v>
                </c:pt>
                <c:pt idx="8">
                  <c:v>179.73</c:v>
                </c:pt>
                <c:pt idx="9">
                  <c:v>185.43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5-498B-A7B4-3E3BEDE94EF8}"/>
            </c:ext>
          </c:extLst>
        </c:ser>
        <c:ser>
          <c:idx val="2"/>
          <c:order val="2"/>
          <c:tx>
            <c:strRef>
              <c:f>'Grafy Užití'!$A$6:$B$6</c:f>
              <c:strCache>
                <c:ptCount val="2"/>
                <c:pt idx="0">
                  <c:v>Polotučné mléko celkem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'Grafy Užití'!$C$3:$L$3</c15:sqref>
                  </c15:fullRef>
                </c:ext>
              </c:extLst>
              <c:f>'Grafy Užití'!$C$3:$L$3</c:f>
              <c:strCache>
                <c:ptCount val="10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'Grafy Užití'!$C$6:$L$6</c15:sqref>
                  </c15:fullRef>
                </c:ext>
              </c:extLst>
              <c:f>'Grafy Užití'!$C$6:$L$6</c:f>
              <c:numCache>
                <c:formatCode>0.00</c:formatCode>
                <c:ptCount val="10"/>
                <c:pt idx="0">
                  <c:v>511.65</c:v>
                </c:pt>
                <c:pt idx="1">
                  <c:v>537.54999999999995</c:v>
                </c:pt>
                <c:pt idx="2">
                  <c:v>498.71553000000006</c:v>
                </c:pt>
                <c:pt idx="3">
                  <c:v>504.06621999999999</c:v>
                </c:pt>
                <c:pt idx="4">
                  <c:v>497.79664336000002</c:v>
                </c:pt>
                <c:pt idx="5">
                  <c:v>487.11</c:v>
                </c:pt>
                <c:pt idx="6">
                  <c:v>445.58</c:v>
                </c:pt>
                <c:pt idx="7">
                  <c:v>451.94400000000002</c:v>
                </c:pt>
                <c:pt idx="8">
                  <c:v>424.5</c:v>
                </c:pt>
                <c:pt idx="9">
                  <c:v>426.44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65-498B-A7B4-3E3BEDE94EF8}"/>
            </c:ext>
          </c:extLst>
        </c:ser>
        <c:ser>
          <c:idx val="3"/>
          <c:order val="3"/>
          <c:tx>
            <c:strRef>
              <c:f>'Grafy Užití'!$A$7:$B$7</c:f>
              <c:strCache>
                <c:ptCount val="2"/>
                <c:pt idx="0">
                  <c:v>Odtučněné mléko celkem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'Grafy Užití'!$C$3:$L$3</c15:sqref>
                  </c15:fullRef>
                </c:ext>
              </c:extLst>
              <c:f>'Grafy Užití'!$C$3:$L$3</c:f>
              <c:strCache>
                <c:ptCount val="10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'Grafy Užití'!$C$7:$L$7</c15:sqref>
                  </c15:fullRef>
                </c:ext>
              </c:extLst>
              <c:f>'Grafy Užití'!$C$7:$L$7</c:f>
              <c:numCache>
                <c:formatCode>0.00</c:formatCode>
                <c:ptCount val="10"/>
                <c:pt idx="0">
                  <c:v>31.31</c:v>
                </c:pt>
                <c:pt idx="1">
                  <c:v>27.29</c:v>
                </c:pt>
                <c:pt idx="2">
                  <c:v>17.934139999999999</c:v>
                </c:pt>
                <c:pt idx="3">
                  <c:v>16.14</c:v>
                </c:pt>
                <c:pt idx="4">
                  <c:v>12.44</c:v>
                </c:pt>
                <c:pt idx="5">
                  <c:v>0</c:v>
                </c:pt>
                <c:pt idx="6">
                  <c:v>7.48</c:v>
                </c:pt>
                <c:pt idx="7">
                  <c:v>1.8640000000000001</c:v>
                </c:pt>
                <c:pt idx="8">
                  <c:v>2.72</c:v>
                </c:pt>
                <c:pt idx="9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65-498B-A7B4-3E3BEDE94EF8}"/>
            </c:ext>
          </c:extLst>
        </c:ser>
        <c:ser>
          <c:idx val="4"/>
          <c:order val="4"/>
          <c:tx>
            <c:strRef>
              <c:f>'Grafy Užití'!$A$8:$B$8</c:f>
              <c:strCache>
                <c:ptCount val="2"/>
                <c:pt idx="0">
                  <c:v>Podmáslí neochucené, bez přísad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'Grafy Užití'!$C$3:$L$3</c15:sqref>
                  </c15:fullRef>
                </c:ext>
              </c:extLst>
              <c:f>'Grafy Užití'!$C$3:$L$3</c:f>
              <c:strCache>
                <c:ptCount val="10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'Grafy Užití'!$C$8:$L$8</c15:sqref>
                  </c15:fullRef>
                </c:ext>
              </c:extLst>
              <c:f>'Grafy Užití'!$C$8:$L$8</c:f>
              <c:numCache>
                <c:formatCode>0.00</c:formatCode>
                <c:ptCount val="10"/>
                <c:pt idx="0">
                  <c:v>9.59</c:v>
                </c:pt>
                <c:pt idx="1">
                  <c:v>8.7899999999999991</c:v>
                </c:pt>
                <c:pt idx="2">
                  <c:v>8.4700000000000006</c:v>
                </c:pt>
                <c:pt idx="3">
                  <c:v>9.5986000000000011</c:v>
                </c:pt>
                <c:pt idx="4">
                  <c:v>8.6247019100000006</c:v>
                </c:pt>
                <c:pt idx="5">
                  <c:v>8.9649999999999999</c:v>
                </c:pt>
                <c:pt idx="6">
                  <c:v>8.02</c:v>
                </c:pt>
                <c:pt idx="7">
                  <c:v>8.952</c:v>
                </c:pt>
                <c:pt idx="8">
                  <c:v>6.89</c:v>
                </c:pt>
                <c:pt idx="9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65-498B-A7B4-3E3BEDE94EF8}"/>
            </c:ext>
          </c:extLst>
        </c:ser>
        <c:ser>
          <c:idx val="5"/>
          <c:order val="5"/>
          <c:tx>
            <c:strRef>
              <c:f>'Grafy Užití'!$A$9:$B$9</c:f>
              <c:strCache>
                <c:ptCount val="2"/>
                <c:pt idx="0">
                  <c:v>Smetana celkem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'Grafy Užití'!$C$3:$L$3</c15:sqref>
                  </c15:fullRef>
                </c:ext>
              </c:extLst>
              <c:f>'Grafy Užití'!$C$3:$L$3</c:f>
              <c:strCache>
                <c:ptCount val="10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'Grafy Užití'!$C$9:$L$9</c15:sqref>
                  </c15:fullRef>
                </c:ext>
              </c:extLst>
              <c:f>'Grafy Užití'!$C$9:$L$9</c:f>
              <c:numCache>
                <c:formatCode>0.00</c:formatCode>
                <c:ptCount val="10"/>
                <c:pt idx="0">
                  <c:v>46.62</c:v>
                </c:pt>
                <c:pt idx="1">
                  <c:v>46.62</c:v>
                </c:pt>
                <c:pt idx="2">
                  <c:v>47.348340000000007</c:v>
                </c:pt>
                <c:pt idx="3">
                  <c:v>46.496808000000001</c:v>
                </c:pt>
                <c:pt idx="4">
                  <c:v>53.930000000000007</c:v>
                </c:pt>
                <c:pt idx="5">
                  <c:v>61.426000000000002</c:v>
                </c:pt>
                <c:pt idx="6">
                  <c:v>57.39</c:v>
                </c:pt>
                <c:pt idx="7">
                  <c:v>59.612000000000002</c:v>
                </c:pt>
                <c:pt idx="8">
                  <c:v>56.84</c:v>
                </c:pt>
                <c:pt idx="9">
                  <c:v>59.56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65-498B-A7B4-3E3BEDE94EF8}"/>
            </c:ext>
          </c:extLst>
        </c:ser>
        <c:ser>
          <c:idx val="6"/>
          <c:order val="6"/>
          <c:tx>
            <c:strRef>
              <c:f>'Grafy Užití'!$A$10:$B$10</c:f>
              <c:strCache>
                <c:ptCount val="2"/>
                <c:pt idx="0">
                  <c:v>Kysané výrobky celkem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'Grafy Užití'!$C$3:$L$3</c15:sqref>
                  </c15:fullRef>
                </c:ext>
              </c:extLst>
              <c:f>'Grafy Užití'!$C$3:$L$3</c:f>
              <c:strCache>
                <c:ptCount val="10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'Grafy Užití'!$C$10:$L$10</c15:sqref>
                  </c15:fullRef>
                </c:ext>
              </c:extLst>
              <c:f>'Grafy Užití'!$C$10:$L$10</c:f>
              <c:numCache>
                <c:formatCode>0.00</c:formatCode>
                <c:ptCount val="10"/>
                <c:pt idx="0">
                  <c:v>171.22</c:v>
                </c:pt>
                <c:pt idx="1">
                  <c:v>163.41</c:v>
                </c:pt>
                <c:pt idx="2">
                  <c:v>167.50877000000003</c:v>
                </c:pt>
                <c:pt idx="3">
                  <c:v>147.409987</c:v>
                </c:pt>
                <c:pt idx="4">
                  <c:v>169.36966847000002</c:v>
                </c:pt>
                <c:pt idx="5">
                  <c:v>167.75399999999999</c:v>
                </c:pt>
                <c:pt idx="6">
                  <c:v>175.85400000000001</c:v>
                </c:pt>
                <c:pt idx="7">
                  <c:v>173.80600000000001</c:v>
                </c:pt>
                <c:pt idx="8">
                  <c:v>173.36</c:v>
                </c:pt>
                <c:pt idx="9">
                  <c:v>182.9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65-498B-A7B4-3E3BEDE94EF8}"/>
            </c:ext>
          </c:extLst>
        </c:ser>
        <c:ser>
          <c:idx val="7"/>
          <c:order val="7"/>
          <c:tx>
            <c:strRef>
              <c:f>'Grafy Užití'!$A$11:$B$11</c:f>
              <c:strCache>
                <c:ptCount val="2"/>
                <c:pt idx="0">
                  <c:v>Mléčné nápoje ostatní celkem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'Grafy Užití'!$C$3:$L$3</c15:sqref>
                  </c15:fullRef>
                </c:ext>
              </c:extLst>
              <c:f>'Grafy Užití'!$C$3:$L$3</c:f>
              <c:strCache>
                <c:ptCount val="10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'Grafy Užití'!$C$11:$L$11</c15:sqref>
                  </c15:fullRef>
                </c:ext>
              </c:extLst>
              <c:f>'Grafy Užití'!$C$11:$L$11</c:f>
              <c:numCache>
                <c:formatCode>0.00</c:formatCode>
                <c:ptCount val="10"/>
                <c:pt idx="0">
                  <c:v>20.13</c:v>
                </c:pt>
                <c:pt idx="1">
                  <c:v>18.87</c:v>
                </c:pt>
                <c:pt idx="2">
                  <c:v>4.7037599999999999</c:v>
                </c:pt>
                <c:pt idx="3">
                  <c:v>4.3877100000000002</c:v>
                </c:pt>
                <c:pt idx="4">
                  <c:v>8.1373512300000002</c:v>
                </c:pt>
                <c:pt idx="5">
                  <c:v>8.26</c:v>
                </c:pt>
                <c:pt idx="6">
                  <c:v>9.33</c:v>
                </c:pt>
                <c:pt idx="7">
                  <c:v>14.401999999999999</c:v>
                </c:pt>
                <c:pt idx="8">
                  <c:v>10.68</c:v>
                </c:pt>
                <c:pt idx="9">
                  <c:v>13.04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65-498B-A7B4-3E3BEDE94EF8}"/>
            </c:ext>
          </c:extLst>
        </c:ser>
        <c:ser>
          <c:idx val="8"/>
          <c:order val="8"/>
          <c:tx>
            <c:strRef>
              <c:f>'Grafy Užití'!$A$12:$B$12</c:f>
              <c:strCache>
                <c:ptCount val="2"/>
                <c:pt idx="0">
                  <c:v>Ostatní čerstvé výrobky (dezerty, mléčná rýže, mléčná krupice, pudinky, mražené krémy)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'Grafy Užití'!$C$3:$L$3</c15:sqref>
                  </c15:fullRef>
                </c:ext>
              </c:extLst>
              <c:f>'Grafy Užití'!$C$3:$L$3</c:f>
              <c:strCache>
                <c:ptCount val="10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'Grafy Užití'!$C$12:$L$12</c15:sqref>
                  </c15:fullRef>
                </c:ext>
              </c:extLst>
              <c:f>'Grafy Užití'!$C$12:$L$12</c:f>
              <c:numCache>
                <c:formatCode>0.00</c:formatCode>
                <c:ptCount val="10"/>
                <c:pt idx="0">
                  <c:v>36.24</c:v>
                </c:pt>
                <c:pt idx="1">
                  <c:v>35.54</c:v>
                </c:pt>
                <c:pt idx="2">
                  <c:v>33.23536</c:v>
                </c:pt>
                <c:pt idx="3">
                  <c:v>28.817880000000002</c:v>
                </c:pt>
                <c:pt idx="4">
                  <c:v>34.317018179999998</c:v>
                </c:pt>
                <c:pt idx="5">
                  <c:v>32.576000000000001</c:v>
                </c:pt>
                <c:pt idx="6">
                  <c:v>31.58</c:v>
                </c:pt>
                <c:pt idx="7">
                  <c:v>36.100999999999999</c:v>
                </c:pt>
                <c:pt idx="8">
                  <c:v>34.799999999999997</c:v>
                </c:pt>
                <c:pt idx="9">
                  <c:v>37.200000000000003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965-498B-A7B4-3E3BEDE94EF8}"/>
            </c:ext>
          </c:extLst>
        </c:ser>
        <c:ser>
          <c:idx val="9"/>
          <c:order val="9"/>
          <c:tx>
            <c:strRef>
              <c:f>'Grafy Užití'!$A$13:$B$13</c:f>
              <c:strCache>
                <c:ptCount val="2"/>
                <c:pt idx="0">
                  <c:v>Zahuštěné mléko celkem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'Grafy Užití'!$C$3:$L$3</c15:sqref>
                  </c15:fullRef>
                </c:ext>
              </c:extLst>
              <c:f>'Grafy Užití'!$C$3:$L$3</c:f>
              <c:strCache>
                <c:ptCount val="10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'Grafy Užití'!$C$13:$L$13</c15:sqref>
                  </c15:fullRef>
                </c:ext>
              </c:extLst>
              <c:f>'Grafy Užití'!$C$13:$L$13</c:f>
              <c:numCache>
                <c:formatCode>0.00</c:formatCode>
                <c:ptCount val="10"/>
                <c:pt idx="0">
                  <c:v>15.3</c:v>
                </c:pt>
                <c:pt idx="1">
                  <c:v>13.31</c:v>
                </c:pt>
                <c:pt idx="2">
                  <c:v>15.214099999999998</c:v>
                </c:pt>
                <c:pt idx="3">
                  <c:v>11.26</c:v>
                </c:pt>
                <c:pt idx="4">
                  <c:v>10.19</c:v>
                </c:pt>
                <c:pt idx="5">
                  <c:v>9.2989999999999995</c:v>
                </c:pt>
                <c:pt idx="6">
                  <c:v>11.62</c:v>
                </c:pt>
                <c:pt idx="7">
                  <c:v>12.683</c:v>
                </c:pt>
                <c:pt idx="8">
                  <c:v>8.6300000000000008</c:v>
                </c:pt>
                <c:pt idx="9">
                  <c:v>8.41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965-498B-A7B4-3E3BEDE94EF8}"/>
            </c:ext>
          </c:extLst>
        </c:ser>
        <c:ser>
          <c:idx val="10"/>
          <c:order val="10"/>
          <c:tx>
            <c:strRef>
              <c:f>'Grafy Užití'!$A$14</c:f>
              <c:strCache>
                <c:ptCount val="1"/>
                <c:pt idx="0">
                  <c:v>Sušená smetana, sušené plnotučné mléko, sušené částečně odtučněné mléko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'Grafy Užití'!$C$3:$L$3</c15:sqref>
                  </c15:fullRef>
                </c:ext>
              </c:extLst>
              <c:f>'Grafy Užití'!$C$3:$L$3</c:f>
              <c:strCache>
                <c:ptCount val="10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'Grafy Užití'!$C$14:$L$14</c15:sqref>
                  </c15:fullRef>
                </c:ext>
              </c:extLst>
              <c:f>'Grafy Užití'!$C$14:$L$14</c:f>
              <c:numCache>
                <c:formatCode>0.00</c:formatCode>
                <c:ptCount val="10"/>
                <c:pt idx="0">
                  <c:v>10.16</c:v>
                </c:pt>
                <c:pt idx="1">
                  <c:v>13.29</c:v>
                </c:pt>
                <c:pt idx="2">
                  <c:v>11.801160000000001</c:v>
                </c:pt>
                <c:pt idx="3">
                  <c:v>12.180324999999998</c:v>
                </c:pt>
                <c:pt idx="4">
                  <c:v>12.54</c:v>
                </c:pt>
                <c:pt idx="5">
                  <c:v>12.205</c:v>
                </c:pt>
                <c:pt idx="6">
                  <c:v>14.25</c:v>
                </c:pt>
                <c:pt idx="7">
                  <c:v>14.510999999999999</c:v>
                </c:pt>
                <c:pt idx="8">
                  <c:v>15.17</c:v>
                </c:pt>
                <c:pt idx="9">
                  <c:v>10.471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65-498B-A7B4-3E3BEDE94EF8}"/>
            </c:ext>
          </c:extLst>
        </c:ser>
        <c:ser>
          <c:idx val="11"/>
          <c:order val="11"/>
          <c:tx>
            <c:strRef>
              <c:f>'Grafy Užití'!$A$15</c:f>
              <c:strCache>
                <c:ptCount val="1"/>
                <c:pt idx="0">
                  <c:v>Sušené odtučněné mléko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'Grafy Užití'!$C$3:$L$3</c15:sqref>
                  </c15:fullRef>
                </c:ext>
              </c:extLst>
              <c:f>'Grafy Užití'!$C$3:$L$3</c:f>
              <c:strCache>
                <c:ptCount val="10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'Grafy Užití'!$C$15:$L$15</c15:sqref>
                  </c15:fullRef>
                </c:ext>
              </c:extLst>
              <c:f>'Grafy Užití'!$C$15:$L$15</c:f>
              <c:numCache>
                <c:formatCode>0.00</c:formatCode>
                <c:ptCount val="10"/>
                <c:pt idx="0">
                  <c:v>14.83</c:v>
                </c:pt>
                <c:pt idx="1">
                  <c:v>14.54</c:v>
                </c:pt>
                <c:pt idx="2">
                  <c:v>17.622730000000001</c:v>
                </c:pt>
                <c:pt idx="3">
                  <c:v>17.46949</c:v>
                </c:pt>
                <c:pt idx="4">
                  <c:v>0</c:v>
                </c:pt>
                <c:pt idx="5">
                  <c:v>23.564</c:v>
                </c:pt>
                <c:pt idx="6">
                  <c:v>23.77</c:v>
                </c:pt>
                <c:pt idx="7">
                  <c:v>19.036000000000001</c:v>
                </c:pt>
                <c:pt idx="8">
                  <c:v>17.940000000000001</c:v>
                </c:pt>
                <c:pt idx="9">
                  <c:v>17.11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965-498B-A7B4-3E3BEDE94EF8}"/>
            </c:ext>
          </c:extLst>
        </c:ser>
        <c:ser>
          <c:idx val="12"/>
          <c:order val="12"/>
          <c:tx>
            <c:strRef>
              <c:f>'Grafy Užití'!$A$16</c:f>
              <c:strCache>
                <c:ptCount val="1"/>
                <c:pt idx="0">
                  <c:v>Máslo a ostatní výrobky z mléčného tuku vyjádřené v máselném ekvivalentu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'Grafy Užití'!$C$3:$L$3</c15:sqref>
                  </c15:fullRef>
                </c:ext>
              </c:extLst>
              <c:f>'Grafy Užití'!$C$3:$L$3</c:f>
              <c:strCache>
                <c:ptCount val="10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'Grafy Užití'!$C$16:$L$16</c15:sqref>
                  </c15:fullRef>
                </c:ext>
              </c:extLst>
              <c:f>'Grafy Užití'!$C$16:$L$16</c:f>
              <c:numCache>
                <c:formatCode>0.00</c:formatCode>
                <c:ptCount val="10"/>
                <c:pt idx="0">
                  <c:v>28.58</c:v>
                </c:pt>
                <c:pt idx="1">
                  <c:v>26.86</c:v>
                </c:pt>
                <c:pt idx="2">
                  <c:v>27.3043686</c:v>
                </c:pt>
                <c:pt idx="3">
                  <c:v>29.49</c:v>
                </c:pt>
                <c:pt idx="4">
                  <c:v>26.8</c:v>
                </c:pt>
                <c:pt idx="5">
                  <c:v>29.434000000000001</c:v>
                </c:pt>
                <c:pt idx="6">
                  <c:v>28.13</c:v>
                </c:pt>
                <c:pt idx="7">
                  <c:v>26.047999999999998</c:v>
                </c:pt>
                <c:pt idx="8">
                  <c:v>24.61</c:v>
                </c:pt>
                <c:pt idx="9">
                  <c:v>27.42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965-498B-A7B4-3E3BEDE94EF8}"/>
            </c:ext>
          </c:extLst>
        </c:ser>
        <c:ser>
          <c:idx val="13"/>
          <c:order val="13"/>
          <c:tx>
            <c:strRef>
              <c:f>'Grafy Užití'!$A$17</c:f>
              <c:strCache>
                <c:ptCount val="1"/>
                <c:pt idx="0">
                  <c:v>Máslo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'Grafy Užití'!$C$3:$L$3</c15:sqref>
                  </c15:fullRef>
                </c:ext>
              </c:extLst>
              <c:f>'Grafy Užití'!$C$3:$L$3</c:f>
              <c:strCache>
                <c:ptCount val="10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'Grafy Užití'!$C$17:$L$17</c15:sqref>
                  </c15:fullRef>
                </c:ext>
              </c:extLst>
              <c:f>'Grafy Užití'!$C$17:$L$17</c:f>
              <c:numCache>
                <c:formatCode>0.00</c:formatCode>
                <c:ptCount val="10"/>
                <c:pt idx="0">
                  <c:v>23.38</c:v>
                </c:pt>
                <c:pt idx="1">
                  <c:v>21.89</c:v>
                </c:pt>
                <c:pt idx="2">
                  <c:v>23.02</c:v>
                </c:pt>
                <c:pt idx="3">
                  <c:v>23.982899999999997</c:v>
                </c:pt>
                <c:pt idx="4">
                  <c:v>21.68</c:v>
                </c:pt>
                <c:pt idx="5">
                  <c:v>24.416</c:v>
                </c:pt>
                <c:pt idx="6">
                  <c:v>23.98</c:v>
                </c:pt>
                <c:pt idx="7">
                  <c:v>21.9</c:v>
                </c:pt>
                <c:pt idx="8">
                  <c:v>20.23</c:v>
                </c:pt>
                <c:pt idx="9">
                  <c:v>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965-498B-A7B4-3E3BEDE94EF8}"/>
            </c:ext>
          </c:extLst>
        </c:ser>
        <c:ser>
          <c:idx val="14"/>
          <c:order val="14"/>
          <c:tx>
            <c:strRef>
              <c:f>'Grafy Užití'!$A$18:$B$18</c:f>
              <c:strCache>
                <c:ptCount val="2"/>
                <c:pt idx="0">
                  <c:v>Přírodní sýry z kravského mléka celkem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'Grafy Užití'!$C$3:$L$3</c15:sqref>
                  </c15:fullRef>
                </c:ext>
              </c:extLst>
              <c:f>'Grafy Užití'!$C$3:$L$3</c:f>
              <c:strCache>
                <c:ptCount val="10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'Grafy Užití'!$C$18:$L$18</c15:sqref>
                  </c15:fullRef>
                </c:ext>
              </c:extLst>
              <c:f>'Grafy Užití'!$C$18:$L$18</c:f>
              <c:numCache>
                <c:formatCode>0.00</c:formatCode>
                <c:ptCount val="10"/>
                <c:pt idx="0">
                  <c:v>115.16</c:v>
                </c:pt>
                <c:pt idx="1">
                  <c:v>113.12</c:v>
                </c:pt>
                <c:pt idx="2">
                  <c:v>111.54692999999999</c:v>
                </c:pt>
                <c:pt idx="3">
                  <c:v>117.79</c:v>
                </c:pt>
                <c:pt idx="4">
                  <c:v>116.64</c:v>
                </c:pt>
                <c:pt idx="5">
                  <c:v>123.008</c:v>
                </c:pt>
                <c:pt idx="6">
                  <c:v>141.72</c:v>
                </c:pt>
                <c:pt idx="7">
                  <c:v>133.291</c:v>
                </c:pt>
                <c:pt idx="8">
                  <c:v>130.76</c:v>
                </c:pt>
                <c:pt idx="9">
                  <c:v>134.31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965-498B-A7B4-3E3BEDE94EF8}"/>
            </c:ext>
          </c:extLst>
        </c:ser>
        <c:ser>
          <c:idx val="15"/>
          <c:order val="15"/>
          <c:tx>
            <c:strRef>
              <c:f>'Grafy Užití'!$A$19:$B$19</c:f>
              <c:strCache>
                <c:ptCount val="2"/>
                <c:pt idx="0">
                  <c:v>Měkké sýry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'Grafy Užití'!$C$3:$L$3</c15:sqref>
                  </c15:fullRef>
                </c:ext>
              </c:extLst>
              <c:f>'Grafy Užití'!$C$3:$L$3</c:f>
              <c:strCache>
                <c:ptCount val="10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'Grafy Užití'!$C$19:$L$19</c15:sqref>
                  </c15:fullRef>
                </c:ext>
              </c:extLst>
              <c:f>'Grafy Užití'!$C$19:$L$19</c:f>
              <c:numCache>
                <c:formatCode>0.00</c:formatCode>
                <c:ptCount val="10"/>
                <c:pt idx="0">
                  <c:v>14.33</c:v>
                </c:pt>
                <c:pt idx="1">
                  <c:v>12.61</c:v>
                </c:pt>
                <c:pt idx="2">
                  <c:v>12.98875</c:v>
                </c:pt>
                <c:pt idx="3">
                  <c:v>12.19744</c:v>
                </c:pt>
                <c:pt idx="4">
                  <c:v>13.78365093</c:v>
                </c:pt>
                <c:pt idx="5">
                  <c:v>8.6509999999999998</c:v>
                </c:pt>
                <c:pt idx="6">
                  <c:v>15.29</c:v>
                </c:pt>
                <c:pt idx="7">
                  <c:v>9.99</c:v>
                </c:pt>
                <c:pt idx="8">
                  <c:v>5.27</c:v>
                </c:pt>
                <c:pt idx="9">
                  <c:v>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965-498B-A7B4-3E3BEDE94EF8}"/>
            </c:ext>
          </c:extLst>
        </c:ser>
        <c:ser>
          <c:idx val="16"/>
          <c:order val="16"/>
          <c:tx>
            <c:strRef>
              <c:f>'Grafy Užití'!$A$20:$B$20</c:f>
              <c:strCache>
                <c:ptCount val="2"/>
                <c:pt idx="0">
                  <c:v>Polotvrdé sýry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'Grafy Užití'!$C$3:$L$3</c15:sqref>
                  </c15:fullRef>
                </c:ext>
              </c:extLst>
              <c:f>'Grafy Užití'!$C$3:$L$3</c:f>
              <c:strCache>
                <c:ptCount val="10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'Grafy Užití'!$C$20:$L$20</c15:sqref>
                  </c15:fullRef>
                </c:ext>
              </c:extLst>
              <c:f>'Grafy Užití'!$C$20:$L$20</c:f>
              <c:numCache>
                <c:formatCode>0.00</c:formatCode>
                <c:ptCount val="10"/>
                <c:pt idx="0">
                  <c:v>47.97</c:v>
                </c:pt>
                <c:pt idx="1">
                  <c:v>43.36</c:v>
                </c:pt>
                <c:pt idx="2">
                  <c:v>48.011169999999993</c:v>
                </c:pt>
                <c:pt idx="3">
                  <c:v>43.858880000000006</c:v>
                </c:pt>
                <c:pt idx="4">
                  <c:v>40.595834179999997</c:v>
                </c:pt>
                <c:pt idx="5">
                  <c:v>49.512999999999998</c:v>
                </c:pt>
                <c:pt idx="6">
                  <c:v>49.5</c:v>
                </c:pt>
                <c:pt idx="7">
                  <c:v>51.241999999999997</c:v>
                </c:pt>
                <c:pt idx="8">
                  <c:v>42.72</c:v>
                </c:pt>
                <c:pt idx="9">
                  <c:v>50.48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965-498B-A7B4-3E3BEDE94EF8}"/>
            </c:ext>
          </c:extLst>
        </c:ser>
        <c:ser>
          <c:idx val="17"/>
          <c:order val="17"/>
          <c:tx>
            <c:strRef>
              <c:f>'Grafy Užití'!$A$21:$B$21</c:f>
              <c:strCache>
                <c:ptCount val="2"/>
                <c:pt idx="0">
                  <c:v>Čerstvé sýry včetně tvarohu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'Grafy Užití'!$C$3:$L$3</c15:sqref>
                  </c15:fullRef>
                </c:ext>
              </c:extLst>
              <c:f>'Grafy Užití'!$C$3:$L$3</c:f>
              <c:strCache>
                <c:ptCount val="10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'Grafy Užití'!$C$21:$L$21</c15:sqref>
                  </c15:fullRef>
                </c:ext>
              </c:extLst>
              <c:f>'Grafy Užití'!$C$21:$L$21</c:f>
              <c:numCache>
                <c:formatCode>0.00</c:formatCode>
                <c:ptCount val="10"/>
                <c:pt idx="0">
                  <c:v>39.700000000000003</c:v>
                </c:pt>
                <c:pt idx="1">
                  <c:v>42.51</c:v>
                </c:pt>
                <c:pt idx="2">
                  <c:v>39.071100000000001</c:v>
                </c:pt>
                <c:pt idx="3">
                  <c:v>42.885289999999976</c:v>
                </c:pt>
                <c:pt idx="4">
                  <c:v>44.46</c:v>
                </c:pt>
                <c:pt idx="5">
                  <c:v>51.87</c:v>
                </c:pt>
                <c:pt idx="6">
                  <c:v>64.78</c:v>
                </c:pt>
                <c:pt idx="7">
                  <c:v>71.304000000000002</c:v>
                </c:pt>
                <c:pt idx="8">
                  <c:v>68.290000000000006</c:v>
                </c:pt>
                <c:pt idx="9">
                  <c:v>63.15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965-498B-A7B4-3E3BEDE94EF8}"/>
            </c:ext>
          </c:extLst>
        </c:ser>
        <c:ser>
          <c:idx val="18"/>
          <c:order val="18"/>
          <c:tx>
            <c:strRef>
              <c:f>'Grafy Užití'!$A$22:$B$22</c:f>
              <c:strCache>
                <c:ptCount val="2"/>
                <c:pt idx="0">
                  <c:v>Tavené sýry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'Grafy Užití'!$C$3:$L$3</c15:sqref>
                  </c15:fullRef>
                </c:ext>
              </c:extLst>
              <c:f>'Grafy Užití'!$C$3:$L$3</c:f>
              <c:strCache>
                <c:ptCount val="10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'Grafy Užití'!$C$22:$L$22</c15:sqref>
                  </c15:fullRef>
                </c:ext>
              </c:extLst>
              <c:f>'Grafy Užití'!$C$22:$L$22</c:f>
              <c:numCache>
                <c:formatCode>0.00</c:formatCode>
                <c:ptCount val="10"/>
                <c:pt idx="0">
                  <c:v>13.95</c:v>
                </c:pt>
                <c:pt idx="1">
                  <c:v>13.62</c:v>
                </c:pt>
                <c:pt idx="2">
                  <c:v>14.566579999999998</c:v>
                </c:pt>
                <c:pt idx="3">
                  <c:v>23.79</c:v>
                </c:pt>
                <c:pt idx="4">
                  <c:v>12.652129949999999</c:v>
                </c:pt>
                <c:pt idx="5">
                  <c:v>8.3759999999999994</c:v>
                </c:pt>
                <c:pt idx="6">
                  <c:v>6.36</c:v>
                </c:pt>
                <c:pt idx="7">
                  <c:v>9.8970000000000002</c:v>
                </c:pt>
                <c:pt idx="8">
                  <c:v>9.74</c:v>
                </c:pt>
                <c:pt idx="9">
                  <c:v>14.31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965-498B-A7B4-3E3BEDE94EF8}"/>
            </c:ext>
          </c:extLst>
        </c:ser>
        <c:ser>
          <c:idx val="19"/>
          <c:order val="19"/>
          <c:tx>
            <c:strRef>
              <c:f>'Grafy Užití'!$A$23:$B$23</c:f>
              <c:strCache>
                <c:ptCount val="2"/>
                <c:pt idx="0">
                  <c:v>Vývoz mléka a smetany do zahraničí *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'Grafy Užití'!$C$3:$L$3</c15:sqref>
                  </c15:fullRef>
                </c:ext>
              </c:extLst>
              <c:f>'Grafy Užití'!$C$3:$L$3</c:f>
              <c:strCache>
                <c:ptCount val="10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'Grafy Užití'!$C$23:$L$23</c15:sqref>
                  </c15:fullRef>
                </c:ext>
              </c:extLst>
              <c:f>'Grafy Užití'!$C$23:$L$23</c:f>
              <c:numCache>
                <c:formatCode>0.00</c:formatCode>
                <c:ptCount val="10"/>
                <c:pt idx="0">
                  <c:v>131.59</c:v>
                </c:pt>
                <c:pt idx="1">
                  <c:v>209.08</c:v>
                </c:pt>
                <c:pt idx="2">
                  <c:v>287.85723999999993</c:v>
                </c:pt>
                <c:pt idx="3">
                  <c:v>191.98</c:v>
                </c:pt>
                <c:pt idx="4">
                  <c:v>0</c:v>
                </c:pt>
                <c:pt idx="5">
                  <c:v>0</c:v>
                </c:pt>
                <c:pt idx="6">
                  <c:v>630.38</c:v>
                </c:pt>
                <c:pt idx="7">
                  <c:v>667.27200000000005</c:v>
                </c:pt>
                <c:pt idx="8">
                  <c:v>735.43</c:v>
                </c:pt>
                <c:pt idx="9">
                  <c:v>734.87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965-498B-A7B4-3E3BEDE94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151799296"/>
        <c:axId val="151800832"/>
      </c:barChart>
      <c:catAx>
        <c:axId val="1517992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1800832"/>
        <c:crosses val="autoZero"/>
        <c:auto val="1"/>
        <c:lblAlgn val="ctr"/>
        <c:lblOffset val="100"/>
        <c:noMultiLvlLbl val="0"/>
      </c:catAx>
      <c:valAx>
        <c:axId val="151800832"/>
        <c:scaling>
          <c:orientation val="minMax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151799296"/>
        <c:crosses val="autoZero"/>
        <c:crossBetween val="between"/>
      </c:valAx>
      <c:spPr>
        <a:solidFill>
          <a:schemeClr val="accent1">
            <a:lumMod val="60000"/>
            <a:lumOff val="40000"/>
            <a:alpha val="23000"/>
          </a:schemeClr>
        </a:solidFill>
      </c:spPr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100"/>
              <a:t>Podíl kategorií mléka na výrobě konzumního mléka celkem</a:t>
            </a:r>
            <a:endParaRPr lang="en-US" sz="1100"/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'Grafy Užití'!$L$3</c:f>
              <c:strCache>
                <c:ptCount val="1"/>
                <c:pt idx="0">
                  <c:v>2019                       množství (1000 t)</c:v>
                </c:pt>
              </c:strCache>
            </c:strRef>
          </c:tx>
          <c:explosion val="11"/>
          <c:dLbls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'Grafy Užití'!$A$5:$B$7</c:f>
              <c:strCache>
                <c:ptCount val="3"/>
                <c:pt idx="0">
                  <c:v>Plnotučné mléko celkem</c:v>
                </c:pt>
                <c:pt idx="1">
                  <c:v>Polotučné mléko celkem</c:v>
                </c:pt>
                <c:pt idx="2">
                  <c:v>Odtučněné mléko celkem</c:v>
                </c:pt>
              </c:strCache>
            </c:strRef>
          </c:cat>
          <c:val>
            <c:numRef>
              <c:f>'Grafy Užití'!$L$5:$L$7</c:f>
              <c:numCache>
                <c:formatCode>0.00</c:formatCode>
                <c:ptCount val="3"/>
                <c:pt idx="0">
                  <c:v>185.43</c:v>
                </c:pt>
                <c:pt idx="1">
                  <c:v>426.44</c:v>
                </c:pt>
                <c:pt idx="2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AD-4FA8-9078-893D3809D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tx2">
            <a:lumMod val="75000"/>
          </a:schemeClr>
        </a:gs>
        <a:gs pos="86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  <a:alpha val="0"/>
          </a:schemeClr>
        </a:gs>
      </a:gsLst>
      <a:lin ang="5400000" scaled="0"/>
    </a:gradFill>
    <a:ln>
      <a:solidFill>
        <a:schemeClr val="accent1"/>
      </a:solidFill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Celková obchodní bilance se zeměmi Evropy</a:t>
            </a:r>
          </a:p>
          <a:p>
            <a:pPr>
              <a:defRPr sz="1200"/>
            </a:pPr>
            <a:r>
              <a:rPr lang="cs-CZ" sz="1200" baseline="0"/>
              <a:t>  </a:t>
            </a:r>
            <a:r>
              <a:rPr lang="cs-CZ" sz="1200"/>
              <a:t>časová řada 2010 - 2019</a:t>
            </a:r>
          </a:p>
        </c:rich>
      </c:tx>
      <c:layout>
        <c:manualLayout>
          <c:xMode val="edge"/>
          <c:yMode val="edge"/>
          <c:x val="0.25863098596025647"/>
          <c:y val="1.4260249554367201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'Bilance ZO, čas. řada 2010-2019'!$C$15</c:f>
              <c:strCache>
                <c:ptCount val="1"/>
                <c:pt idx="0">
                  <c:v>Mléko, smetana a mléčné výrobky(bez másla a sýrů) </c:v>
                </c:pt>
              </c:strCache>
            </c:strRef>
          </c:tx>
          <c:spPr>
            <a:solidFill>
              <a:srgbClr val="FFC000"/>
            </a:solidFill>
          </c:spPr>
          <c:invertIfNegative val="1"/>
          <c:cat>
            <c:strRef>
              <c:f>('Bilance ZO, čas. řada 2010-2019'!$A$15,'Bilance ZO, čas. řada 2010-2019'!$A$30,'Bilance ZO, čas. řada 2010-2019'!$A$46,'Bilance ZO, čas. řada 2010-2019'!$A$63,'Bilance ZO, čas. řada 2010-2019'!$A$79,'Bilance ZO, čas. řada 2010-2019'!$A$97,'Bilance ZO, čas. řada 2010-2019'!$A$113,'Bilance ZO, čas. řada 2010-2019'!$A$128,'Bilance ZO, čas. řada 2010-2019'!$A$144,'Bilance ZO, čas. řada 2010-2019'!$A$161)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strCache>
            </c:strRef>
          </c:cat>
          <c:val>
            <c:numRef>
              <c:f>('Bilance ZO, čas. řada 2010-2019'!$G$16,'Bilance ZO, čas. řada 2010-2019'!$G$31,'Bilance ZO, čas. řada 2010-2019'!$G$47,'Bilance ZO, čas. řada 2010-2019'!$G$64,'Bilance ZO, čas. řada 2010-2019'!$G$80,'Bilance ZO, čas. řada 2010-2019'!$G$98,'Bilance ZO, čas. řada 2010-2019'!$G$114,'Bilance ZO, čas. řada 2010-2019'!$G$129,'Bilance ZO, čas. řada 2010-2019'!$G$145,'Bilance ZO, čas. řada 2010-2019'!$G$162)</c:f>
              <c:numCache>
                <c:formatCode>##\ ###\ ###\ ###\ ##0</c:formatCode>
                <c:ptCount val="10"/>
                <c:pt idx="0">
                  <c:v>5916958</c:v>
                </c:pt>
                <c:pt idx="1">
                  <c:v>6837514</c:v>
                </c:pt>
                <c:pt idx="2">
                  <c:v>6422793</c:v>
                </c:pt>
                <c:pt idx="3">
                  <c:v>7681735</c:v>
                </c:pt>
                <c:pt idx="4">
                  <c:v>8404741</c:v>
                </c:pt>
                <c:pt idx="5">
                  <c:v>7163847</c:v>
                </c:pt>
                <c:pt idx="6">
                  <c:v>6185637</c:v>
                </c:pt>
                <c:pt idx="7">
                  <c:v>8617286</c:v>
                </c:pt>
                <c:pt idx="8">
                  <c:v>8867737</c:v>
                </c:pt>
                <c:pt idx="9">
                  <c:v>8149343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3B08-4550-AC8F-19D93B7A73FB}"/>
            </c:ext>
          </c:extLst>
        </c:ser>
        <c:ser>
          <c:idx val="1"/>
          <c:order val="1"/>
          <c:tx>
            <c:strRef>
              <c:f>'Bilance ZO, čas. řada 2010-2019'!$C$20</c:f>
              <c:strCache>
                <c:ptCount val="1"/>
                <c:pt idx="0">
                  <c:v>Máslo a ostatní tuky a oleje odvozené z mléka</c:v>
                </c:pt>
              </c:strCache>
            </c:strRef>
          </c:tx>
          <c:invertIfNegative val="0"/>
          <c:cat>
            <c:strRef>
              <c:f>('Bilance ZO, čas. řada 2010-2019'!$A$15,'Bilance ZO, čas. řada 2010-2019'!$A$30,'Bilance ZO, čas. řada 2010-2019'!$A$46,'Bilance ZO, čas. řada 2010-2019'!$A$63,'Bilance ZO, čas. řada 2010-2019'!$A$79,'Bilance ZO, čas. řada 2010-2019'!$A$97,'Bilance ZO, čas. řada 2010-2019'!$A$113,'Bilance ZO, čas. řada 2010-2019'!$A$128,'Bilance ZO, čas. řada 2010-2019'!$A$144,'Bilance ZO, čas. řada 2010-2019'!$A$161)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strCache>
            </c:strRef>
          </c:cat>
          <c:val>
            <c:numRef>
              <c:f>('Bilance ZO, čas. řada 2010-2019'!$G$20,'Bilance ZO, čas. řada 2010-2019'!$G$36,'Bilance ZO, čas. řada 2010-2019'!$G$52,'Bilance ZO, čas. řada 2010-2019'!$G$68,'Bilance ZO, čas. řada 2010-2019'!$G$86,'Bilance ZO, čas. řada 2010-2019'!$G$102,'Bilance ZO, čas. řada 2010-2019'!$G$118,'Bilance ZO, čas. řada 2010-2019'!$G$134,'Bilance ZO, čas. řada 2010-2019'!$G$150,'Bilance ZO, čas. řada 2010-2019'!$G$167)</c:f>
              <c:numCache>
                <c:formatCode>##\ ###\ ###\ ###\ ##0</c:formatCode>
                <c:ptCount val="10"/>
                <c:pt idx="0">
                  <c:v>-1112937</c:v>
                </c:pt>
                <c:pt idx="1">
                  <c:v>-1270671</c:v>
                </c:pt>
                <c:pt idx="2">
                  <c:v>-1316803</c:v>
                </c:pt>
                <c:pt idx="3">
                  <c:v>-1549969</c:v>
                </c:pt>
                <c:pt idx="4">
                  <c:v>-1514748</c:v>
                </c:pt>
                <c:pt idx="5">
                  <c:v>-1712754</c:v>
                </c:pt>
                <c:pt idx="6">
                  <c:v>-1600714</c:v>
                </c:pt>
                <c:pt idx="7">
                  <c:v>-2261182</c:v>
                </c:pt>
                <c:pt idx="8">
                  <c:v>-2583738</c:v>
                </c:pt>
                <c:pt idx="9">
                  <c:v>-2174974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08-4550-AC8F-19D93B7A73FB}"/>
            </c:ext>
          </c:extLst>
        </c:ser>
        <c:ser>
          <c:idx val="2"/>
          <c:order val="2"/>
          <c:tx>
            <c:strRef>
              <c:f>'Bilance ZO, čas. řada 2010-2019'!$C$24</c:f>
              <c:strCache>
                <c:ptCount val="1"/>
                <c:pt idx="0">
                  <c:v>Sýry a tvaroh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('Bilance ZO, čas. řada 2010-2019'!$A$15,'Bilance ZO, čas. řada 2010-2019'!$A$30,'Bilance ZO, čas. řada 2010-2019'!$A$46,'Bilance ZO, čas. řada 2010-2019'!$A$63,'Bilance ZO, čas. řada 2010-2019'!$A$79,'Bilance ZO, čas. řada 2010-2019'!$A$97,'Bilance ZO, čas. řada 2010-2019'!$A$113,'Bilance ZO, čas. řada 2010-2019'!$A$128,'Bilance ZO, čas. řada 2010-2019'!$A$144,'Bilance ZO, čas. řada 2010-2019'!$A$161)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strCache>
            </c:strRef>
          </c:cat>
          <c:val>
            <c:numRef>
              <c:f>('Bilance ZO, čas. řada 2010-2019'!$G$25,'Bilance ZO, čas. řada 2010-2019'!$G$40,'Bilance ZO, čas. řada 2010-2019'!$G$57,'Bilance ZO, čas. řada 2010-2019'!$G$73,'Bilance ZO, čas. řada 2010-2019'!$G$91,'Bilance ZO, čas. řada 2010-2019'!$G$107,'Bilance ZO, čas. řada 2010-2019'!$G$123,'Bilance ZO, čas. řada 2010-2019'!$G$139,'Bilance ZO, čas. řada 2010-2019'!$G$155,'Bilance ZO, čas. řada 2010-2019'!$G$172)</c:f>
              <c:numCache>
                <c:formatCode>##\ ###\ ###\ ###\ ##0</c:formatCode>
                <c:ptCount val="10"/>
                <c:pt idx="0">
                  <c:v>-3602501</c:v>
                </c:pt>
                <c:pt idx="1">
                  <c:v>-3538300</c:v>
                </c:pt>
                <c:pt idx="2">
                  <c:v>-3402202</c:v>
                </c:pt>
                <c:pt idx="3">
                  <c:v>-3465110</c:v>
                </c:pt>
                <c:pt idx="4">
                  <c:v>-3791271</c:v>
                </c:pt>
                <c:pt idx="5">
                  <c:v>-3565416</c:v>
                </c:pt>
                <c:pt idx="6">
                  <c:v>-3900448</c:v>
                </c:pt>
                <c:pt idx="7">
                  <c:v>-4308303</c:v>
                </c:pt>
                <c:pt idx="8">
                  <c:v>-3931147</c:v>
                </c:pt>
                <c:pt idx="9">
                  <c:v>-4750979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08-4550-AC8F-19D93B7A7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461888"/>
        <c:axId val="153463424"/>
      </c:barChart>
      <c:catAx>
        <c:axId val="1534618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153463424"/>
        <c:crosses val="autoZero"/>
        <c:auto val="1"/>
        <c:lblAlgn val="ctr"/>
        <c:lblOffset val="100"/>
        <c:noMultiLvlLbl val="0"/>
      </c:catAx>
      <c:valAx>
        <c:axId val="1534634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Statistická hodnota bilance v tis. Kč</a:t>
                </a:r>
              </a:p>
            </c:rich>
          </c:tx>
          <c:layout/>
          <c:overlay val="0"/>
        </c:title>
        <c:numFmt formatCode="##\ ###\ ###\ ###\ ##0" sourceLinked="1"/>
        <c:majorTickMark val="out"/>
        <c:minorTickMark val="none"/>
        <c:tickLblPos val="nextTo"/>
        <c:crossAx val="153461888"/>
        <c:crosses val="autoZero"/>
        <c:crossBetween val="between"/>
        <c:dispUnits>
          <c:builtInUnit val="thousands"/>
          <c:dispUnitsLbl>
            <c:layout/>
          </c:dispUnitsLbl>
        </c:dispUnits>
      </c:valAx>
      <c:spPr>
        <a:gradFill>
          <a:gsLst>
            <a:gs pos="39000">
              <a:schemeClr val="accent1">
                <a:tint val="66000"/>
                <a:satMod val="160000"/>
              </a:schemeClr>
            </a:gs>
            <a:gs pos="78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Dovoz mlékárenských výrobků ze zemí Evropy</a:t>
            </a:r>
          </a:p>
          <a:p>
            <a:pPr>
              <a:defRPr sz="1400"/>
            </a:pPr>
            <a:r>
              <a:rPr lang="cs-CZ" sz="1400"/>
              <a:t>časová řada 2010 - 2019</a:t>
            </a:r>
          </a:p>
        </c:rich>
      </c:tx>
      <c:layout>
        <c:manualLayout>
          <c:xMode val="edge"/>
          <c:yMode val="edge"/>
          <c:x val="0.2393290367499874"/>
          <c:y val="2.39248424606240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8878768819216095E-2"/>
          <c:y val="0.15977194903617181"/>
          <c:w val="0.58934101892470725"/>
          <c:h val="0.766492499695816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'Dovoz, časová řada 2010-2019'!$C$15</c:f>
              <c:strCache>
                <c:ptCount val="1"/>
                <c:pt idx="0">
                  <c:v>Mléko, smetana a mléčné výrobky(bez másla a sýrů) </c:v>
                </c:pt>
              </c:strCache>
            </c:strRef>
          </c:tx>
          <c:invertIfNegative val="0"/>
          <c:cat>
            <c:strRef>
              <c:f>('Dovoz, časová řada 2010-2019'!$A$15,'Dovoz, časová řada 2010-2019'!$A$28,'Dovoz, časová řada 2010-2019'!$A$42,'Dovoz, časová řada 2010-2019'!$A$56,'Dovoz, časová řada 2010-2019'!$A$68,'Dovoz, časová řada 2010-2019'!$A$83,'Dovoz, časová řada 2010-2019'!$A$95,'Dovoz, časová řada 2010-2019'!$A$106,'Dovoz, časová řada 2010-2019'!$A$118,'Dovoz, časová řada 2010-2019'!$A$129)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strCache>
            </c:strRef>
          </c:cat>
          <c:val>
            <c:numRef>
              <c:f>('Dovoz, časová řada 2010-2019'!$F$16,'Dovoz, časová řada 2010-2019'!$F$29,'Dovoz, časová řada 2010-2019'!$F$43,'Dovoz, časová řada 2010-2019'!$F$57,'Dovoz, časová řada 2010-2019'!$F$69,'Dovoz, časová řada 2010-2019'!$F$84,'Dovoz, časová řada 2010-2019'!$F$96,'Dovoz, časová řada 2010-2019'!$F$107,'Dovoz, časová řada 2010-2019'!$F$119,'Dovoz, časová řada 2010-2019'!$F$130)</c:f>
              <c:numCache>
                <c:formatCode>##\ ###\ ###\ ###\ ##0</c:formatCode>
                <c:ptCount val="10"/>
                <c:pt idx="0">
                  <c:v>168991699</c:v>
                </c:pt>
                <c:pt idx="1">
                  <c:v>170124145</c:v>
                </c:pt>
                <c:pt idx="2">
                  <c:v>186308942</c:v>
                </c:pt>
                <c:pt idx="3">
                  <c:v>170851050</c:v>
                </c:pt>
                <c:pt idx="4">
                  <c:v>188625632</c:v>
                </c:pt>
                <c:pt idx="5">
                  <c:v>187476154</c:v>
                </c:pt>
                <c:pt idx="6">
                  <c:v>201129058</c:v>
                </c:pt>
                <c:pt idx="7">
                  <c:v>160605349</c:v>
                </c:pt>
                <c:pt idx="8">
                  <c:v>159882395</c:v>
                </c:pt>
                <c:pt idx="9">
                  <c:v>162451789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8-4748-8830-6CDE7B289530}"/>
            </c:ext>
          </c:extLst>
        </c:ser>
        <c:ser>
          <c:idx val="1"/>
          <c:order val="1"/>
          <c:tx>
            <c:strRef>
              <c:f>'Dovoz, časová řada 2010-2019'!$C$20</c:f>
              <c:strCache>
                <c:ptCount val="1"/>
                <c:pt idx="0">
                  <c:v>Máslo a ostatní tuky a oleje odvozené z mléka</c:v>
                </c:pt>
              </c:strCache>
            </c:strRef>
          </c:tx>
          <c:invertIfNegative val="0"/>
          <c:cat>
            <c:strRef>
              <c:f>('Dovoz, časová řada 2010-2019'!$A$15,'Dovoz, časová řada 2010-2019'!$A$28,'Dovoz, časová řada 2010-2019'!$A$42,'Dovoz, časová řada 2010-2019'!$A$56,'Dovoz, časová řada 2010-2019'!$A$68,'Dovoz, časová řada 2010-2019'!$A$83,'Dovoz, časová řada 2010-2019'!$A$95,'Dovoz, časová řada 2010-2019'!$A$106,'Dovoz, časová řada 2010-2019'!$A$118,'Dovoz, časová řada 2010-2019'!$A$129)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strCache>
            </c:strRef>
          </c:cat>
          <c:val>
            <c:numRef>
              <c:f>('Dovoz, časová řada 2010-2019'!$F$20,'Dovoz, časová řada 2010-2019'!$F$34,'Dovoz, časová řada 2010-2019'!$F$47,'Dovoz, časová řada 2010-2019'!$F$61,'Dovoz, časová řada 2010-2019'!$F$74,'Dovoz, časová řada 2010-2019'!$F$87,'Dovoz, časová řada 2010-2019'!$F$99,'Dovoz, časová řada 2010-2019'!$F$111,'Dovoz, časová řada 2010-2019'!$F$123,'Dovoz, časová řada 2010-2019'!$F$134)</c:f>
              <c:numCache>
                <c:formatCode>##\ ###\ ###\ ###\ ##0</c:formatCode>
                <c:ptCount val="10"/>
                <c:pt idx="0">
                  <c:v>19196060</c:v>
                </c:pt>
                <c:pt idx="1">
                  <c:v>17902958</c:v>
                </c:pt>
                <c:pt idx="2">
                  <c:v>19334351</c:v>
                </c:pt>
                <c:pt idx="3">
                  <c:v>19121034</c:v>
                </c:pt>
                <c:pt idx="4">
                  <c:v>20281822</c:v>
                </c:pt>
                <c:pt idx="5">
                  <c:v>24210378</c:v>
                </c:pt>
                <c:pt idx="6">
                  <c:v>22376898</c:v>
                </c:pt>
                <c:pt idx="7">
                  <c:v>20343634</c:v>
                </c:pt>
                <c:pt idx="8">
                  <c:v>23183496</c:v>
                </c:pt>
                <c:pt idx="9">
                  <c:v>25025629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8-4748-8830-6CDE7B289530}"/>
            </c:ext>
          </c:extLst>
        </c:ser>
        <c:ser>
          <c:idx val="2"/>
          <c:order val="2"/>
          <c:tx>
            <c:strRef>
              <c:f>'Dovoz, časová řada 2010-2019'!$C$22</c:f>
              <c:strCache>
                <c:ptCount val="1"/>
                <c:pt idx="0">
                  <c:v>Sýry a tvaroh</c:v>
                </c:pt>
              </c:strCache>
            </c:strRef>
          </c:tx>
          <c:invertIfNegative val="0"/>
          <c:cat>
            <c:strRef>
              <c:f>('Dovoz, časová řada 2010-2019'!$A$15,'Dovoz, časová řada 2010-2019'!$A$28,'Dovoz, časová řada 2010-2019'!$A$42,'Dovoz, časová řada 2010-2019'!$A$56,'Dovoz, časová řada 2010-2019'!$A$68,'Dovoz, časová řada 2010-2019'!$A$83,'Dovoz, časová řada 2010-2019'!$A$95,'Dovoz, časová řada 2010-2019'!$A$106,'Dovoz, časová řada 2010-2019'!$A$118,'Dovoz, časová řada 2010-2019'!$A$129)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strCache>
            </c:strRef>
          </c:cat>
          <c:val>
            <c:numRef>
              <c:f>('Dovoz, časová řada 2010-2019'!$F$23,'Dovoz, časová řada 2010-2019'!$F$36,'Dovoz, časová řada 2010-2019'!$F$51,'Dovoz, časová řada 2010-2019'!$F$64,'Dovoz, časová řada 2010-2019'!$F$77,'Dovoz, časová řada 2010-2019'!$F$90,'Dovoz, časová řada 2010-2019'!$F$101,'Dovoz, časová řada 2010-2019'!$F$114,'Dovoz, časová řada 2010-2019'!$F$124,'Dovoz, časová řada 2010-2019'!$F$137)</c:f>
              <c:numCache>
                <c:formatCode>##\ ###\ ###\ ###\ ##0</c:formatCode>
                <c:ptCount val="10"/>
                <c:pt idx="0">
                  <c:v>76845176</c:v>
                </c:pt>
                <c:pt idx="1">
                  <c:v>80138963</c:v>
                </c:pt>
                <c:pt idx="2">
                  <c:v>83708218</c:v>
                </c:pt>
                <c:pt idx="3">
                  <c:v>84694131</c:v>
                </c:pt>
                <c:pt idx="4">
                  <c:v>88524573</c:v>
                </c:pt>
                <c:pt idx="5">
                  <c:v>89877725</c:v>
                </c:pt>
                <c:pt idx="6">
                  <c:v>97010750</c:v>
                </c:pt>
                <c:pt idx="7">
                  <c:v>95545737</c:v>
                </c:pt>
                <c:pt idx="8">
                  <c:v>96254828</c:v>
                </c:pt>
                <c:pt idx="9">
                  <c:v>104174399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E8-4748-8830-6CDE7B289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527424"/>
        <c:axId val="153528960"/>
      </c:barChart>
      <c:catAx>
        <c:axId val="153527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3528960"/>
        <c:crosses val="autoZero"/>
        <c:auto val="1"/>
        <c:lblAlgn val="ctr"/>
        <c:lblOffset val="100"/>
        <c:noMultiLvlLbl val="0"/>
      </c:catAx>
      <c:valAx>
        <c:axId val="15352896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/>
                  <a:t>Množství</a:t>
                </a:r>
                <a:r>
                  <a:rPr lang="cs-CZ" baseline="0"/>
                  <a:t> v tis. tun</a:t>
                </a:r>
              </a:p>
              <a:p>
                <a:pPr>
                  <a:defRPr/>
                </a:pPr>
                <a:endParaRPr lang="cs-CZ"/>
              </a:p>
            </c:rich>
          </c:tx>
          <c:layout>
            <c:manualLayout>
              <c:xMode val="edge"/>
              <c:yMode val="edge"/>
              <c:x val="1.873536453315176E-2"/>
              <c:y val="8.3304285340202552E-2"/>
            </c:manualLayout>
          </c:layout>
          <c:overlay val="0"/>
        </c:title>
        <c:numFmt formatCode="##\ ###\ ###\ ###\ ##0" sourceLinked="1"/>
        <c:majorTickMark val="out"/>
        <c:minorTickMark val="none"/>
        <c:tickLblPos val="nextTo"/>
        <c:crossAx val="153527424"/>
        <c:crosses val="autoZero"/>
        <c:crossBetween val="between"/>
        <c:dispUnits>
          <c:builtInUnit val="millions"/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1100">
                <a:solidFill>
                  <a:sysClr val="windowText" lastClr="000000"/>
                </a:solidFill>
              </a:rPr>
              <a:t>Vývoz mlékárenských výrobků do zemí Evropy </a:t>
            </a:r>
          </a:p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cs-CZ" sz="1100">
                <a:solidFill>
                  <a:sysClr val="windowText" lastClr="000000"/>
                </a:solidFill>
              </a:rPr>
              <a:t>časová řada 2010 - 2019</a:t>
            </a:r>
          </a:p>
        </c:rich>
      </c:tx>
      <c:layout>
        <c:manualLayout>
          <c:xMode val="edge"/>
          <c:yMode val="edge"/>
          <c:x val="0.36135533640210821"/>
          <c:y val="1.288040008512448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3161404329409318"/>
          <c:y val="7.358143576647512E-2"/>
          <c:w val="0.70344936240768074"/>
          <c:h val="0.87637139107611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'Vývoz, časová řada 2010-2019'!$C$15</c:f>
              <c:strCache>
                <c:ptCount val="1"/>
                <c:pt idx="0">
                  <c:v>Mléko, smetana a mléčné výrobky(bez másla a sýrů)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('Vývoz, časová řada 2010-2019'!$A$15,'Vývoz, časová řada 2010-2019'!$A$27,'Vývoz, časová řada 2010-2019'!$A$39,'Vývoz, časová řada 2010-2019'!$A$52,'Vývoz, časová řada 2010-2019'!$A$65,'Vývoz, časová řada 2010-2019'!$A$80,'Vývoz, časová řada 2010-2019'!$A$95,'Vývoz, časová řada 2010-2019'!$A$110,'Vývoz, časová řada 2010-2019'!$A$125,'Vývoz, časová řada 2010-2019'!$A$141)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strCache>
            </c:strRef>
          </c:cat>
          <c:val>
            <c:numRef>
              <c:f>('Vývoz, časová řada 2010-2019'!$F$15,'Vývoz, časová řada 2010-2019'!$F$28,'Vývoz, časová řada 2010-2019'!$F$40,'Vývoz, časová řada 2010-2019'!$F$53,'Vývoz, časová řada 2010-2019'!$F$66,'Vývoz, časová řada 2010-2019'!$F$81,'Vývoz, časová řada 2010-2019'!$F$96,'Vývoz, časová řada 2010-2019'!$F$110,'Vývoz, časová řada 2010-2019'!$F$125,'Vývoz, časová řada 2010-2019'!$F$141)</c:f>
              <c:numCache>
                <c:formatCode>##\ ###\ ###\ ###\ ##0</c:formatCode>
                <c:ptCount val="10"/>
                <c:pt idx="0">
                  <c:v>714787782</c:v>
                </c:pt>
                <c:pt idx="1">
                  <c:v>774854405</c:v>
                </c:pt>
                <c:pt idx="2">
                  <c:v>841592777</c:v>
                </c:pt>
                <c:pt idx="3">
                  <c:v>828184153</c:v>
                </c:pt>
                <c:pt idx="4">
                  <c:v>896291043</c:v>
                </c:pt>
                <c:pt idx="5">
                  <c:v>982145790</c:v>
                </c:pt>
                <c:pt idx="6">
                  <c:v>955321040</c:v>
                </c:pt>
                <c:pt idx="7">
                  <c:v>964176191</c:v>
                </c:pt>
                <c:pt idx="8">
                  <c:v>1020460977</c:v>
                </c:pt>
                <c:pt idx="9">
                  <c:v>993892441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6-43BA-8234-530DA0FE2877}"/>
            </c:ext>
          </c:extLst>
        </c:ser>
        <c:ser>
          <c:idx val="1"/>
          <c:order val="1"/>
          <c:tx>
            <c:strRef>
              <c:f>'Vývoz, časová řada 2010-2019'!$C$19</c:f>
              <c:strCache>
                <c:ptCount val="1"/>
                <c:pt idx="0">
                  <c:v>Máslo a ostatní tuky a oleje odvozené z mléka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('Vývoz, časová řada 2010-2019'!$A$15,'Vývoz, časová řada 2010-2019'!$A$27,'Vývoz, časová řada 2010-2019'!$A$39,'Vývoz, časová řada 2010-2019'!$A$52,'Vývoz, časová řada 2010-2019'!$A$65,'Vývoz, časová řada 2010-2019'!$A$80,'Vývoz, časová řada 2010-2019'!$A$95,'Vývoz, časová řada 2010-2019'!$A$110,'Vývoz, časová řada 2010-2019'!$A$125,'Vývoz, časová řada 2010-2019'!$A$141)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strCache>
            </c:strRef>
          </c:cat>
          <c:val>
            <c:numRef>
              <c:f>('Vývoz, časová řada 2010-2019'!$F$19,'Vývoz, časová řada 2010-2019'!$F$32,'Vývoz, časová řada 2010-2019'!$F$44,'Vývoz, časová řada 2010-2019'!$F$57,'Vývoz, časová řada 2010-2019'!$F$72,'Vývoz, časová řada 2010-2019'!$F$85,'Vývoz, časová řada 2010-2019'!$F$100,'Vývoz, časová řada 2010-2019'!$F$115,'Vývoz, časová řada 2010-2019'!$F$130,'Vývoz, časová řada 2010-2019'!$F$146)</c:f>
              <c:numCache>
                <c:formatCode>##\ ###\ ###\ ###\ ##0</c:formatCode>
                <c:ptCount val="10"/>
                <c:pt idx="0">
                  <c:v>7888574</c:v>
                </c:pt>
                <c:pt idx="1">
                  <c:v>4887976</c:v>
                </c:pt>
                <c:pt idx="2">
                  <c:v>4037368</c:v>
                </c:pt>
                <c:pt idx="3">
                  <c:v>3986044</c:v>
                </c:pt>
                <c:pt idx="4">
                  <c:v>5468276</c:v>
                </c:pt>
                <c:pt idx="5">
                  <c:v>3667284</c:v>
                </c:pt>
                <c:pt idx="6">
                  <c:v>4359938</c:v>
                </c:pt>
                <c:pt idx="7">
                  <c:v>3025940</c:v>
                </c:pt>
                <c:pt idx="8">
                  <c:v>2741402</c:v>
                </c:pt>
                <c:pt idx="9">
                  <c:v>3264420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C6-43BA-8234-530DA0FE2877}"/>
            </c:ext>
          </c:extLst>
        </c:ser>
        <c:ser>
          <c:idx val="2"/>
          <c:order val="2"/>
          <c:tx>
            <c:strRef>
              <c:f>'Vývoz, časová řada 2010-2019'!$C$22</c:f>
              <c:strCache>
                <c:ptCount val="1"/>
                <c:pt idx="0">
                  <c:v>Sýry a tvaroh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('Vývoz, časová řada 2010-2019'!$A$15,'Vývoz, časová řada 2010-2019'!$A$27,'Vývoz, časová řada 2010-2019'!$A$39,'Vývoz, časová řada 2010-2019'!$A$52,'Vývoz, časová řada 2010-2019'!$A$65,'Vývoz, časová řada 2010-2019'!$A$80,'Vývoz, časová řada 2010-2019'!$A$95,'Vývoz, časová řada 2010-2019'!$A$110,'Vývoz, časová řada 2010-2019'!$A$125,'Vývoz, časová řada 2010-2019'!$A$141)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strCache>
            </c:strRef>
          </c:cat>
          <c:val>
            <c:numRef>
              <c:f>('Vývoz, časová řada 2010-2019'!$F$22,'Vývoz, časová řada 2010-2019'!$F$35,'Vývoz, časová řada 2010-2019'!$F$47,'Vývoz, časová řada 2010-2019'!$F$61,'Vývoz, časová řada 2010-2019'!$F$76,'Vývoz, časová řada 2010-2019'!$F$90,'Vývoz, časová řada 2010-2019'!$F$105,'Vývoz, časová řada 2010-2019'!$F$120,'Vývoz, časová řada 2010-2019'!$F$135,'Vývoz, časová řada 2010-2019'!$F$150)</c:f>
              <c:numCache>
                <c:formatCode>##\ ###\ ###\ ###\ ##0</c:formatCode>
                <c:ptCount val="10"/>
                <c:pt idx="0">
                  <c:v>25257686</c:v>
                </c:pt>
                <c:pt idx="1">
                  <c:v>28526339</c:v>
                </c:pt>
                <c:pt idx="2">
                  <c:v>36009749</c:v>
                </c:pt>
                <c:pt idx="3">
                  <c:v>41969840</c:v>
                </c:pt>
                <c:pt idx="4">
                  <c:v>42101447</c:v>
                </c:pt>
                <c:pt idx="5">
                  <c:v>42736282</c:v>
                </c:pt>
                <c:pt idx="6">
                  <c:v>46842386</c:v>
                </c:pt>
                <c:pt idx="7">
                  <c:v>49128375</c:v>
                </c:pt>
                <c:pt idx="8">
                  <c:v>52073572</c:v>
                </c:pt>
                <c:pt idx="9">
                  <c:v>51434482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C6-43BA-8234-530DA0FE2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95328"/>
        <c:axId val="152996864"/>
      </c:barChart>
      <c:catAx>
        <c:axId val="152995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2996864"/>
        <c:crosses val="autoZero"/>
        <c:auto val="1"/>
        <c:lblAlgn val="ctr"/>
        <c:lblOffset val="100"/>
        <c:noMultiLvlLbl val="0"/>
      </c:catAx>
      <c:valAx>
        <c:axId val="15299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\ ###\ ###\ ##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2995328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cs-CZ"/>
                    <a:t>tis. tun</a:t>
                  </a:r>
                </a:p>
                <a:p>
                  <a:pPr>
                    <a:defRPr/>
                  </a:pPr>
                  <a:endParaRPr lang="cs-CZ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028572972693538"/>
          <c:y val="0.49420829481335088"/>
          <c:w val="0.15971427027306453"/>
          <c:h val="0.206816071068039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104</xdr:row>
      <xdr:rowOff>142875</xdr:rowOff>
    </xdr:from>
    <xdr:ext cx="2886074" cy="1781175"/>
    <xdr:pic>
      <xdr:nvPicPr>
        <xdr:cNvPr id="2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40925"/>
          <a:ext cx="2886074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19</xdr:row>
      <xdr:rowOff>85725</xdr:rowOff>
    </xdr:from>
    <xdr:to>
      <xdr:col>7</xdr:col>
      <xdr:colOff>161925</xdr:colOff>
      <xdr:row>40</xdr:row>
      <xdr:rowOff>28575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92</xdr:row>
      <xdr:rowOff>9525</xdr:rowOff>
    </xdr:from>
    <xdr:to>
      <xdr:col>2</xdr:col>
      <xdr:colOff>847725</xdr:colOff>
      <xdr:row>101</xdr:row>
      <xdr:rowOff>8149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17659350"/>
          <a:ext cx="2990850" cy="1713124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62</xdr:row>
      <xdr:rowOff>0</xdr:rowOff>
    </xdr:from>
    <xdr:to>
      <xdr:col>9</xdr:col>
      <xdr:colOff>361950</xdr:colOff>
      <xdr:row>85</xdr:row>
      <xdr:rowOff>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409577</xdr:colOff>
      <xdr:row>28</xdr:row>
      <xdr:rowOff>209551</xdr:rowOff>
    </xdr:from>
    <xdr:to>
      <xdr:col>6</xdr:col>
      <xdr:colOff>333376</xdr:colOff>
      <xdr:row>58</xdr:row>
      <xdr:rowOff>304800</xdr:rowOff>
    </xdr:to>
    <xdr:graphicFrame macro="">
      <xdr:nvGraphicFramePr>
        <xdr:cNvPr id="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59</xdr:row>
      <xdr:rowOff>790574</xdr:rowOff>
    </xdr:from>
    <xdr:to>
      <xdr:col>7</xdr:col>
      <xdr:colOff>133350</xdr:colOff>
      <xdr:row>112</xdr:row>
      <xdr:rowOff>123825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3009519</xdr:colOff>
      <xdr:row>131</xdr:row>
      <xdr:rowOff>90678</xdr:rowOff>
    </xdr:to>
    <xdr:pic>
      <xdr:nvPicPr>
        <xdr:cNvPr id="8" name="Obrázek 7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2687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171450</xdr:colOff>
      <xdr:row>39</xdr:row>
      <xdr:rowOff>9525</xdr:rowOff>
    </xdr:from>
    <xdr:to>
      <xdr:col>13</xdr:col>
      <xdr:colOff>104775</xdr:colOff>
      <xdr:row>51</xdr:row>
      <xdr:rowOff>147636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981075</xdr:colOff>
      <xdr:row>36</xdr:row>
      <xdr:rowOff>76200</xdr:rowOff>
    </xdr:from>
    <xdr:to>
      <xdr:col>8</xdr:col>
      <xdr:colOff>1009651</xdr:colOff>
      <xdr:row>42</xdr:row>
      <xdr:rowOff>152400</xdr:rowOff>
    </xdr:to>
    <xdr:cxnSp macro="">
      <xdr:nvCxnSpPr>
        <xdr:cNvPr id="6" name="Přímá spojnice 5"/>
        <xdr:cNvCxnSpPr/>
      </xdr:nvCxnSpPr>
      <xdr:spPr>
        <a:xfrm flipH="1" flipV="1">
          <a:off x="4857750" y="8829675"/>
          <a:ext cx="6715126" cy="1276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1066800</xdr:colOff>
      <xdr:row>48</xdr:row>
      <xdr:rowOff>133350</xdr:rowOff>
    </xdr:from>
    <xdr:to>
      <xdr:col>8</xdr:col>
      <xdr:colOff>609600</xdr:colOff>
      <xdr:row>53</xdr:row>
      <xdr:rowOff>0</xdr:rowOff>
    </xdr:to>
    <xdr:cxnSp macro="">
      <xdr:nvCxnSpPr>
        <xdr:cNvPr id="12" name="Přímá spojnice 11"/>
        <xdr:cNvCxnSpPr/>
      </xdr:nvCxnSpPr>
      <xdr:spPr>
        <a:xfrm flipH="1">
          <a:off x="4943475" y="11277600"/>
          <a:ext cx="6229350" cy="704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186</xdr:row>
      <xdr:rowOff>38099</xdr:rowOff>
    </xdr:from>
    <xdr:to>
      <xdr:col>6</xdr:col>
      <xdr:colOff>0</xdr:colOff>
      <xdr:row>215</xdr:row>
      <xdr:rowOff>133349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220</xdr:row>
      <xdr:rowOff>0</xdr:rowOff>
    </xdr:from>
    <xdr:to>
      <xdr:col>1</xdr:col>
      <xdr:colOff>1428369</xdr:colOff>
      <xdr:row>229</xdr:row>
      <xdr:rowOff>81153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24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147</xdr:row>
      <xdr:rowOff>76200</xdr:rowOff>
    </xdr:from>
    <xdr:to>
      <xdr:col>6</xdr:col>
      <xdr:colOff>581025</xdr:colOff>
      <xdr:row>177</xdr:row>
      <xdr:rowOff>152399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182</xdr:row>
      <xdr:rowOff>0</xdr:rowOff>
    </xdr:from>
    <xdr:to>
      <xdr:col>1</xdr:col>
      <xdr:colOff>1428369</xdr:colOff>
      <xdr:row>191</xdr:row>
      <xdr:rowOff>81153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0430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160</xdr:row>
      <xdr:rowOff>57150</xdr:rowOff>
    </xdr:from>
    <xdr:to>
      <xdr:col>6</xdr:col>
      <xdr:colOff>1438275</xdr:colOff>
      <xdr:row>186</xdr:row>
      <xdr:rowOff>57150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198</xdr:row>
      <xdr:rowOff>0</xdr:rowOff>
    </xdr:from>
    <xdr:to>
      <xdr:col>1</xdr:col>
      <xdr:colOff>1428369</xdr:colOff>
      <xdr:row>207</xdr:row>
      <xdr:rowOff>81153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237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1507/Documents/Ro&#269;n&#237;%20ml&#233;ko%202014_Program,v&#253;kazy/V&#253;stupy%202014%20pro%20port&#225;l%20eAgri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0001507/Dokumenty/Program%20Ml&#233;k%20(MZe)%206-01%20pro%20rok%202013_revize%20dat%20pro%20v&#253;stu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kaz_prim.data"/>
      <sheetName val="Databáze"/>
      <sheetName val="Tab. B_EU"/>
      <sheetName val="Tab.C_EU"/>
      <sheetName val="Tab. H_EU"/>
      <sheetName val="Tab. B_ČR"/>
      <sheetName val="Tab. H_ČR"/>
      <sheetName val="Tab D_EU"/>
      <sheetName val="Tab. E_EU"/>
      <sheetName val="Tab. F_EU"/>
      <sheetName val="Tab.G1-G5_EU"/>
      <sheetName val="Tab D-G5_ČR"/>
      <sheetName val="Zdroj-grafy ČR"/>
      <sheetName val="Nákup_Grafy č.1,2"/>
      <sheetName val="Výroba_Grafy č.3,4"/>
      <sheetName val="Bilance_zahr.obchod_Graf č.5"/>
      <sheetName val="List5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624.02995434200011</v>
          </cell>
        </row>
        <row r="32">
          <cell r="D32">
            <v>113.79331098199998</v>
          </cell>
        </row>
        <row r="36">
          <cell r="D36">
            <v>497.79664336000002</v>
          </cell>
        </row>
        <row r="40">
          <cell r="D40">
            <v>12.44</v>
          </cell>
        </row>
        <row r="44">
          <cell r="D44">
            <v>8.6247019100000006</v>
          </cell>
        </row>
        <row r="45">
          <cell r="D45">
            <v>53.930000000000007</v>
          </cell>
        </row>
        <row r="48">
          <cell r="D48">
            <v>169.36966847000002</v>
          </cell>
        </row>
        <row r="51">
          <cell r="D51">
            <v>8.1373512300000002</v>
          </cell>
        </row>
        <row r="52">
          <cell r="D52">
            <v>34.317018179999998</v>
          </cell>
        </row>
        <row r="54">
          <cell r="D54">
            <v>10.19</v>
          </cell>
        </row>
        <row r="64">
          <cell r="D64">
            <v>26.8</v>
          </cell>
        </row>
        <row r="65">
          <cell r="D65">
            <v>21.68</v>
          </cell>
        </row>
        <row r="73">
          <cell r="D73">
            <v>116.64</v>
          </cell>
        </row>
        <row r="79">
          <cell r="D79">
            <v>13.78365093</v>
          </cell>
        </row>
        <row r="81">
          <cell r="D81">
            <v>40.595834179999997</v>
          </cell>
        </row>
        <row r="84">
          <cell r="D84">
            <v>44.46</v>
          </cell>
        </row>
        <row r="85">
          <cell r="D85">
            <v>12.652129949999999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kaz_prim.data"/>
      <sheetName val="Databáze"/>
      <sheetName val="Tab. B_EU"/>
      <sheetName val="Tab.C_EU"/>
      <sheetName val="Tab. H_EU"/>
      <sheetName val="Tab. B_ČR"/>
      <sheetName val="Tab. H_ČR"/>
      <sheetName val="Tab D_EU"/>
      <sheetName val="Tab. E_EU"/>
      <sheetName val="Tab. F_EU"/>
      <sheetName val="Tab.G1-G5_EU"/>
      <sheetName val="Tab D-G5_ČR"/>
      <sheetName val="Grafy ČR"/>
      <sheetName val="List1"/>
    </sheetNames>
    <sheetDataSet>
      <sheetData sheetId="0"/>
      <sheetData sheetId="1"/>
      <sheetData sheetId="2"/>
      <sheetData sheetId="3"/>
      <sheetData sheetId="4"/>
      <sheetData sheetId="5">
        <row r="58">
          <cell r="D58" t="str">
            <v>C</v>
          </cell>
        </row>
        <row r="59">
          <cell r="D59">
            <v>12.180324999999998</v>
          </cell>
        </row>
        <row r="60">
          <cell r="D60" t="str">
            <v>C</v>
          </cell>
        </row>
        <row r="61">
          <cell r="D61">
            <v>17.46949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4"/>
  <sheetViews>
    <sheetView showGridLines="0" tabSelected="1" workbookViewId="0">
      <selection activeCell="D38" sqref="D38"/>
    </sheetView>
  </sheetViews>
  <sheetFormatPr defaultRowHeight="15" x14ac:dyDescent="0.25"/>
  <cols>
    <col min="1" max="1" width="22.42578125" style="11" customWidth="1"/>
    <col min="2" max="2" width="7.7109375" style="11" customWidth="1"/>
    <col min="3" max="3" width="99.140625" style="11" customWidth="1"/>
    <col min="4" max="6" width="19.7109375" style="11" customWidth="1"/>
    <col min="7" max="7" width="23.28515625" style="11" customWidth="1"/>
    <col min="8" max="8" width="24" style="11" customWidth="1"/>
    <col min="9" max="256" width="9.140625" style="11"/>
    <col min="257" max="257" width="22.42578125" style="11" customWidth="1"/>
    <col min="258" max="258" width="7.7109375" style="11" customWidth="1"/>
    <col min="259" max="259" width="58.5703125" style="11" customWidth="1"/>
    <col min="260" max="260" width="20.7109375" style="11" customWidth="1"/>
    <col min="261" max="261" width="23.5703125" style="11" customWidth="1"/>
    <col min="262" max="262" width="20.7109375" style="11" customWidth="1"/>
    <col min="263" max="263" width="23.28515625" style="11" customWidth="1"/>
    <col min="264" max="264" width="24" style="11" customWidth="1"/>
    <col min="265" max="512" width="9.140625" style="11"/>
    <col min="513" max="513" width="22.42578125" style="11" customWidth="1"/>
    <col min="514" max="514" width="7.7109375" style="11" customWidth="1"/>
    <col min="515" max="515" width="58.5703125" style="11" customWidth="1"/>
    <col min="516" max="516" width="20.7109375" style="11" customWidth="1"/>
    <col min="517" max="517" width="23.5703125" style="11" customWidth="1"/>
    <col min="518" max="518" width="20.7109375" style="11" customWidth="1"/>
    <col min="519" max="519" width="23.28515625" style="11" customWidth="1"/>
    <col min="520" max="520" width="24" style="11" customWidth="1"/>
    <col min="521" max="768" width="9.140625" style="11"/>
    <col min="769" max="769" width="22.42578125" style="11" customWidth="1"/>
    <col min="770" max="770" width="7.7109375" style="11" customWidth="1"/>
    <col min="771" max="771" width="58.5703125" style="11" customWidth="1"/>
    <col min="772" max="772" width="20.7109375" style="11" customWidth="1"/>
    <col min="773" max="773" width="23.5703125" style="11" customWidth="1"/>
    <col min="774" max="774" width="20.7109375" style="11" customWidth="1"/>
    <col min="775" max="775" width="23.28515625" style="11" customWidth="1"/>
    <col min="776" max="776" width="24" style="11" customWidth="1"/>
    <col min="777" max="1024" width="9.140625" style="11"/>
    <col min="1025" max="1025" width="22.42578125" style="11" customWidth="1"/>
    <col min="1026" max="1026" width="7.7109375" style="11" customWidth="1"/>
    <col min="1027" max="1027" width="58.5703125" style="11" customWidth="1"/>
    <col min="1028" max="1028" width="20.7109375" style="11" customWidth="1"/>
    <col min="1029" max="1029" width="23.5703125" style="11" customWidth="1"/>
    <col min="1030" max="1030" width="20.7109375" style="11" customWidth="1"/>
    <col min="1031" max="1031" width="23.28515625" style="11" customWidth="1"/>
    <col min="1032" max="1032" width="24" style="11" customWidth="1"/>
    <col min="1033" max="1280" width="9.140625" style="11"/>
    <col min="1281" max="1281" width="22.42578125" style="11" customWidth="1"/>
    <col min="1282" max="1282" width="7.7109375" style="11" customWidth="1"/>
    <col min="1283" max="1283" width="58.5703125" style="11" customWidth="1"/>
    <col min="1284" max="1284" width="20.7109375" style="11" customWidth="1"/>
    <col min="1285" max="1285" width="23.5703125" style="11" customWidth="1"/>
    <col min="1286" max="1286" width="20.7109375" style="11" customWidth="1"/>
    <col min="1287" max="1287" width="23.28515625" style="11" customWidth="1"/>
    <col min="1288" max="1288" width="24" style="11" customWidth="1"/>
    <col min="1289" max="1536" width="9.140625" style="11"/>
    <col min="1537" max="1537" width="22.42578125" style="11" customWidth="1"/>
    <col min="1538" max="1538" width="7.7109375" style="11" customWidth="1"/>
    <col min="1539" max="1539" width="58.5703125" style="11" customWidth="1"/>
    <col min="1540" max="1540" width="20.7109375" style="11" customWidth="1"/>
    <col min="1541" max="1541" width="23.5703125" style="11" customWidth="1"/>
    <col min="1542" max="1542" width="20.7109375" style="11" customWidth="1"/>
    <col min="1543" max="1543" width="23.28515625" style="11" customWidth="1"/>
    <col min="1544" max="1544" width="24" style="11" customWidth="1"/>
    <col min="1545" max="1792" width="9.140625" style="11"/>
    <col min="1793" max="1793" width="22.42578125" style="11" customWidth="1"/>
    <col min="1794" max="1794" width="7.7109375" style="11" customWidth="1"/>
    <col min="1795" max="1795" width="58.5703125" style="11" customWidth="1"/>
    <col min="1796" max="1796" width="20.7109375" style="11" customWidth="1"/>
    <col min="1797" max="1797" width="23.5703125" style="11" customWidth="1"/>
    <col min="1798" max="1798" width="20.7109375" style="11" customWidth="1"/>
    <col min="1799" max="1799" width="23.28515625" style="11" customWidth="1"/>
    <col min="1800" max="1800" width="24" style="11" customWidth="1"/>
    <col min="1801" max="2048" width="9.140625" style="11"/>
    <col min="2049" max="2049" width="22.42578125" style="11" customWidth="1"/>
    <col min="2050" max="2050" width="7.7109375" style="11" customWidth="1"/>
    <col min="2051" max="2051" width="58.5703125" style="11" customWidth="1"/>
    <col min="2052" max="2052" width="20.7109375" style="11" customWidth="1"/>
    <col min="2053" max="2053" width="23.5703125" style="11" customWidth="1"/>
    <col min="2054" max="2054" width="20.7109375" style="11" customWidth="1"/>
    <col min="2055" max="2055" width="23.28515625" style="11" customWidth="1"/>
    <col min="2056" max="2056" width="24" style="11" customWidth="1"/>
    <col min="2057" max="2304" width="9.140625" style="11"/>
    <col min="2305" max="2305" width="22.42578125" style="11" customWidth="1"/>
    <col min="2306" max="2306" width="7.7109375" style="11" customWidth="1"/>
    <col min="2307" max="2307" width="58.5703125" style="11" customWidth="1"/>
    <col min="2308" max="2308" width="20.7109375" style="11" customWidth="1"/>
    <col min="2309" max="2309" width="23.5703125" style="11" customWidth="1"/>
    <col min="2310" max="2310" width="20.7109375" style="11" customWidth="1"/>
    <col min="2311" max="2311" width="23.28515625" style="11" customWidth="1"/>
    <col min="2312" max="2312" width="24" style="11" customWidth="1"/>
    <col min="2313" max="2560" width="9.140625" style="11"/>
    <col min="2561" max="2561" width="22.42578125" style="11" customWidth="1"/>
    <col min="2562" max="2562" width="7.7109375" style="11" customWidth="1"/>
    <col min="2563" max="2563" width="58.5703125" style="11" customWidth="1"/>
    <col min="2564" max="2564" width="20.7109375" style="11" customWidth="1"/>
    <col min="2565" max="2565" width="23.5703125" style="11" customWidth="1"/>
    <col min="2566" max="2566" width="20.7109375" style="11" customWidth="1"/>
    <col min="2567" max="2567" width="23.28515625" style="11" customWidth="1"/>
    <col min="2568" max="2568" width="24" style="11" customWidth="1"/>
    <col min="2569" max="2816" width="9.140625" style="11"/>
    <col min="2817" max="2817" width="22.42578125" style="11" customWidth="1"/>
    <col min="2818" max="2818" width="7.7109375" style="11" customWidth="1"/>
    <col min="2819" max="2819" width="58.5703125" style="11" customWidth="1"/>
    <col min="2820" max="2820" width="20.7109375" style="11" customWidth="1"/>
    <col min="2821" max="2821" width="23.5703125" style="11" customWidth="1"/>
    <col min="2822" max="2822" width="20.7109375" style="11" customWidth="1"/>
    <col min="2823" max="2823" width="23.28515625" style="11" customWidth="1"/>
    <col min="2824" max="2824" width="24" style="11" customWidth="1"/>
    <col min="2825" max="3072" width="9.140625" style="11"/>
    <col min="3073" max="3073" width="22.42578125" style="11" customWidth="1"/>
    <col min="3074" max="3074" width="7.7109375" style="11" customWidth="1"/>
    <col min="3075" max="3075" width="58.5703125" style="11" customWidth="1"/>
    <col min="3076" max="3076" width="20.7109375" style="11" customWidth="1"/>
    <col min="3077" max="3077" width="23.5703125" style="11" customWidth="1"/>
    <col min="3078" max="3078" width="20.7109375" style="11" customWidth="1"/>
    <col min="3079" max="3079" width="23.28515625" style="11" customWidth="1"/>
    <col min="3080" max="3080" width="24" style="11" customWidth="1"/>
    <col min="3081" max="3328" width="9.140625" style="11"/>
    <col min="3329" max="3329" width="22.42578125" style="11" customWidth="1"/>
    <col min="3330" max="3330" width="7.7109375" style="11" customWidth="1"/>
    <col min="3331" max="3331" width="58.5703125" style="11" customWidth="1"/>
    <col min="3332" max="3332" width="20.7109375" style="11" customWidth="1"/>
    <col min="3333" max="3333" width="23.5703125" style="11" customWidth="1"/>
    <col min="3334" max="3334" width="20.7109375" style="11" customWidth="1"/>
    <col min="3335" max="3335" width="23.28515625" style="11" customWidth="1"/>
    <col min="3336" max="3336" width="24" style="11" customWidth="1"/>
    <col min="3337" max="3584" width="9.140625" style="11"/>
    <col min="3585" max="3585" width="22.42578125" style="11" customWidth="1"/>
    <col min="3586" max="3586" width="7.7109375" style="11" customWidth="1"/>
    <col min="3587" max="3587" width="58.5703125" style="11" customWidth="1"/>
    <col min="3588" max="3588" width="20.7109375" style="11" customWidth="1"/>
    <col min="3589" max="3589" width="23.5703125" style="11" customWidth="1"/>
    <col min="3590" max="3590" width="20.7109375" style="11" customWidth="1"/>
    <col min="3591" max="3591" width="23.28515625" style="11" customWidth="1"/>
    <col min="3592" max="3592" width="24" style="11" customWidth="1"/>
    <col min="3593" max="3840" width="9.140625" style="11"/>
    <col min="3841" max="3841" width="22.42578125" style="11" customWidth="1"/>
    <col min="3842" max="3842" width="7.7109375" style="11" customWidth="1"/>
    <col min="3843" max="3843" width="58.5703125" style="11" customWidth="1"/>
    <col min="3844" max="3844" width="20.7109375" style="11" customWidth="1"/>
    <col min="3845" max="3845" width="23.5703125" style="11" customWidth="1"/>
    <col min="3846" max="3846" width="20.7109375" style="11" customWidth="1"/>
    <col min="3847" max="3847" width="23.28515625" style="11" customWidth="1"/>
    <col min="3848" max="3848" width="24" style="11" customWidth="1"/>
    <col min="3849" max="4096" width="9.140625" style="11"/>
    <col min="4097" max="4097" width="22.42578125" style="11" customWidth="1"/>
    <col min="4098" max="4098" width="7.7109375" style="11" customWidth="1"/>
    <col min="4099" max="4099" width="58.5703125" style="11" customWidth="1"/>
    <col min="4100" max="4100" width="20.7109375" style="11" customWidth="1"/>
    <col min="4101" max="4101" width="23.5703125" style="11" customWidth="1"/>
    <col min="4102" max="4102" width="20.7109375" style="11" customWidth="1"/>
    <col min="4103" max="4103" width="23.28515625" style="11" customWidth="1"/>
    <col min="4104" max="4104" width="24" style="11" customWidth="1"/>
    <col min="4105" max="4352" width="9.140625" style="11"/>
    <col min="4353" max="4353" width="22.42578125" style="11" customWidth="1"/>
    <col min="4354" max="4354" width="7.7109375" style="11" customWidth="1"/>
    <col min="4355" max="4355" width="58.5703125" style="11" customWidth="1"/>
    <col min="4356" max="4356" width="20.7109375" style="11" customWidth="1"/>
    <col min="4357" max="4357" width="23.5703125" style="11" customWidth="1"/>
    <col min="4358" max="4358" width="20.7109375" style="11" customWidth="1"/>
    <col min="4359" max="4359" width="23.28515625" style="11" customWidth="1"/>
    <col min="4360" max="4360" width="24" style="11" customWidth="1"/>
    <col min="4361" max="4608" width="9.140625" style="11"/>
    <col min="4609" max="4609" width="22.42578125" style="11" customWidth="1"/>
    <col min="4610" max="4610" width="7.7109375" style="11" customWidth="1"/>
    <col min="4611" max="4611" width="58.5703125" style="11" customWidth="1"/>
    <col min="4612" max="4612" width="20.7109375" style="11" customWidth="1"/>
    <col min="4613" max="4613" width="23.5703125" style="11" customWidth="1"/>
    <col min="4614" max="4614" width="20.7109375" style="11" customWidth="1"/>
    <col min="4615" max="4615" width="23.28515625" style="11" customWidth="1"/>
    <col min="4616" max="4616" width="24" style="11" customWidth="1"/>
    <col min="4617" max="4864" width="9.140625" style="11"/>
    <col min="4865" max="4865" width="22.42578125" style="11" customWidth="1"/>
    <col min="4866" max="4866" width="7.7109375" style="11" customWidth="1"/>
    <col min="4867" max="4867" width="58.5703125" style="11" customWidth="1"/>
    <col min="4868" max="4868" width="20.7109375" style="11" customWidth="1"/>
    <col min="4869" max="4869" width="23.5703125" style="11" customWidth="1"/>
    <col min="4870" max="4870" width="20.7109375" style="11" customWidth="1"/>
    <col min="4871" max="4871" width="23.28515625" style="11" customWidth="1"/>
    <col min="4872" max="4872" width="24" style="11" customWidth="1"/>
    <col min="4873" max="5120" width="9.140625" style="11"/>
    <col min="5121" max="5121" width="22.42578125" style="11" customWidth="1"/>
    <col min="5122" max="5122" width="7.7109375" style="11" customWidth="1"/>
    <col min="5123" max="5123" width="58.5703125" style="11" customWidth="1"/>
    <col min="5124" max="5124" width="20.7109375" style="11" customWidth="1"/>
    <col min="5125" max="5125" width="23.5703125" style="11" customWidth="1"/>
    <col min="5126" max="5126" width="20.7109375" style="11" customWidth="1"/>
    <col min="5127" max="5127" width="23.28515625" style="11" customWidth="1"/>
    <col min="5128" max="5128" width="24" style="11" customWidth="1"/>
    <col min="5129" max="5376" width="9.140625" style="11"/>
    <col min="5377" max="5377" width="22.42578125" style="11" customWidth="1"/>
    <col min="5378" max="5378" width="7.7109375" style="11" customWidth="1"/>
    <col min="5379" max="5379" width="58.5703125" style="11" customWidth="1"/>
    <col min="5380" max="5380" width="20.7109375" style="11" customWidth="1"/>
    <col min="5381" max="5381" width="23.5703125" style="11" customWidth="1"/>
    <col min="5382" max="5382" width="20.7109375" style="11" customWidth="1"/>
    <col min="5383" max="5383" width="23.28515625" style="11" customWidth="1"/>
    <col min="5384" max="5384" width="24" style="11" customWidth="1"/>
    <col min="5385" max="5632" width="9.140625" style="11"/>
    <col min="5633" max="5633" width="22.42578125" style="11" customWidth="1"/>
    <col min="5634" max="5634" width="7.7109375" style="11" customWidth="1"/>
    <col min="5635" max="5635" width="58.5703125" style="11" customWidth="1"/>
    <col min="5636" max="5636" width="20.7109375" style="11" customWidth="1"/>
    <col min="5637" max="5637" width="23.5703125" style="11" customWidth="1"/>
    <col min="5638" max="5638" width="20.7109375" style="11" customWidth="1"/>
    <col min="5639" max="5639" width="23.28515625" style="11" customWidth="1"/>
    <col min="5640" max="5640" width="24" style="11" customWidth="1"/>
    <col min="5641" max="5888" width="9.140625" style="11"/>
    <col min="5889" max="5889" width="22.42578125" style="11" customWidth="1"/>
    <col min="5890" max="5890" width="7.7109375" style="11" customWidth="1"/>
    <col min="5891" max="5891" width="58.5703125" style="11" customWidth="1"/>
    <col min="5892" max="5892" width="20.7109375" style="11" customWidth="1"/>
    <col min="5893" max="5893" width="23.5703125" style="11" customWidth="1"/>
    <col min="5894" max="5894" width="20.7109375" style="11" customWidth="1"/>
    <col min="5895" max="5895" width="23.28515625" style="11" customWidth="1"/>
    <col min="5896" max="5896" width="24" style="11" customWidth="1"/>
    <col min="5897" max="6144" width="9.140625" style="11"/>
    <col min="6145" max="6145" width="22.42578125" style="11" customWidth="1"/>
    <col min="6146" max="6146" width="7.7109375" style="11" customWidth="1"/>
    <col min="6147" max="6147" width="58.5703125" style="11" customWidth="1"/>
    <col min="6148" max="6148" width="20.7109375" style="11" customWidth="1"/>
    <col min="6149" max="6149" width="23.5703125" style="11" customWidth="1"/>
    <col min="6150" max="6150" width="20.7109375" style="11" customWidth="1"/>
    <col min="6151" max="6151" width="23.28515625" style="11" customWidth="1"/>
    <col min="6152" max="6152" width="24" style="11" customWidth="1"/>
    <col min="6153" max="6400" width="9.140625" style="11"/>
    <col min="6401" max="6401" width="22.42578125" style="11" customWidth="1"/>
    <col min="6402" max="6402" width="7.7109375" style="11" customWidth="1"/>
    <col min="6403" max="6403" width="58.5703125" style="11" customWidth="1"/>
    <col min="6404" max="6404" width="20.7109375" style="11" customWidth="1"/>
    <col min="6405" max="6405" width="23.5703125" style="11" customWidth="1"/>
    <col min="6406" max="6406" width="20.7109375" style="11" customWidth="1"/>
    <col min="6407" max="6407" width="23.28515625" style="11" customWidth="1"/>
    <col min="6408" max="6408" width="24" style="11" customWidth="1"/>
    <col min="6409" max="6656" width="9.140625" style="11"/>
    <col min="6657" max="6657" width="22.42578125" style="11" customWidth="1"/>
    <col min="6658" max="6658" width="7.7109375" style="11" customWidth="1"/>
    <col min="6659" max="6659" width="58.5703125" style="11" customWidth="1"/>
    <col min="6660" max="6660" width="20.7109375" style="11" customWidth="1"/>
    <col min="6661" max="6661" width="23.5703125" style="11" customWidth="1"/>
    <col min="6662" max="6662" width="20.7109375" style="11" customWidth="1"/>
    <col min="6663" max="6663" width="23.28515625" style="11" customWidth="1"/>
    <col min="6664" max="6664" width="24" style="11" customWidth="1"/>
    <col min="6665" max="6912" width="9.140625" style="11"/>
    <col min="6913" max="6913" width="22.42578125" style="11" customWidth="1"/>
    <col min="6914" max="6914" width="7.7109375" style="11" customWidth="1"/>
    <col min="6915" max="6915" width="58.5703125" style="11" customWidth="1"/>
    <col min="6916" max="6916" width="20.7109375" style="11" customWidth="1"/>
    <col min="6917" max="6917" width="23.5703125" style="11" customWidth="1"/>
    <col min="6918" max="6918" width="20.7109375" style="11" customWidth="1"/>
    <col min="6919" max="6919" width="23.28515625" style="11" customWidth="1"/>
    <col min="6920" max="6920" width="24" style="11" customWidth="1"/>
    <col min="6921" max="7168" width="9.140625" style="11"/>
    <col min="7169" max="7169" width="22.42578125" style="11" customWidth="1"/>
    <col min="7170" max="7170" width="7.7109375" style="11" customWidth="1"/>
    <col min="7171" max="7171" width="58.5703125" style="11" customWidth="1"/>
    <col min="7172" max="7172" width="20.7109375" style="11" customWidth="1"/>
    <col min="7173" max="7173" width="23.5703125" style="11" customWidth="1"/>
    <col min="7174" max="7174" width="20.7109375" style="11" customWidth="1"/>
    <col min="7175" max="7175" width="23.28515625" style="11" customWidth="1"/>
    <col min="7176" max="7176" width="24" style="11" customWidth="1"/>
    <col min="7177" max="7424" width="9.140625" style="11"/>
    <col min="7425" max="7425" width="22.42578125" style="11" customWidth="1"/>
    <col min="7426" max="7426" width="7.7109375" style="11" customWidth="1"/>
    <col min="7427" max="7427" width="58.5703125" style="11" customWidth="1"/>
    <col min="7428" max="7428" width="20.7109375" style="11" customWidth="1"/>
    <col min="7429" max="7429" width="23.5703125" style="11" customWidth="1"/>
    <col min="7430" max="7430" width="20.7109375" style="11" customWidth="1"/>
    <col min="7431" max="7431" width="23.28515625" style="11" customWidth="1"/>
    <col min="7432" max="7432" width="24" style="11" customWidth="1"/>
    <col min="7433" max="7680" width="9.140625" style="11"/>
    <col min="7681" max="7681" width="22.42578125" style="11" customWidth="1"/>
    <col min="7682" max="7682" width="7.7109375" style="11" customWidth="1"/>
    <col min="7683" max="7683" width="58.5703125" style="11" customWidth="1"/>
    <col min="7684" max="7684" width="20.7109375" style="11" customWidth="1"/>
    <col min="7685" max="7685" width="23.5703125" style="11" customWidth="1"/>
    <col min="7686" max="7686" width="20.7109375" style="11" customWidth="1"/>
    <col min="7687" max="7687" width="23.28515625" style="11" customWidth="1"/>
    <col min="7688" max="7688" width="24" style="11" customWidth="1"/>
    <col min="7689" max="7936" width="9.140625" style="11"/>
    <col min="7937" max="7937" width="22.42578125" style="11" customWidth="1"/>
    <col min="7938" max="7938" width="7.7109375" style="11" customWidth="1"/>
    <col min="7939" max="7939" width="58.5703125" style="11" customWidth="1"/>
    <col min="7940" max="7940" width="20.7109375" style="11" customWidth="1"/>
    <col min="7941" max="7941" width="23.5703125" style="11" customWidth="1"/>
    <col min="7942" max="7942" width="20.7109375" style="11" customWidth="1"/>
    <col min="7943" max="7943" width="23.28515625" style="11" customWidth="1"/>
    <col min="7944" max="7944" width="24" style="11" customWidth="1"/>
    <col min="7945" max="8192" width="9.140625" style="11"/>
    <col min="8193" max="8193" width="22.42578125" style="11" customWidth="1"/>
    <col min="8194" max="8194" width="7.7109375" style="11" customWidth="1"/>
    <col min="8195" max="8195" width="58.5703125" style="11" customWidth="1"/>
    <col min="8196" max="8196" width="20.7109375" style="11" customWidth="1"/>
    <col min="8197" max="8197" width="23.5703125" style="11" customWidth="1"/>
    <col min="8198" max="8198" width="20.7109375" style="11" customWidth="1"/>
    <col min="8199" max="8199" width="23.28515625" style="11" customWidth="1"/>
    <col min="8200" max="8200" width="24" style="11" customWidth="1"/>
    <col min="8201" max="8448" width="9.140625" style="11"/>
    <col min="8449" max="8449" width="22.42578125" style="11" customWidth="1"/>
    <col min="8450" max="8450" width="7.7109375" style="11" customWidth="1"/>
    <col min="8451" max="8451" width="58.5703125" style="11" customWidth="1"/>
    <col min="8452" max="8452" width="20.7109375" style="11" customWidth="1"/>
    <col min="8453" max="8453" width="23.5703125" style="11" customWidth="1"/>
    <col min="8454" max="8454" width="20.7109375" style="11" customWidth="1"/>
    <col min="8455" max="8455" width="23.28515625" style="11" customWidth="1"/>
    <col min="8456" max="8456" width="24" style="11" customWidth="1"/>
    <col min="8457" max="8704" width="9.140625" style="11"/>
    <col min="8705" max="8705" width="22.42578125" style="11" customWidth="1"/>
    <col min="8706" max="8706" width="7.7109375" style="11" customWidth="1"/>
    <col min="8707" max="8707" width="58.5703125" style="11" customWidth="1"/>
    <col min="8708" max="8708" width="20.7109375" style="11" customWidth="1"/>
    <col min="8709" max="8709" width="23.5703125" style="11" customWidth="1"/>
    <col min="8710" max="8710" width="20.7109375" style="11" customWidth="1"/>
    <col min="8711" max="8711" width="23.28515625" style="11" customWidth="1"/>
    <col min="8712" max="8712" width="24" style="11" customWidth="1"/>
    <col min="8713" max="8960" width="9.140625" style="11"/>
    <col min="8961" max="8961" width="22.42578125" style="11" customWidth="1"/>
    <col min="8962" max="8962" width="7.7109375" style="11" customWidth="1"/>
    <col min="8963" max="8963" width="58.5703125" style="11" customWidth="1"/>
    <col min="8964" max="8964" width="20.7109375" style="11" customWidth="1"/>
    <col min="8965" max="8965" width="23.5703125" style="11" customWidth="1"/>
    <col min="8966" max="8966" width="20.7109375" style="11" customWidth="1"/>
    <col min="8967" max="8967" width="23.28515625" style="11" customWidth="1"/>
    <col min="8968" max="8968" width="24" style="11" customWidth="1"/>
    <col min="8969" max="9216" width="9.140625" style="11"/>
    <col min="9217" max="9217" width="22.42578125" style="11" customWidth="1"/>
    <col min="9218" max="9218" width="7.7109375" style="11" customWidth="1"/>
    <col min="9219" max="9219" width="58.5703125" style="11" customWidth="1"/>
    <col min="9220" max="9220" width="20.7109375" style="11" customWidth="1"/>
    <col min="9221" max="9221" width="23.5703125" style="11" customWidth="1"/>
    <col min="9222" max="9222" width="20.7109375" style="11" customWidth="1"/>
    <col min="9223" max="9223" width="23.28515625" style="11" customWidth="1"/>
    <col min="9224" max="9224" width="24" style="11" customWidth="1"/>
    <col min="9225" max="9472" width="9.140625" style="11"/>
    <col min="9473" max="9473" width="22.42578125" style="11" customWidth="1"/>
    <col min="9474" max="9474" width="7.7109375" style="11" customWidth="1"/>
    <col min="9475" max="9475" width="58.5703125" style="11" customWidth="1"/>
    <col min="9476" max="9476" width="20.7109375" style="11" customWidth="1"/>
    <col min="9477" max="9477" width="23.5703125" style="11" customWidth="1"/>
    <col min="9478" max="9478" width="20.7109375" style="11" customWidth="1"/>
    <col min="9479" max="9479" width="23.28515625" style="11" customWidth="1"/>
    <col min="9480" max="9480" width="24" style="11" customWidth="1"/>
    <col min="9481" max="9728" width="9.140625" style="11"/>
    <col min="9729" max="9729" width="22.42578125" style="11" customWidth="1"/>
    <col min="9730" max="9730" width="7.7109375" style="11" customWidth="1"/>
    <col min="9731" max="9731" width="58.5703125" style="11" customWidth="1"/>
    <col min="9732" max="9732" width="20.7109375" style="11" customWidth="1"/>
    <col min="9733" max="9733" width="23.5703125" style="11" customWidth="1"/>
    <col min="9734" max="9734" width="20.7109375" style="11" customWidth="1"/>
    <col min="9735" max="9735" width="23.28515625" style="11" customWidth="1"/>
    <col min="9736" max="9736" width="24" style="11" customWidth="1"/>
    <col min="9737" max="9984" width="9.140625" style="11"/>
    <col min="9985" max="9985" width="22.42578125" style="11" customWidth="1"/>
    <col min="9986" max="9986" width="7.7109375" style="11" customWidth="1"/>
    <col min="9987" max="9987" width="58.5703125" style="11" customWidth="1"/>
    <col min="9988" max="9988" width="20.7109375" style="11" customWidth="1"/>
    <col min="9989" max="9989" width="23.5703125" style="11" customWidth="1"/>
    <col min="9990" max="9990" width="20.7109375" style="11" customWidth="1"/>
    <col min="9991" max="9991" width="23.28515625" style="11" customWidth="1"/>
    <col min="9992" max="9992" width="24" style="11" customWidth="1"/>
    <col min="9993" max="10240" width="9.140625" style="11"/>
    <col min="10241" max="10241" width="22.42578125" style="11" customWidth="1"/>
    <col min="10242" max="10242" width="7.7109375" style="11" customWidth="1"/>
    <col min="10243" max="10243" width="58.5703125" style="11" customWidth="1"/>
    <col min="10244" max="10244" width="20.7109375" style="11" customWidth="1"/>
    <col min="10245" max="10245" width="23.5703125" style="11" customWidth="1"/>
    <col min="10246" max="10246" width="20.7109375" style="11" customWidth="1"/>
    <col min="10247" max="10247" width="23.28515625" style="11" customWidth="1"/>
    <col min="10248" max="10248" width="24" style="11" customWidth="1"/>
    <col min="10249" max="10496" width="9.140625" style="11"/>
    <col min="10497" max="10497" width="22.42578125" style="11" customWidth="1"/>
    <col min="10498" max="10498" width="7.7109375" style="11" customWidth="1"/>
    <col min="10499" max="10499" width="58.5703125" style="11" customWidth="1"/>
    <col min="10500" max="10500" width="20.7109375" style="11" customWidth="1"/>
    <col min="10501" max="10501" width="23.5703125" style="11" customWidth="1"/>
    <col min="10502" max="10502" width="20.7109375" style="11" customWidth="1"/>
    <col min="10503" max="10503" width="23.28515625" style="11" customWidth="1"/>
    <col min="10504" max="10504" width="24" style="11" customWidth="1"/>
    <col min="10505" max="10752" width="9.140625" style="11"/>
    <col min="10753" max="10753" width="22.42578125" style="11" customWidth="1"/>
    <col min="10754" max="10754" width="7.7109375" style="11" customWidth="1"/>
    <col min="10755" max="10755" width="58.5703125" style="11" customWidth="1"/>
    <col min="10756" max="10756" width="20.7109375" style="11" customWidth="1"/>
    <col min="10757" max="10757" width="23.5703125" style="11" customWidth="1"/>
    <col min="10758" max="10758" width="20.7109375" style="11" customWidth="1"/>
    <col min="10759" max="10759" width="23.28515625" style="11" customWidth="1"/>
    <col min="10760" max="10760" width="24" style="11" customWidth="1"/>
    <col min="10761" max="11008" width="9.140625" style="11"/>
    <col min="11009" max="11009" width="22.42578125" style="11" customWidth="1"/>
    <col min="11010" max="11010" width="7.7109375" style="11" customWidth="1"/>
    <col min="11011" max="11011" width="58.5703125" style="11" customWidth="1"/>
    <col min="11012" max="11012" width="20.7109375" style="11" customWidth="1"/>
    <col min="11013" max="11013" width="23.5703125" style="11" customWidth="1"/>
    <col min="11014" max="11014" width="20.7109375" style="11" customWidth="1"/>
    <col min="11015" max="11015" width="23.28515625" style="11" customWidth="1"/>
    <col min="11016" max="11016" width="24" style="11" customWidth="1"/>
    <col min="11017" max="11264" width="9.140625" style="11"/>
    <col min="11265" max="11265" width="22.42578125" style="11" customWidth="1"/>
    <col min="11266" max="11266" width="7.7109375" style="11" customWidth="1"/>
    <col min="11267" max="11267" width="58.5703125" style="11" customWidth="1"/>
    <col min="11268" max="11268" width="20.7109375" style="11" customWidth="1"/>
    <col min="11269" max="11269" width="23.5703125" style="11" customWidth="1"/>
    <col min="11270" max="11270" width="20.7109375" style="11" customWidth="1"/>
    <col min="11271" max="11271" width="23.28515625" style="11" customWidth="1"/>
    <col min="11272" max="11272" width="24" style="11" customWidth="1"/>
    <col min="11273" max="11520" width="9.140625" style="11"/>
    <col min="11521" max="11521" width="22.42578125" style="11" customWidth="1"/>
    <col min="11522" max="11522" width="7.7109375" style="11" customWidth="1"/>
    <col min="11523" max="11523" width="58.5703125" style="11" customWidth="1"/>
    <col min="11524" max="11524" width="20.7109375" style="11" customWidth="1"/>
    <col min="11525" max="11525" width="23.5703125" style="11" customWidth="1"/>
    <col min="11526" max="11526" width="20.7109375" style="11" customWidth="1"/>
    <col min="11527" max="11527" width="23.28515625" style="11" customWidth="1"/>
    <col min="11528" max="11528" width="24" style="11" customWidth="1"/>
    <col min="11529" max="11776" width="9.140625" style="11"/>
    <col min="11777" max="11777" width="22.42578125" style="11" customWidth="1"/>
    <col min="11778" max="11778" width="7.7109375" style="11" customWidth="1"/>
    <col min="11779" max="11779" width="58.5703125" style="11" customWidth="1"/>
    <col min="11780" max="11780" width="20.7109375" style="11" customWidth="1"/>
    <col min="11781" max="11781" width="23.5703125" style="11" customWidth="1"/>
    <col min="11782" max="11782" width="20.7109375" style="11" customWidth="1"/>
    <col min="11783" max="11783" width="23.28515625" style="11" customWidth="1"/>
    <col min="11784" max="11784" width="24" style="11" customWidth="1"/>
    <col min="11785" max="12032" width="9.140625" style="11"/>
    <col min="12033" max="12033" width="22.42578125" style="11" customWidth="1"/>
    <col min="12034" max="12034" width="7.7109375" style="11" customWidth="1"/>
    <col min="12035" max="12035" width="58.5703125" style="11" customWidth="1"/>
    <col min="12036" max="12036" width="20.7109375" style="11" customWidth="1"/>
    <col min="12037" max="12037" width="23.5703125" style="11" customWidth="1"/>
    <col min="12038" max="12038" width="20.7109375" style="11" customWidth="1"/>
    <col min="12039" max="12039" width="23.28515625" style="11" customWidth="1"/>
    <col min="12040" max="12040" width="24" style="11" customWidth="1"/>
    <col min="12041" max="12288" width="9.140625" style="11"/>
    <col min="12289" max="12289" width="22.42578125" style="11" customWidth="1"/>
    <col min="12290" max="12290" width="7.7109375" style="11" customWidth="1"/>
    <col min="12291" max="12291" width="58.5703125" style="11" customWidth="1"/>
    <col min="12292" max="12292" width="20.7109375" style="11" customWidth="1"/>
    <col min="12293" max="12293" width="23.5703125" style="11" customWidth="1"/>
    <col min="12294" max="12294" width="20.7109375" style="11" customWidth="1"/>
    <col min="12295" max="12295" width="23.28515625" style="11" customWidth="1"/>
    <col min="12296" max="12296" width="24" style="11" customWidth="1"/>
    <col min="12297" max="12544" width="9.140625" style="11"/>
    <col min="12545" max="12545" width="22.42578125" style="11" customWidth="1"/>
    <col min="12546" max="12546" width="7.7109375" style="11" customWidth="1"/>
    <col min="12547" max="12547" width="58.5703125" style="11" customWidth="1"/>
    <col min="12548" max="12548" width="20.7109375" style="11" customWidth="1"/>
    <col min="12549" max="12549" width="23.5703125" style="11" customWidth="1"/>
    <col min="12550" max="12550" width="20.7109375" style="11" customWidth="1"/>
    <col min="12551" max="12551" width="23.28515625" style="11" customWidth="1"/>
    <col min="12552" max="12552" width="24" style="11" customWidth="1"/>
    <col min="12553" max="12800" width="9.140625" style="11"/>
    <col min="12801" max="12801" width="22.42578125" style="11" customWidth="1"/>
    <col min="12802" max="12802" width="7.7109375" style="11" customWidth="1"/>
    <col min="12803" max="12803" width="58.5703125" style="11" customWidth="1"/>
    <col min="12804" max="12804" width="20.7109375" style="11" customWidth="1"/>
    <col min="12805" max="12805" width="23.5703125" style="11" customWidth="1"/>
    <col min="12806" max="12806" width="20.7109375" style="11" customWidth="1"/>
    <col min="12807" max="12807" width="23.28515625" style="11" customWidth="1"/>
    <col min="12808" max="12808" width="24" style="11" customWidth="1"/>
    <col min="12809" max="13056" width="9.140625" style="11"/>
    <col min="13057" max="13057" width="22.42578125" style="11" customWidth="1"/>
    <col min="13058" max="13058" width="7.7109375" style="11" customWidth="1"/>
    <col min="13059" max="13059" width="58.5703125" style="11" customWidth="1"/>
    <col min="13060" max="13060" width="20.7109375" style="11" customWidth="1"/>
    <col min="13061" max="13061" width="23.5703125" style="11" customWidth="1"/>
    <col min="13062" max="13062" width="20.7109375" style="11" customWidth="1"/>
    <col min="13063" max="13063" width="23.28515625" style="11" customWidth="1"/>
    <col min="13064" max="13064" width="24" style="11" customWidth="1"/>
    <col min="13065" max="13312" width="9.140625" style="11"/>
    <col min="13313" max="13313" width="22.42578125" style="11" customWidth="1"/>
    <col min="13314" max="13314" width="7.7109375" style="11" customWidth="1"/>
    <col min="13315" max="13315" width="58.5703125" style="11" customWidth="1"/>
    <col min="13316" max="13316" width="20.7109375" style="11" customWidth="1"/>
    <col min="13317" max="13317" width="23.5703125" style="11" customWidth="1"/>
    <col min="13318" max="13318" width="20.7109375" style="11" customWidth="1"/>
    <col min="13319" max="13319" width="23.28515625" style="11" customWidth="1"/>
    <col min="13320" max="13320" width="24" style="11" customWidth="1"/>
    <col min="13321" max="13568" width="9.140625" style="11"/>
    <col min="13569" max="13569" width="22.42578125" style="11" customWidth="1"/>
    <col min="13570" max="13570" width="7.7109375" style="11" customWidth="1"/>
    <col min="13571" max="13571" width="58.5703125" style="11" customWidth="1"/>
    <col min="13572" max="13572" width="20.7109375" style="11" customWidth="1"/>
    <col min="13573" max="13573" width="23.5703125" style="11" customWidth="1"/>
    <col min="13574" max="13574" width="20.7109375" style="11" customWidth="1"/>
    <col min="13575" max="13575" width="23.28515625" style="11" customWidth="1"/>
    <col min="13576" max="13576" width="24" style="11" customWidth="1"/>
    <col min="13577" max="13824" width="9.140625" style="11"/>
    <col min="13825" max="13825" width="22.42578125" style="11" customWidth="1"/>
    <col min="13826" max="13826" width="7.7109375" style="11" customWidth="1"/>
    <col min="13827" max="13827" width="58.5703125" style="11" customWidth="1"/>
    <col min="13828" max="13828" width="20.7109375" style="11" customWidth="1"/>
    <col min="13829" max="13829" width="23.5703125" style="11" customWidth="1"/>
    <col min="13830" max="13830" width="20.7109375" style="11" customWidth="1"/>
    <col min="13831" max="13831" width="23.28515625" style="11" customWidth="1"/>
    <col min="13832" max="13832" width="24" style="11" customWidth="1"/>
    <col min="13833" max="14080" width="9.140625" style="11"/>
    <col min="14081" max="14081" width="22.42578125" style="11" customWidth="1"/>
    <col min="14082" max="14082" width="7.7109375" style="11" customWidth="1"/>
    <col min="14083" max="14083" width="58.5703125" style="11" customWidth="1"/>
    <col min="14084" max="14084" width="20.7109375" style="11" customWidth="1"/>
    <col min="14085" max="14085" width="23.5703125" style="11" customWidth="1"/>
    <col min="14086" max="14086" width="20.7109375" style="11" customWidth="1"/>
    <col min="14087" max="14087" width="23.28515625" style="11" customWidth="1"/>
    <col min="14088" max="14088" width="24" style="11" customWidth="1"/>
    <col min="14089" max="14336" width="9.140625" style="11"/>
    <col min="14337" max="14337" width="22.42578125" style="11" customWidth="1"/>
    <col min="14338" max="14338" width="7.7109375" style="11" customWidth="1"/>
    <col min="14339" max="14339" width="58.5703125" style="11" customWidth="1"/>
    <col min="14340" max="14340" width="20.7109375" style="11" customWidth="1"/>
    <col min="14341" max="14341" width="23.5703125" style="11" customWidth="1"/>
    <col min="14342" max="14342" width="20.7109375" style="11" customWidth="1"/>
    <col min="14343" max="14343" width="23.28515625" style="11" customWidth="1"/>
    <col min="14344" max="14344" width="24" style="11" customWidth="1"/>
    <col min="14345" max="14592" width="9.140625" style="11"/>
    <col min="14593" max="14593" width="22.42578125" style="11" customWidth="1"/>
    <col min="14594" max="14594" width="7.7109375" style="11" customWidth="1"/>
    <col min="14595" max="14595" width="58.5703125" style="11" customWidth="1"/>
    <col min="14596" max="14596" width="20.7109375" style="11" customWidth="1"/>
    <col min="14597" max="14597" width="23.5703125" style="11" customWidth="1"/>
    <col min="14598" max="14598" width="20.7109375" style="11" customWidth="1"/>
    <col min="14599" max="14599" width="23.28515625" style="11" customWidth="1"/>
    <col min="14600" max="14600" width="24" style="11" customWidth="1"/>
    <col min="14601" max="14848" width="9.140625" style="11"/>
    <col min="14849" max="14849" width="22.42578125" style="11" customWidth="1"/>
    <col min="14850" max="14850" width="7.7109375" style="11" customWidth="1"/>
    <col min="14851" max="14851" width="58.5703125" style="11" customWidth="1"/>
    <col min="14852" max="14852" width="20.7109375" style="11" customWidth="1"/>
    <col min="14853" max="14853" width="23.5703125" style="11" customWidth="1"/>
    <col min="14854" max="14854" width="20.7109375" style="11" customWidth="1"/>
    <col min="14855" max="14855" width="23.28515625" style="11" customWidth="1"/>
    <col min="14856" max="14856" width="24" style="11" customWidth="1"/>
    <col min="14857" max="15104" width="9.140625" style="11"/>
    <col min="15105" max="15105" width="22.42578125" style="11" customWidth="1"/>
    <col min="15106" max="15106" width="7.7109375" style="11" customWidth="1"/>
    <col min="15107" max="15107" width="58.5703125" style="11" customWidth="1"/>
    <col min="15108" max="15108" width="20.7109375" style="11" customWidth="1"/>
    <col min="15109" max="15109" width="23.5703125" style="11" customWidth="1"/>
    <col min="15110" max="15110" width="20.7109375" style="11" customWidth="1"/>
    <col min="15111" max="15111" width="23.28515625" style="11" customWidth="1"/>
    <col min="15112" max="15112" width="24" style="11" customWidth="1"/>
    <col min="15113" max="15360" width="9.140625" style="11"/>
    <col min="15361" max="15361" width="22.42578125" style="11" customWidth="1"/>
    <col min="15362" max="15362" width="7.7109375" style="11" customWidth="1"/>
    <col min="15363" max="15363" width="58.5703125" style="11" customWidth="1"/>
    <col min="15364" max="15364" width="20.7109375" style="11" customWidth="1"/>
    <col min="15365" max="15365" width="23.5703125" style="11" customWidth="1"/>
    <col min="15366" max="15366" width="20.7109375" style="11" customWidth="1"/>
    <col min="15367" max="15367" width="23.28515625" style="11" customWidth="1"/>
    <col min="15368" max="15368" width="24" style="11" customWidth="1"/>
    <col min="15369" max="15616" width="9.140625" style="11"/>
    <col min="15617" max="15617" width="22.42578125" style="11" customWidth="1"/>
    <col min="15618" max="15618" width="7.7109375" style="11" customWidth="1"/>
    <col min="15619" max="15619" width="58.5703125" style="11" customWidth="1"/>
    <col min="15620" max="15620" width="20.7109375" style="11" customWidth="1"/>
    <col min="15621" max="15621" width="23.5703125" style="11" customWidth="1"/>
    <col min="15622" max="15622" width="20.7109375" style="11" customWidth="1"/>
    <col min="15623" max="15623" width="23.28515625" style="11" customWidth="1"/>
    <col min="15624" max="15624" width="24" style="11" customWidth="1"/>
    <col min="15625" max="15872" width="9.140625" style="11"/>
    <col min="15873" max="15873" width="22.42578125" style="11" customWidth="1"/>
    <col min="15874" max="15874" width="7.7109375" style="11" customWidth="1"/>
    <col min="15875" max="15875" width="58.5703125" style="11" customWidth="1"/>
    <col min="15876" max="15876" width="20.7109375" style="11" customWidth="1"/>
    <col min="15877" max="15877" width="23.5703125" style="11" customWidth="1"/>
    <col min="15878" max="15878" width="20.7109375" style="11" customWidth="1"/>
    <col min="15879" max="15879" width="23.28515625" style="11" customWidth="1"/>
    <col min="15880" max="15880" width="24" style="11" customWidth="1"/>
    <col min="15881" max="16128" width="9.140625" style="11"/>
    <col min="16129" max="16129" width="22.42578125" style="11" customWidth="1"/>
    <col min="16130" max="16130" width="7.7109375" style="11" customWidth="1"/>
    <col min="16131" max="16131" width="58.5703125" style="11" customWidth="1"/>
    <col min="16132" max="16132" width="20.7109375" style="11" customWidth="1"/>
    <col min="16133" max="16133" width="23.5703125" style="11" customWidth="1"/>
    <col min="16134" max="16134" width="20.7109375" style="11" customWidth="1"/>
    <col min="16135" max="16135" width="23.28515625" style="11" customWidth="1"/>
    <col min="16136" max="16136" width="24" style="11" customWidth="1"/>
    <col min="16137" max="16384" width="9.140625" style="11"/>
  </cols>
  <sheetData>
    <row r="1" spans="1:13" ht="15.75" x14ac:dyDescent="0.25">
      <c r="A1" s="283" t="s">
        <v>46</v>
      </c>
      <c r="B1" s="284"/>
      <c r="C1" s="284"/>
      <c r="D1" s="284"/>
      <c r="E1" s="284"/>
      <c r="F1" s="284"/>
    </row>
    <row r="2" spans="1:13" x14ac:dyDescent="0.25">
      <c r="A2" s="285" t="s">
        <v>281</v>
      </c>
      <c r="B2" s="286"/>
      <c r="C2" s="286"/>
      <c r="D2" s="286"/>
      <c r="E2" s="286"/>
      <c r="F2" s="286"/>
      <c r="G2" s="286"/>
    </row>
    <row r="3" spans="1:13" ht="15.75" thickBot="1" x14ac:dyDescent="0.3">
      <c r="A3" s="68" t="s">
        <v>47</v>
      </c>
      <c r="B3" s="69"/>
      <c r="C3" s="70"/>
      <c r="D3" s="69"/>
      <c r="E3" s="69"/>
      <c r="F3" s="69"/>
      <c r="G3" s="71"/>
    </row>
    <row r="4" spans="1:13" ht="15.75" thickBot="1" x14ac:dyDescent="0.3">
      <c r="A4" s="220" t="s">
        <v>48</v>
      </c>
      <c r="B4" s="72"/>
      <c r="C4" s="73"/>
      <c r="D4" s="74"/>
      <c r="E4" s="38"/>
      <c r="F4" s="220" t="s">
        <v>272</v>
      </c>
    </row>
    <row r="5" spans="1:13" ht="15.75" thickBot="1" x14ac:dyDescent="0.3">
      <c r="A5" s="75"/>
      <c r="B5" s="76"/>
      <c r="C5" s="77"/>
      <c r="D5" s="78"/>
      <c r="E5" s="79"/>
      <c r="F5" s="80"/>
      <c r="H5" s="81"/>
    </row>
    <row r="6" spans="1:13" ht="36.75" thickBot="1" x14ac:dyDescent="0.3">
      <c r="A6" s="221" t="s">
        <v>49</v>
      </c>
      <c r="B6" s="287" t="s">
        <v>50</v>
      </c>
      <c r="C6" s="288"/>
      <c r="D6" s="222" t="s">
        <v>51</v>
      </c>
      <c r="E6" s="223" t="s">
        <v>273</v>
      </c>
      <c r="F6" s="224" t="s">
        <v>274</v>
      </c>
      <c r="G6" s="82"/>
    </row>
    <row r="7" spans="1:13" x14ac:dyDescent="0.25">
      <c r="A7" s="83" t="s">
        <v>52</v>
      </c>
      <c r="B7" s="84"/>
      <c r="C7" s="85"/>
      <c r="D7" s="219"/>
      <c r="E7" s="225"/>
      <c r="F7" s="226"/>
      <c r="H7" s="90"/>
    </row>
    <row r="8" spans="1:13" x14ac:dyDescent="0.25">
      <c r="A8" s="86" t="s">
        <v>53</v>
      </c>
      <c r="B8" s="289" t="s">
        <v>54</v>
      </c>
      <c r="C8" s="290"/>
      <c r="D8" s="87">
        <v>3073.4920000000002</v>
      </c>
      <c r="E8" s="213">
        <v>117384.45299999999</v>
      </c>
      <c r="F8" s="212">
        <v>104338.227</v>
      </c>
      <c r="G8" s="81"/>
      <c r="H8" s="81"/>
      <c r="I8" s="81"/>
    </row>
    <row r="9" spans="1:13" x14ac:dyDescent="0.25">
      <c r="A9" s="88" t="s">
        <v>55</v>
      </c>
      <c r="B9" s="291" t="s">
        <v>56</v>
      </c>
      <c r="C9" s="292"/>
      <c r="D9" s="89">
        <v>0</v>
      </c>
      <c r="E9" s="214">
        <v>0</v>
      </c>
      <c r="F9" s="227"/>
      <c r="G9" s="81"/>
      <c r="H9" s="90"/>
    </row>
    <row r="10" spans="1:13" x14ac:dyDescent="0.25">
      <c r="A10" s="88" t="s">
        <v>57</v>
      </c>
      <c r="B10" s="291" t="s">
        <v>58</v>
      </c>
      <c r="C10" s="292"/>
      <c r="D10" s="89" t="s">
        <v>286</v>
      </c>
      <c r="E10" s="214" t="s">
        <v>286</v>
      </c>
      <c r="F10" s="228"/>
      <c r="G10" s="81"/>
      <c r="H10" s="275"/>
    </row>
    <row r="11" spans="1:13" x14ac:dyDescent="0.25">
      <c r="A11" s="88" t="s">
        <v>59</v>
      </c>
      <c r="B11" s="291" t="s">
        <v>60</v>
      </c>
      <c r="C11" s="292"/>
      <c r="D11" s="89">
        <v>0</v>
      </c>
      <c r="E11" s="214">
        <v>0</v>
      </c>
      <c r="F11" s="228"/>
      <c r="G11" s="81"/>
      <c r="H11" s="71"/>
    </row>
    <row r="12" spans="1:13" x14ac:dyDescent="0.25">
      <c r="A12" s="88" t="s">
        <v>61</v>
      </c>
      <c r="B12" s="291" t="s">
        <v>62</v>
      </c>
      <c r="C12" s="292"/>
      <c r="D12" s="89">
        <v>0</v>
      </c>
      <c r="E12" s="214">
        <v>0</v>
      </c>
      <c r="F12" s="228"/>
      <c r="G12" s="81"/>
      <c r="H12" s="71"/>
    </row>
    <row r="13" spans="1:13" x14ac:dyDescent="0.25">
      <c r="A13" s="88" t="s">
        <v>63</v>
      </c>
      <c r="B13" s="291" t="s">
        <v>64</v>
      </c>
      <c r="C13" s="292"/>
      <c r="D13" s="89" t="s">
        <v>286</v>
      </c>
      <c r="E13" s="214" t="s">
        <v>286</v>
      </c>
      <c r="F13" s="228"/>
      <c r="G13" s="81"/>
      <c r="H13" s="71"/>
      <c r="M13" s="81"/>
    </row>
    <row r="14" spans="1:13" x14ac:dyDescent="0.25">
      <c r="A14" s="88" t="s">
        <v>65</v>
      </c>
      <c r="B14" s="293" t="s">
        <v>66</v>
      </c>
      <c r="C14" s="294"/>
      <c r="D14" s="91">
        <v>0</v>
      </c>
      <c r="E14" s="215">
        <v>0</v>
      </c>
      <c r="F14" s="228"/>
      <c r="G14" s="81"/>
      <c r="H14" s="71"/>
    </row>
    <row r="15" spans="1:13" x14ac:dyDescent="0.25">
      <c r="A15" s="92" t="s">
        <v>67</v>
      </c>
      <c r="B15" s="93"/>
      <c r="C15" s="93"/>
      <c r="D15" s="219"/>
      <c r="E15" s="225"/>
      <c r="F15" s="228"/>
      <c r="G15" s="94"/>
    </row>
    <row r="16" spans="1:13" ht="28.5" customHeight="1" x14ac:dyDescent="0.25">
      <c r="A16" s="95" t="s">
        <v>68</v>
      </c>
      <c r="B16" s="291" t="s">
        <v>283</v>
      </c>
      <c r="C16" s="292"/>
      <c r="D16" s="96">
        <v>0.96699999999999997</v>
      </c>
      <c r="E16" s="216">
        <v>36.259</v>
      </c>
      <c r="F16" s="228"/>
      <c r="G16" s="81"/>
      <c r="H16" s="90"/>
    </row>
    <row r="17" spans="1:14" x14ac:dyDescent="0.25">
      <c r="A17" s="95" t="s">
        <v>68</v>
      </c>
      <c r="B17" s="281" t="s">
        <v>69</v>
      </c>
      <c r="C17" s="282"/>
      <c r="D17" s="91">
        <v>0.75</v>
      </c>
      <c r="E17" s="216">
        <v>27.818999999999999</v>
      </c>
      <c r="F17" s="228"/>
      <c r="G17" s="81"/>
      <c r="H17" s="90"/>
    </row>
    <row r="18" spans="1:14" x14ac:dyDescent="0.25">
      <c r="A18" s="95" t="s">
        <v>282</v>
      </c>
      <c r="B18" s="259" t="s">
        <v>284</v>
      </c>
      <c r="C18" s="198"/>
      <c r="D18" s="91">
        <v>6.7110000000000003</v>
      </c>
      <c r="E18" s="216">
        <v>1.177</v>
      </c>
      <c r="F18" s="228"/>
      <c r="G18" s="81"/>
    </row>
    <row r="19" spans="1:14" x14ac:dyDescent="0.25">
      <c r="A19" s="95" t="s">
        <v>285</v>
      </c>
      <c r="B19" s="197" t="s">
        <v>69</v>
      </c>
      <c r="C19" s="198"/>
      <c r="D19" s="91">
        <v>6.7110000000000003</v>
      </c>
      <c r="E19" s="216">
        <v>1.177</v>
      </c>
      <c r="F19" s="228"/>
      <c r="G19" s="81"/>
    </row>
    <row r="20" spans="1:14" x14ac:dyDescent="0.25">
      <c r="A20" s="88" t="s">
        <v>70</v>
      </c>
      <c r="B20" s="291" t="s">
        <v>62</v>
      </c>
      <c r="C20" s="292"/>
      <c r="D20" s="89">
        <v>2.0339999999999998</v>
      </c>
      <c r="E20" s="217">
        <v>802.10799999999995</v>
      </c>
      <c r="F20" s="228"/>
      <c r="G20" s="81"/>
    </row>
    <row r="21" spans="1:14" x14ac:dyDescent="0.25">
      <c r="A21" s="88" t="s">
        <v>71</v>
      </c>
      <c r="B21" s="281" t="s">
        <v>69</v>
      </c>
      <c r="C21" s="282"/>
      <c r="D21" s="89">
        <v>1.823</v>
      </c>
      <c r="E21" s="217">
        <v>717.25800000000004</v>
      </c>
      <c r="F21" s="228"/>
      <c r="G21" s="81"/>
    </row>
    <row r="22" spans="1:14" ht="24" customHeight="1" x14ac:dyDescent="0.25">
      <c r="A22" s="88" t="s">
        <v>72</v>
      </c>
      <c r="B22" s="293" t="s">
        <v>73</v>
      </c>
      <c r="C22" s="294"/>
      <c r="D22" s="97" t="s">
        <v>286</v>
      </c>
      <c r="E22" s="230"/>
      <c r="F22" s="228"/>
      <c r="G22" s="94"/>
    </row>
    <row r="23" spans="1:14" ht="15.75" thickBot="1" x14ac:dyDescent="0.3">
      <c r="A23" s="98" t="s">
        <v>74</v>
      </c>
      <c r="B23" s="295" t="s">
        <v>69</v>
      </c>
      <c r="C23" s="296"/>
      <c r="D23" s="99" t="s">
        <v>286</v>
      </c>
      <c r="E23" s="231"/>
      <c r="F23" s="229"/>
      <c r="G23" s="94"/>
    </row>
    <row r="24" spans="1:14" x14ac:dyDescent="0.25">
      <c r="B24" s="71"/>
      <c r="C24" s="71"/>
      <c r="D24" s="94"/>
      <c r="E24" s="94"/>
    </row>
    <row r="25" spans="1:14" ht="15.75" thickBot="1" x14ac:dyDescent="0.3">
      <c r="B25" s="71"/>
      <c r="C25" s="71"/>
      <c r="D25" s="94" t="s">
        <v>75</v>
      </c>
      <c r="E25" s="94"/>
    </row>
    <row r="26" spans="1:14" ht="33" customHeight="1" thickTop="1" x14ac:dyDescent="0.25">
      <c r="A26" s="297" t="s">
        <v>49</v>
      </c>
      <c r="B26" s="299" t="s">
        <v>76</v>
      </c>
      <c r="C26" s="300"/>
      <c r="D26" s="305" t="s">
        <v>77</v>
      </c>
      <c r="E26" s="307" t="s">
        <v>273</v>
      </c>
      <c r="F26" s="309" t="s">
        <v>78</v>
      </c>
      <c r="G26" s="311" t="s">
        <v>79</v>
      </c>
      <c r="H26" s="312"/>
    </row>
    <row r="27" spans="1:14" ht="36" x14ac:dyDescent="0.25">
      <c r="A27" s="298"/>
      <c r="B27" s="301"/>
      <c r="C27" s="302"/>
      <c r="D27" s="306"/>
      <c r="E27" s="308"/>
      <c r="F27" s="310"/>
      <c r="G27" s="232" t="s">
        <v>80</v>
      </c>
      <c r="H27" s="233" t="s">
        <v>81</v>
      </c>
    </row>
    <row r="28" spans="1:14" x14ac:dyDescent="0.25">
      <c r="A28" s="132" t="s">
        <v>82</v>
      </c>
      <c r="B28" s="103" t="s">
        <v>83</v>
      </c>
      <c r="C28" s="104"/>
      <c r="D28" s="234"/>
      <c r="E28" s="206">
        <v>35335.256999999998</v>
      </c>
      <c r="F28" s="251"/>
      <c r="G28" s="106">
        <v>992.94600000000003</v>
      </c>
      <c r="H28" s="107">
        <v>-49.143000000000001</v>
      </c>
      <c r="L28" s="82"/>
      <c r="M28" s="82"/>
      <c r="N28" s="82"/>
    </row>
    <row r="29" spans="1:14" x14ac:dyDescent="0.25">
      <c r="A29" s="102" t="s">
        <v>84</v>
      </c>
      <c r="B29" s="103" t="s">
        <v>276</v>
      </c>
      <c r="C29" s="104"/>
      <c r="D29" s="105">
        <v>613.96699999999998</v>
      </c>
      <c r="E29" s="206">
        <v>12734.986000000001</v>
      </c>
      <c r="F29" s="205">
        <v>20842.810000000001</v>
      </c>
      <c r="G29" s="106">
        <v>332.21499999999997</v>
      </c>
      <c r="H29" s="107">
        <v>281.75200000000001</v>
      </c>
    </row>
    <row r="30" spans="1:14" x14ac:dyDescent="0.25">
      <c r="A30" s="102" t="s">
        <v>85</v>
      </c>
      <c r="B30" s="108" t="s">
        <v>86</v>
      </c>
      <c r="C30" s="109"/>
      <c r="D30" s="260">
        <v>0</v>
      </c>
      <c r="E30" s="230"/>
      <c r="F30" s="225"/>
      <c r="G30" s="238"/>
      <c r="H30" s="227"/>
    </row>
    <row r="31" spans="1:14" x14ac:dyDescent="0.25">
      <c r="A31" s="102" t="s">
        <v>87</v>
      </c>
      <c r="B31" s="103" t="s">
        <v>88</v>
      </c>
      <c r="C31" s="104"/>
      <c r="D31" s="113">
        <v>185.43325394099998</v>
      </c>
      <c r="E31" s="235"/>
      <c r="F31" s="119">
        <v>6295.0469999999996</v>
      </c>
      <c r="G31" s="239"/>
      <c r="H31" s="228"/>
      <c r="M31" s="90"/>
    </row>
    <row r="32" spans="1:14" x14ac:dyDescent="0.25">
      <c r="A32" s="102" t="s">
        <v>89</v>
      </c>
      <c r="B32" s="313" t="s">
        <v>90</v>
      </c>
      <c r="C32" s="112" t="s">
        <v>91</v>
      </c>
      <c r="D32" s="115">
        <v>56.918560374000002</v>
      </c>
      <c r="E32" s="236"/>
      <c r="F32" s="238"/>
      <c r="G32" s="239"/>
      <c r="H32" s="228"/>
    </row>
    <row r="33" spans="1:16" x14ac:dyDescent="0.25">
      <c r="A33" s="102" t="s">
        <v>92</v>
      </c>
      <c r="B33" s="314"/>
      <c r="C33" s="114" t="s">
        <v>93</v>
      </c>
      <c r="D33" s="117">
        <v>0</v>
      </c>
      <c r="E33" s="236"/>
      <c r="F33" s="239"/>
      <c r="G33" s="239"/>
      <c r="H33" s="228"/>
      <c r="L33" s="90"/>
      <c r="M33" s="90"/>
    </row>
    <row r="34" spans="1:16" x14ac:dyDescent="0.25">
      <c r="A34" s="102" t="s">
        <v>94</v>
      </c>
      <c r="B34" s="315"/>
      <c r="C34" s="116" t="s">
        <v>95</v>
      </c>
      <c r="D34" s="110">
        <v>128.51469356699997</v>
      </c>
      <c r="E34" s="236"/>
      <c r="F34" s="240"/>
      <c r="G34" s="239"/>
      <c r="H34" s="228"/>
    </row>
    <row r="35" spans="1:16" x14ac:dyDescent="0.25">
      <c r="A35" s="102" t="s">
        <v>96</v>
      </c>
      <c r="B35" s="103" t="s">
        <v>97</v>
      </c>
      <c r="C35" s="104"/>
      <c r="D35" s="270">
        <v>426.43838312000003</v>
      </c>
      <c r="E35" s="235"/>
      <c r="F35" s="211">
        <v>14476.635</v>
      </c>
      <c r="G35" s="239"/>
      <c r="H35" s="228"/>
      <c r="O35" s="90"/>
    </row>
    <row r="36" spans="1:16" x14ac:dyDescent="0.25">
      <c r="A36" s="102" t="s">
        <v>98</v>
      </c>
      <c r="B36" s="313" t="s">
        <v>90</v>
      </c>
      <c r="C36" s="112" t="s">
        <v>91</v>
      </c>
      <c r="D36" s="115">
        <v>59.296383120000009</v>
      </c>
      <c r="E36" s="236"/>
      <c r="F36" s="238"/>
      <c r="G36" s="239"/>
      <c r="H36" s="228"/>
    </row>
    <row r="37" spans="1:16" x14ac:dyDescent="0.25">
      <c r="A37" s="102" t="s">
        <v>99</v>
      </c>
      <c r="B37" s="314"/>
      <c r="C37" s="114" t="s">
        <v>93</v>
      </c>
      <c r="D37" s="117">
        <v>0</v>
      </c>
      <c r="E37" s="236"/>
      <c r="F37" s="239"/>
      <c r="G37" s="239"/>
      <c r="H37" s="228"/>
      <c r="M37" s="90"/>
      <c r="N37" s="90"/>
    </row>
    <row r="38" spans="1:16" x14ac:dyDescent="0.25">
      <c r="A38" s="102" t="s">
        <v>100</v>
      </c>
      <c r="B38" s="315"/>
      <c r="C38" s="116" t="s">
        <v>95</v>
      </c>
      <c r="D38" s="126">
        <v>367.142</v>
      </c>
      <c r="E38" s="236"/>
      <c r="F38" s="240"/>
      <c r="G38" s="239"/>
      <c r="H38" s="228"/>
    </row>
    <row r="39" spans="1:16" x14ac:dyDescent="0.25">
      <c r="A39" s="102" t="s">
        <v>101</v>
      </c>
      <c r="B39" s="103" t="s">
        <v>102</v>
      </c>
      <c r="C39" s="104"/>
      <c r="D39" s="270">
        <v>2.0952241919999999</v>
      </c>
      <c r="E39" s="235"/>
      <c r="F39" s="119">
        <v>71.128</v>
      </c>
      <c r="G39" s="239"/>
      <c r="H39" s="228"/>
    </row>
    <row r="40" spans="1:16" x14ac:dyDescent="0.25">
      <c r="A40" s="102" t="s">
        <v>103</v>
      </c>
      <c r="B40" s="313" t="s">
        <v>90</v>
      </c>
      <c r="C40" s="112" t="s">
        <v>91</v>
      </c>
      <c r="D40" s="269" t="s">
        <v>286</v>
      </c>
      <c r="E40" s="236"/>
      <c r="F40" s="238"/>
      <c r="G40" s="239"/>
      <c r="H40" s="228"/>
      <c r="L40" s="90"/>
    </row>
    <row r="41" spans="1:16" x14ac:dyDescent="0.25">
      <c r="A41" s="102" t="s">
        <v>104</v>
      </c>
      <c r="B41" s="314"/>
      <c r="C41" s="114" t="s">
        <v>93</v>
      </c>
      <c r="D41" s="115">
        <v>0</v>
      </c>
      <c r="E41" s="236"/>
      <c r="F41" s="239"/>
      <c r="G41" s="239"/>
      <c r="H41" s="228"/>
      <c r="L41" s="90"/>
      <c r="N41" s="90"/>
      <c r="O41" s="90"/>
      <c r="P41" s="90"/>
    </row>
    <row r="42" spans="1:16" x14ac:dyDescent="0.25">
      <c r="A42" s="102" t="s">
        <v>105</v>
      </c>
      <c r="B42" s="315"/>
      <c r="C42" s="116" t="s">
        <v>95</v>
      </c>
      <c r="D42" s="115" t="s">
        <v>286</v>
      </c>
      <c r="E42" s="237"/>
      <c r="F42" s="240"/>
      <c r="G42" s="240"/>
      <c r="H42" s="241"/>
      <c r="L42" s="90"/>
    </row>
    <row r="43" spans="1:16" x14ac:dyDescent="0.25">
      <c r="A43" s="102" t="s">
        <v>106</v>
      </c>
      <c r="B43" s="103" t="s">
        <v>107</v>
      </c>
      <c r="C43" s="104"/>
      <c r="D43" s="126">
        <v>7.1020000000000003</v>
      </c>
      <c r="E43" s="209">
        <v>68.116</v>
      </c>
      <c r="F43" s="262">
        <v>241.09200000000001</v>
      </c>
      <c r="G43" s="263">
        <v>1.7769999999999999</v>
      </c>
      <c r="H43" s="264">
        <v>5.3250000000000002</v>
      </c>
      <c r="L43" s="90"/>
    </row>
    <row r="44" spans="1:16" x14ac:dyDescent="0.25">
      <c r="A44" s="102" t="s">
        <v>108</v>
      </c>
      <c r="B44" s="103" t="s">
        <v>109</v>
      </c>
      <c r="C44" s="104"/>
      <c r="D44" s="110">
        <v>59.557000000000002</v>
      </c>
      <c r="E44" s="208">
        <v>13910.642</v>
      </c>
      <c r="F44" s="204">
        <v>2021.8130000000001</v>
      </c>
      <c r="G44" s="120">
        <v>434.04599999999999</v>
      </c>
      <c r="H44" s="121">
        <v>-301.34899999999999</v>
      </c>
      <c r="L44" s="90"/>
    </row>
    <row r="45" spans="1:16" x14ac:dyDescent="0.25">
      <c r="A45" s="102" t="s">
        <v>110</v>
      </c>
      <c r="B45" s="103" t="s">
        <v>111</v>
      </c>
      <c r="C45" s="104"/>
      <c r="D45" s="126">
        <v>32.802999999999997</v>
      </c>
      <c r="E45" s="230"/>
      <c r="F45" s="238"/>
      <c r="G45" s="238"/>
      <c r="H45" s="227"/>
      <c r="L45" s="90"/>
    </row>
    <row r="46" spans="1:16" x14ac:dyDescent="0.25">
      <c r="A46" s="102" t="s">
        <v>112</v>
      </c>
      <c r="B46" s="108" t="s">
        <v>113</v>
      </c>
      <c r="C46" s="109"/>
      <c r="D46" s="265">
        <v>26.753</v>
      </c>
      <c r="E46" s="237"/>
      <c r="F46" s="239"/>
      <c r="G46" s="240"/>
      <c r="H46" s="241"/>
      <c r="L46" s="90"/>
    </row>
    <row r="47" spans="1:16" x14ac:dyDescent="0.25">
      <c r="A47" s="102" t="s">
        <v>114</v>
      </c>
      <c r="B47" s="103" t="s">
        <v>115</v>
      </c>
      <c r="C47" s="104"/>
      <c r="D47" s="110">
        <v>182.89699999999999</v>
      </c>
      <c r="E47" s="208">
        <v>6984.973</v>
      </c>
      <c r="F47" s="242"/>
      <c r="G47" s="133">
        <v>182.21600000000001</v>
      </c>
      <c r="H47" s="121">
        <v>-42.411000000000001</v>
      </c>
      <c r="L47" s="90"/>
    </row>
    <row r="48" spans="1:16" ht="15" customHeight="1" x14ac:dyDescent="0.25">
      <c r="A48" s="122" t="s">
        <v>116</v>
      </c>
      <c r="B48" s="316" t="s">
        <v>90</v>
      </c>
      <c r="C48" s="123" t="s">
        <v>117</v>
      </c>
      <c r="D48" s="124">
        <v>84.450999999999993</v>
      </c>
      <c r="E48" s="230"/>
      <c r="F48" s="239"/>
      <c r="G48" s="238"/>
      <c r="H48" s="227"/>
    </row>
    <row r="49" spans="1:12" ht="15" customHeight="1" x14ac:dyDescent="0.25">
      <c r="A49" s="122" t="s">
        <v>118</v>
      </c>
      <c r="B49" s="317"/>
      <c r="C49" s="125" t="s">
        <v>119</v>
      </c>
      <c r="D49" s="126">
        <v>98.445999999999998</v>
      </c>
      <c r="E49" s="237"/>
      <c r="F49" s="239"/>
      <c r="G49" s="240"/>
      <c r="H49" s="241"/>
    </row>
    <row r="50" spans="1:12" x14ac:dyDescent="0.25">
      <c r="A50" s="102" t="s">
        <v>120</v>
      </c>
      <c r="B50" s="103" t="s">
        <v>121</v>
      </c>
      <c r="C50" s="104"/>
      <c r="D50" s="115">
        <v>13.037000000000001</v>
      </c>
      <c r="E50" s="118">
        <v>109.098</v>
      </c>
      <c r="F50" s="242"/>
      <c r="G50" s="127">
        <v>2.8460000000000001</v>
      </c>
      <c r="H50" s="128">
        <v>10.191000000000001</v>
      </c>
    </row>
    <row r="51" spans="1:12" ht="15" customHeight="1" thickBot="1" x14ac:dyDescent="0.3">
      <c r="A51" s="129" t="s">
        <v>122</v>
      </c>
      <c r="B51" s="318" t="s">
        <v>123</v>
      </c>
      <c r="C51" s="319"/>
      <c r="D51" s="117">
        <v>37.195</v>
      </c>
      <c r="E51" s="218">
        <v>1527.442</v>
      </c>
      <c r="F51" s="243"/>
      <c r="G51" s="130">
        <v>39.845999999999997</v>
      </c>
      <c r="H51" s="131">
        <v>-2.6509999999999998</v>
      </c>
    </row>
    <row r="52" spans="1:12" x14ac:dyDescent="0.25">
      <c r="A52" s="200" t="s">
        <v>124</v>
      </c>
      <c r="B52" s="201" t="s">
        <v>275</v>
      </c>
      <c r="C52" s="202"/>
      <c r="D52" s="244"/>
      <c r="E52" s="206">
        <v>55571.877</v>
      </c>
      <c r="F52" s="251"/>
      <c r="G52" s="106">
        <v>1368.8979999999999</v>
      </c>
      <c r="H52" s="107">
        <v>25.216000000000001</v>
      </c>
      <c r="L52" s="82"/>
    </row>
    <row r="53" spans="1:12" x14ac:dyDescent="0.25">
      <c r="A53" s="132" t="s">
        <v>125</v>
      </c>
      <c r="B53" s="103" t="s">
        <v>126</v>
      </c>
      <c r="C53" s="104"/>
      <c r="D53" s="110">
        <v>8.4079999999999995</v>
      </c>
      <c r="E53" s="208">
        <v>724.553</v>
      </c>
      <c r="F53" s="204">
        <v>1177.1310000000001</v>
      </c>
      <c r="G53" s="133">
        <v>18.901</v>
      </c>
      <c r="H53" s="134">
        <v>7.1639999999999997</v>
      </c>
    </row>
    <row r="54" spans="1:12" ht="15" customHeight="1" x14ac:dyDescent="0.25">
      <c r="A54" s="135" t="s">
        <v>127</v>
      </c>
      <c r="B54" s="320" t="s">
        <v>90</v>
      </c>
      <c r="C54" s="125" t="s">
        <v>128</v>
      </c>
      <c r="D54" s="126" t="s">
        <v>286</v>
      </c>
      <c r="E54" s="230"/>
      <c r="F54" s="238"/>
      <c r="G54" s="238"/>
      <c r="H54" s="227"/>
      <c r="L54" s="82"/>
    </row>
    <row r="55" spans="1:12" ht="14.25" customHeight="1" x14ac:dyDescent="0.25">
      <c r="A55" s="135" t="s">
        <v>129</v>
      </c>
      <c r="B55" s="321"/>
      <c r="C55" s="125" t="s">
        <v>130</v>
      </c>
      <c r="D55" s="126" t="s">
        <v>286</v>
      </c>
      <c r="E55" s="237"/>
      <c r="F55" s="239"/>
      <c r="G55" s="240"/>
      <c r="H55" s="241"/>
    </row>
    <row r="56" spans="1:12" ht="15" customHeight="1" x14ac:dyDescent="0.25">
      <c r="A56" s="132" t="s">
        <v>131</v>
      </c>
      <c r="B56" s="103" t="s">
        <v>132</v>
      </c>
      <c r="C56" s="104"/>
      <c r="D56" s="110">
        <v>28.132000000000001</v>
      </c>
      <c r="E56" s="208">
        <v>3023.5650000000001</v>
      </c>
      <c r="F56" s="245"/>
      <c r="G56" s="133">
        <v>78.875</v>
      </c>
      <c r="H56" s="134">
        <v>179.476</v>
      </c>
    </row>
    <row r="57" spans="1:12" ht="15" customHeight="1" x14ac:dyDescent="0.25">
      <c r="A57" s="132" t="s">
        <v>133</v>
      </c>
      <c r="B57" s="322" t="s">
        <v>134</v>
      </c>
      <c r="C57" s="136" t="s">
        <v>135</v>
      </c>
      <c r="D57" s="115" t="s">
        <v>286</v>
      </c>
      <c r="E57" s="246"/>
      <c r="F57" s="137" t="s">
        <v>286</v>
      </c>
      <c r="G57" s="248"/>
      <c r="H57" s="227"/>
    </row>
    <row r="58" spans="1:12" ht="15" customHeight="1" x14ac:dyDescent="0.25">
      <c r="A58" s="132" t="s">
        <v>136</v>
      </c>
      <c r="B58" s="323"/>
      <c r="C58" s="136" t="s">
        <v>137</v>
      </c>
      <c r="D58" s="115">
        <v>10.375999999999999</v>
      </c>
      <c r="E58" s="235"/>
      <c r="F58" s="138">
        <v>2760.1289999999999</v>
      </c>
      <c r="G58" s="249"/>
      <c r="H58" s="228"/>
    </row>
    <row r="59" spans="1:12" ht="15" customHeight="1" x14ac:dyDescent="0.25">
      <c r="A59" s="132" t="s">
        <v>138</v>
      </c>
      <c r="B59" s="323"/>
      <c r="C59" s="136" t="s">
        <v>139</v>
      </c>
      <c r="D59" s="115" t="s">
        <v>286</v>
      </c>
      <c r="E59" s="247"/>
      <c r="F59" s="137" t="s">
        <v>286</v>
      </c>
      <c r="G59" s="250"/>
      <c r="H59" s="241"/>
    </row>
    <row r="60" spans="1:12" ht="15" customHeight="1" x14ac:dyDescent="0.25">
      <c r="A60" s="132" t="s">
        <v>140</v>
      </c>
      <c r="B60" s="323"/>
      <c r="C60" s="136" t="s">
        <v>141</v>
      </c>
      <c r="D60" s="115">
        <v>17.11</v>
      </c>
      <c r="E60" s="207">
        <v>78.436000000000007</v>
      </c>
      <c r="F60" s="203">
        <v>5971.4040000000005</v>
      </c>
      <c r="G60" s="127">
        <v>2.0459999999999998</v>
      </c>
      <c r="H60" s="128">
        <v>168</v>
      </c>
    </row>
    <row r="61" spans="1:12" ht="15" customHeight="1" x14ac:dyDescent="0.25">
      <c r="A61" s="132" t="s">
        <v>142</v>
      </c>
      <c r="B61" s="323"/>
      <c r="C61" s="136" t="s">
        <v>143</v>
      </c>
      <c r="D61" s="115" t="s">
        <v>286</v>
      </c>
      <c r="E61" s="207" t="s">
        <v>286</v>
      </c>
      <c r="F61" s="203" t="s">
        <v>286</v>
      </c>
      <c r="G61" s="127" t="s">
        <v>286</v>
      </c>
      <c r="H61" s="128" t="s">
        <v>286</v>
      </c>
    </row>
    <row r="62" spans="1:12" ht="15" customHeight="1" x14ac:dyDescent="0.25">
      <c r="A62" s="132" t="s">
        <v>144</v>
      </c>
      <c r="B62" s="324"/>
      <c r="C62" s="136" t="s">
        <v>145</v>
      </c>
      <c r="D62" s="115" t="s">
        <v>286</v>
      </c>
      <c r="E62" s="207" t="s">
        <v>286</v>
      </c>
      <c r="F62" s="251"/>
      <c r="G62" s="127" t="s">
        <v>286</v>
      </c>
      <c r="H62" s="128" t="s">
        <v>286</v>
      </c>
    </row>
    <row r="63" spans="1:12" ht="24.95" customHeight="1" x14ac:dyDescent="0.25">
      <c r="A63" s="132" t="s">
        <v>146</v>
      </c>
      <c r="B63" s="303" t="s">
        <v>147</v>
      </c>
      <c r="C63" s="304"/>
      <c r="D63" s="110">
        <v>27.416</v>
      </c>
      <c r="E63" s="208">
        <v>22471.891</v>
      </c>
      <c r="F63" s="204">
        <v>548.31399999999996</v>
      </c>
      <c r="G63" s="120">
        <v>586.22</v>
      </c>
      <c r="H63" s="121">
        <v>-550.46699999999998</v>
      </c>
    </row>
    <row r="64" spans="1:12" x14ac:dyDescent="0.25">
      <c r="A64" s="132" t="s">
        <v>148</v>
      </c>
      <c r="B64" s="320" t="s">
        <v>90</v>
      </c>
      <c r="C64" s="114" t="s">
        <v>149</v>
      </c>
      <c r="D64" s="126">
        <v>22.797999999999998</v>
      </c>
      <c r="E64" s="209">
        <v>19139.094000000001</v>
      </c>
      <c r="F64" s="252"/>
      <c r="G64" s="139">
        <v>499.27800000000002</v>
      </c>
      <c r="H64" s="140">
        <v>-476.47899999999998</v>
      </c>
    </row>
    <row r="65" spans="1:12" x14ac:dyDescent="0.25">
      <c r="A65" s="132" t="s">
        <v>150</v>
      </c>
      <c r="B65" s="325"/>
      <c r="C65" s="114" t="s">
        <v>151</v>
      </c>
      <c r="D65" s="115" t="s">
        <v>286</v>
      </c>
      <c r="E65" s="207" t="s">
        <v>286</v>
      </c>
      <c r="F65" s="242"/>
      <c r="G65" s="127" t="s">
        <v>286</v>
      </c>
      <c r="H65" s="128" t="s">
        <v>286</v>
      </c>
      <c r="L65" s="90"/>
    </row>
    <row r="66" spans="1:12" x14ac:dyDescent="0.25">
      <c r="A66" s="132" t="s">
        <v>152</v>
      </c>
      <c r="B66" s="325"/>
      <c r="C66" s="114" t="s">
        <v>153</v>
      </c>
      <c r="D66" s="115">
        <v>0</v>
      </c>
      <c r="E66" s="207">
        <v>0</v>
      </c>
      <c r="F66" s="242"/>
      <c r="G66" s="127">
        <v>0</v>
      </c>
      <c r="H66" s="128">
        <v>0</v>
      </c>
    </row>
    <row r="67" spans="1:12" x14ac:dyDescent="0.25">
      <c r="A67" s="132" t="s">
        <v>154</v>
      </c>
      <c r="B67" s="325"/>
      <c r="C67" s="114" t="s">
        <v>155</v>
      </c>
      <c r="D67" s="115" t="s">
        <v>286</v>
      </c>
      <c r="E67" s="207" t="s">
        <v>286</v>
      </c>
      <c r="F67" s="242"/>
      <c r="G67" s="127" t="s">
        <v>286</v>
      </c>
      <c r="H67" s="128" t="s">
        <v>286</v>
      </c>
    </row>
    <row r="68" spans="1:12" ht="15" customHeight="1" x14ac:dyDescent="0.25">
      <c r="A68" s="132" t="s">
        <v>156</v>
      </c>
      <c r="B68" s="321"/>
      <c r="C68" s="136" t="s">
        <v>157</v>
      </c>
      <c r="D68" s="115">
        <v>0</v>
      </c>
      <c r="E68" s="207">
        <v>0</v>
      </c>
      <c r="F68" s="242"/>
      <c r="G68" s="127">
        <v>0</v>
      </c>
      <c r="H68" s="128">
        <v>0</v>
      </c>
    </row>
    <row r="69" spans="1:12" x14ac:dyDescent="0.25">
      <c r="A69" s="132" t="s">
        <v>158</v>
      </c>
      <c r="B69" s="141" t="s">
        <v>159</v>
      </c>
      <c r="C69" s="142"/>
      <c r="D69" s="110">
        <v>12.954000000000001</v>
      </c>
      <c r="E69" s="208">
        <v>332.79700000000003</v>
      </c>
      <c r="F69" s="242"/>
      <c r="G69" s="133">
        <v>86.941999999999993</v>
      </c>
      <c r="H69" s="134">
        <v>-73.988</v>
      </c>
    </row>
    <row r="70" spans="1:12" x14ac:dyDescent="0.25">
      <c r="A70" s="132" t="s">
        <v>160</v>
      </c>
      <c r="B70" s="320" t="s">
        <v>90</v>
      </c>
      <c r="C70" s="114" t="s">
        <v>161</v>
      </c>
      <c r="D70" s="115">
        <v>7.4089999999999998</v>
      </c>
      <c r="E70" s="207">
        <v>2648.1469999999999</v>
      </c>
      <c r="F70" s="242"/>
      <c r="G70" s="127">
        <v>69.081999999999994</v>
      </c>
      <c r="H70" s="128">
        <v>-61.673000000000002</v>
      </c>
    </row>
    <row r="71" spans="1:12" x14ac:dyDescent="0.25">
      <c r="A71" s="132" t="s">
        <v>162</v>
      </c>
      <c r="B71" s="321"/>
      <c r="C71" s="114" t="s">
        <v>163</v>
      </c>
      <c r="D71" s="115">
        <v>5.5449999999999999</v>
      </c>
      <c r="E71" s="207">
        <v>684.65</v>
      </c>
      <c r="F71" s="245"/>
      <c r="G71" s="127">
        <v>17.86</v>
      </c>
      <c r="H71" s="128">
        <v>-12.315</v>
      </c>
    </row>
    <row r="72" spans="1:12" x14ac:dyDescent="0.25">
      <c r="A72" s="132" t="s">
        <v>164</v>
      </c>
      <c r="B72" s="103" t="s">
        <v>165</v>
      </c>
      <c r="C72" s="104"/>
      <c r="D72" s="110">
        <v>134.339</v>
      </c>
      <c r="E72" s="208">
        <v>26232.99</v>
      </c>
      <c r="F72" s="119">
        <v>31923.469000000001</v>
      </c>
      <c r="G72" s="133">
        <v>684.33500000000004</v>
      </c>
      <c r="H72" s="134">
        <v>388.88299999999998</v>
      </c>
    </row>
    <row r="73" spans="1:12" x14ac:dyDescent="0.25">
      <c r="A73" s="132" t="s">
        <v>166</v>
      </c>
      <c r="B73" s="320" t="s">
        <v>167</v>
      </c>
      <c r="C73" s="114" t="s">
        <v>168</v>
      </c>
      <c r="D73" s="115">
        <v>134.31100000000001</v>
      </c>
      <c r="E73" s="261">
        <v>26227.608</v>
      </c>
      <c r="F73" s="238"/>
      <c r="G73" s="139">
        <v>684.19399999999996</v>
      </c>
      <c r="H73" s="140">
        <v>388.803</v>
      </c>
    </row>
    <row r="74" spans="1:12" x14ac:dyDescent="0.25">
      <c r="A74" s="132" t="s">
        <v>169</v>
      </c>
      <c r="B74" s="325"/>
      <c r="C74" s="114" t="s">
        <v>170</v>
      </c>
      <c r="D74" s="115">
        <v>0</v>
      </c>
      <c r="E74" s="230"/>
      <c r="F74" s="239"/>
      <c r="G74" s="238"/>
      <c r="H74" s="227"/>
    </row>
    <row r="75" spans="1:12" x14ac:dyDescent="0.25">
      <c r="A75" s="132" t="s">
        <v>171</v>
      </c>
      <c r="B75" s="325"/>
      <c r="C75" s="114" t="s">
        <v>172</v>
      </c>
      <c r="D75" s="115" t="s">
        <v>286</v>
      </c>
      <c r="E75" s="236"/>
      <c r="F75" s="239"/>
      <c r="G75" s="239"/>
      <c r="H75" s="228"/>
    </row>
    <row r="76" spans="1:12" ht="15" customHeight="1" x14ac:dyDescent="0.25">
      <c r="A76" s="132" t="s">
        <v>173</v>
      </c>
      <c r="B76" s="321"/>
      <c r="C76" s="136" t="s">
        <v>174</v>
      </c>
      <c r="D76" s="117" t="s">
        <v>286</v>
      </c>
      <c r="E76" s="236"/>
      <c r="F76" s="239"/>
      <c r="G76" s="239"/>
      <c r="H76" s="228"/>
    </row>
    <row r="77" spans="1:12" x14ac:dyDescent="0.25">
      <c r="A77" s="143" t="s">
        <v>175</v>
      </c>
      <c r="B77" s="144" t="s">
        <v>176</v>
      </c>
      <c r="C77" s="145"/>
      <c r="D77" s="219"/>
      <c r="E77" s="239"/>
      <c r="F77" s="239"/>
      <c r="G77" s="239"/>
      <c r="H77" s="228"/>
    </row>
    <row r="78" spans="1:12" x14ac:dyDescent="0.25">
      <c r="A78" s="143" t="s">
        <v>177</v>
      </c>
      <c r="B78" s="146" t="s">
        <v>178</v>
      </c>
      <c r="C78" s="147"/>
      <c r="D78" s="113">
        <v>6.7279999999999998</v>
      </c>
      <c r="E78" s="236"/>
      <c r="F78" s="239"/>
      <c r="G78" s="239"/>
      <c r="H78" s="228"/>
    </row>
    <row r="79" spans="1:12" x14ac:dyDescent="0.25">
      <c r="A79" s="143" t="s">
        <v>179</v>
      </c>
      <c r="B79" s="146" t="s">
        <v>180</v>
      </c>
      <c r="C79" s="147"/>
      <c r="D79" s="115" t="s">
        <v>286</v>
      </c>
      <c r="E79" s="236"/>
      <c r="F79" s="239"/>
      <c r="G79" s="239"/>
      <c r="H79" s="228"/>
    </row>
    <row r="80" spans="1:12" x14ac:dyDescent="0.25">
      <c r="A80" s="143" t="s">
        <v>181</v>
      </c>
      <c r="B80" s="146" t="s">
        <v>182</v>
      </c>
      <c r="C80" s="147"/>
      <c r="D80" s="115">
        <v>50.478999999999999</v>
      </c>
      <c r="E80" s="236"/>
      <c r="F80" s="239"/>
      <c r="G80" s="239"/>
      <c r="H80" s="228"/>
    </row>
    <row r="81" spans="1:8" x14ac:dyDescent="0.25">
      <c r="A81" s="132" t="s">
        <v>183</v>
      </c>
      <c r="B81" s="146" t="s">
        <v>184</v>
      </c>
      <c r="C81" s="147"/>
      <c r="D81" s="115">
        <v>3.319</v>
      </c>
      <c r="E81" s="236"/>
      <c r="F81" s="239"/>
      <c r="G81" s="239"/>
      <c r="H81" s="228"/>
    </row>
    <row r="82" spans="1:8" x14ac:dyDescent="0.25">
      <c r="A82" s="132" t="s">
        <v>185</v>
      </c>
      <c r="B82" s="146" t="s">
        <v>186</v>
      </c>
      <c r="C82" s="147"/>
      <c r="D82" s="115" t="s">
        <v>286</v>
      </c>
      <c r="E82" s="236"/>
      <c r="F82" s="239"/>
      <c r="G82" s="239"/>
      <c r="H82" s="228"/>
    </row>
    <row r="83" spans="1:8" x14ac:dyDescent="0.25">
      <c r="A83" s="132" t="s">
        <v>187</v>
      </c>
      <c r="B83" s="146" t="s">
        <v>287</v>
      </c>
      <c r="C83" s="148"/>
      <c r="D83" s="117">
        <v>63.152000000000001</v>
      </c>
      <c r="E83" s="236"/>
      <c r="F83" s="240"/>
      <c r="G83" s="239"/>
      <c r="H83" s="228"/>
    </row>
    <row r="84" spans="1:8" x14ac:dyDescent="0.25">
      <c r="A84" s="132" t="s">
        <v>188</v>
      </c>
      <c r="B84" s="144" t="s">
        <v>189</v>
      </c>
      <c r="C84" s="145"/>
      <c r="D84" s="115">
        <v>14.305999999999999</v>
      </c>
      <c r="E84" s="247"/>
      <c r="F84" s="203">
        <v>1766.5050000000001</v>
      </c>
      <c r="G84" s="250"/>
      <c r="H84" s="241"/>
    </row>
    <row r="85" spans="1:8" x14ac:dyDescent="0.25">
      <c r="A85" s="132" t="s">
        <v>190</v>
      </c>
      <c r="B85" s="144" t="s">
        <v>191</v>
      </c>
      <c r="C85" s="145"/>
      <c r="D85" s="115">
        <v>0</v>
      </c>
      <c r="E85" s="207">
        <v>0</v>
      </c>
      <c r="F85" s="203">
        <v>0</v>
      </c>
      <c r="G85" s="127">
        <v>0</v>
      </c>
      <c r="H85" s="128">
        <v>0</v>
      </c>
    </row>
    <row r="86" spans="1:8" ht="15" customHeight="1" x14ac:dyDescent="0.25">
      <c r="A86" s="132" t="s">
        <v>192</v>
      </c>
      <c r="B86" s="326" t="s">
        <v>193</v>
      </c>
      <c r="C86" s="327"/>
      <c r="D86" s="149">
        <v>1548.5719999999999</v>
      </c>
      <c r="E86" s="208">
        <v>3097.145</v>
      </c>
      <c r="F86" s="119">
        <v>15485.724</v>
      </c>
      <c r="G86" s="238"/>
      <c r="H86" s="227"/>
    </row>
    <row r="87" spans="1:8" x14ac:dyDescent="0.25">
      <c r="A87" s="132" t="s">
        <v>194</v>
      </c>
      <c r="B87" s="313" t="s">
        <v>195</v>
      </c>
      <c r="C87" s="150" t="s">
        <v>196</v>
      </c>
      <c r="D87" s="113">
        <v>226.304</v>
      </c>
      <c r="E87" s="230"/>
      <c r="F87" s="238"/>
      <c r="G87" s="239"/>
      <c r="H87" s="228"/>
    </row>
    <row r="88" spans="1:8" x14ac:dyDescent="0.25">
      <c r="A88" s="132" t="s">
        <v>197</v>
      </c>
      <c r="B88" s="314"/>
      <c r="C88" s="146" t="s">
        <v>198</v>
      </c>
      <c r="D88" s="115">
        <v>120.005</v>
      </c>
      <c r="E88" s="236"/>
      <c r="F88" s="239"/>
      <c r="G88" s="239"/>
      <c r="H88" s="228"/>
    </row>
    <row r="89" spans="1:8" x14ac:dyDescent="0.25">
      <c r="A89" s="132" t="s">
        <v>199</v>
      </c>
      <c r="B89" s="315"/>
      <c r="C89" s="146" t="s">
        <v>200</v>
      </c>
      <c r="D89" s="115">
        <v>33.851999999999997</v>
      </c>
      <c r="E89" s="236"/>
      <c r="F89" s="239"/>
      <c r="G89" s="239"/>
      <c r="H89" s="228"/>
    </row>
    <row r="90" spans="1:8" x14ac:dyDescent="0.25">
      <c r="A90" s="132" t="s">
        <v>201</v>
      </c>
      <c r="B90" s="144" t="s">
        <v>202</v>
      </c>
      <c r="C90" s="145"/>
      <c r="D90" s="115">
        <v>0</v>
      </c>
      <c r="E90" s="236"/>
      <c r="F90" s="239"/>
      <c r="G90" s="239"/>
      <c r="H90" s="228"/>
    </row>
    <row r="91" spans="1:8" x14ac:dyDescent="0.25">
      <c r="A91" s="132" t="s">
        <v>203</v>
      </c>
      <c r="B91" s="144" t="s">
        <v>204</v>
      </c>
      <c r="C91" s="145"/>
      <c r="D91" s="115">
        <v>0</v>
      </c>
      <c r="E91" s="237"/>
      <c r="F91" s="239"/>
      <c r="G91" s="240"/>
      <c r="H91" s="241"/>
    </row>
    <row r="92" spans="1:8" ht="15" customHeight="1" x14ac:dyDescent="0.25">
      <c r="A92" s="132" t="s">
        <v>205</v>
      </c>
      <c r="B92" s="326" t="s">
        <v>206</v>
      </c>
      <c r="C92" s="327"/>
      <c r="D92" s="115" t="s">
        <v>286</v>
      </c>
      <c r="E92" s="207" t="s">
        <v>286</v>
      </c>
      <c r="F92" s="242"/>
      <c r="G92" s="127" t="s">
        <v>286</v>
      </c>
      <c r="H92" s="128" t="s">
        <v>286</v>
      </c>
    </row>
    <row r="93" spans="1:8" ht="15" customHeight="1" x14ac:dyDescent="0.25">
      <c r="A93" s="132" t="s">
        <v>207</v>
      </c>
      <c r="B93" s="303" t="s">
        <v>208</v>
      </c>
      <c r="C93" s="304"/>
      <c r="D93" s="115">
        <v>0</v>
      </c>
      <c r="E93" s="207">
        <v>0</v>
      </c>
      <c r="F93" s="249"/>
      <c r="G93" s="256"/>
      <c r="H93" s="128">
        <v>0</v>
      </c>
    </row>
    <row r="94" spans="1:8" x14ac:dyDescent="0.25">
      <c r="A94" s="132" t="s">
        <v>209</v>
      </c>
      <c r="B94" s="103" t="s">
        <v>210</v>
      </c>
      <c r="C94" s="103"/>
      <c r="D94" s="115">
        <v>734.86500000000001</v>
      </c>
      <c r="E94" s="207">
        <v>26997.521000000001</v>
      </c>
      <c r="F94" s="242"/>
      <c r="G94" s="127">
        <v>704.279</v>
      </c>
      <c r="H94" s="128">
        <v>30.585999999999999</v>
      </c>
    </row>
    <row r="95" spans="1:8" x14ac:dyDescent="0.25">
      <c r="A95" s="132" t="s">
        <v>211</v>
      </c>
      <c r="B95" s="151" t="s">
        <v>212</v>
      </c>
      <c r="C95" s="152"/>
      <c r="D95" s="115">
        <v>734.02200000000005</v>
      </c>
      <c r="E95" s="207">
        <v>26976.703000000001</v>
      </c>
      <c r="F95" s="242"/>
      <c r="G95" s="127">
        <v>703.73599999999999</v>
      </c>
      <c r="H95" s="128">
        <v>30.286000000000001</v>
      </c>
    </row>
    <row r="96" spans="1:8" ht="15" customHeight="1" x14ac:dyDescent="0.25">
      <c r="A96" s="132" t="s">
        <v>213</v>
      </c>
      <c r="B96" s="303" t="s">
        <v>214</v>
      </c>
      <c r="C96" s="304"/>
      <c r="D96" s="115">
        <v>9.3420000000000005</v>
      </c>
      <c r="E96" s="207">
        <v>322.09500000000003</v>
      </c>
      <c r="F96" s="242"/>
      <c r="G96" s="127">
        <v>8.4019999999999992</v>
      </c>
      <c r="H96" s="128">
        <v>0.94</v>
      </c>
    </row>
    <row r="97" spans="1:12" x14ac:dyDescent="0.25">
      <c r="A97" s="132" t="s">
        <v>215</v>
      </c>
      <c r="B97" s="103" t="s">
        <v>216</v>
      </c>
      <c r="C97" s="103"/>
      <c r="D97" s="254"/>
      <c r="E97" s="266">
        <v>-2.2230880066235464E-9</v>
      </c>
      <c r="F97" s="242"/>
      <c r="G97" s="267">
        <v>-1.2269693464137197E-7</v>
      </c>
      <c r="H97" s="268">
        <v>-7.4837646787545872E-6</v>
      </c>
      <c r="L97" s="82"/>
    </row>
    <row r="98" spans="1:12" ht="15.75" thickBot="1" x14ac:dyDescent="0.3">
      <c r="A98" s="153" t="s">
        <v>215</v>
      </c>
      <c r="B98" s="154" t="s">
        <v>217</v>
      </c>
      <c r="C98" s="155"/>
      <c r="D98" s="255"/>
      <c r="E98" s="210">
        <v>118226.75</v>
      </c>
      <c r="F98" s="253"/>
      <c r="G98" s="156">
        <v>3074.5239999999999</v>
      </c>
      <c r="H98" s="157">
        <v>7.5990000000000002</v>
      </c>
    </row>
    <row r="99" spans="1:12" x14ac:dyDescent="0.25">
      <c r="A99" s="158" t="s">
        <v>221</v>
      </c>
      <c r="B99" s="159"/>
      <c r="C99" s="159"/>
      <c r="D99" s="159"/>
      <c r="E99" s="159"/>
      <c r="F99" s="159"/>
      <c r="G99" s="159"/>
      <c r="H99" s="159"/>
    </row>
    <row r="100" spans="1:12" x14ac:dyDescent="0.25">
      <c r="A100" s="160" t="s">
        <v>218</v>
      </c>
      <c r="B100" s="159"/>
      <c r="C100" s="159"/>
      <c r="D100" s="161"/>
      <c r="E100" s="161"/>
      <c r="F100" s="161"/>
      <c r="G100" s="161"/>
      <c r="H100" s="161"/>
    </row>
    <row r="101" spans="1:12" x14ac:dyDescent="0.25">
      <c r="A101" s="162" t="s">
        <v>219</v>
      </c>
      <c r="B101" s="100"/>
      <c r="C101" s="100"/>
      <c r="D101" s="111"/>
      <c r="E101" s="101"/>
      <c r="F101" s="111"/>
      <c r="G101" s="111"/>
      <c r="H101" s="100"/>
    </row>
    <row r="102" spans="1:12" x14ac:dyDescent="0.25">
      <c r="A102" s="162"/>
      <c r="B102" s="100"/>
      <c r="C102" s="100"/>
      <c r="D102" s="111"/>
      <c r="E102" s="101"/>
      <c r="F102" s="111"/>
      <c r="G102" s="111"/>
      <c r="H102" s="100"/>
    </row>
    <row r="103" spans="1:12" x14ac:dyDescent="0.25">
      <c r="A103" s="162"/>
      <c r="B103" s="100"/>
      <c r="C103" s="100"/>
      <c r="D103" s="111"/>
      <c r="E103" s="101"/>
      <c r="F103" s="111"/>
      <c r="G103" s="111"/>
      <c r="H103" s="111"/>
    </row>
    <row r="104" spans="1:12" x14ac:dyDescent="0.25">
      <c r="A104" s="162"/>
      <c r="B104" s="100"/>
      <c r="C104" s="100"/>
      <c r="D104" s="111"/>
      <c r="E104" s="101"/>
      <c r="F104" s="111"/>
      <c r="G104" s="111"/>
      <c r="H104" s="111"/>
    </row>
    <row r="105" spans="1:12" x14ac:dyDescent="0.25">
      <c r="A105" s="100"/>
      <c r="B105" s="100"/>
      <c r="C105" s="100"/>
      <c r="D105" s="111"/>
      <c r="E105" s="101"/>
      <c r="F105" s="101"/>
      <c r="G105" s="111"/>
      <c r="H105" s="111"/>
    </row>
    <row r="106" spans="1:12" x14ac:dyDescent="0.25">
      <c r="A106" s="163"/>
      <c r="B106" s="100"/>
      <c r="C106" s="100"/>
      <c r="D106" s="100"/>
      <c r="E106" s="100"/>
      <c r="F106" s="100"/>
      <c r="G106" s="111"/>
      <c r="H106" s="111"/>
    </row>
    <row r="107" spans="1:12" x14ac:dyDescent="0.25">
      <c r="A107" s="100"/>
      <c r="B107" s="100"/>
      <c r="C107" s="100"/>
      <c r="D107" s="100"/>
      <c r="E107" s="100"/>
      <c r="F107" s="100"/>
      <c r="G107" s="111"/>
      <c r="H107" s="111"/>
    </row>
    <row r="108" spans="1:12" x14ac:dyDescent="0.25">
      <c r="A108" s="16"/>
      <c r="B108" s="16"/>
      <c r="C108" s="16"/>
      <c r="D108" s="16"/>
      <c r="E108" s="280"/>
      <c r="F108" s="100"/>
      <c r="G108" s="100"/>
      <c r="H108" s="100"/>
    </row>
    <row r="109" spans="1:12" x14ac:dyDescent="0.25">
      <c r="A109" s="14"/>
      <c r="B109" s="14"/>
      <c r="C109" s="14"/>
      <c r="D109" s="14"/>
      <c r="E109" s="100"/>
      <c r="F109" s="100"/>
      <c r="G109" s="100"/>
      <c r="H109" s="100"/>
    </row>
    <row r="110" spans="1:12" x14ac:dyDescent="0.25">
      <c r="A110" s="14"/>
      <c r="B110" s="14"/>
      <c r="C110" s="14"/>
      <c r="D110" s="14"/>
      <c r="E110" s="100"/>
      <c r="F110" s="100"/>
      <c r="G110" s="100"/>
      <c r="H110" s="100"/>
    </row>
    <row r="111" spans="1:12" x14ac:dyDescent="0.25">
      <c r="A111" s="14"/>
      <c r="B111" s="14"/>
      <c r="C111" s="14"/>
      <c r="D111" s="14"/>
      <c r="E111" s="100"/>
      <c r="F111" s="100"/>
      <c r="G111" s="100"/>
      <c r="H111" s="100"/>
    </row>
    <row r="112" spans="1:12" x14ac:dyDescent="0.25">
      <c r="A112" s="14"/>
      <c r="B112" s="14"/>
      <c r="C112" s="14"/>
      <c r="D112" s="14"/>
      <c r="E112" s="100"/>
      <c r="F112" s="164"/>
      <c r="G112" s="100"/>
      <c r="H112" s="100"/>
    </row>
    <row r="113" spans="1:9" x14ac:dyDescent="0.25">
      <c r="A113" s="14"/>
      <c r="B113" s="14"/>
      <c r="C113" s="14"/>
      <c r="D113" s="14"/>
      <c r="E113" s="100"/>
      <c r="F113" s="100"/>
      <c r="G113" s="100"/>
      <c r="H113" s="100"/>
    </row>
    <row r="114" spans="1:9" x14ac:dyDescent="0.25">
      <c r="A114" s="14"/>
      <c r="B114" s="14"/>
      <c r="C114" s="14"/>
      <c r="D114" s="14"/>
      <c r="E114" s="100"/>
      <c r="F114" s="100"/>
      <c r="G114" s="100"/>
      <c r="H114" s="100"/>
    </row>
    <row r="115" spans="1:9" x14ac:dyDescent="0.25">
      <c r="A115" s="14"/>
      <c r="B115" s="14"/>
      <c r="C115" s="14"/>
      <c r="D115" s="14"/>
      <c r="E115" s="100"/>
      <c r="F115" s="100"/>
      <c r="G115" s="100"/>
      <c r="H115" s="100"/>
    </row>
    <row r="116" spans="1:9" ht="15.75" x14ac:dyDescent="0.3">
      <c r="A116" s="165" t="s">
        <v>31</v>
      </c>
      <c r="B116" s="14"/>
      <c r="C116" s="14"/>
      <c r="D116" s="14"/>
      <c r="E116" s="100"/>
      <c r="F116" s="100"/>
      <c r="G116" s="100"/>
      <c r="H116" s="100"/>
    </row>
    <row r="117" spans="1:9" ht="15.75" x14ac:dyDescent="0.3">
      <c r="A117" s="165" t="s">
        <v>32</v>
      </c>
      <c r="B117" s="14"/>
      <c r="C117" s="14"/>
      <c r="D117" s="14"/>
      <c r="E117" s="101"/>
      <c r="F117" s="100"/>
      <c r="G117" s="100"/>
      <c r="H117" s="100"/>
    </row>
    <row r="118" spans="1:9" ht="15.75" x14ac:dyDescent="0.3">
      <c r="A118" s="165" t="s">
        <v>33</v>
      </c>
      <c r="B118" s="14"/>
      <c r="C118" s="14"/>
      <c r="D118" s="14"/>
      <c r="E118" s="100"/>
      <c r="F118" s="100"/>
      <c r="G118" s="100"/>
      <c r="H118" s="100"/>
    </row>
    <row r="119" spans="1:9" x14ac:dyDescent="0.25">
      <c r="A119" s="14"/>
      <c r="B119" s="14"/>
      <c r="C119" s="14"/>
      <c r="D119" s="14"/>
      <c r="E119" s="100"/>
      <c r="F119" s="100"/>
      <c r="G119" s="100"/>
      <c r="H119" s="100"/>
    </row>
    <row r="120" spans="1:9" x14ac:dyDescent="0.25">
      <c r="A120" s="100"/>
      <c r="B120" s="100"/>
      <c r="C120" s="100"/>
      <c r="D120" s="100"/>
      <c r="E120" s="100"/>
      <c r="F120" s="100"/>
      <c r="G120" s="100"/>
      <c r="H120" s="100"/>
    </row>
    <row r="121" spans="1:9" x14ac:dyDescent="0.25">
      <c r="A121" s="100"/>
      <c r="B121" s="100"/>
      <c r="C121" s="100"/>
      <c r="D121" s="100"/>
      <c r="E121" s="100"/>
      <c r="F121" s="163"/>
      <c r="G121" s="163"/>
      <c r="H121" s="100"/>
    </row>
    <row r="122" spans="1:9" x14ac:dyDescent="0.25">
      <c r="A122" s="100"/>
      <c r="B122" s="100"/>
      <c r="C122" s="100"/>
      <c r="D122" s="100"/>
      <c r="E122" s="100"/>
      <c r="F122" s="100"/>
      <c r="G122" s="100"/>
      <c r="H122" s="100"/>
    </row>
    <row r="123" spans="1:9" x14ac:dyDescent="0.25">
      <c r="A123" s="100"/>
      <c r="B123" s="100"/>
      <c r="C123" s="100"/>
      <c r="D123" s="100"/>
      <c r="E123" s="166"/>
      <c r="F123" s="100"/>
      <c r="G123" s="100"/>
      <c r="H123" s="100"/>
    </row>
    <row r="124" spans="1:9" x14ac:dyDescent="0.25">
      <c r="A124" s="100"/>
      <c r="B124" s="100"/>
      <c r="C124" s="100"/>
      <c r="D124" s="100"/>
      <c r="E124" s="163"/>
      <c r="F124" s="100"/>
      <c r="G124" s="100"/>
      <c r="H124" s="100"/>
    </row>
    <row r="125" spans="1:9" x14ac:dyDescent="0.25">
      <c r="A125" s="100"/>
      <c r="B125" s="100"/>
      <c r="C125" s="100"/>
      <c r="D125" s="100"/>
      <c r="E125" s="100"/>
      <c r="F125" s="100"/>
      <c r="G125" s="100"/>
      <c r="H125" s="100"/>
    </row>
    <row r="126" spans="1:9" x14ac:dyDescent="0.25">
      <c r="A126" s="100"/>
      <c r="B126" s="100"/>
      <c r="C126" s="100"/>
      <c r="D126" s="100"/>
      <c r="E126" s="100"/>
      <c r="F126" s="100"/>
      <c r="G126" s="100"/>
      <c r="H126" s="100"/>
    </row>
    <row r="127" spans="1:9" x14ac:dyDescent="0.25">
      <c r="A127" s="100"/>
      <c r="B127" s="100"/>
      <c r="C127" s="100"/>
      <c r="D127" s="100"/>
      <c r="E127" s="100"/>
      <c r="F127" s="100"/>
      <c r="G127" s="100"/>
      <c r="H127" s="100"/>
      <c r="I127" s="100"/>
    </row>
    <row r="128" spans="1:9" x14ac:dyDescent="0.25">
      <c r="A128" s="100"/>
      <c r="B128" s="100"/>
      <c r="C128" s="100"/>
      <c r="D128" s="100"/>
      <c r="E128" s="100"/>
      <c r="F128" s="100"/>
      <c r="G128" s="100"/>
      <c r="H128" s="100"/>
      <c r="I128" s="100"/>
    </row>
    <row r="129" spans="1:9" x14ac:dyDescent="0.25">
      <c r="A129" s="100"/>
      <c r="B129" s="100"/>
      <c r="C129" s="100"/>
      <c r="D129" s="100"/>
      <c r="E129" s="100"/>
      <c r="F129" s="100"/>
      <c r="G129" s="100"/>
      <c r="H129" s="100"/>
      <c r="I129" s="100"/>
    </row>
    <row r="130" spans="1:9" x14ac:dyDescent="0.25">
      <c r="A130" s="100"/>
      <c r="B130" s="100"/>
      <c r="C130" s="100"/>
      <c r="D130" s="100"/>
      <c r="E130" s="100"/>
      <c r="F130" s="100"/>
      <c r="G130" s="100"/>
      <c r="H130" s="100"/>
      <c r="I130" s="100"/>
    </row>
    <row r="131" spans="1:9" x14ac:dyDescent="0.25">
      <c r="A131" s="100"/>
      <c r="B131" s="100"/>
      <c r="C131" s="100"/>
      <c r="D131" s="100"/>
      <c r="E131" s="100"/>
      <c r="F131" s="100"/>
      <c r="G131" s="101"/>
      <c r="H131" s="100"/>
      <c r="I131" s="100"/>
    </row>
    <row r="132" spans="1:9" x14ac:dyDescent="0.25">
      <c r="A132" s="100"/>
      <c r="B132" s="100"/>
      <c r="C132" s="100"/>
      <c r="D132" s="100"/>
      <c r="E132" s="100"/>
      <c r="F132" s="100"/>
      <c r="G132" s="100"/>
      <c r="H132" s="100"/>
      <c r="I132" s="100"/>
    </row>
    <row r="133" spans="1:9" x14ac:dyDescent="0.25">
      <c r="A133" s="100"/>
      <c r="B133" s="100"/>
      <c r="C133" s="100"/>
      <c r="D133" s="100"/>
      <c r="E133" s="100"/>
      <c r="F133" s="100"/>
      <c r="G133" s="100"/>
      <c r="H133" s="100"/>
      <c r="I133" s="100"/>
    </row>
    <row r="134" spans="1:9" x14ac:dyDescent="0.25">
      <c r="A134" s="100"/>
      <c r="B134" s="100"/>
      <c r="C134" s="100"/>
      <c r="D134" s="100"/>
      <c r="E134" s="100"/>
      <c r="F134" s="100"/>
      <c r="G134" s="100"/>
      <c r="H134" s="100"/>
      <c r="I134" s="100"/>
    </row>
    <row r="135" spans="1:9" x14ac:dyDescent="0.25">
      <c r="A135" s="100"/>
      <c r="B135" s="100"/>
      <c r="C135" s="100"/>
      <c r="D135" s="100"/>
      <c r="E135" s="100"/>
      <c r="F135" s="100"/>
      <c r="G135" s="100"/>
      <c r="H135" s="100"/>
      <c r="I135" s="100"/>
    </row>
    <row r="136" spans="1:9" x14ac:dyDescent="0.25">
      <c r="A136" s="100"/>
      <c r="B136" s="100"/>
      <c r="C136" s="100"/>
      <c r="D136" s="100"/>
      <c r="E136" s="100"/>
      <c r="F136" s="100"/>
      <c r="G136" s="100"/>
      <c r="H136" s="100"/>
      <c r="I136" s="100"/>
    </row>
    <row r="137" spans="1:9" x14ac:dyDescent="0.25">
      <c r="A137" s="100"/>
      <c r="B137" s="100"/>
      <c r="C137" s="100"/>
      <c r="D137" s="100"/>
      <c r="E137" s="100"/>
      <c r="F137" s="100"/>
      <c r="G137" s="100"/>
      <c r="H137" s="100"/>
      <c r="I137" s="100"/>
    </row>
    <row r="138" spans="1:9" x14ac:dyDescent="0.25">
      <c r="A138" s="100"/>
      <c r="B138" s="100"/>
      <c r="C138" s="100"/>
      <c r="D138" s="100"/>
      <c r="E138" s="100"/>
      <c r="F138" s="100"/>
      <c r="G138" s="100"/>
      <c r="H138" s="100"/>
      <c r="I138" s="100"/>
    </row>
    <row r="139" spans="1:9" x14ac:dyDescent="0.25">
      <c r="A139" s="100"/>
      <c r="B139" s="100"/>
      <c r="C139" s="100"/>
      <c r="D139" s="100"/>
      <c r="E139" s="101"/>
      <c r="F139" s="100"/>
      <c r="G139" s="100"/>
      <c r="H139" s="100"/>
      <c r="I139" s="100"/>
    </row>
    <row r="140" spans="1:9" x14ac:dyDescent="0.25">
      <c r="A140" s="100"/>
      <c r="B140" s="100"/>
      <c r="C140" s="100"/>
      <c r="D140" s="100"/>
      <c r="E140" s="100"/>
      <c r="F140" s="100"/>
      <c r="G140" s="100"/>
      <c r="H140" s="100"/>
      <c r="I140" s="100"/>
    </row>
    <row r="141" spans="1:9" x14ac:dyDescent="0.25">
      <c r="A141" s="100"/>
      <c r="B141" s="100"/>
      <c r="C141" s="100"/>
      <c r="D141" s="100"/>
      <c r="E141" s="100"/>
      <c r="F141" s="100"/>
      <c r="G141" s="100"/>
      <c r="H141" s="100"/>
      <c r="I141" s="100"/>
    </row>
    <row r="142" spans="1:9" x14ac:dyDescent="0.25">
      <c r="A142" s="100"/>
      <c r="B142" s="100"/>
      <c r="C142" s="100"/>
      <c r="D142" s="100"/>
      <c r="E142" s="100"/>
      <c r="F142" s="100"/>
      <c r="G142" s="100"/>
      <c r="H142" s="100"/>
      <c r="I142" s="100"/>
    </row>
    <row r="143" spans="1:9" x14ac:dyDescent="0.25">
      <c r="A143" s="100"/>
      <c r="B143" s="100"/>
      <c r="C143" s="100"/>
      <c r="D143" s="100"/>
      <c r="E143" s="100"/>
      <c r="F143" s="100"/>
      <c r="G143" s="100"/>
      <c r="H143" s="100"/>
      <c r="I143" s="100"/>
    </row>
    <row r="144" spans="1:9" x14ac:dyDescent="0.25">
      <c r="A144" s="100"/>
      <c r="B144" s="100"/>
      <c r="C144" s="100"/>
      <c r="D144" s="100"/>
      <c r="E144" s="100"/>
      <c r="F144" s="100"/>
      <c r="G144" s="100"/>
      <c r="H144" s="100"/>
      <c r="I144" s="100"/>
    </row>
  </sheetData>
  <mergeCells count="38">
    <mergeCell ref="B93:C93"/>
    <mergeCell ref="B96:C96"/>
    <mergeCell ref="B64:B68"/>
    <mergeCell ref="B70:B71"/>
    <mergeCell ref="B73:B76"/>
    <mergeCell ref="B86:C86"/>
    <mergeCell ref="B87:B89"/>
    <mergeCell ref="B92:C92"/>
    <mergeCell ref="B63:C63"/>
    <mergeCell ref="D26:D27"/>
    <mergeCell ref="E26:E27"/>
    <mergeCell ref="F26:F27"/>
    <mergeCell ref="G26:H26"/>
    <mergeCell ref="B32:B34"/>
    <mergeCell ref="B36:B38"/>
    <mergeCell ref="B40:B42"/>
    <mergeCell ref="B48:B49"/>
    <mergeCell ref="B51:C51"/>
    <mergeCell ref="B54:B55"/>
    <mergeCell ref="B57:B62"/>
    <mergeCell ref="B20:C20"/>
    <mergeCell ref="B21:C21"/>
    <mergeCell ref="B22:C22"/>
    <mergeCell ref="B23:C23"/>
    <mergeCell ref="A26:A27"/>
    <mergeCell ref="B26:C27"/>
    <mergeCell ref="B17:C17"/>
    <mergeCell ref="A1:F1"/>
    <mergeCell ref="A2:G2"/>
    <mergeCell ref="B6:C6"/>
    <mergeCell ref="B8:C8"/>
    <mergeCell ref="B9:C9"/>
    <mergeCell ref="B10:C10"/>
    <mergeCell ref="B11:C11"/>
    <mergeCell ref="B12:C12"/>
    <mergeCell ref="B13:C13"/>
    <mergeCell ref="B14:C14"/>
    <mergeCell ref="B16:C16"/>
  </mergeCells>
  <hyperlinks>
    <hyperlink ref="A118" r:id="rId1"/>
  </hyperlinks>
  <pageMargins left="0.7" right="0.7" top="0.78740157499999996" bottom="0.78740157499999996" header="0.3" footer="0.3"/>
  <pageSetup paperSize="9" scale="55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6"/>
  <sheetViews>
    <sheetView showGridLines="0" workbookViewId="0">
      <selection activeCell="A112" sqref="A112"/>
    </sheetView>
  </sheetViews>
  <sheetFormatPr defaultRowHeight="15" x14ac:dyDescent="0.25"/>
  <cols>
    <col min="1" max="1" width="7.85546875" customWidth="1"/>
    <col min="2" max="4" width="25.7109375" customWidth="1"/>
    <col min="5" max="5" width="20.5703125" customWidth="1"/>
    <col min="6" max="6" width="21.28515625" customWidth="1"/>
    <col min="7" max="7" width="12.7109375" customWidth="1"/>
    <col min="8" max="8" width="18.42578125" customWidth="1"/>
    <col min="9" max="9" width="10.7109375" customWidth="1"/>
    <col min="10" max="10" width="11.85546875" customWidth="1"/>
  </cols>
  <sheetData>
    <row r="1" spans="1:20" x14ac:dyDescent="0.25">
      <c r="A1" s="328" t="s">
        <v>25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</row>
    <row r="2" spans="1:20" x14ac:dyDescent="0.25">
      <c r="A2" s="19" t="s">
        <v>277</v>
      </c>
      <c r="B2" s="1"/>
      <c r="C2" s="1"/>
      <c r="D2" s="1"/>
      <c r="E2" s="1"/>
      <c r="F2" s="1"/>
      <c r="G2" s="1"/>
      <c r="H2" s="1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</row>
    <row r="4" spans="1:20" ht="15.75" thickBot="1" x14ac:dyDescent="0.3"/>
    <row r="5" spans="1:20" ht="33.75" customHeight="1" x14ac:dyDescent="0.25">
      <c r="A5" s="54" t="s">
        <v>34</v>
      </c>
      <c r="B5" s="54" t="s">
        <v>36</v>
      </c>
      <c r="C5" s="54" t="s">
        <v>35</v>
      </c>
      <c r="D5" s="54" t="s">
        <v>37</v>
      </c>
    </row>
    <row r="6" spans="1:20" x14ac:dyDescent="0.25">
      <c r="A6" s="33">
        <v>2010</v>
      </c>
      <c r="B6" s="35">
        <v>2312.2260000000001</v>
      </c>
      <c r="C6" s="33">
        <v>1</v>
      </c>
      <c r="D6" s="37">
        <v>0</v>
      </c>
      <c r="E6" s="275"/>
      <c r="F6" s="275"/>
      <c r="G6" s="275"/>
      <c r="H6" s="275"/>
      <c r="I6" s="275"/>
      <c r="J6" s="275"/>
    </row>
    <row r="7" spans="1:20" x14ac:dyDescent="0.25">
      <c r="A7" s="33">
        <v>2011</v>
      </c>
      <c r="B7" s="35">
        <v>2366.1039999999998</v>
      </c>
      <c r="C7" s="35">
        <f>B7/B6</f>
        <v>1.023301355490337</v>
      </c>
      <c r="D7" s="37">
        <f>B7/B6-1</f>
        <v>2.3301355490336961E-2</v>
      </c>
      <c r="G7" s="81"/>
    </row>
    <row r="8" spans="1:20" x14ac:dyDescent="0.25">
      <c r="A8" s="33">
        <v>2012</v>
      </c>
      <c r="B8" s="35">
        <v>2428.7742700000031</v>
      </c>
      <c r="C8" s="35">
        <f t="shared" ref="C8:C15" si="0">B8/B7</f>
        <v>1.0264866928926215</v>
      </c>
      <c r="D8" s="37">
        <f t="shared" ref="D8:D15" si="1">B8/B7-1</f>
        <v>2.6486692892621511E-2</v>
      </c>
    </row>
    <row r="9" spans="1:20" x14ac:dyDescent="0.25">
      <c r="A9" s="33">
        <v>2013</v>
      </c>
      <c r="B9" s="35">
        <v>2358.4164660000001</v>
      </c>
      <c r="C9" s="35">
        <f t="shared" si="0"/>
        <v>0.97103155905879934</v>
      </c>
      <c r="D9" s="37">
        <f t="shared" si="1"/>
        <v>-2.8968440941200657E-2</v>
      </c>
    </row>
    <row r="10" spans="1:20" x14ac:dyDescent="0.25">
      <c r="A10" s="33">
        <v>2014</v>
      </c>
      <c r="B10" s="35">
        <v>2370.2038039471995</v>
      </c>
      <c r="C10" s="35">
        <f t="shared" si="0"/>
        <v>1.0049979883184887</v>
      </c>
      <c r="D10" s="37">
        <f t="shared" si="1"/>
        <v>4.9979883184887441E-3</v>
      </c>
    </row>
    <row r="11" spans="1:20" x14ac:dyDescent="0.25">
      <c r="A11" s="33">
        <v>2015</v>
      </c>
      <c r="B11" s="35">
        <v>2481.5500000000002</v>
      </c>
      <c r="C11" s="35">
        <f t="shared" si="0"/>
        <v>1.0469774775769793</v>
      </c>
      <c r="D11" s="37">
        <f t="shared" si="1"/>
        <v>4.6977477576979343E-2</v>
      </c>
    </row>
    <row r="12" spans="1:20" x14ac:dyDescent="0.25">
      <c r="A12" s="34" t="s">
        <v>45</v>
      </c>
      <c r="B12" s="36">
        <v>2793.2</v>
      </c>
      <c r="C12" s="35">
        <f t="shared" si="0"/>
        <v>1.1255868308113879</v>
      </c>
      <c r="D12" s="37">
        <f t="shared" si="1"/>
        <v>0.12558683081138788</v>
      </c>
    </row>
    <row r="13" spans="1:20" x14ac:dyDescent="0.25">
      <c r="A13" s="33">
        <v>2017</v>
      </c>
      <c r="B13" s="35">
        <v>2979.3359999999998</v>
      </c>
      <c r="C13" s="35">
        <f t="shared" si="0"/>
        <v>1.0666389803809251</v>
      </c>
      <c r="D13" s="37">
        <f t="shared" si="1"/>
        <v>6.6638980380925084E-2</v>
      </c>
    </row>
    <row r="14" spans="1:20" x14ac:dyDescent="0.25">
      <c r="A14" s="33">
        <v>2018</v>
      </c>
      <c r="B14" s="35">
        <v>3033.02</v>
      </c>
      <c r="C14" s="35">
        <f t="shared" si="0"/>
        <v>1.0180187800234684</v>
      </c>
      <c r="D14" s="37">
        <f t="shared" si="1"/>
        <v>1.801878002346835E-2</v>
      </c>
      <c r="E14" s="81"/>
    </row>
    <row r="15" spans="1:20" s="11" customFormat="1" x14ac:dyDescent="0.25">
      <c r="A15" s="33">
        <v>2019</v>
      </c>
      <c r="B15" s="35">
        <v>3073.4920000000002</v>
      </c>
      <c r="C15" s="35">
        <f t="shared" si="0"/>
        <v>1.0133437959525491</v>
      </c>
      <c r="D15" s="37">
        <f t="shared" si="1"/>
        <v>1.3343795952549087E-2</v>
      </c>
      <c r="E15" s="81"/>
    </row>
    <row r="16" spans="1:20" x14ac:dyDescent="0.25">
      <c r="A16" s="32" t="s">
        <v>221</v>
      </c>
    </row>
    <row r="17" spans="1:1" x14ac:dyDescent="0.25">
      <c r="A17" s="32" t="s">
        <v>222</v>
      </c>
    </row>
    <row r="18" spans="1:1" x14ac:dyDescent="0.25">
      <c r="A18" s="32" t="s">
        <v>40</v>
      </c>
    </row>
    <row r="19" spans="1:1" s="11" customFormat="1" x14ac:dyDescent="0.25">
      <c r="A19" s="32"/>
    </row>
    <row r="42" spans="1:10" x14ac:dyDescent="0.25">
      <c r="A42" s="38"/>
      <c r="B42" s="38"/>
      <c r="C42" s="38"/>
      <c r="D42" s="38"/>
      <c r="E42" s="38"/>
      <c r="F42" s="38"/>
      <c r="G42" s="38"/>
    </row>
    <row r="43" spans="1:10" x14ac:dyDescent="0.25">
      <c r="A43" s="39"/>
      <c r="B43" s="40"/>
      <c r="C43" s="40"/>
      <c r="D43" s="40"/>
      <c r="E43" s="40"/>
      <c r="F43" s="40"/>
      <c r="G43" s="40"/>
    </row>
    <row r="44" spans="1:10" x14ac:dyDescent="0.25">
      <c r="A44" s="67" t="s">
        <v>44</v>
      </c>
      <c r="B44" s="31"/>
      <c r="C44" s="38"/>
      <c r="D44" s="38"/>
      <c r="E44" s="38"/>
      <c r="F44" s="38"/>
      <c r="G44" s="38"/>
    </row>
    <row r="45" spans="1:10" x14ac:dyDescent="0.25">
      <c r="A45" s="66" t="s">
        <v>293</v>
      </c>
      <c r="B45" s="31"/>
      <c r="C45" s="38"/>
      <c r="D45" s="38"/>
      <c r="E45" s="38"/>
      <c r="F45" s="38"/>
      <c r="G45" s="38"/>
    </row>
    <row r="46" spans="1:10" s="11" customFormat="1" x14ac:dyDescent="0.25">
      <c r="A46" s="66"/>
      <c r="B46" s="31"/>
      <c r="C46" s="38"/>
      <c r="D46" s="38"/>
      <c r="E46" s="38"/>
      <c r="F46" s="38"/>
      <c r="G46" s="38"/>
    </row>
    <row r="47" spans="1:10" ht="15.75" thickBot="1" x14ac:dyDescent="0.3">
      <c r="A47" s="38"/>
      <c r="B47" s="31"/>
      <c r="C47" s="38"/>
      <c r="D47" s="38"/>
      <c r="E47" s="38"/>
      <c r="F47" s="38"/>
      <c r="G47" s="38"/>
    </row>
    <row r="48" spans="1:10" ht="33.75" x14ac:dyDescent="0.25">
      <c r="A48" s="54" t="s">
        <v>34</v>
      </c>
      <c r="B48" s="54" t="s">
        <v>41</v>
      </c>
      <c r="C48" s="54" t="s">
        <v>42</v>
      </c>
      <c r="D48" s="54" t="s">
        <v>43</v>
      </c>
      <c r="E48" s="56"/>
      <c r="F48" s="45"/>
      <c r="G48" s="45"/>
      <c r="H48" s="56"/>
      <c r="I48" s="45"/>
      <c r="J48" s="45"/>
    </row>
    <row r="49" spans="1:10" x14ac:dyDescent="0.25">
      <c r="A49" s="60">
        <v>2010</v>
      </c>
      <c r="B49" s="62">
        <v>30.31</v>
      </c>
      <c r="C49" s="63">
        <v>2.96</v>
      </c>
      <c r="D49" s="63">
        <v>0</v>
      </c>
      <c r="E49" s="56"/>
      <c r="F49" s="45"/>
      <c r="G49" s="45"/>
      <c r="H49" s="56"/>
      <c r="I49" s="58"/>
      <c r="J49" s="58"/>
    </row>
    <row r="50" spans="1:10" x14ac:dyDescent="0.25">
      <c r="A50" s="60">
        <v>2011</v>
      </c>
      <c r="B50" s="62">
        <v>13.97</v>
      </c>
      <c r="C50" s="63">
        <v>0</v>
      </c>
      <c r="D50" s="63">
        <v>0</v>
      </c>
      <c r="E50" s="56"/>
      <c r="F50" s="45"/>
      <c r="G50" s="45"/>
      <c r="H50" s="56"/>
      <c r="I50" s="58"/>
      <c r="J50" s="58"/>
    </row>
    <row r="51" spans="1:10" x14ac:dyDescent="0.25">
      <c r="A51" s="60">
        <v>2012</v>
      </c>
      <c r="B51" s="62">
        <v>4.0599999999999996</v>
      </c>
      <c r="C51" s="64">
        <v>1.99</v>
      </c>
      <c r="D51" s="64">
        <v>0.93</v>
      </c>
      <c r="E51" s="56"/>
      <c r="F51" s="45"/>
      <c r="G51" s="279"/>
      <c r="H51" s="56"/>
      <c r="I51" s="58"/>
      <c r="J51" s="58"/>
    </row>
    <row r="52" spans="1:10" x14ac:dyDescent="0.25">
      <c r="A52" s="60">
        <v>2013</v>
      </c>
      <c r="B52" s="62">
        <v>3.38</v>
      </c>
      <c r="C52" s="65">
        <v>1.62</v>
      </c>
      <c r="D52" s="64">
        <v>5.14</v>
      </c>
      <c r="E52" s="56"/>
      <c r="F52" s="45"/>
      <c r="G52" s="279"/>
      <c r="H52" s="56"/>
      <c r="I52" s="57"/>
      <c r="J52" s="59"/>
    </row>
    <row r="53" spans="1:10" x14ac:dyDescent="0.25">
      <c r="A53" s="60">
        <v>2014</v>
      </c>
      <c r="B53" s="62">
        <v>1.21</v>
      </c>
      <c r="C53" s="65">
        <v>3.84</v>
      </c>
      <c r="D53" s="64">
        <v>17.48</v>
      </c>
      <c r="E53" s="56"/>
      <c r="F53" s="279"/>
      <c r="G53" s="279"/>
      <c r="H53" s="56"/>
      <c r="I53" s="57"/>
      <c r="J53" s="59"/>
    </row>
    <row r="54" spans="1:10" x14ac:dyDescent="0.25">
      <c r="A54" s="60">
        <v>2015</v>
      </c>
      <c r="B54" s="62">
        <v>7.9</v>
      </c>
      <c r="C54" s="65">
        <v>4.12</v>
      </c>
      <c r="D54" s="64">
        <v>9.6</v>
      </c>
      <c r="E54" s="56"/>
      <c r="F54" s="279"/>
      <c r="G54" s="279"/>
      <c r="H54" s="56"/>
      <c r="I54" s="57"/>
      <c r="J54" s="59"/>
    </row>
    <row r="55" spans="1:10" x14ac:dyDescent="0.25">
      <c r="A55" s="61">
        <v>2016</v>
      </c>
      <c r="B55" s="62">
        <v>4.01</v>
      </c>
      <c r="C55" s="65">
        <v>9.08</v>
      </c>
      <c r="D55" s="63">
        <v>21.513999999999999</v>
      </c>
      <c r="E55" s="56"/>
      <c r="F55" s="279"/>
      <c r="G55" s="279"/>
      <c r="H55" s="56"/>
      <c r="I55" s="57"/>
      <c r="J55" s="59"/>
    </row>
    <row r="56" spans="1:10" x14ac:dyDescent="0.25">
      <c r="A56" s="60">
        <v>2017</v>
      </c>
      <c r="B56" s="62">
        <v>9.58</v>
      </c>
      <c r="C56" s="65">
        <v>4.5</v>
      </c>
      <c r="D56" s="63">
        <v>19.132999999999999</v>
      </c>
      <c r="E56" s="56"/>
      <c r="F56" s="279"/>
      <c r="G56" s="279"/>
      <c r="H56" s="56"/>
      <c r="I56" s="57"/>
      <c r="J56" s="59"/>
    </row>
    <row r="57" spans="1:10" x14ac:dyDescent="0.25">
      <c r="A57" s="60">
        <v>2018</v>
      </c>
      <c r="B57" s="62">
        <v>7.24</v>
      </c>
      <c r="C57" s="64">
        <v>2.66</v>
      </c>
      <c r="D57" s="63">
        <v>20.972000000000001</v>
      </c>
      <c r="E57" s="56"/>
      <c r="F57" s="279"/>
      <c r="G57" s="279"/>
      <c r="H57" s="57"/>
      <c r="I57" s="57"/>
      <c r="J57" s="59"/>
    </row>
    <row r="58" spans="1:10" s="11" customFormat="1" x14ac:dyDescent="0.25">
      <c r="A58" s="60">
        <v>2019</v>
      </c>
      <c r="B58" s="62">
        <v>0.96699999999999997</v>
      </c>
      <c r="C58" s="63">
        <v>2.0339999999999998</v>
      </c>
      <c r="D58" s="63">
        <v>6.7110000000000003</v>
      </c>
      <c r="E58" s="56"/>
      <c r="F58" s="45"/>
      <c r="G58" s="45"/>
      <c r="H58" s="347"/>
      <c r="I58" s="57"/>
      <c r="J58" s="59"/>
    </row>
    <row r="59" spans="1:10" x14ac:dyDescent="0.25">
      <c r="A59" s="32" t="s">
        <v>221</v>
      </c>
      <c r="F59" s="81"/>
    </row>
    <row r="104" spans="1:1" ht="15.75" x14ac:dyDescent="0.3">
      <c r="A104" s="30" t="s">
        <v>31</v>
      </c>
    </row>
    <row r="105" spans="1:1" ht="15.75" x14ac:dyDescent="0.3">
      <c r="A105" s="30" t="s">
        <v>32</v>
      </c>
    </row>
    <row r="106" spans="1:1" ht="15.75" x14ac:dyDescent="0.3">
      <c r="A106" s="30" t="s">
        <v>33</v>
      </c>
    </row>
  </sheetData>
  <mergeCells count="1">
    <mergeCell ref="A1:T1"/>
  </mergeCells>
  <hyperlinks>
    <hyperlink ref="A106" r:id="rId1"/>
  </hyperlinks>
  <pageMargins left="0.7" right="0.7" top="0.78740157499999996" bottom="0.78740157499999996" header="0.3" footer="0.3"/>
  <pageSetup paperSize="9" scale="32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97"/>
  <sheetViews>
    <sheetView showGridLines="0" zoomScaleNormal="100" workbookViewId="0">
      <selection activeCell="A145" sqref="A145"/>
    </sheetView>
  </sheetViews>
  <sheetFormatPr defaultRowHeight="12.75" x14ac:dyDescent="0.2"/>
  <cols>
    <col min="1" max="1" width="58.140625" style="1" customWidth="1"/>
    <col min="2" max="2" width="0.140625" style="1" hidden="1" customWidth="1"/>
    <col min="3" max="8" width="16.7109375" style="1" customWidth="1"/>
    <col min="9" max="9" width="15.7109375" style="1" customWidth="1"/>
    <col min="10" max="12" width="14" style="1" customWidth="1"/>
    <col min="13" max="13" width="9.140625" style="1"/>
    <col min="14" max="14" width="17.140625" style="1" customWidth="1"/>
    <col min="15" max="16" width="11.28515625" style="1" customWidth="1"/>
    <col min="17" max="18" width="9.140625" style="1"/>
    <col min="19" max="19" width="23.28515625" style="1" customWidth="1"/>
    <col min="20" max="20" width="19.5703125" style="1" customWidth="1"/>
    <col min="21" max="21" width="12" style="1" customWidth="1"/>
    <col min="22" max="39" width="9.140625" style="1"/>
    <col min="40" max="40" width="10.140625" style="1" customWidth="1"/>
    <col min="41" max="51" width="9.140625" style="1"/>
    <col min="52" max="52" width="10.5703125" style="1" customWidth="1"/>
    <col min="53" max="16384" width="9.140625" style="1"/>
  </cols>
  <sheetData>
    <row r="1" spans="1:16" x14ac:dyDescent="0.2">
      <c r="A1" s="3"/>
      <c r="B1" s="3"/>
      <c r="C1" s="3"/>
      <c r="D1" s="3"/>
      <c r="E1" s="3"/>
      <c r="F1" s="3"/>
      <c r="G1" s="3"/>
      <c r="H1" s="3"/>
    </row>
    <row r="2" spans="1:16" s="4" customFormat="1" ht="24.95" customHeight="1" thickBot="1" x14ac:dyDescent="0.3">
      <c r="A2" s="20" t="s">
        <v>278</v>
      </c>
      <c r="B2" s="5"/>
      <c r="C2" s="5"/>
      <c r="D2" s="5"/>
      <c r="E2" s="5"/>
      <c r="F2" s="5"/>
      <c r="G2" s="5"/>
      <c r="H2" s="5"/>
    </row>
    <row r="3" spans="1:16" ht="51" customHeight="1" x14ac:dyDescent="0.2">
      <c r="A3" s="54" t="s">
        <v>17</v>
      </c>
      <c r="B3" s="54"/>
      <c r="C3" s="54" t="s">
        <v>18</v>
      </c>
      <c r="D3" s="54" t="s">
        <v>19</v>
      </c>
      <c r="E3" s="54" t="s">
        <v>20</v>
      </c>
      <c r="F3" s="54" t="s">
        <v>21</v>
      </c>
      <c r="G3" s="54" t="s">
        <v>23</v>
      </c>
      <c r="H3" s="54" t="s">
        <v>24</v>
      </c>
      <c r="I3" s="54" t="s">
        <v>27</v>
      </c>
      <c r="J3" s="54" t="s">
        <v>30</v>
      </c>
      <c r="K3" s="54" t="s">
        <v>38</v>
      </c>
      <c r="L3" s="54" t="s">
        <v>279</v>
      </c>
      <c r="M3" s="54" t="s">
        <v>280</v>
      </c>
      <c r="N3" s="55" t="s">
        <v>29</v>
      </c>
      <c r="O3" s="168"/>
      <c r="P3" s="45"/>
    </row>
    <row r="4" spans="1:16" x14ac:dyDescent="0.2">
      <c r="A4" s="334" t="s">
        <v>4</v>
      </c>
      <c r="B4" s="335"/>
      <c r="C4" s="26">
        <v>627.17999999999995</v>
      </c>
      <c r="D4" s="26">
        <v>648.01</v>
      </c>
      <c r="E4" s="26">
        <v>609.23014000000001</v>
      </c>
      <c r="F4" s="26">
        <v>619.49621999999999</v>
      </c>
      <c r="G4" s="26">
        <f>'[1]Tab. B_ČR'!$D$30</f>
        <v>624.02995434200011</v>
      </c>
      <c r="H4" s="26" t="s">
        <v>2</v>
      </c>
      <c r="I4" s="26">
        <v>616.03</v>
      </c>
      <c r="J4" s="26">
        <v>635.19299999999998</v>
      </c>
      <c r="K4" s="26">
        <v>606.96</v>
      </c>
      <c r="L4" s="26">
        <v>613.97</v>
      </c>
      <c r="M4" s="26">
        <f>L4/K4</f>
        <v>1.011549360748649</v>
      </c>
      <c r="N4" s="50">
        <f>L4/K4-1</f>
        <v>1.1549360748648985E-2</v>
      </c>
      <c r="O4" s="168"/>
      <c r="P4" s="45"/>
    </row>
    <row r="5" spans="1:16" x14ac:dyDescent="0.2">
      <c r="A5" s="334" t="s">
        <v>5</v>
      </c>
      <c r="B5" s="335"/>
      <c r="C5" s="26">
        <v>84.22</v>
      </c>
      <c r="D5" s="26">
        <v>83.17</v>
      </c>
      <c r="E5" s="26">
        <v>92.580470000000005</v>
      </c>
      <c r="F5" s="26">
        <v>99.29</v>
      </c>
      <c r="G5" s="26">
        <f>'[1]Tab. B_ČR'!$D$32</f>
        <v>113.79331098199998</v>
      </c>
      <c r="H5" s="26">
        <v>150.76499999999999</v>
      </c>
      <c r="I5" s="26">
        <v>162.96</v>
      </c>
      <c r="J5" s="26">
        <v>181.38</v>
      </c>
      <c r="K5" s="26">
        <v>179.73</v>
      </c>
      <c r="L5" s="26">
        <v>185.43</v>
      </c>
      <c r="M5" s="26">
        <f t="shared" ref="M5:M23" si="0">L5/K5</f>
        <v>1.0317142380237023</v>
      </c>
      <c r="N5" s="50">
        <f t="shared" ref="N5:N23" si="1">L5/K5-1</f>
        <v>3.1714238023702324E-2</v>
      </c>
      <c r="O5" s="168"/>
      <c r="P5" s="45"/>
    </row>
    <row r="6" spans="1:16" x14ac:dyDescent="0.2">
      <c r="A6" s="334" t="s">
        <v>6</v>
      </c>
      <c r="B6" s="335"/>
      <c r="C6" s="26">
        <v>511.65</v>
      </c>
      <c r="D6" s="26">
        <v>537.54999999999995</v>
      </c>
      <c r="E6" s="26">
        <v>498.71553000000006</v>
      </c>
      <c r="F6" s="26">
        <v>504.06621999999999</v>
      </c>
      <c r="G6" s="26">
        <f>'[1]Tab. B_ČR'!$D$36</f>
        <v>497.79664336000002</v>
      </c>
      <c r="H6" s="26">
        <v>487.11</v>
      </c>
      <c r="I6" s="26">
        <v>445.58</v>
      </c>
      <c r="J6" s="26">
        <v>451.94400000000002</v>
      </c>
      <c r="K6" s="26">
        <v>424.5</v>
      </c>
      <c r="L6" s="26">
        <v>426.44</v>
      </c>
      <c r="M6" s="26">
        <f t="shared" si="0"/>
        <v>1.0045700824499411</v>
      </c>
      <c r="N6" s="50">
        <f t="shared" si="1"/>
        <v>4.5700824499410597E-3</v>
      </c>
      <c r="O6" s="168"/>
      <c r="P6" s="279"/>
    </row>
    <row r="7" spans="1:16" x14ac:dyDescent="0.2">
      <c r="A7" s="334" t="s">
        <v>7</v>
      </c>
      <c r="B7" s="335"/>
      <c r="C7" s="26">
        <v>31.31</v>
      </c>
      <c r="D7" s="26">
        <v>27.29</v>
      </c>
      <c r="E7" s="26">
        <v>17.934139999999999</v>
      </c>
      <c r="F7" s="26">
        <v>16.14</v>
      </c>
      <c r="G7" s="26">
        <f>'[1]Tab. B_ČR'!$D$40</f>
        <v>12.44</v>
      </c>
      <c r="H7" s="26" t="s">
        <v>2</v>
      </c>
      <c r="I7" s="26">
        <v>7.48</v>
      </c>
      <c r="J7" s="26">
        <v>1.8640000000000001</v>
      </c>
      <c r="K7" s="26">
        <v>2.72</v>
      </c>
      <c r="L7" s="26">
        <v>2.1</v>
      </c>
      <c r="M7" s="26">
        <f t="shared" si="0"/>
        <v>0.7720588235294118</v>
      </c>
      <c r="N7" s="50">
        <f t="shared" si="1"/>
        <v>-0.2279411764705882</v>
      </c>
      <c r="O7" s="168"/>
      <c r="P7" s="279"/>
    </row>
    <row r="8" spans="1:16" x14ac:dyDescent="0.2">
      <c r="A8" s="334" t="s">
        <v>0</v>
      </c>
      <c r="B8" s="335"/>
      <c r="C8" s="26">
        <v>9.59</v>
      </c>
      <c r="D8" s="26">
        <v>8.7899999999999991</v>
      </c>
      <c r="E8" s="26">
        <v>8.4700000000000006</v>
      </c>
      <c r="F8" s="26">
        <v>9.5986000000000011</v>
      </c>
      <c r="G8" s="26">
        <f>'[1]Tab. B_ČR'!$D$44</f>
        <v>8.6247019100000006</v>
      </c>
      <c r="H8" s="26">
        <v>8.9649999999999999</v>
      </c>
      <c r="I8" s="26">
        <v>8.02</v>
      </c>
      <c r="J8" s="26">
        <v>8.952</v>
      </c>
      <c r="K8" s="26">
        <v>6.89</v>
      </c>
      <c r="L8" s="26">
        <v>7.1</v>
      </c>
      <c r="M8" s="26">
        <f t="shared" si="0"/>
        <v>1.0304789550072568</v>
      </c>
      <c r="N8" s="50">
        <f t="shared" si="1"/>
        <v>3.0478955007256836E-2</v>
      </c>
      <c r="O8" s="168"/>
      <c r="P8" s="279"/>
    </row>
    <row r="9" spans="1:16" ht="12.75" customHeight="1" x14ac:dyDescent="0.2">
      <c r="A9" s="334" t="s">
        <v>8</v>
      </c>
      <c r="B9" s="335"/>
      <c r="C9" s="26">
        <v>46.62</v>
      </c>
      <c r="D9" s="26">
        <v>46.62</v>
      </c>
      <c r="E9" s="26">
        <v>47.348340000000007</v>
      </c>
      <c r="F9" s="26">
        <v>46.496808000000001</v>
      </c>
      <c r="G9" s="26">
        <f>'[1]Tab. B_ČR'!$D$45</f>
        <v>53.930000000000007</v>
      </c>
      <c r="H9" s="26">
        <v>61.426000000000002</v>
      </c>
      <c r="I9" s="26">
        <v>57.39</v>
      </c>
      <c r="J9" s="26">
        <v>59.612000000000002</v>
      </c>
      <c r="K9" s="26">
        <v>56.84</v>
      </c>
      <c r="L9" s="26">
        <v>59.56</v>
      </c>
      <c r="M9" s="26">
        <f t="shared" si="0"/>
        <v>1.0478536242083041</v>
      </c>
      <c r="N9" s="50">
        <f t="shared" si="1"/>
        <v>4.785362420830408E-2</v>
      </c>
      <c r="O9" s="168"/>
      <c r="P9" s="279"/>
    </row>
    <row r="10" spans="1:16" x14ac:dyDescent="0.2">
      <c r="A10" s="334" t="s">
        <v>9</v>
      </c>
      <c r="B10" s="335"/>
      <c r="C10" s="26">
        <v>171.22</v>
      </c>
      <c r="D10" s="26">
        <v>163.41</v>
      </c>
      <c r="E10" s="26">
        <v>167.50877000000003</v>
      </c>
      <c r="F10" s="26">
        <v>147.409987</v>
      </c>
      <c r="G10" s="26">
        <f>'[1]Tab. B_ČR'!$D$48</f>
        <v>169.36966847000002</v>
      </c>
      <c r="H10" s="26">
        <v>167.75399999999999</v>
      </c>
      <c r="I10" s="26">
        <v>175.85400000000001</v>
      </c>
      <c r="J10" s="26">
        <v>173.80600000000001</v>
      </c>
      <c r="K10" s="26">
        <v>173.36</v>
      </c>
      <c r="L10" s="26">
        <v>182.9</v>
      </c>
      <c r="M10" s="26">
        <f t="shared" si="0"/>
        <v>1.0550299953853253</v>
      </c>
      <c r="N10" s="50">
        <f t="shared" si="1"/>
        <v>5.502999538532527E-2</v>
      </c>
      <c r="O10" s="168"/>
      <c r="P10" s="279"/>
    </row>
    <row r="11" spans="1:16" x14ac:dyDescent="0.2">
      <c r="A11" s="334" t="s">
        <v>1</v>
      </c>
      <c r="B11" s="335"/>
      <c r="C11" s="26">
        <v>20.13</v>
      </c>
      <c r="D11" s="26">
        <v>18.87</v>
      </c>
      <c r="E11" s="26">
        <v>4.7037599999999999</v>
      </c>
      <c r="F11" s="26">
        <v>4.3877100000000002</v>
      </c>
      <c r="G11" s="26">
        <f>'[1]Tab. B_ČR'!$D$51</f>
        <v>8.1373512300000002</v>
      </c>
      <c r="H11" s="26">
        <v>8.26</v>
      </c>
      <c r="I11" s="26">
        <v>9.33</v>
      </c>
      <c r="J11" s="26">
        <v>14.401999999999999</v>
      </c>
      <c r="K11" s="26">
        <v>10.68</v>
      </c>
      <c r="L11" s="26">
        <v>13.04</v>
      </c>
      <c r="M11" s="26">
        <f t="shared" si="0"/>
        <v>1.2209737827715355</v>
      </c>
      <c r="N11" s="50">
        <f t="shared" si="1"/>
        <v>0.22097378277153545</v>
      </c>
      <c r="O11" s="168"/>
      <c r="P11" s="279"/>
    </row>
    <row r="12" spans="1:16" ht="27" customHeight="1" x14ac:dyDescent="0.2">
      <c r="A12" s="334" t="s">
        <v>10</v>
      </c>
      <c r="B12" s="335"/>
      <c r="C12" s="26">
        <v>36.24</v>
      </c>
      <c r="D12" s="26">
        <v>35.54</v>
      </c>
      <c r="E12" s="26">
        <v>33.23536</v>
      </c>
      <c r="F12" s="26">
        <v>28.817880000000002</v>
      </c>
      <c r="G12" s="26">
        <f>'[1]Tab. B_ČR'!$D$52</f>
        <v>34.317018179999998</v>
      </c>
      <c r="H12" s="26">
        <v>32.576000000000001</v>
      </c>
      <c r="I12" s="26">
        <v>31.58</v>
      </c>
      <c r="J12" s="26">
        <v>36.100999999999999</v>
      </c>
      <c r="K12" s="26">
        <v>34.799999999999997</v>
      </c>
      <c r="L12" s="26">
        <v>37.200000000000003</v>
      </c>
      <c r="M12" s="26">
        <f t="shared" si="0"/>
        <v>1.0689655172413794</v>
      </c>
      <c r="N12" s="50">
        <f t="shared" si="1"/>
        <v>6.8965517241379448E-2</v>
      </c>
      <c r="O12" s="168"/>
      <c r="P12" s="45"/>
    </row>
    <row r="13" spans="1:16" ht="12.75" customHeight="1" x14ac:dyDescent="0.2">
      <c r="A13" s="334" t="s">
        <v>11</v>
      </c>
      <c r="B13" s="335"/>
      <c r="C13" s="26">
        <v>15.3</v>
      </c>
      <c r="D13" s="26">
        <v>13.31</v>
      </c>
      <c r="E13" s="26">
        <v>15.214099999999998</v>
      </c>
      <c r="F13" s="26">
        <v>11.26</v>
      </c>
      <c r="G13" s="26">
        <f>'[1]Tab. B_ČR'!$D$54</f>
        <v>10.19</v>
      </c>
      <c r="H13" s="26">
        <v>9.2989999999999995</v>
      </c>
      <c r="I13" s="26">
        <v>11.62</v>
      </c>
      <c r="J13" s="26">
        <v>12.683</v>
      </c>
      <c r="K13" s="26">
        <v>8.6300000000000008</v>
      </c>
      <c r="L13" s="26">
        <v>8.41</v>
      </c>
      <c r="M13" s="26">
        <f t="shared" si="0"/>
        <v>0.97450753186558514</v>
      </c>
      <c r="N13" s="50">
        <f t="shared" si="1"/>
        <v>-2.5492468134414858E-2</v>
      </c>
      <c r="O13" s="168"/>
      <c r="P13" s="45"/>
    </row>
    <row r="14" spans="1:16" ht="30" customHeight="1" x14ac:dyDescent="0.2">
      <c r="A14" s="8" t="s">
        <v>22</v>
      </c>
      <c r="B14" s="6"/>
      <c r="C14" s="26">
        <v>10.16</v>
      </c>
      <c r="D14" s="26">
        <v>13.29</v>
      </c>
      <c r="E14" s="10">
        <v>11.801160000000001</v>
      </c>
      <c r="F14" s="10">
        <f>SUM('[2]Tab. B_ČR'!D58:D60)</f>
        <v>12.180324999999998</v>
      </c>
      <c r="G14" s="10">
        <v>12.54</v>
      </c>
      <c r="H14" s="26">
        <v>12.205</v>
      </c>
      <c r="I14" s="26">
        <v>14.25</v>
      </c>
      <c r="J14" s="26">
        <v>14.510999999999999</v>
      </c>
      <c r="K14" s="26">
        <v>15.17</v>
      </c>
      <c r="L14" s="26">
        <v>10.471</v>
      </c>
      <c r="M14" s="26">
        <f t="shared" si="0"/>
        <v>0.69024390243902445</v>
      </c>
      <c r="N14" s="50">
        <f t="shared" si="1"/>
        <v>-0.30975609756097555</v>
      </c>
      <c r="O14" s="168"/>
      <c r="P14" s="45"/>
    </row>
    <row r="15" spans="1:16" ht="12.75" customHeight="1" x14ac:dyDescent="0.2">
      <c r="A15" s="22" t="s">
        <v>16</v>
      </c>
      <c r="B15" s="6"/>
      <c r="C15" s="26">
        <v>14.83</v>
      </c>
      <c r="D15" s="26">
        <v>14.54</v>
      </c>
      <c r="E15" s="10">
        <v>17.622730000000001</v>
      </c>
      <c r="F15" s="10">
        <f>'[2]Tab. B_ČR'!D61</f>
        <v>17.46949</v>
      </c>
      <c r="G15" s="10" t="s">
        <v>2</v>
      </c>
      <c r="H15" s="26">
        <v>23.564</v>
      </c>
      <c r="I15" s="26">
        <v>23.77</v>
      </c>
      <c r="J15" s="26">
        <v>19.036000000000001</v>
      </c>
      <c r="K15" s="26">
        <v>17.940000000000001</v>
      </c>
      <c r="L15" s="26">
        <v>17.11</v>
      </c>
      <c r="M15" s="26">
        <f t="shared" ref="M15" si="2">L15/K15</f>
        <v>0.95373467112597532</v>
      </c>
      <c r="N15" s="50">
        <f t="shared" ref="N15" si="3">L15/K15-1</f>
        <v>-4.626532887402468E-2</v>
      </c>
      <c r="O15" s="168"/>
      <c r="P15" s="45"/>
    </row>
    <row r="16" spans="1:16" ht="24" customHeight="1" x14ac:dyDescent="0.2">
      <c r="A16" s="24" t="s">
        <v>12</v>
      </c>
      <c r="B16" s="9"/>
      <c r="C16" s="26">
        <v>28.58</v>
      </c>
      <c r="D16" s="26">
        <v>26.86</v>
      </c>
      <c r="E16" s="26">
        <v>27.3043686</v>
      </c>
      <c r="F16" s="26">
        <v>29.49</v>
      </c>
      <c r="G16" s="26">
        <f>'[1]Tab. B_ČR'!$D$64</f>
        <v>26.8</v>
      </c>
      <c r="H16" s="26">
        <v>29.434000000000001</v>
      </c>
      <c r="I16" s="26">
        <v>28.13</v>
      </c>
      <c r="J16" s="26">
        <v>26.047999999999998</v>
      </c>
      <c r="K16" s="26">
        <v>24.61</v>
      </c>
      <c r="L16" s="26">
        <v>27.42</v>
      </c>
      <c r="M16" s="26">
        <f t="shared" si="0"/>
        <v>1.1141812271434377</v>
      </c>
      <c r="N16" s="50">
        <f t="shared" si="1"/>
        <v>0.1141812271434377</v>
      </c>
      <c r="O16" s="168"/>
      <c r="P16" s="45"/>
    </row>
    <row r="17" spans="1:16" ht="14.25" customHeight="1" x14ac:dyDescent="0.2">
      <c r="A17" s="17" t="s">
        <v>3</v>
      </c>
      <c r="B17" s="7"/>
      <c r="C17" s="26">
        <v>23.38</v>
      </c>
      <c r="D17" s="26">
        <v>21.89</v>
      </c>
      <c r="E17" s="26">
        <v>23.02</v>
      </c>
      <c r="F17" s="26">
        <v>23.982899999999997</v>
      </c>
      <c r="G17" s="26">
        <f>'[1]Tab. B_ČR'!$D$65</f>
        <v>21.68</v>
      </c>
      <c r="H17" s="26">
        <v>24.416</v>
      </c>
      <c r="I17" s="26">
        <v>23.98</v>
      </c>
      <c r="J17" s="26">
        <v>21.9</v>
      </c>
      <c r="K17" s="26">
        <v>20.23</v>
      </c>
      <c r="L17" s="26">
        <v>22.8</v>
      </c>
      <c r="M17" s="26">
        <f t="shared" si="0"/>
        <v>1.1270390509144834</v>
      </c>
      <c r="N17" s="50">
        <f t="shared" si="1"/>
        <v>0.12703905091448342</v>
      </c>
      <c r="O17" s="169"/>
      <c r="P17" s="51"/>
    </row>
    <row r="18" spans="1:16" x14ac:dyDescent="0.2">
      <c r="A18" s="334" t="s">
        <v>271</v>
      </c>
      <c r="B18" s="335"/>
      <c r="C18" s="26">
        <v>115.16</v>
      </c>
      <c r="D18" s="26">
        <v>113.12</v>
      </c>
      <c r="E18" s="26">
        <v>111.54692999999999</v>
      </c>
      <c r="F18" s="27">
        <v>117.79</v>
      </c>
      <c r="G18" s="26">
        <f>'[1]Tab. B_ČR'!$D$73</f>
        <v>116.64</v>
      </c>
      <c r="H18" s="26">
        <v>123.008</v>
      </c>
      <c r="I18" s="26">
        <v>141.72</v>
      </c>
      <c r="J18" s="26">
        <v>133.291</v>
      </c>
      <c r="K18" s="26">
        <v>130.76</v>
      </c>
      <c r="L18" s="26">
        <v>134.31</v>
      </c>
      <c r="M18" s="26">
        <f t="shared" si="0"/>
        <v>1.0271489752217804</v>
      </c>
      <c r="N18" s="50">
        <f t="shared" si="1"/>
        <v>2.7148975221780391E-2</v>
      </c>
      <c r="O18" s="169"/>
      <c r="P18" s="51"/>
    </row>
    <row r="19" spans="1:16" x14ac:dyDescent="0.2">
      <c r="A19" s="330" t="s">
        <v>13</v>
      </c>
      <c r="B19" s="331"/>
      <c r="C19" s="26">
        <v>14.33</v>
      </c>
      <c r="D19" s="26">
        <v>12.61</v>
      </c>
      <c r="E19" s="10">
        <v>12.98875</v>
      </c>
      <c r="F19" s="10">
        <v>12.19744</v>
      </c>
      <c r="G19" s="10">
        <f>'[1]Tab. B_ČR'!$D$79</f>
        <v>13.78365093</v>
      </c>
      <c r="H19" s="26">
        <v>8.6509999999999998</v>
      </c>
      <c r="I19" s="26">
        <v>15.29</v>
      </c>
      <c r="J19" s="26">
        <v>9.99</v>
      </c>
      <c r="K19" s="26">
        <v>5.27</v>
      </c>
      <c r="L19" s="26">
        <v>6.73</v>
      </c>
      <c r="M19" s="26">
        <f t="shared" si="0"/>
        <v>1.2770398481973437</v>
      </c>
      <c r="N19" s="50">
        <f t="shared" si="1"/>
        <v>0.27703984819734373</v>
      </c>
      <c r="O19" s="169"/>
      <c r="P19" s="51"/>
    </row>
    <row r="20" spans="1:16" x14ac:dyDescent="0.2">
      <c r="A20" s="330" t="s">
        <v>14</v>
      </c>
      <c r="B20" s="331"/>
      <c r="C20" s="26">
        <v>47.97</v>
      </c>
      <c r="D20" s="26">
        <v>43.36</v>
      </c>
      <c r="E20" s="10">
        <v>48.011169999999993</v>
      </c>
      <c r="F20" s="10">
        <v>43.858880000000006</v>
      </c>
      <c r="G20" s="10">
        <f>'[1]Tab. B_ČR'!$D$81</f>
        <v>40.595834179999997</v>
      </c>
      <c r="H20" s="26">
        <v>49.512999999999998</v>
      </c>
      <c r="I20" s="26">
        <v>49.5</v>
      </c>
      <c r="J20" s="26">
        <v>51.241999999999997</v>
      </c>
      <c r="K20" s="26">
        <v>42.72</v>
      </c>
      <c r="L20" s="26">
        <v>50.48</v>
      </c>
      <c r="M20" s="26">
        <f t="shared" si="0"/>
        <v>1.1816479400749063</v>
      </c>
      <c r="N20" s="50">
        <f t="shared" si="1"/>
        <v>0.18164794007490626</v>
      </c>
      <c r="O20" s="169"/>
      <c r="P20" s="51"/>
    </row>
    <row r="21" spans="1:16" x14ac:dyDescent="0.2">
      <c r="A21" s="330" t="s">
        <v>39</v>
      </c>
      <c r="B21" s="331"/>
      <c r="C21" s="26">
        <v>39.700000000000003</v>
      </c>
      <c r="D21" s="26">
        <v>42.51</v>
      </c>
      <c r="E21" s="10">
        <v>39.071100000000001</v>
      </c>
      <c r="F21" s="10">
        <v>42.885289999999976</v>
      </c>
      <c r="G21" s="10">
        <f>'[1]Tab. B_ČR'!$D$84</f>
        <v>44.46</v>
      </c>
      <c r="H21" s="26">
        <v>51.87</v>
      </c>
      <c r="I21" s="26">
        <v>64.78</v>
      </c>
      <c r="J21" s="26">
        <v>71.304000000000002</v>
      </c>
      <c r="K21" s="26">
        <v>68.290000000000006</v>
      </c>
      <c r="L21" s="26">
        <v>63.15</v>
      </c>
      <c r="M21" s="26">
        <f t="shared" si="0"/>
        <v>0.92473275735832472</v>
      </c>
      <c r="N21" s="50">
        <f t="shared" si="1"/>
        <v>-7.526724264167528E-2</v>
      </c>
      <c r="O21" s="169"/>
      <c r="P21" s="51"/>
    </row>
    <row r="22" spans="1:16" x14ac:dyDescent="0.2">
      <c r="A22" s="330" t="s">
        <v>15</v>
      </c>
      <c r="B22" s="331"/>
      <c r="C22" s="26">
        <v>13.95</v>
      </c>
      <c r="D22" s="26">
        <v>13.62</v>
      </c>
      <c r="E22" s="10">
        <v>14.566579999999998</v>
      </c>
      <c r="F22" s="10">
        <v>23.79</v>
      </c>
      <c r="G22" s="10">
        <f>'[1]Tab. B_ČR'!$D$85</f>
        <v>12.652129949999999</v>
      </c>
      <c r="H22" s="26">
        <v>8.3759999999999994</v>
      </c>
      <c r="I22" s="26">
        <v>6.36</v>
      </c>
      <c r="J22" s="26">
        <v>9.8970000000000002</v>
      </c>
      <c r="K22" s="26">
        <v>9.74</v>
      </c>
      <c r="L22" s="26">
        <v>14.31</v>
      </c>
      <c r="M22" s="26">
        <f t="shared" si="0"/>
        <v>1.4691991786447638</v>
      </c>
      <c r="N22" s="50">
        <f t="shared" si="1"/>
        <v>0.46919917864476379</v>
      </c>
      <c r="O22" s="169"/>
      <c r="P22" s="51"/>
    </row>
    <row r="23" spans="1:16" ht="13.5" thickBot="1" x14ac:dyDescent="0.25">
      <c r="A23" s="332" t="s">
        <v>28</v>
      </c>
      <c r="B23" s="333"/>
      <c r="C23" s="28">
        <v>131.59</v>
      </c>
      <c r="D23" s="28">
        <v>209.08</v>
      </c>
      <c r="E23" s="29">
        <v>287.85723999999993</v>
      </c>
      <c r="F23" s="29">
        <v>191.98</v>
      </c>
      <c r="G23" s="29" t="s">
        <v>2</v>
      </c>
      <c r="H23" s="29" t="s">
        <v>2</v>
      </c>
      <c r="I23" s="29">
        <v>630.38</v>
      </c>
      <c r="J23" s="29">
        <v>667.27200000000005</v>
      </c>
      <c r="K23" s="29">
        <v>735.43</v>
      </c>
      <c r="L23" s="29">
        <v>734.87</v>
      </c>
      <c r="M23" s="28">
        <f t="shared" si="0"/>
        <v>0.99923854071767548</v>
      </c>
      <c r="N23" s="50">
        <f t="shared" si="1"/>
        <v>-7.6145928232451698E-4</v>
      </c>
      <c r="O23" s="170"/>
      <c r="P23" s="52"/>
    </row>
    <row r="24" spans="1:16" x14ac:dyDescent="0.2">
      <c r="A24" s="13" t="s">
        <v>26</v>
      </c>
      <c r="N24" s="53"/>
    </row>
    <row r="25" spans="1:16" s="14" customFormat="1" x14ac:dyDescent="0.2">
      <c r="A25" s="13" t="s">
        <v>220</v>
      </c>
      <c r="B25" s="1"/>
      <c r="C25" s="1"/>
      <c r="D25" s="1"/>
      <c r="E25" s="1"/>
      <c r="F25" s="1"/>
      <c r="G25" s="1"/>
      <c r="H25" s="1"/>
    </row>
    <row r="26" spans="1:16" s="14" customFormat="1" ht="13.5" customHeight="1" x14ac:dyDescent="0.2">
      <c r="A26" s="21" t="s">
        <v>223</v>
      </c>
      <c r="B26" s="25"/>
      <c r="C26" s="12"/>
      <c r="D26" s="12"/>
      <c r="E26" s="15"/>
      <c r="F26" s="15"/>
      <c r="G26" s="15"/>
      <c r="H26" s="15"/>
    </row>
    <row r="27" spans="1:16" s="14" customFormat="1" ht="15" customHeight="1" x14ac:dyDescent="0.2">
      <c r="A27" s="23"/>
      <c r="B27" s="18"/>
      <c r="C27" s="12"/>
      <c r="D27" s="12"/>
      <c r="E27" s="15"/>
      <c r="F27" s="15"/>
      <c r="G27" s="15"/>
      <c r="H27" s="15"/>
    </row>
    <row r="28" spans="1:16" s="14" customFormat="1" ht="21" customHeight="1" x14ac:dyDescent="0.2">
      <c r="A28" s="167" t="s">
        <v>225</v>
      </c>
      <c r="B28" s="25"/>
      <c r="C28" s="12"/>
      <c r="D28" s="12"/>
      <c r="E28" s="15"/>
      <c r="F28" s="15"/>
      <c r="G28" s="15"/>
      <c r="H28" s="15"/>
    </row>
    <row r="29" spans="1:16" ht="26.2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</row>
    <row r="30" spans="1:16" ht="26.2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O30" s="2"/>
    </row>
    <row r="31" spans="1:16" ht="26.2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</row>
    <row r="32" spans="1:16" ht="26.2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</row>
    <row r="33" spans="1:9" ht="26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</row>
    <row r="34" spans="1:9" ht="26.2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</row>
    <row r="35" spans="1:9" ht="26.2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</row>
    <row r="36" spans="1:9" ht="26.2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</row>
    <row r="37" spans="1:9" ht="15.9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</row>
    <row r="38" spans="1:9" ht="15.9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</row>
    <row r="39" spans="1:9" ht="15.95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</row>
    <row r="40" spans="1:9" ht="15.95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</row>
    <row r="41" spans="1:9" ht="15.95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</row>
    <row r="42" spans="1:9" ht="15.95" customHeight="1" x14ac:dyDescent="0.2">
      <c r="A42" s="14"/>
      <c r="B42" s="14"/>
      <c r="C42" s="14"/>
      <c r="D42" s="14"/>
      <c r="E42" s="14"/>
      <c r="F42" s="14"/>
      <c r="G42" s="14"/>
      <c r="H42" s="14"/>
      <c r="I42" s="14"/>
    </row>
    <row r="43" spans="1:9" ht="15.95" customHeight="1" x14ac:dyDescent="0.2">
      <c r="A43" s="14"/>
      <c r="B43" s="14"/>
      <c r="C43" s="14"/>
      <c r="D43" s="14"/>
      <c r="E43" s="14"/>
      <c r="F43" s="14"/>
      <c r="G43" s="14"/>
      <c r="H43" s="14"/>
      <c r="I43" s="14"/>
    </row>
    <row r="44" spans="1:9" ht="15.95" customHeight="1" x14ac:dyDescent="0.2">
      <c r="A44" s="14"/>
      <c r="B44" s="14"/>
      <c r="C44" s="14"/>
      <c r="D44" s="14"/>
      <c r="E44" s="14"/>
      <c r="F44" s="14"/>
      <c r="G44" s="14"/>
      <c r="H44" s="14"/>
      <c r="I44" s="14"/>
    </row>
    <row r="45" spans="1:9" ht="15.95" customHeight="1" x14ac:dyDescent="0.2">
      <c r="A45" s="14"/>
      <c r="B45" s="14"/>
      <c r="C45" s="14"/>
      <c r="D45" s="14"/>
      <c r="E45" s="14"/>
      <c r="F45" s="14"/>
      <c r="G45" s="14"/>
      <c r="H45" s="14"/>
      <c r="I45" s="14"/>
    </row>
    <row r="46" spans="1:9" ht="15.95" customHeight="1" x14ac:dyDescent="0.2">
      <c r="A46" s="14"/>
      <c r="B46" s="14"/>
      <c r="C46" s="14"/>
      <c r="D46" s="14"/>
      <c r="E46" s="14"/>
      <c r="F46" s="14"/>
      <c r="G46" s="14"/>
      <c r="H46" s="14"/>
      <c r="I46" s="14"/>
    </row>
    <row r="47" spans="1:9" ht="15.9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</row>
    <row r="48" spans="1:9" ht="1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</row>
    <row r="49" spans="1:9" ht="1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</row>
    <row r="50" spans="1:9" x14ac:dyDescent="0.2">
      <c r="A50" s="14"/>
      <c r="B50" s="14"/>
      <c r="C50" s="14"/>
      <c r="D50" s="14"/>
      <c r="E50" s="14"/>
      <c r="F50" s="14"/>
      <c r="G50" s="14"/>
      <c r="H50" s="14"/>
      <c r="I50" s="14"/>
    </row>
    <row r="51" spans="1:9" x14ac:dyDescent="0.2">
      <c r="A51" s="14"/>
      <c r="B51" s="14"/>
      <c r="C51" s="14"/>
      <c r="D51" s="14"/>
      <c r="E51" s="14"/>
      <c r="F51" s="14"/>
      <c r="G51" s="14"/>
      <c r="H51" s="14"/>
      <c r="I51" s="14"/>
    </row>
    <row r="52" spans="1:9" x14ac:dyDescent="0.2">
      <c r="A52" s="14"/>
      <c r="B52" s="14"/>
      <c r="C52" s="14"/>
      <c r="D52" s="14"/>
      <c r="E52" s="14"/>
      <c r="F52" s="14"/>
      <c r="G52" s="14"/>
      <c r="H52" s="14"/>
      <c r="I52" s="14"/>
    </row>
    <row r="53" spans="1:9" x14ac:dyDescent="0.2">
      <c r="A53" s="14"/>
      <c r="B53" s="14"/>
      <c r="C53" s="14"/>
      <c r="D53" s="14"/>
      <c r="E53" s="14"/>
      <c r="F53" s="14"/>
      <c r="G53" s="14"/>
      <c r="H53" s="14"/>
      <c r="I53" s="14"/>
    </row>
    <row r="54" spans="1:9" x14ac:dyDescent="0.2">
      <c r="A54" s="14"/>
      <c r="B54" s="14"/>
      <c r="C54" s="14"/>
      <c r="D54" s="14"/>
      <c r="E54" s="14"/>
      <c r="F54" s="14"/>
      <c r="G54" s="14"/>
      <c r="H54" s="14"/>
      <c r="I54" s="14"/>
    </row>
    <row r="55" spans="1:9" x14ac:dyDescent="0.2">
      <c r="A55" s="14"/>
      <c r="B55" s="14"/>
      <c r="C55" s="14"/>
      <c r="D55" s="14"/>
      <c r="E55" s="14"/>
      <c r="F55" s="14"/>
      <c r="G55" s="14"/>
      <c r="H55" s="14"/>
      <c r="I55" s="14"/>
    </row>
    <row r="56" spans="1:9" x14ac:dyDescent="0.2">
      <c r="A56" s="14"/>
      <c r="B56" s="14"/>
      <c r="C56" s="14"/>
      <c r="D56" s="14"/>
      <c r="E56" s="14"/>
      <c r="F56" s="14"/>
      <c r="G56" s="14"/>
      <c r="H56" s="14"/>
      <c r="I56" s="14"/>
    </row>
    <row r="57" spans="1:9" x14ac:dyDescent="0.2">
      <c r="A57" s="14"/>
      <c r="B57" s="14"/>
      <c r="C57" s="14"/>
      <c r="D57" s="14"/>
      <c r="E57" s="14"/>
      <c r="F57" s="14"/>
      <c r="G57" s="14"/>
      <c r="H57" s="14"/>
      <c r="I57" s="14"/>
    </row>
    <row r="58" spans="1:9" x14ac:dyDescent="0.2">
      <c r="A58" s="14"/>
      <c r="B58" s="14"/>
      <c r="C58" s="14"/>
      <c r="D58" s="14"/>
      <c r="E58" s="14"/>
      <c r="F58" s="14"/>
      <c r="G58" s="14"/>
      <c r="H58" s="14"/>
      <c r="I58" s="14"/>
    </row>
    <row r="59" spans="1:9" ht="30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</row>
    <row r="60" spans="1:9" ht="72.75" customHeight="1" x14ac:dyDescent="0.2">
      <c r="A60" s="23"/>
      <c r="B60" s="14"/>
      <c r="C60" s="41"/>
      <c r="D60" s="41"/>
      <c r="E60" s="41"/>
      <c r="F60" s="41"/>
      <c r="G60" s="41"/>
      <c r="H60" s="41"/>
      <c r="I60" s="14"/>
    </row>
    <row r="61" spans="1:9" s="4" customFormat="1" ht="17.25" customHeight="1" x14ac:dyDescent="0.25">
      <c r="A61" s="42"/>
      <c r="B61" s="43"/>
      <c r="C61" s="43"/>
      <c r="D61" s="44"/>
      <c r="E61" s="44"/>
      <c r="F61" s="44"/>
      <c r="G61" s="44"/>
      <c r="H61" s="44"/>
      <c r="I61" s="16"/>
    </row>
    <row r="62" spans="1:9" s="4" customFormat="1" ht="51.75" customHeight="1" x14ac:dyDescent="0.2">
      <c r="A62" s="45"/>
      <c r="B62" s="45"/>
      <c r="C62" s="45"/>
      <c r="D62" s="45"/>
      <c r="E62" s="14"/>
      <c r="F62" s="46"/>
      <c r="G62" s="46"/>
      <c r="H62" s="46"/>
      <c r="I62" s="16"/>
    </row>
    <row r="63" spans="1:9" x14ac:dyDescent="0.2">
      <c r="A63" s="47"/>
      <c r="B63" s="14"/>
      <c r="C63" s="48"/>
      <c r="D63" s="48"/>
      <c r="E63" s="14"/>
      <c r="F63" s="46"/>
      <c r="G63" s="46"/>
      <c r="H63" s="46"/>
      <c r="I63" s="14"/>
    </row>
    <row r="64" spans="1:9" x14ac:dyDescent="0.2">
      <c r="A64" s="47"/>
      <c r="B64" s="14"/>
      <c r="C64" s="48"/>
      <c r="D64" s="48"/>
      <c r="E64" s="14"/>
      <c r="F64" s="46"/>
      <c r="G64" s="46"/>
      <c r="H64" s="46"/>
      <c r="I64" s="14"/>
    </row>
    <row r="65" spans="1:9" x14ac:dyDescent="0.2">
      <c r="A65" s="47"/>
      <c r="B65" s="14"/>
      <c r="C65" s="48"/>
      <c r="D65" s="48"/>
      <c r="E65" s="14"/>
      <c r="F65" s="46"/>
      <c r="G65" s="46"/>
      <c r="H65" s="46"/>
      <c r="I65" s="14"/>
    </row>
    <row r="66" spans="1:9" x14ac:dyDescent="0.2">
      <c r="A66" s="47"/>
      <c r="B66" s="14"/>
      <c r="C66" s="48"/>
      <c r="D66" s="48"/>
      <c r="E66" s="14"/>
      <c r="F66" s="46"/>
      <c r="G66" s="46"/>
      <c r="H66" s="46"/>
      <c r="I66" s="14"/>
    </row>
    <row r="67" spans="1:9" x14ac:dyDescent="0.2">
      <c r="A67" s="47"/>
      <c r="B67" s="14"/>
      <c r="C67" s="48"/>
      <c r="D67" s="48"/>
      <c r="E67" s="14"/>
      <c r="F67" s="46"/>
      <c r="G67" s="46"/>
      <c r="H67" s="46"/>
      <c r="I67" s="14"/>
    </row>
    <row r="68" spans="1:9" x14ac:dyDescent="0.2">
      <c r="A68" s="49"/>
      <c r="B68" s="14"/>
      <c r="C68" s="48"/>
      <c r="D68" s="48"/>
      <c r="E68" s="14"/>
      <c r="F68" s="46"/>
      <c r="G68" s="46"/>
      <c r="H68" s="46"/>
      <c r="I68" s="14"/>
    </row>
    <row r="69" spans="1:9" x14ac:dyDescent="0.2">
      <c r="A69" s="49"/>
      <c r="B69" s="14"/>
      <c r="C69" s="48"/>
      <c r="D69" s="48"/>
      <c r="E69" s="14"/>
      <c r="F69" s="46"/>
      <c r="G69" s="46"/>
      <c r="H69" s="46"/>
      <c r="I69" s="14"/>
    </row>
    <row r="70" spans="1:9" x14ac:dyDescent="0.2">
      <c r="A70" s="49"/>
      <c r="B70" s="14"/>
      <c r="C70" s="48"/>
      <c r="D70" s="48"/>
      <c r="E70" s="14"/>
      <c r="F70" s="46"/>
      <c r="G70" s="46"/>
      <c r="H70" s="46"/>
      <c r="I70" s="14"/>
    </row>
    <row r="71" spans="1:9" x14ac:dyDescent="0.2">
      <c r="A71" s="49"/>
      <c r="B71" s="14"/>
      <c r="C71" s="48"/>
      <c r="D71" s="48"/>
      <c r="E71" s="14"/>
      <c r="F71" s="46"/>
      <c r="G71" s="46"/>
      <c r="H71" s="46"/>
      <c r="I71" s="14"/>
    </row>
    <row r="72" spans="1:9" x14ac:dyDescent="0.2">
      <c r="A72" s="49"/>
      <c r="B72" s="14"/>
      <c r="C72" s="48"/>
      <c r="D72" s="48"/>
      <c r="E72" s="14"/>
      <c r="F72" s="46"/>
      <c r="G72" s="46"/>
      <c r="H72" s="46"/>
      <c r="I72" s="14"/>
    </row>
    <row r="73" spans="1:9" x14ac:dyDescent="0.2">
      <c r="A73" s="49"/>
      <c r="B73" s="14"/>
      <c r="C73" s="48"/>
      <c r="D73" s="48"/>
      <c r="E73" s="14"/>
      <c r="F73" s="46"/>
      <c r="G73" s="46"/>
      <c r="H73" s="46"/>
      <c r="I73" s="14"/>
    </row>
    <row r="74" spans="1:9" x14ac:dyDescent="0.2">
      <c r="A74" s="49"/>
      <c r="B74" s="14"/>
      <c r="C74" s="48"/>
      <c r="D74" s="48"/>
      <c r="E74" s="14"/>
      <c r="F74" s="46"/>
      <c r="G74" s="46"/>
      <c r="H74" s="46"/>
      <c r="I74" s="14"/>
    </row>
    <row r="75" spans="1:9" x14ac:dyDescent="0.2">
      <c r="A75" s="14"/>
      <c r="B75" s="14"/>
      <c r="C75" s="14"/>
      <c r="D75" s="14"/>
      <c r="E75" s="14"/>
      <c r="F75" s="14"/>
      <c r="G75" s="14"/>
      <c r="H75" s="14"/>
      <c r="I75" s="14"/>
    </row>
    <row r="76" spans="1:9" x14ac:dyDescent="0.2">
      <c r="A76" s="14"/>
      <c r="B76" s="14"/>
      <c r="C76" s="14"/>
      <c r="D76" s="14"/>
      <c r="E76" s="14"/>
      <c r="F76" s="14"/>
      <c r="G76" s="14"/>
      <c r="H76" s="14"/>
      <c r="I76" s="14"/>
    </row>
    <row r="77" spans="1:9" x14ac:dyDescent="0.2">
      <c r="A77" s="14"/>
      <c r="B77" s="14"/>
      <c r="C77" s="14"/>
      <c r="D77" s="14"/>
      <c r="E77" s="14"/>
      <c r="F77" s="14"/>
      <c r="G77" s="14"/>
      <c r="H77" s="14"/>
      <c r="I77" s="14"/>
    </row>
    <row r="78" spans="1:9" x14ac:dyDescent="0.2">
      <c r="A78" s="14"/>
      <c r="B78" s="14"/>
      <c r="C78" s="14"/>
      <c r="D78" s="14"/>
      <c r="E78" s="14"/>
      <c r="F78" s="14"/>
      <c r="G78" s="14"/>
      <c r="H78" s="14"/>
      <c r="I78" s="14"/>
    </row>
    <row r="79" spans="1:9" x14ac:dyDescent="0.2">
      <c r="A79" s="14"/>
      <c r="B79" s="14"/>
      <c r="C79" s="14"/>
      <c r="D79" s="14"/>
      <c r="E79" s="14"/>
      <c r="F79" s="14"/>
      <c r="G79" s="14"/>
      <c r="H79" s="14"/>
      <c r="I79" s="14"/>
    </row>
    <row r="80" spans="1:9" x14ac:dyDescent="0.2">
      <c r="A80" s="14"/>
      <c r="B80" s="14"/>
      <c r="C80" s="14"/>
      <c r="D80" s="14"/>
      <c r="E80" s="14"/>
      <c r="F80" s="14"/>
      <c r="G80" s="14"/>
      <c r="H80" s="14"/>
      <c r="I80" s="14"/>
    </row>
    <row r="81" spans="1:9" x14ac:dyDescent="0.2">
      <c r="A81" s="14"/>
      <c r="B81" s="14"/>
      <c r="C81" s="14"/>
      <c r="D81" s="14"/>
      <c r="E81" s="14"/>
      <c r="F81" s="14"/>
      <c r="G81" s="14"/>
      <c r="H81" s="14"/>
      <c r="I81" s="14"/>
    </row>
    <row r="82" spans="1:9" x14ac:dyDescent="0.2">
      <c r="A82" s="14"/>
      <c r="B82" s="14"/>
      <c r="C82" s="14"/>
      <c r="D82" s="14"/>
      <c r="E82" s="14"/>
      <c r="F82" s="14"/>
      <c r="G82" s="14"/>
      <c r="H82" s="14"/>
      <c r="I82" s="14"/>
    </row>
    <row r="83" spans="1:9" x14ac:dyDescent="0.2">
      <c r="A83" s="14"/>
      <c r="B83" s="14"/>
      <c r="C83" s="14"/>
      <c r="D83" s="14"/>
      <c r="E83" s="14"/>
      <c r="F83" s="14"/>
      <c r="G83" s="14"/>
      <c r="H83" s="14"/>
      <c r="I83" s="14"/>
    </row>
    <row r="84" spans="1:9" x14ac:dyDescent="0.2">
      <c r="A84" s="14"/>
      <c r="B84" s="14"/>
      <c r="C84" s="14"/>
      <c r="D84" s="14"/>
      <c r="E84" s="14"/>
      <c r="F84" s="14"/>
      <c r="G84" s="14"/>
      <c r="H84" s="14"/>
      <c r="I84" s="14"/>
    </row>
    <row r="85" spans="1:9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x14ac:dyDescent="0.2">
      <c r="A87" s="14"/>
      <c r="B87" s="14"/>
      <c r="C87" s="14"/>
      <c r="D87" s="14"/>
      <c r="E87" s="14"/>
      <c r="F87" s="14"/>
      <c r="G87" s="14"/>
      <c r="H87" s="14"/>
      <c r="I87" s="14"/>
    </row>
    <row r="88" spans="1:9" x14ac:dyDescent="0.2">
      <c r="A88" s="14"/>
      <c r="B88" s="14"/>
      <c r="C88" s="14"/>
      <c r="D88" s="14"/>
      <c r="E88" s="14"/>
      <c r="F88" s="14"/>
      <c r="G88" s="14"/>
      <c r="H88" s="14"/>
      <c r="I88" s="14"/>
    </row>
    <row r="89" spans="1:9" x14ac:dyDescent="0.2">
      <c r="A89" s="14"/>
      <c r="B89" s="14"/>
      <c r="C89" s="14"/>
      <c r="D89" s="14"/>
      <c r="E89" s="14"/>
      <c r="F89" s="14"/>
      <c r="G89" s="14"/>
      <c r="H89" s="14"/>
      <c r="I89" s="14"/>
    </row>
    <row r="90" spans="1:9" x14ac:dyDescent="0.2">
      <c r="A90" s="14"/>
      <c r="B90" s="14"/>
      <c r="C90" s="14"/>
      <c r="D90" s="14"/>
      <c r="E90" s="14"/>
      <c r="F90" s="14"/>
      <c r="G90" s="14"/>
      <c r="H90" s="14"/>
      <c r="I90" s="14"/>
    </row>
    <row r="91" spans="1:9" x14ac:dyDescent="0.2">
      <c r="A91" s="14"/>
      <c r="B91" s="14"/>
      <c r="C91" s="14"/>
      <c r="D91" s="14"/>
      <c r="E91" s="14"/>
      <c r="F91" s="14"/>
      <c r="G91" s="14"/>
      <c r="H91" s="14"/>
      <c r="I91" s="14"/>
    </row>
    <row r="92" spans="1:9" x14ac:dyDescent="0.2">
      <c r="A92" s="14"/>
      <c r="B92" s="14"/>
      <c r="C92" s="14"/>
      <c r="D92" s="14"/>
      <c r="E92" s="14"/>
      <c r="F92" s="14"/>
      <c r="G92" s="14"/>
      <c r="H92" s="14"/>
      <c r="I92" s="14"/>
    </row>
    <row r="93" spans="1:9" x14ac:dyDescent="0.2">
      <c r="A93" s="14"/>
      <c r="B93" s="14"/>
      <c r="C93" s="14"/>
      <c r="D93" s="14"/>
      <c r="E93" s="14"/>
      <c r="F93" s="14"/>
      <c r="G93" s="14"/>
      <c r="H93" s="14"/>
      <c r="I93" s="14"/>
    </row>
    <row r="94" spans="1:9" x14ac:dyDescent="0.2">
      <c r="A94" s="14"/>
      <c r="B94" s="14"/>
      <c r="C94" s="14"/>
      <c r="D94" s="14"/>
      <c r="E94" s="14"/>
      <c r="F94" s="14"/>
      <c r="G94" s="14"/>
      <c r="H94" s="14"/>
      <c r="I94" s="14"/>
    </row>
    <row r="95" spans="1:9" x14ac:dyDescent="0.2">
      <c r="A95" s="14"/>
      <c r="B95" s="14"/>
      <c r="C95" s="14"/>
      <c r="D95" s="14"/>
      <c r="E95" s="14"/>
      <c r="F95" s="14"/>
      <c r="G95" s="14"/>
      <c r="H95" s="14"/>
      <c r="I95" s="14"/>
    </row>
    <row r="96" spans="1:9" x14ac:dyDescent="0.2">
      <c r="A96" s="14"/>
      <c r="B96" s="14"/>
      <c r="C96" s="14"/>
      <c r="D96" s="14"/>
      <c r="E96" s="14"/>
      <c r="F96" s="14"/>
      <c r="G96" s="14"/>
      <c r="H96" s="14"/>
      <c r="I96" s="14"/>
    </row>
    <row r="97" spans="1:9" x14ac:dyDescent="0.2">
      <c r="A97" s="14"/>
      <c r="B97" s="14"/>
      <c r="C97" s="14"/>
      <c r="D97" s="14"/>
      <c r="E97" s="14"/>
      <c r="F97" s="14"/>
      <c r="G97" s="14"/>
      <c r="H97" s="14"/>
      <c r="I97" s="14"/>
    </row>
    <row r="98" spans="1:9" x14ac:dyDescent="0.2">
      <c r="A98" s="14"/>
      <c r="B98" s="14"/>
      <c r="C98" s="14"/>
      <c r="D98" s="14"/>
      <c r="E98" s="14"/>
      <c r="F98" s="14"/>
      <c r="G98" s="14"/>
      <c r="H98" s="14"/>
      <c r="I98" s="14"/>
    </row>
    <row r="99" spans="1:9" x14ac:dyDescent="0.2">
      <c r="A99" s="14"/>
      <c r="B99" s="14"/>
      <c r="C99" s="14"/>
      <c r="D99" s="14"/>
      <c r="E99" s="14"/>
      <c r="F99" s="14"/>
      <c r="G99" s="14"/>
      <c r="H99" s="14"/>
      <c r="I99" s="14"/>
    </row>
    <row r="100" spans="1:9" x14ac:dyDescent="0.2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x14ac:dyDescent="0.2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x14ac:dyDescent="0.2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x14ac:dyDescent="0.2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x14ac:dyDescent="0.2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x14ac:dyDescent="0.2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x14ac:dyDescent="0.2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x14ac:dyDescent="0.2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x14ac:dyDescent="0.2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x14ac:dyDescent="0.2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x14ac:dyDescent="0.2">
      <c r="A110" s="14"/>
      <c r="B110" s="14"/>
      <c r="C110" s="14"/>
      <c r="D110" s="14"/>
      <c r="E110" s="14"/>
      <c r="F110" s="14"/>
      <c r="G110" s="14"/>
      <c r="H110" s="14"/>
      <c r="I110" s="14"/>
    </row>
    <row r="112" spans="1:9" x14ac:dyDescent="0.2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x14ac:dyDescent="0.2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x14ac:dyDescent="0.2">
      <c r="A114" s="21" t="s">
        <v>224</v>
      </c>
      <c r="B114" s="14"/>
      <c r="C114" s="14"/>
      <c r="D114" s="14"/>
      <c r="E114" s="14"/>
      <c r="F114" s="14"/>
      <c r="G114" s="14"/>
      <c r="H114" s="14"/>
      <c r="I114" s="14"/>
    </row>
    <row r="115" spans="1:9" x14ac:dyDescent="0.2">
      <c r="A115" s="14"/>
      <c r="B115" s="14"/>
      <c r="C115" s="14"/>
      <c r="D115" s="14"/>
      <c r="E115" s="14"/>
      <c r="F115" s="14"/>
      <c r="G115" s="14"/>
      <c r="H115" s="14"/>
      <c r="I115" s="14"/>
    </row>
    <row r="116" spans="1:9" x14ac:dyDescent="0.2">
      <c r="A116" s="21"/>
      <c r="B116" s="14"/>
      <c r="C116" s="14"/>
      <c r="D116" s="14"/>
      <c r="E116" s="14"/>
      <c r="F116" s="14"/>
      <c r="G116" s="14"/>
      <c r="H116" s="14"/>
      <c r="I116" s="14"/>
    </row>
    <row r="117" spans="1:9" x14ac:dyDescent="0.2">
      <c r="A117" s="14"/>
      <c r="B117" s="14"/>
      <c r="C117" s="14"/>
      <c r="D117" s="14"/>
      <c r="E117" s="14"/>
      <c r="F117" s="14"/>
      <c r="G117" s="14"/>
      <c r="H117" s="14"/>
      <c r="I117" s="14"/>
    </row>
    <row r="118" spans="1:9" x14ac:dyDescent="0.2">
      <c r="A118" s="14"/>
      <c r="B118" s="14"/>
      <c r="C118" s="14"/>
      <c r="D118" s="14"/>
      <c r="E118" s="14"/>
      <c r="F118" s="14"/>
      <c r="G118" s="14"/>
      <c r="H118" s="14"/>
      <c r="I118" s="14"/>
    </row>
    <row r="119" spans="1:9" x14ac:dyDescent="0.2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x14ac:dyDescent="0.2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x14ac:dyDescent="0.2">
      <c r="A121" s="14"/>
      <c r="B121" s="14"/>
      <c r="C121" s="14"/>
      <c r="D121" s="14"/>
      <c r="E121" s="14"/>
      <c r="F121" s="14"/>
      <c r="G121" s="14"/>
      <c r="H121" s="14"/>
      <c r="I121" s="14"/>
    </row>
    <row r="122" spans="1:9" x14ac:dyDescent="0.2">
      <c r="A122" s="14"/>
      <c r="B122" s="14"/>
      <c r="C122" s="14"/>
      <c r="D122" s="14"/>
      <c r="E122" s="14"/>
      <c r="F122" s="14"/>
      <c r="G122" s="14"/>
      <c r="H122" s="14"/>
      <c r="I122" s="14"/>
    </row>
    <row r="123" spans="1:9" x14ac:dyDescent="0.2">
      <c r="A123" s="14"/>
      <c r="B123" s="14"/>
      <c r="C123" s="14"/>
      <c r="D123" s="14"/>
      <c r="E123" s="14"/>
      <c r="F123" s="14"/>
      <c r="G123" s="14"/>
      <c r="H123" s="14"/>
      <c r="I123" s="14"/>
    </row>
    <row r="124" spans="1:9" x14ac:dyDescent="0.2">
      <c r="A124" s="14"/>
      <c r="B124" s="14"/>
      <c r="C124" s="14"/>
      <c r="D124" s="14"/>
      <c r="E124" s="14"/>
      <c r="F124" s="14"/>
      <c r="G124" s="14"/>
      <c r="H124" s="14"/>
      <c r="I124" s="14"/>
    </row>
    <row r="125" spans="1:9" x14ac:dyDescent="0.2">
      <c r="A125" s="14"/>
      <c r="B125" s="14"/>
      <c r="C125" s="14"/>
      <c r="D125" s="14"/>
      <c r="E125" s="14"/>
      <c r="F125" s="14"/>
      <c r="G125" s="14"/>
      <c r="H125" s="14"/>
      <c r="I125" s="14"/>
    </row>
    <row r="126" spans="1:9" x14ac:dyDescent="0.2">
      <c r="A126" s="14"/>
      <c r="B126" s="14"/>
      <c r="C126" s="14"/>
      <c r="D126" s="14"/>
      <c r="E126" s="14"/>
      <c r="F126" s="14"/>
      <c r="G126" s="14"/>
      <c r="H126" s="14"/>
      <c r="I126" s="14"/>
    </row>
    <row r="127" spans="1:9" x14ac:dyDescent="0.2">
      <c r="A127" s="14"/>
      <c r="B127" s="14"/>
      <c r="C127" s="14"/>
      <c r="D127" s="14"/>
      <c r="E127" s="14"/>
      <c r="F127" s="14"/>
      <c r="G127" s="14"/>
      <c r="H127" s="14"/>
      <c r="I127" s="14"/>
    </row>
    <row r="128" spans="1:9" x14ac:dyDescent="0.2">
      <c r="A128" s="14"/>
      <c r="B128" s="14"/>
      <c r="C128" s="14"/>
      <c r="D128" s="14"/>
      <c r="E128" s="14"/>
      <c r="F128" s="14"/>
      <c r="G128" s="14"/>
      <c r="H128" s="14"/>
      <c r="I128" s="14"/>
    </row>
    <row r="129" spans="1:9" x14ac:dyDescent="0.2">
      <c r="A129" s="14"/>
      <c r="B129" s="14"/>
      <c r="C129" s="14"/>
      <c r="D129" s="14"/>
      <c r="E129" s="14"/>
      <c r="F129" s="14"/>
      <c r="G129" s="14"/>
      <c r="H129" s="14"/>
      <c r="I129" s="14"/>
    </row>
    <row r="130" spans="1:9" x14ac:dyDescent="0.2">
      <c r="A130" s="14"/>
      <c r="B130" s="14"/>
      <c r="C130" s="14"/>
      <c r="D130" s="14"/>
      <c r="E130" s="14"/>
      <c r="F130" s="14"/>
      <c r="G130" s="14"/>
      <c r="H130" s="14"/>
      <c r="I130" s="14"/>
    </row>
    <row r="131" spans="1:9" x14ac:dyDescent="0.2">
      <c r="A131" s="14"/>
      <c r="B131" s="14"/>
      <c r="C131" s="14"/>
      <c r="D131" s="14"/>
      <c r="E131" s="14"/>
      <c r="F131" s="14"/>
      <c r="G131" s="14"/>
      <c r="H131" s="14"/>
      <c r="I131" s="14"/>
    </row>
    <row r="132" spans="1:9" x14ac:dyDescent="0.2">
      <c r="A132" s="14"/>
      <c r="B132" s="14"/>
      <c r="C132" s="14"/>
      <c r="D132" s="14"/>
      <c r="E132" s="14"/>
      <c r="F132" s="14"/>
      <c r="G132" s="14"/>
      <c r="H132" s="14"/>
      <c r="I132" s="14"/>
    </row>
    <row r="133" spans="1:9" ht="15" x14ac:dyDescent="0.3">
      <c r="A133" s="30" t="s">
        <v>31</v>
      </c>
      <c r="B133" s="14"/>
      <c r="C133" s="14"/>
      <c r="D133" s="14"/>
      <c r="E133" s="14"/>
      <c r="F133" s="14"/>
      <c r="G133" s="14"/>
      <c r="H133" s="14"/>
      <c r="I133" s="14"/>
    </row>
    <row r="134" spans="1:9" ht="15" x14ac:dyDescent="0.3">
      <c r="A134" s="30" t="s">
        <v>32</v>
      </c>
      <c r="B134" s="14"/>
      <c r="C134" s="14"/>
      <c r="D134" s="14"/>
      <c r="E134" s="14"/>
      <c r="F134" s="14"/>
      <c r="G134" s="14"/>
      <c r="H134" s="14"/>
      <c r="I134" s="14"/>
    </row>
    <row r="135" spans="1:9" ht="15" x14ac:dyDescent="0.3">
      <c r="A135" s="30" t="s">
        <v>33</v>
      </c>
      <c r="B135" s="14"/>
      <c r="C135" s="14"/>
      <c r="D135" s="14"/>
      <c r="E135" s="14"/>
      <c r="F135" s="14"/>
      <c r="G135" s="14"/>
      <c r="H135" s="14"/>
      <c r="I135" s="14"/>
    </row>
    <row r="136" spans="1:9" x14ac:dyDescent="0.2">
      <c r="A136" s="14"/>
      <c r="B136" s="14"/>
      <c r="C136" s="14"/>
      <c r="D136" s="14"/>
      <c r="E136" s="14"/>
      <c r="F136" s="14"/>
      <c r="G136" s="14"/>
      <c r="H136" s="14"/>
      <c r="I136" s="14"/>
    </row>
    <row r="137" spans="1:9" x14ac:dyDescent="0.2">
      <c r="A137" s="14"/>
      <c r="B137" s="14"/>
      <c r="C137" s="14"/>
      <c r="D137" s="14"/>
      <c r="E137" s="14"/>
      <c r="F137" s="14"/>
      <c r="G137" s="14"/>
      <c r="H137" s="14"/>
      <c r="I137" s="14"/>
    </row>
    <row r="138" spans="1:9" x14ac:dyDescent="0.2">
      <c r="A138" s="14"/>
      <c r="B138" s="14"/>
      <c r="C138" s="14"/>
      <c r="D138" s="14"/>
      <c r="E138" s="14"/>
      <c r="F138" s="14"/>
      <c r="G138" s="14"/>
      <c r="H138" s="14"/>
      <c r="I138" s="14"/>
    </row>
    <row r="139" spans="1:9" x14ac:dyDescent="0.2">
      <c r="A139" s="14"/>
      <c r="B139" s="14"/>
      <c r="C139" s="14"/>
      <c r="D139" s="14"/>
      <c r="E139" s="14"/>
      <c r="F139" s="14"/>
      <c r="G139" s="14"/>
      <c r="H139" s="14"/>
      <c r="I139" s="14"/>
    </row>
    <row r="140" spans="1:9" x14ac:dyDescent="0.2">
      <c r="A140" s="14"/>
      <c r="B140" s="14"/>
      <c r="C140" s="14"/>
      <c r="D140" s="14"/>
      <c r="E140" s="14"/>
      <c r="F140" s="14"/>
      <c r="G140" s="14"/>
      <c r="H140" s="14"/>
      <c r="I140" s="14"/>
    </row>
    <row r="141" spans="1:9" x14ac:dyDescent="0.2">
      <c r="A141" s="14"/>
      <c r="B141" s="14"/>
      <c r="C141" s="14"/>
      <c r="D141" s="14"/>
      <c r="E141" s="14"/>
      <c r="F141" s="14"/>
      <c r="G141" s="14"/>
      <c r="H141" s="14"/>
      <c r="I141" s="14"/>
    </row>
    <row r="142" spans="1:9" x14ac:dyDescent="0.2">
      <c r="A142" s="14"/>
      <c r="B142" s="14"/>
      <c r="C142" s="14"/>
      <c r="D142" s="14"/>
      <c r="E142" s="14"/>
      <c r="F142" s="14"/>
      <c r="G142" s="14"/>
      <c r="H142" s="14"/>
      <c r="I142" s="14"/>
    </row>
    <row r="143" spans="1:9" x14ac:dyDescent="0.2">
      <c r="A143" s="14"/>
      <c r="B143" s="14"/>
      <c r="C143" s="14"/>
      <c r="D143" s="14"/>
      <c r="E143" s="14"/>
      <c r="F143" s="14"/>
      <c r="G143" s="14"/>
      <c r="H143" s="14"/>
      <c r="I143" s="14"/>
    </row>
    <row r="144" spans="1:9" x14ac:dyDescent="0.2">
      <c r="A144" s="14"/>
      <c r="B144" s="14"/>
      <c r="C144" s="14"/>
      <c r="D144" s="14"/>
      <c r="E144" s="14"/>
      <c r="F144" s="14"/>
      <c r="G144" s="14"/>
      <c r="H144" s="14"/>
      <c r="I144" s="14"/>
    </row>
    <row r="145" spans="1:9" x14ac:dyDescent="0.2">
      <c r="A145" s="14"/>
      <c r="B145" s="14"/>
      <c r="C145" s="14"/>
      <c r="D145" s="14"/>
      <c r="E145" s="14"/>
      <c r="F145" s="14"/>
      <c r="G145" s="14"/>
      <c r="H145" s="14"/>
      <c r="I145" s="14"/>
    </row>
    <row r="146" spans="1:9" x14ac:dyDescent="0.2">
      <c r="A146" s="14"/>
      <c r="B146" s="14"/>
      <c r="C146" s="14"/>
      <c r="D146" s="14"/>
      <c r="E146" s="14"/>
      <c r="F146" s="14"/>
      <c r="G146" s="14"/>
      <c r="H146" s="14"/>
      <c r="I146" s="14"/>
    </row>
    <row r="147" spans="1:9" x14ac:dyDescent="0.2">
      <c r="A147" s="14"/>
      <c r="B147" s="14"/>
      <c r="C147" s="14"/>
      <c r="D147" s="14"/>
      <c r="E147" s="14"/>
      <c r="F147" s="14"/>
      <c r="G147" s="14"/>
      <c r="H147" s="14"/>
      <c r="I147" s="14"/>
    </row>
    <row r="148" spans="1:9" x14ac:dyDescent="0.2">
      <c r="A148" s="14"/>
      <c r="B148" s="14"/>
      <c r="C148" s="14"/>
      <c r="D148" s="14"/>
      <c r="E148" s="14"/>
      <c r="F148" s="14"/>
      <c r="G148" s="14"/>
      <c r="H148" s="14"/>
      <c r="I148" s="14"/>
    </row>
    <row r="149" spans="1:9" x14ac:dyDescent="0.2">
      <c r="A149" s="14"/>
      <c r="B149" s="14"/>
      <c r="C149" s="14"/>
      <c r="D149" s="14"/>
      <c r="E149" s="14"/>
      <c r="F149" s="14"/>
      <c r="G149" s="14"/>
      <c r="H149" s="14"/>
      <c r="I149" s="14"/>
    </row>
    <row r="150" spans="1:9" x14ac:dyDescent="0.2">
      <c r="A150" s="14"/>
      <c r="B150" s="14"/>
      <c r="C150" s="14"/>
      <c r="D150" s="14"/>
      <c r="E150" s="14"/>
      <c r="F150" s="14"/>
      <c r="G150" s="14"/>
      <c r="H150" s="14"/>
      <c r="I150" s="14"/>
    </row>
    <row r="151" spans="1:9" x14ac:dyDescent="0.2">
      <c r="A151" s="14"/>
      <c r="B151" s="14"/>
      <c r="C151" s="14"/>
      <c r="D151" s="14"/>
      <c r="E151" s="14"/>
      <c r="F151" s="14"/>
      <c r="G151" s="14"/>
      <c r="H151" s="14"/>
      <c r="I151" s="14"/>
    </row>
    <row r="152" spans="1:9" x14ac:dyDescent="0.2">
      <c r="A152" s="14"/>
      <c r="B152" s="14"/>
      <c r="C152" s="14"/>
      <c r="D152" s="14"/>
      <c r="E152" s="14"/>
      <c r="F152" s="14"/>
      <c r="G152" s="14"/>
      <c r="H152" s="14"/>
      <c r="I152" s="14"/>
    </row>
    <row r="153" spans="1:9" x14ac:dyDescent="0.2">
      <c r="A153" s="14"/>
      <c r="B153" s="14"/>
      <c r="C153" s="14"/>
      <c r="D153" s="14"/>
      <c r="E153" s="14"/>
      <c r="F153" s="14"/>
      <c r="G153" s="14"/>
      <c r="H153" s="14"/>
      <c r="I153" s="14"/>
    </row>
    <row r="154" spans="1:9" x14ac:dyDescent="0.2">
      <c r="A154" s="14"/>
      <c r="B154" s="14"/>
      <c r="C154" s="14"/>
      <c r="D154" s="14"/>
      <c r="E154" s="14"/>
      <c r="F154" s="14"/>
      <c r="G154" s="14"/>
      <c r="H154" s="14"/>
      <c r="I154" s="14"/>
    </row>
    <row r="155" spans="1:9" x14ac:dyDescent="0.2">
      <c r="A155" s="14"/>
      <c r="B155" s="14"/>
      <c r="C155" s="14"/>
      <c r="D155" s="14"/>
      <c r="E155" s="14"/>
      <c r="F155" s="14"/>
      <c r="G155" s="14"/>
      <c r="H155" s="14"/>
      <c r="I155" s="14"/>
    </row>
    <row r="156" spans="1:9" x14ac:dyDescent="0.2">
      <c r="A156" s="14"/>
      <c r="B156" s="14"/>
      <c r="C156" s="14"/>
      <c r="D156" s="14"/>
      <c r="E156" s="14"/>
      <c r="F156" s="14"/>
      <c r="G156" s="14"/>
      <c r="H156" s="14"/>
      <c r="I156" s="14"/>
    </row>
    <row r="157" spans="1:9" x14ac:dyDescent="0.2">
      <c r="A157" s="14"/>
      <c r="B157" s="14"/>
      <c r="C157" s="14"/>
      <c r="D157" s="14"/>
      <c r="E157" s="14"/>
      <c r="F157" s="14"/>
      <c r="G157" s="14"/>
      <c r="H157" s="14"/>
      <c r="I157" s="14"/>
    </row>
    <row r="158" spans="1:9" x14ac:dyDescent="0.2">
      <c r="A158" s="14"/>
      <c r="B158" s="14"/>
      <c r="C158" s="14"/>
      <c r="D158" s="14"/>
      <c r="E158" s="14"/>
      <c r="F158" s="14"/>
      <c r="G158" s="14"/>
      <c r="H158" s="14"/>
      <c r="I158" s="14"/>
    </row>
    <row r="159" spans="1:9" x14ac:dyDescent="0.2">
      <c r="A159" s="14"/>
      <c r="B159" s="14"/>
      <c r="C159" s="14"/>
      <c r="D159" s="14"/>
      <c r="E159" s="14"/>
      <c r="F159" s="14"/>
      <c r="G159" s="14"/>
      <c r="H159" s="14"/>
      <c r="I159" s="14"/>
    </row>
    <row r="160" spans="1:9" x14ac:dyDescent="0.2">
      <c r="A160" s="14"/>
      <c r="B160" s="14"/>
      <c r="C160" s="14"/>
      <c r="D160" s="14"/>
      <c r="E160" s="14"/>
      <c r="F160" s="14"/>
      <c r="G160" s="14"/>
      <c r="H160" s="14"/>
      <c r="I160" s="14"/>
    </row>
    <row r="161" spans="1:9" x14ac:dyDescent="0.2">
      <c r="A161" s="14"/>
      <c r="B161" s="14"/>
      <c r="C161" s="14"/>
      <c r="D161" s="14"/>
      <c r="E161" s="14"/>
      <c r="F161" s="14"/>
      <c r="G161" s="14"/>
      <c r="H161" s="14"/>
      <c r="I161" s="14"/>
    </row>
    <row r="162" spans="1:9" x14ac:dyDescent="0.2">
      <c r="A162" s="14"/>
      <c r="B162" s="14"/>
      <c r="C162" s="14"/>
      <c r="D162" s="14"/>
      <c r="E162" s="14"/>
      <c r="F162" s="14"/>
      <c r="G162" s="14"/>
      <c r="H162" s="14"/>
      <c r="I162" s="14"/>
    </row>
    <row r="163" spans="1:9" x14ac:dyDescent="0.2">
      <c r="A163" s="14"/>
      <c r="B163" s="14"/>
      <c r="C163" s="14"/>
      <c r="D163" s="14"/>
      <c r="E163" s="14"/>
      <c r="F163" s="14"/>
      <c r="G163" s="14"/>
      <c r="H163" s="14"/>
      <c r="I163" s="14"/>
    </row>
    <row r="164" spans="1:9" x14ac:dyDescent="0.2">
      <c r="A164" s="14"/>
      <c r="B164" s="14"/>
      <c r="C164" s="14"/>
      <c r="D164" s="14"/>
      <c r="E164" s="14"/>
      <c r="F164" s="14"/>
      <c r="G164" s="14"/>
      <c r="H164" s="14"/>
      <c r="I164" s="14"/>
    </row>
    <row r="165" spans="1:9" x14ac:dyDescent="0.2">
      <c r="A165" s="14"/>
      <c r="B165" s="14"/>
      <c r="C165" s="14"/>
      <c r="D165" s="14"/>
      <c r="E165" s="14"/>
      <c r="F165" s="14"/>
      <c r="G165" s="14"/>
      <c r="H165" s="14"/>
      <c r="I165" s="14"/>
    </row>
    <row r="166" spans="1:9" x14ac:dyDescent="0.2">
      <c r="A166" s="14"/>
      <c r="B166" s="14"/>
      <c r="C166" s="14"/>
      <c r="D166" s="14"/>
      <c r="E166" s="14"/>
      <c r="F166" s="14"/>
      <c r="G166" s="14"/>
      <c r="H166" s="14"/>
      <c r="I166" s="14"/>
    </row>
    <row r="167" spans="1:9" x14ac:dyDescent="0.2">
      <c r="A167" s="14"/>
      <c r="B167" s="14"/>
      <c r="C167" s="14"/>
      <c r="D167" s="14"/>
      <c r="E167" s="14"/>
      <c r="F167" s="14"/>
      <c r="G167" s="14"/>
      <c r="H167" s="14"/>
      <c r="I167" s="14"/>
    </row>
    <row r="168" spans="1:9" x14ac:dyDescent="0.2">
      <c r="A168" s="14"/>
      <c r="B168" s="14"/>
      <c r="C168" s="14"/>
      <c r="D168" s="14"/>
      <c r="E168" s="14"/>
      <c r="F168" s="14"/>
      <c r="G168" s="14"/>
      <c r="H168" s="14"/>
      <c r="I168" s="14"/>
    </row>
    <row r="169" spans="1:9" x14ac:dyDescent="0.2">
      <c r="A169" s="14"/>
      <c r="B169" s="14"/>
      <c r="C169" s="14"/>
      <c r="D169" s="14"/>
      <c r="E169" s="14"/>
      <c r="F169" s="14"/>
      <c r="G169" s="14"/>
      <c r="H169" s="14"/>
      <c r="I169" s="14"/>
    </row>
    <row r="170" spans="1:9" x14ac:dyDescent="0.2">
      <c r="A170" s="14"/>
      <c r="B170" s="14"/>
      <c r="C170" s="14"/>
      <c r="D170" s="14"/>
      <c r="E170" s="14"/>
      <c r="F170" s="14"/>
      <c r="G170" s="14"/>
      <c r="H170" s="14"/>
      <c r="I170" s="14"/>
    </row>
    <row r="171" spans="1:9" x14ac:dyDescent="0.2">
      <c r="A171" s="14"/>
      <c r="B171" s="14"/>
      <c r="C171" s="14"/>
      <c r="D171" s="14"/>
      <c r="E171" s="14"/>
      <c r="F171" s="14"/>
      <c r="G171" s="14"/>
      <c r="H171" s="14"/>
      <c r="I171" s="14"/>
    </row>
    <row r="172" spans="1:9" x14ac:dyDescent="0.2">
      <c r="A172" s="14"/>
      <c r="B172" s="14"/>
      <c r="C172" s="14"/>
      <c r="D172" s="14"/>
      <c r="E172" s="14"/>
      <c r="F172" s="14"/>
      <c r="G172" s="14"/>
      <c r="H172" s="14"/>
      <c r="I172" s="14"/>
    </row>
    <row r="173" spans="1:9" x14ac:dyDescent="0.2">
      <c r="A173" s="14"/>
      <c r="B173" s="14"/>
      <c r="C173" s="14"/>
      <c r="D173" s="14"/>
      <c r="E173" s="14"/>
      <c r="F173" s="14"/>
      <c r="G173" s="14"/>
      <c r="H173" s="14"/>
      <c r="I173" s="14"/>
    </row>
    <row r="174" spans="1:9" x14ac:dyDescent="0.2">
      <c r="A174" s="14"/>
      <c r="B174" s="14"/>
      <c r="C174" s="14"/>
      <c r="D174" s="14"/>
      <c r="E174" s="14"/>
      <c r="F174" s="14"/>
      <c r="G174" s="14"/>
      <c r="H174" s="14"/>
      <c r="I174" s="14"/>
    </row>
    <row r="175" spans="1:9" x14ac:dyDescent="0.2">
      <c r="A175" s="14"/>
      <c r="B175" s="14"/>
      <c r="C175" s="14"/>
      <c r="D175" s="14"/>
      <c r="E175" s="14"/>
      <c r="F175" s="14"/>
      <c r="G175" s="14"/>
      <c r="H175" s="14"/>
      <c r="I175" s="14"/>
    </row>
    <row r="176" spans="1:9" x14ac:dyDescent="0.2">
      <c r="A176" s="14"/>
      <c r="B176" s="14"/>
      <c r="C176" s="14"/>
      <c r="D176" s="14"/>
      <c r="E176" s="14"/>
      <c r="F176" s="14"/>
      <c r="G176" s="14"/>
      <c r="H176" s="14"/>
      <c r="I176" s="14"/>
    </row>
    <row r="177" spans="1:9" x14ac:dyDescent="0.2">
      <c r="A177" s="14"/>
      <c r="B177" s="14"/>
      <c r="C177" s="14"/>
      <c r="D177" s="14"/>
      <c r="E177" s="14"/>
      <c r="F177" s="14"/>
      <c r="G177" s="14"/>
      <c r="H177" s="14"/>
      <c r="I177" s="14"/>
    </row>
    <row r="178" spans="1:9" x14ac:dyDescent="0.2">
      <c r="A178" s="14"/>
      <c r="B178" s="14"/>
      <c r="C178" s="14"/>
      <c r="D178" s="14"/>
      <c r="E178" s="14"/>
      <c r="F178" s="14"/>
      <c r="G178" s="14"/>
      <c r="H178" s="14"/>
      <c r="I178" s="14"/>
    </row>
    <row r="179" spans="1:9" x14ac:dyDescent="0.2">
      <c r="A179" s="14"/>
      <c r="B179" s="14"/>
      <c r="C179" s="14"/>
      <c r="D179" s="14"/>
      <c r="E179" s="14"/>
      <c r="F179" s="14"/>
      <c r="G179" s="14"/>
      <c r="H179" s="14"/>
      <c r="I179" s="14"/>
    </row>
    <row r="180" spans="1:9" x14ac:dyDescent="0.2">
      <c r="A180" s="14"/>
      <c r="B180" s="14"/>
      <c r="C180" s="14"/>
      <c r="D180" s="14"/>
      <c r="E180" s="14"/>
      <c r="F180" s="14"/>
      <c r="G180" s="14"/>
      <c r="H180" s="14"/>
      <c r="I180" s="14"/>
    </row>
    <row r="181" spans="1:9" x14ac:dyDescent="0.2">
      <c r="A181" s="14"/>
      <c r="B181" s="14"/>
      <c r="C181" s="14"/>
      <c r="D181" s="14"/>
      <c r="E181" s="14"/>
      <c r="F181" s="14"/>
      <c r="G181" s="14"/>
      <c r="H181" s="14"/>
      <c r="I181" s="14"/>
    </row>
    <row r="182" spans="1:9" x14ac:dyDescent="0.2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 x14ac:dyDescent="0.2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 x14ac:dyDescent="0.2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 x14ac:dyDescent="0.2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 x14ac:dyDescent="0.2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 x14ac:dyDescent="0.2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 x14ac:dyDescent="0.2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 x14ac:dyDescent="0.2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 x14ac:dyDescent="0.2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 x14ac:dyDescent="0.2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 x14ac:dyDescent="0.2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 x14ac:dyDescent="0.2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 x14ac:dyDescent="0.2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 x14ac:dyDescent="0.2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 x14ac:dyDescent="0.2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 x14ac:dyDescent="0.2">
      <c r="A197" s="14"/>
      <c r="B197" s="14"/>
      <c r="C197" s="14"/>
      <c r="D197" s="14"/>
      <c r="E197" s="14"/>
      <c r="F197" s="14"/>
      <c r="G197" s="14"/>
      <c r="H197" s="14"/>
      <c r="I197" s="14"/>
    </row>
  </sheetData>
  <mergeCells count="16">
    <mergeCell ref="A9:B9"/>
    <mergeCell ref="A4:B4"/>
    <mergeCell ref="A5:B5"/>
    <mergeCell ref="A6:B6"/>
    <mergeCell ref="A7:B7"/>
    <mergeCell ref="A8:B8"/>
    <mergeCell ref="A20:B20"/>
    <mergeCell ref="A21:B21"/>
    <mergeCell ref="A22:B22"/>
    <mergeCell ref="A23:B23"/>
    <mergeCell ref="A10:B10"/>
    <mergeCell ref="A11:B11"/>
    <mergeCell ref="A12:B12"/>
    <mergeCell ref="A13:B13"/>
    <mergeCell ref="A18:B18"/>
    <mergeCell ref="A19:B19"/>
  </mergeCells>
  <hyperlinks>
    <hyperlink ref="A135" r:id="rId1"/>
  </hyperlinks>
  <pageMargins left="0.7" right="0.7" top="0.78740157499999996" bottom="0.78740157499999996" header="0.3" footer="0.3"/>
  <pageSetup paperSize="9" scale="51" fitToHeight="0" orientation="landscape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9"/>
  <sheetViews>
    <sheetView workbookViewId="0">
      <selection activeCell="A233" sqref="A233"/>
    </sheetView>
  </sheetViews>
  <sheetFormatPr defaultRowHeight="14.25" x14ac:dyDescent="0.2"/>
  <cols>
    <col min="1" max="1" width="23.7109375" style="172" customWidth="1"/>
    <col min="2" max="2" width="23.140625" style="172" customWidth="1"/>
    <col min="3" max="3" width="51.42578125" style="172" customWidth="1"/>
    <col min="4" max="4" width="22.5703125" style="172" customWidth="1"/>
    <col min="5" max="5" width="24.5703125" style="172" customWidth="1"/>
    <col min="6" max="6" width="14.42578125" style="172" customWidth="1"/>
    <col min="7" max="7" width="30.28515625" style="172" customWidth="1"/>
    <col min="8" max="13" width="9.140625" style="172"/>
    <col min="14" max="14" width="11.28515625" style="172" bestFit="1" customWidth="1"/>
    <col min="15" max="16384" width="9.140625" style="172"/>
  </cols>
  <sheetData>
    <row r="2" spans="1:7" x14ac:dyDescent="0.2">
      <c r="A2" s="171"/>
    </row>
    <row r="3" spans="1:7" x14ac:dyDescent="0.2">
      <c r="A3" s="171"/>
    </row>
    <row r="4" spans="1:7" ht="30" x14ac:dyDescent="0.4">
      <c r="A4" s="339" t="s">
        <v>226</v>
      </c>
      <c r="B4" s="339"/>
      <c r="C4" s="339"/>
      <c r="D4" s="339"/>
      <c r="E4" s="339"/>
      <c r="F4" s="339"/>
      <c r="G4" s="339"/>
    </row>
    <row r="5" spans="1:7" x14ac:dyDescent="0.2">
      <c r="A5" s="171"/>
    </row>
    <row r="6" spans="1:7" x14ac:dyDescent="0.2">
      <c r="A6" s="171"/>
    </row>
    <row r="7" spans="1:7" ht="15" x14ac:dyDescent="0.25">
      <c r="A7" s="173" t="s">
        <v>227</v>
      </c>
      <c r="B7" s="174" t="s">
        <v>228</v>
      </c>
    </row>
    <row r="8" spans="1:7" ht="15" x14ac:dyDescent="0.25">
      <c r="A8" s="175" t="s">
        <v>229</v>
      </c>
      <c r="B8" s="176" t="s">
        <v>230</v>
      </c>
    </row>
    <row r="9" spans="1:7" ht="15" x14ac:dyDescent="0.25">
      <c r="A9" s="175" t="s">
        <v>231</v>
      </c>
      <c r="B9" s="176" t="s">
        <v>291</v>
      </c>
      <c r="C9" s="258"/>
    </row>
    <row r="10" spans="1:7" ht="15" x14ac:dyDescent="0.25">
      <c r="A10" s="175" t="s">
        <v>232</v>
      </c>
      <c r="B10" s="176" t="s">
        <v>233</v>
      </c>
    </row>
    <row r="11" spans="1:7" ht="15" x14ac:dyDescent="0.25">
      <c r="A11" s="175" t="s">
        <v>234</v>
      </c>
      <c r="B11" s="177" t="s">
        <v>235</v>
      </c>
    </row>
    <row r="12" spans="1:7" x14ac:dyDescent="0.2">
      <c r="A12" s="171"/>
    </row>
    <row r="13" spans="1:7" x14ac:dyDescent="0.2">
      <c r="A13" s="171"/>
    </row>
    <row r="14" spans="1:7" ht="15" x14ac:dyDescent="0.25">
      <c r="A14" s="272" t="s">
        <v>236</v>
      </c>
      <c r="B14" s="273" t="s">
        <v>237</v>
      </c>
      <c r="C14" s="178" t="s">
        <v>238</v>
      </c>
      <c r="D14" s="178" t="s">
        <v>269</v>
      </c>
      <c r="E14" s="178" t="s">
        <v>270</v>
      </c>
      <c r="F14" s="178" t="s">
        <v>239</v>
      </c>
      <c r="G14" s="178" t="s">
        <v>240</v>
      </c>
    </row>
    <row r="15" spans="1:7" ht="15" x14ac:dyDescent="0.25">
      <c r="A15" s="179" t="s">
        <v>241</v>
      </c>
      <c r="B15" s="180" t="s">
        <v>242</v>
      </c>
      <c r="C15" s="191" t="s">
        <v>292</v>
      </c>
      <c r="D15" s="182">
        <v>0</v>
      </c>
      <c r="E15" s="181" t="s">
        <v>243</v>
      </c>
      <c r="F15" s="183" t="s">
        <v>244</v>
      </c>
      <c r="G15" s="183">
        <v>-248</v>
      </c>
    </row>
    <row r="16" spans="1:7" ht="15" x14ac:dyDescent="0.25">
      <c r="A16" s="179" t="s">
        <v>241</v>
      </c>
      <c r="B16" s="180" t="s">
        <v>242</v>
      </c>
      <c r="C16" s="191" t="s">
        <v>292</v>
      </c>
      <c r="D16" s="182">
        <v>1</v>
      </c>
      <c r="E16" s="181" t="s">
        <v>245</v>
      </c>
      <c r="F16" s="183" t="s">
        <v>244</v>
      </c>
      <c r="G16" s="183">
        <v>5916958</v>
      </c>
    </row>
    <row r="17" spans="1:7" ht="15" x14ac:dyDescent="0.25">
      <c r="A17" s="179" t="s">
        <v>241</v>
      </c>
      <c r="B17" s="180" t="s">
        <v>242</v>
      </c>
      <c r="C17" s="191" t="s">
        <v>292</v>
      </c>
      <c r="D17" s="182">
        <v>2</v>
      </c>
      <c r="E17" s="181" t="s">
        <v>246</v>
      </c>
      <c r="F17" s="183" t="s">
        <v>244</v>
      </c>
      <c r="G17" s="183">
        <v>8947</v>
      </c>
    </row>
    <row r="18" spans="1:7" ht="15" x14ac:dyDescent="0.25">
      <c r="A18" s="179" t="s">
        <v>241</v>
      </c>
      <c r="B18" s="180" t="s">
        <v>242</v>
      </c>
      <c r="C18" s="191" t="s">
        <v>292</v>
      </c>
      <c r="D18" s="182">
        <v>3</v>
      </c>
      <c r="E18" s="181" t="s">
        <v>247</v>
      </c>
      <c r="F18" s="183" t="s">
        <v>244</v>
      </c>
      <c r="G18" s="183">
        <v>51523</v>
      </c>
    </row>
    <row r="19" spans="1:7" ht="15" x14ac:dyDescent="0.25">
      <c r="A19" s="179" t="s">
        <v>241</v>
      </c>
      <c r="B19" s="180" t="s">
        <v>242</v>
      </c>
      <c r="C19" s="191" t="s">
        <v>292</v>
      </c>
      <c r="D19" s="182">
        <v>4</v>
      </c>
      <c r="E19" s="181" t="s">
        <v>248</v>
      </c>
      <c r="F19" s="183" t="s">
        <v>244</v>
      </c>
      <c r="G19" s="183">
        <v>639484</v>
      </c>
    </row>
    <row r="20" spans="1:7" ht="15" x14ac:dyDescent="0.25">
      <c r="A20" s="179" t="s">
        <v>241</v>
      </c>
      <c r="B20" s="180" t="s">
        <v>249</v>
      </c>
      <c r="C20" s="181" t="s">
        <v>250</v>
      </c>
      <c r="D20" s="182">
        <v>1</v>
      </c>
      <c r="E20" s="181" t="s">
        <v>245</v>
      </c>
      <c r="F20" s="183" t="s">
        <v>244</v>
      </c>
      <c r="G20" s="183">
        <v>-1112937</v>
      </c>
    </row>
    <row r="21" spans="1:7" ht="15" x14ac:dyDescent="0.25">
      <c r="A21" s="179" t="s">
        <v>241</v>
      </c>
      <c r="B21" s="180" t="s">
        <v>249</v>
      </c>
      <c r="C21" s="181" t="s">
        <v>250</v>
      </c>
      <c r="D21" s="182">
        <v>2</v>
      </c>
      <c r="E21" s="181" t="s">
        <v>246</v>
      </c>
      <c r="F21" s="183" t="s">
        <v>244</v>
      </c>
      <c r="G21" s="183">
        <v>-60</v>
      </c>
    </row>
    <row r="22" spans="1:7" ht="15" x14ac:dyDescent="0.25">
      <c r="A22" s="179" t="s">
        <v>241</v>
      </c>
      <c r="B22" s="180" t="s">
        <v>249</v>
      </c>
      <c r="C22" s="181" t="s">
        <v>250</v>
      </c>
      <c r="D22" s="182">
        <v>3</v>
      </c>
      <c r="E22" s="181" t="s">
        <v>247</v>
      </c>
      <c r="F22" s="183" t="s">
        <v>244</v>
      </c>
      <c r="G22" s="183">
        <v>3495</v>
      </c>
    </row>
    <row r="23" spans="1:7" ht="15" x14ac:dyDescent="0.25">
      <c r="A23" s="179" t="s">
        <v>241</v>
      </c>
      <c r="B23" s="180" t="s">
        <v>249</v>
      </c>
      <c r="C23" s="181" t="s">
        <v>250</v>
      </c>
      <c r="D23" s="182">
        <v>4</v>
      </c>
      <c r="E23" s="181" t="s">
        <v>248</v>
      </c>
      <c r="F23" s="183" t="s">
        <v>244</v>
      </c>
      <c r="G23" s="183">
        <v>16306</v>
      </c>
    </row>
    <row r="24" spans="1:7" ht="15" x14ac:dyDescent="0.25">
      <c r="A24" s="179" t="s">
        <v>241</v>
      </c>
      <c r="B24" s="180" t="s">
        <v>251</v>
      </c>
      <c r="C24" s="181" t="s">
        <v>252</v>
      </c>
      <c r="D24" s="182">
        <v>0</v>
      </c>
      <c r="E24" s="181" t="s">
        <v>243</v>
      </c>
      <c r="F24" s="183" t="s">
        <v>244</v>
      </c>
      <c r="G24" s="183">
        <v>-360</v>
      </c>
    </row>
    <row r="25" spans="1:7" ht="15" x14ac:dyDescent="0.25">
      <c r="A25" s="179" t="s">
        <v>241</v>
      </c>
      <c r="B25" s="180" t="s">
        <v>251</v>
      </c>
      <c r="C25" s="181" t="s">
        <v>252</v>
      </c>
      <c r="D25" s="182">
        <v>1</v>
      </c>
      <c r="E25" s="181" t="s">
        <v>245</v>
      </c>
      <c r="F25" s="183" t="s">
        <v>244</v>
      </c>
      <c r="G25" s="183">
        <v>-3602501</v>
      </c>
    </row>
    <row r="26" spans="1:7" ht="15" x14ac:dyDescent="0.25">
      <c r="A26" s="179" t="s">
        <v>241</v>
      </c>
      <c r="B26" s="180" t="s">
        <v>251</v>
      </c>
      <c r="C26" s="181" t="s">
        <v>252</v>
      </c>
      <c r="D26" s="182">
        <v>2</v>
      </c>
      <c r="E26" s="181" t="s">
        <v>246</v>
      </c>
      <c r="F26" s="183" t="s">
        <v>244</v>
      </c>
      <c r="G26" s="183">
        <v>-45</v>
      </c>
    </row>
    <row r="27" spans="1:7" ht="15" x14ac:dyDescent="0.25">
      <c r="A27" s="179" t="s">
        <v>241</v>
      </c>
      <c r="B27" s="180" t="s">
        <v>251</v>
      </c>
      <c r="C27" s="181" t="s">
        <v>252</v>
      </c>
      <c r="D27" s="182">
        <v>3</v>
      </c>
      <c r="E27" s="181" t="s">
        <v>247</v>
      </c>
      <c r="F27" s="183" t="s">
        <v>244</v>
      </c>
      <c r="G27" s="183">
        <v>1925</v>
      </c>
    </row>
    <row r="28" spans="1:7" ht="15" x14ac:dyDescent="0.25">
      <c r="A28" s="179" t="s">
        <v>241</v>
      </c>
      <c r="B28" s="180" t="s">
        <v>251</v>
      </c>
      <c r="C28" s="181" t="s">
        <v>252</v>
      </c>
      <c r="D28" s="182">
        <v>4</v>
      </c>
      <c r="E28" s="181" t="s">
        <v>248</v>
      </c>
      <c r="F28" s="183" t="s">
        <v>244</v>
      </c>
      <c r="G28" s="183">
        <v>316290</v>
      </c>
    </row>
    <row r="29" spans="1:7" ht="15" x14ac:dyDescent="0.25">
      <c r="A29" s="336" t="s">
        <v>253</v>
      </c>
      <c r="B29" s="337"/>
      <c r="C29" s="337"/>
      <c r="D29" s="337"/>
      <c r="E29" s="338"/>
      <c r="F29" s="184" t="s">
        <v>244</v>
      </c>
      <c r="G29" s="184">
        <v>2238778</v>
      </c>
    </row>
    <row r="30" spans="1:7" ht="15" x14ac:dyDescent="0.25">
      <c r="A30" s="179" t="s">
        <v>254</v>
      </c>
      <c r="B30" s="180" t="s">
        <v>242</v>
      </c>
      <c r="C30" s="191" t="s">
        <v>292</v>
      </c>
      <c r="D30" s="182">
        <v>0</v>
      </c>
      <c r="E30" s="181" t="s">
        <v>243</v>
      </c>
      <c r="F30" s="183" t="s">
        <v>244</v>
      </c>
      <c r="G30" s="183">
        <v>1729</v>
      </c>
    </row>
    <row r="31" spans="1:7" ht="15" x14ac:dyDescent="0.25">
      <c r="A31" s="179" t="s">
        <v>254</v>
      </c>
      <c r="B31" s="180" t="s">
        <v>242</v>
      </c>
      <c r="C31" s="191" t="s">
        <v>292</v>
      </c>
      <c r="D31" s="182">
        <v>1</v>
      </c>
      <c r="E31" s="181" t="s">
        <v>245</v>
      </c>
      <c r="F31" s="183" t="s">
        <v>244</v>
      </c>
      <c r="G31" s="183">
        <v>6837514</v>
      </c>
    </row>
    <row r="32" spans="1:7" ht="15" x14ac:dyDescent="0.25">
      <c r="A32" s="179" t="s">
        <v>254</v>
      </c>
      <c r="B32" s="180" t="s">
        <v>242</v>
      </c>
      <c r="C32" s="191" t="s">
        <v>292</v>
      </c>
      <c r="D32" s="182">
        <v>2</v>
      </c>
      <c r="E32" s="181" t="s">
        <v>246</v>
      </c>
      <c r="F32" s="183" t="s">
        <v>244</v>
      </c>
      <c r="G32" s="183">
        <v>2531</v>
      </c>
    </row>
    <row r="33" spans="1:7" ht="15" x14ac:dyDescent="0.25">
      <c r="A33" s="179" t="s">
        <v>254</v>
      </c>
      <c r="B33" s="180" t="s">
        <v>242</v>
      </c>
      <c r="C33" s="191" t="s">
        <v>292</v>
      </c>
      <c r="D33" s="182">
        <v>3</v>
      </c>
      <c r="E33" s="181" t="s">
        <v>247</v>
      </c>
      <c r="F33" s="183" t="s">
        <v>244</v>
      </c>
      <c r="G33" s="183">
        <v>17309</v>
      </c>
    </row>
    <row r="34" spans="1:7" ht="15" x14ac:dyDescent="0.25">
      <c r="A34" s="179" t="s">
        <v>254</v>
      </c>
      <c r="B34" s="180" t="s">
        <v>242</v>
      </c>
      <c r="C34" s="191" t="s">
        <v>292</v>
      </c>
      <c r="D34" s="182">
        <v>4</v>
      </c>
      <c r="E34" s="181" t="s">
        <v>248</v>
      </c>
      <c r="F34" s="183" t="s">
        <v>244</v>
      </c>
      <c r="G34" s="183">
        <v>1055099</v>
      </c>
    </row>
    <row r="35" spans="1:7" ht="15" x14ac:dyDescent="0.25">
      <c r="A35" s="179" t="s">
        <v>254</v>
      </c>
      <c r="B35" s="180" t="s">
        <v>242</v>
      </c>
      <c r="C35" s="191" t="s">
        <v>292</v>
      </c>
      <c r="D35" s="182">
        <v>5</v>
      </c>
      <c r="E35" s="181" t="s">
        <v>255</v>
      </c>
      <c r="F35" s="183" t="s">
        <v>244</v>
      </c>
      <c r="G35" s="183">
        <v>-3873</v>
      </c>
    </row>
    <row r="36" spans="1:7" ht="15" x14ac:dyDescent="0.25">
      <c r="A36" s="179" t="s">
        <v>254</v>
      </c>
      <c r="B36" s="180" t="s">
        <v>249</v>
      </c>
      <c r="C36" s="181" t="s">
        <v>250</v>
      </c>
      <c r="D36" s="182">
        <v>1</v>
      </c>
      <c r="E36" s="181" t="s">
        <v>245</v>
      </c>
      <c r="F36" s="183" t="s">
        <v>244</v>
      </c>
      <c r="G36" s="183">
        <v>-1270671</v>
      </c>
    </row>
    <row r="37" spans="1:7" ht="15" x14ac:dyDescent="0.25">
      <c r="A37" s="179" t="s">
        <v>254</v>
      </c>
      <c r="B37" s="180" t="s">
        <v>249</v>
      </c>
      <c r="C37" s="181" t="s">
        <v>250</v>
      </c>
      <c r="D37" s="182">
        <v>2</v>
      </c>
      <c r="E37" s="181" t="s">
        <v>246</v>
      </c>
      <c r="F37" s="183" t="s">
        <v>244</v>
      </c>
      <c r="G37" s="183">
        <v>-1</v>
      </c>
    </row>
    <row r="38" spans="1:7" ht="15" x14ac:dyDescent="0.25">
      <c r="A38" s="179" t="s">
        <v>254</v>
      </c>
      <c r="B38" s="180" t="s">
        <v>249</v>
      </c>
      <c r="C38" s="181" t="s">
        <v>250</v>
      </c>
      <c r="D38" s="182">
        <v>3</v>
      </c>
      <c r="E38" s="181" t="s">
        <v>247</v>
      </c>
      <c r="F38" s="183" t="s">
        <v>244</v>
      </c>
      <c r="G38" s="183">
        <v>2001</v>
      </c>
    </row>
    <row r="39" spans="1:7" ht="15" x14ac:dyDescent="0.25">
      <c r="A39" s="179" t="s">
        <v>254</v>
      </c>
      <c r="B39" s="180" t="s">
        <v>249</v>
      </c>
      <c r="C39" s="181" t="s">
        <v>250</v>
      </c>
      <c r="D39" s="182">
        <v>4</v>
      </c>
      <c r="E39" s="181" t="s">
        <v>248</v>
      </c>
      <c r="F39" s="183" t="s">
        <v>244</v>
      </c>
      <c r="G39" s="183">
        <v>22431</v>
      </c>
    </row>
    <row r="40" spans="1:7" ht="15" x14ac:dyDescent="0.25">
      <c r="A40" s="179" t="s">
        <v>254</v>
      </c>
      <c r="B40" s="180" t="s">
        <v>251</v>
      </c>
      <c r="C40" s="181" t="s">
        <v>252</v>
      </c>
      <c r="D40" s="182">
        <v>1</v>
      </c>
      <c r="E40" s="181" t="s">
        <v>245</v>
      </c>
      <c r="F40" s="183" t="s">
        <v>244</v>
      </c>
      <c r="G40" s="183">
        <v>-3538300</v>
      </c>
    </row>
    <row r="41" spans="1:7" ht="15" x14ac:dyDescent="0.25">
      <c r="A41" s="179" t="s">
        <v>254</v>
      </c>
      <c r="B41" s="180" t="s">
        <v>251</v>
      </c>
      <c r="C41" s="181" t="s">
        <v>252</v>
      </c>
      <c r="D41" s="182">
        <v>2</v>
      </c>
      <c r="E41" s="181" t="s">
        <v>246</v>
      </c>
      <c r="F41" s="183" t="s">
        <v>244</v>
      </c>
      <c r="G41" s="183">
        <v>-49</v>
      </c>
    </row>
    <row r="42" spans="1:7" ht="15" x14ac:dyDescent="0.25">
      <c r="A42" s="179" t="s">
        <v>254</v>
      </c>
      <c r="B42" s="180" t="s">
        <v>251</v>
      </c>
      <c r="C42" s="181" t="s">
        <v>252</v>
      </c>
      <c r="D42" s="182">
        <v>3</v>
      </c>
      <c r="E42" s="181" t="s">
        <v>247</v>
      </c>
      <c r="F42" s="183" t="s">
        <v>244</v>
      </c>
      <c r="G42" s="183">
        <v>3666</v>
      </c>
    </row>
    <row r="43" spans="1:7" ht="15" x14ac:dyDescent="0.25">
      <c r="A43" s="179" t="s">
        <v>254</v>
      </c>
      <c r="B43" s="180" t="s">
        <v>251</v>
      </c>
      <c r="C43" s="181" t="s">
        <v>252</v>
      </c>
      <c r="D43" s="182">
        <v>4</v>
      </c>
      <c r="E43" s="181" t="s">
        <v>248</v>
      </c>
      <c r="F43" s="183" t="s">
        <v>244</v>
      </c>
      <c r="G43" s="183">
        <v>342228</v>
      </c>
    </row>
    <row r="44" spans="1:7" ht="15" x14ac:dyDescent="0.25">
      <c r="A44" s="179" t="s">
        <v>254</v>
      </c>
      <c r="B44" s="180" t="s">
        <v>251</v>
      </c>
      <c r="C44" s="181" t="s">
        <v>252</v>
      </c>
      <c r="D44" s="182">
        <v>5</v>
      </c>
      <c r="E44" s="181" t="s">
        <v>255</v>
      </c>
      <c r="F44" s="183" t="s">
        <v>244</v>
      </c>
      <c r="G44" s="183">
        <v>-3320</v>
      </c>
    </row>
    <row r="45" spans="1:7" ht="15" x14ac:dyDescent="0.25">
      <c r="A45" s="336" t="s">
        <v>253</v>
      </c>
      <c r="B45" s="337"/>
      <c r="C45" s="337"/>
      <c r="D45" s="337"/>
      <c r="E45" s="338"/>
      <c r="F45" s="184" t="s">
        <v>244</v>
      </c>
      <c r="G45" s="184">
        <v>3468293</v>
      </c>
    </row>
    <row r="46" spans="1:7" ht="15" x14ac:dyDescent="0.25">
      <c r="A46" s="179" t="s">
        <v>256</v>
      </c>
      <c r="B46" s="180" t="s">
        <v>242</v>
      </c>
      <c r="C46" s="191" t="s">
        <v>292</v>
      </c>
      <c r="D46" s="182">
        <v>0</v>
      </c>
      <c r="E46" s="181" t="s">
        <v>243</v>
      </c>
      <c r="F46" s="183" t="s">
        <v>244</v>
      </c>
      <c r="G46" s="183">
        <v>-7</v>
      </c>
    </row>
    <row r="47" spans="1:7" ht="15" x14ac:dyDescent="0.25">
      <c r="A47" s="179" t="s">
        <v>256</v>
      </c>
      <c r="B47" s="180" t="s">
        <v>242</v>
      </c>
      <c r="C47" s="191" t="s">
        <v>292</v>
      </c>
      <c r="D47" s="182">
        <v>1</v>
      </c>
      <c r="E47" s="181" t="s">
        <v>245</v>
      </c>
      <c r="F47" s="183" t="s">
        <v>244</v>
      </c>
      <c r="G47" s="183">
        <v>6422793</v>
      </c>
    </row>
    <row r="48" spans="1:7" ht="15" x14ac:dyDescent="0.25">
      <c r="A48" s="179" t="s">
        <v>256</v>
      </c>
      <c r="B48" s="180" t="s">
        <v>242</v>
      </c>
      <c r="C48" s="191" t="s">
        <v>292</v>
      </c>
      <c r="D48" s="182">
        <v>2</v>
      </c>
      <c r="E48" s="181" t="s">
        <v>246</v>
      </c>
      <c r="F48" s="183" t="s">
        <v>244</v>
      </c>
      <c r="G48" s="183">
        <v>24484</v>
      </c>
    </row>
    <row r="49" spans="1:7" ht="15" x14ac:dyDescent="0.25">
      <c r="A49" s="179" t="s">
        <v>256</v>
      </c>
      <c r="B49" s="180" t="s">
        <v>242</v>
      </c>
      <c r="C49" s="191" t="s">
        <v>292</v>
      </c>
      <c r="D49" s="182">
        <v>3</v>
      </c>
      <c r="E49" s="181" t="s">
        <v>247</v>
      </c>
      <c r="F49" s="183" t="s">
        <v>244</v>
      </c>
      <c r="G49" s="183">
        <v>77964</v>
      </c>
    </row>
    <row r="50" spans="1:7" ht="15" x14ac:dyDescent="0.25">
      <c r="A50" s="179" t="s">
        <v>256</v>
      </c>
      <c r="B50" s="180" t="s">
        <v>242</v>
      </c>
      <c r="C50" s="191" t="s">
        <v>292</v>
      </c>
      <c r="D50" s="182">
        <v>4</v>
      </c>
      <c r="E50" s="181" t="s">
        <v>248</v>
      </c>
      <c r="F50" s="183" t="s">
        <v>244</v>
      </c>
      <c r="G50" s="183">
        <v>1317352</v>
      </c>
    </row>
    <row r="51" spans="1:7" ht="15" x14ac:dyDescent="0.25">
      <c r="A51" s="179" t="s">
        <v>256</v>
      </c>
      <c r="B51" s="180" t="s">
        <v>249</v>
      </c>
      <c r="C51" s="181" t="s">
        <v>250</v>
      </c>
      <c r="D51" s="182">
        <v>0</v>
      </c>
      <c r="E51" s="181" t="s">
        <v>243</v>
      </c>
      <c r="F51" s="183" t="s">
        <v>244</v>
      </c>
      <c r="G51" s="183">
        <v>-1653</v>
      </c>
    </row>
    <row r="52" spans="1:7" ht="15" x14ac:dyDescent="0.25">
      <c r="A52" s="179" t="s">
        <v>256</v>
      </c>
      <c r="B52" s="180" t="s">
        <v>249</v>
      </c>
      <c r="C52" s="181" t="s">
        <v>250</v>
      </c>
      <c r="D52" s="182">
        <v>1</v>
      </c>
      <c r="E52" s="181" t="s">
        <v>245</v>
      </c>
      <c r="F52" s="183" t="s">
        <v>244</v>
      </c>
      <c r="G52" s="183">
        <v>-1316803</v>
      </c>
    </row>
    <row r="53" spans="1:7" ht="15" x14ac:dyDescent="0.25">
      <c r="A53" s="179" t="s">
        <v>256</v>
      </c>
      <c r="B53" s="180" t="s">
        <v>249</v>
      </c>
      <c r="C53" s="181" t="s">
        <v>250</v>
      </c>
      <c r="D53" s="182">
        <v>3</v>
      </c>
      <c r="E53" s="181" t="s">
        <v>247</v>
      </c>
      <c r="F53" s="183" t="s">
        <v>244</v>
      </c>
      <c r="G53" s="183">
        <v>1715</v>
      </c>
    </row>
    <row r="54" spans="1:7" ht="15" x14ac:dyDescent="0.25">
      <c r="A54" s="179" t="s">
        <v>256</v>
      </c>
      <c r="B54" s="180" t="s">
        <v>249</v>
      </c>
      <c r="C54" s="181" t="s">
        <v>250</v>
      </c>
      <c r="D54" s="182">
        <v>4</v>
      </c>
      <c r="E54" s="181" t="s">
        <v>248</v>
      </c>
      <c r="F54" s="183" t="s">
        <v>244</v>
      </c>
      <c r="G54" s="183">
        <v>17231</v>
      </c>
    </row>
    <row r="55" spans="1:7" ht="15" x14ac:dyDescent="0.25">
      <c r="A55" s="179" t="s">
        <v>256</v>
      </c>
      <c r="B55" s="180" t="s">
        <v>249</v>
      </c>
      <c r="C55" s="181" t="s">
        <v>250</v>
      </c>
      <c r="D55" s="182">
        <v>5</v>
      </c>
      <c r="E55" s="181" t="s">
        <v>255</v>
      </c>
      <c r="F55" s="183" t="s">
        <v>244</v>
      </c>
      <c r="G55" s="183">
        <v>-13087</v>
      </c>
    </row>
    <row r="56" spans="1:7" ht="15" x14ac:dyDescent="0.25">
      <c r="A56" s="179" t="s">
        <v>256</v>
      </c>
      <c r="B56" s="180" t="s">
        <v>251</v>
      </c>
      <c r="C56" s="181" t="s">
        <v>252</v>
      </c>
      <c r="D56" s="182">
        <v>0</v>
      </c>
      <c r="E56" s="181" t="s">
        <v>243</v>
      </c>
      <c r="F56" s="183" t="s">
        <v>244</v>
      </c>
      <c r="G56" s="183">
        <v>-44</v>
      </c>
    </row>
    <row r="57" spans="1:7" ht="15" x14ac:dyDescent="0.25">
      <c r="A57" s="179" t="s">
        <v>256</v>
      </c>
      <c r="B57" s="180" t="s">
        <v>251</v>
      </c>
      <c r="C57" s="181" t="s">
        <v>252</v>
      </c>
      <c r="D57" s="182">
        <v>1</v>
      </c>
      <c r="E57" s="181" t="s">
        <v>245</v>
      </c>
      <c r="F57" s="183" t="s">
        <v>244</v>
      </c>
      <c r="G57" s="183">
        <v>-3402202</v>
      </c>
    </row>
    <row r="58" spans="1:7" ht="15" x14ac:dyDescent="0.25">
      <c r="A58" s="179" t="s">
        <v>256</v>
      </c>
      <c r="B58" s="180" t="s">
        <v>251</v>
      </c>
      <c r="C58" s="181" t="s">
        <v>252</v>
      </c>
      <c r="D58" s="182">
        <v>2</v>
      </c>
      <c r="E58" s="181" t="s">
        <v>246</v>
      </c>
      <c r="F58" s="183" t="s">
        <v>244</v>
      </c>
      <c r="G58" s="183">
        <v>1509</v>
      </c>
    </row>
    <row r="59" spans="1:7" ht="15" x14ac:dyDescent="0.25">
      <c r="A59" s="179" t="s">
        <v>256</v>
      </c>
      <c r="B59" s="180" t="s">
        <v>251</v>
      </c>
      <c r="C59" s="181" t="s">
        <v>252</v>
      </c>
      <c r="D59" s="182">
        <v>3</v>
      </c>
      <c r="E59" s="181" t="s">
        <v>247</v>
      </c>
      <c r="F59" s="183" t="s">
        <v>244</v>
      </c>
      <c r="G59" s="183">
        <v>1692</v>
      </c>
    </row>
    <row r="60" spans="1:7" ht="15" x14ac:dyDescent="0.25">
      <c r="A60" s="179" t="s">
        <v>256</v>
      </c>
      <c r="B60" s="180" t="s">
        <v>251</v>
      </c>
      <c r="C60" s="181" t="s">
        <v>252</v>
      </c>
      <c r="D60" s="182">
        <v>4</v>
      </c>
      <c r="E60" s="181" t="s">
        <v>248</v>
      </c>
      <c r="F60" s="183" t="s">
        <v>244</v>
      </c>
      <c r="G60" s="183">
        <v>459868</v>
      </c>
    </row>
    <row r="61" spans="1:7" ht="15" x14ac:dyDescent="0.25">
      <c r="A61" s="179" t="s">
        <v>256</v>
      </c>
      <c r="B61" s="180" t="s">
        <v>251</v>
      </c>
      <c r="C61" s="181" t="s">
        <v>252</v>
      </c>
      <c r="D61" s="182">
        <v>5</v>
      </c>
      <c r="E61" s="181" t="s">
        <v>255</v>
      </c>
      <c r="F61" s="183" t="s">
        <v>244</v>
      </c>
      <c r="G61" s="183">
        <v>-4902</v>
      </c>
    </row>
    <row r="62" spans="1:7" ht="15" x14ac:dyDescent="0.25">
      <c r="A62" s="336" t="s">
        <v>253</v>
      </c>
      <c r="B62" s="337"/>
      <c r="C62" s="337"/>
      <c r="D62" s="337"/>
      <c r="E62" s="338"/>
      <c r="F62" s="184" t="s">
        <v>244</v>
      </c>
      <c r="G62" s="184">
        <v>3585910</v>
      </c>
    </row>
    <row r="63" spans="1:7" ht="15" x14ac:dyDescent="0.25">
      <c r="A63" s="179" t="s">
        <v>257</v>
      </c>
      <c r="B63" s="180" t="s">
        <v>242</v>
      </c>
      <c r="C63" s="191" t="s">
        <v>292</v>
      </c>
      <c r="D63" s="182">
        <v>0</v>
      </c>
      <c r="E63" s="181" t="s">
        <v>243</v>
      </c>
      <c r="F63" s="183" t="s">
        <v>244</v>
      </c>
      <c r="G63" s="183">
        <v>-6863</v>
      </c>
    </row>
    <row r="64" spans="1:7" ht="15" x14ac:dyDescent="0.25">
      <c r="A64" s="179" t="s">
        <v>257</v>
      </c>
      <c r="B64" s="180" t="s">
        <v>242</v>
      </c>
      <c r="C64" s="191" t="s">
        <v>292</v>
      </c>
      <c r="D64" s="182">
        <v>1</v>
      </c>
      <c r="E64" s="181" t="s">
        <v>245</v>
      </c>
      <c r="F64" s="183" t="s">
        <v>244</v>
      </c>
      <c r="G64" s="183">
        <v>7681735</v>
      </c>
    </row>
    <row r="65" spans="1:7" ht="15" x14ac:dyDescent="0.25">
      <c r="A65" s="179" t="s">
        <v>257</v>
      </c>
      <c r="B65" s="180" t="s">
        <v>242</v>
      </c>
      <c r="C65" s="191" t="s">
        <v>292</v>
      </c>
      <c r="D65" s="182">
        <v>2</v>
      </c>
      <c r="E65" s="181" t="s">
        <v>246</v>
      </c>
      <c r="F65" s="183" t="s">
        <v>244</v>
      </c>
      <c r="G65" s="183">
        <v>12663</v>
      </c>
    </row>
    <row r="66" spans="1:7" ht="15" x14ac:dyDescent="0.25">
      <c r="A66" s="179" t="s">
        <v>257</v>
      </c>
      <c r="B66" s="180" t="s">
        <v>242</v>
      </c>
      <c r="C66" s="191" t="s">
        <v>292</v>
      </c>
      <c r="D66" s="182">
        <v>3</v>
      </c>
      <c r="E66" s="181" t="s">
        <v>247</v>
      </c>
      <c r="F66" s="183" t="s">
        <v>244</v>
      </c>
      <c r="G66" s="183">
        <v>125471</v>
      </c>
    </row>
    <row r="67" spans="1:7" ht="15" x14ac:dyDescent="0.25">
      <c r="A67" s="179" t="s">
        <v>257</v>
      </c>
      <c r="B67" s="180" t="s">
        <v>242</v>
      </c>
      <c r="C67" s="191" t="s">
        <v>292</v>
      </c>
      <c r="D67" s="182">
        <v>4</v>
      </c>
      <c r="E67" s="181" t="s">
        <v>248</v>
      </c>
      <c r="F67" s="183" t="s">
        <v>244</v>
      </c>
      <c r="G67" s="183">
        <v>1358797</v>
      </c>
    </row>
    <row r="68" spans="1:7" ht="15" x14ac:dyDescent="0.25">
      <c r="A68" s="179" t="s">
        <v>257</v>
      </c>
      <c r="B68" s="180" t="s">
        <v>249</v>
      </c>
      <c r="C68" s="181" t="s">
        <v>250</v>
      </c>
      <c r="D68" s="182">
        <v>1</v>
      </c>
      <c r="E68" s="181" t="s">
        <v>245</v>
      </c>
      <c r="F68" s="183" t="s">
        <v>244</v>
      </c>
      <c r="G68" s="183">
        <v>-1549969</v>
      </c>
    </row>
    <row r="69" spans="1:7" ht="15" x14ac:dyDescent="0.25">
      <c r="A69" s="179" t="s">
        <v>257</v>
      </c>
      <c r="B69" s="180" t="s">
        <v>249</v>
      </c>
      <c r="C69" s="181" t="s">
        <v>250</v>
      </c>
      <c r="D69" s="182">
        <v>3</v>
      </c>
      <c r="E69" s="181" t="s">
        <v>247</v>
      </c>
      <c r="F69" s="183" t="s">
        <v>244</v>
      </c>
      <c r="G69" s="183">
        <v>1</v>
      </c>
    </row>
    <row r="70" spans="1:7" ht="15" x14ac:dyDescent="0.25">
      <c r="A70" s="179" t="s">
        <v>257</v>
      </c>
      <c r="B70" s="180" t="s">
        <v>249</v>
      </c>
      <c r="C70" s="181" t="s">
        <v>250</v>
      </c>
      <c r="D70" s="182">
        <v>4</v>
      </c>
      <c r="E70" s="181" t="s">
        <v>248</v>
      </c>
      <c r="F70" s="183" t="s">
        <v>244</v>
      </c>
      <c r="G70" s="183">
        <v>11538</v>
      </c>
    </row>
    <row r="71" spans="1:7" ht="15" x14ac:dyDescent="0.25">
      <c r="A71" s="179" t="s">
        <v>257</v>
      </c>
      <c r="B71" s="180" t="s">
        <v>249</v>
      </c>
      <c r="C71" s="181" t="s">
        <v>250</v>
      </c>
      <c r="D71" s="182">
        <v>5</v>
      </c>
      <c r="E71" s="181" t="s">
        <v>255</v>
      </c>
      <c r="F71" s="183" t="s">
        <v>244</v>
      </c>
      <c r="G71" s="183">
        <v>-8328</v>
      </c>
    </row>
    <row r="72" spans="1:7" ht="15" x14ac:dyDescent="0.25">
      <c r="A72" s="179" t="s">
        <v>257</v>
      </c>
      <c r="B72" s="180" t="s">
        <v>251</v>
      </c>
      <c r="C72" s="181" t="s">
        <v>252</v>
      </c>
      <c r="D72" s="182">
        <v>0</v>
      </c>
      <c r="E72" s="181" t="s">
        <v>243</v>
      </c>
      <c r="F72" s="183" t="s">
        <v>244</v>
      </c>
      <c r="G72" s="183">
        <v>6472</v>
      </c>
    </row>
    <row r="73" spans="1:7" ht="15" x14ac:dyDescent="0.25">
      <c r="A73" s="179" t="s">
        <v>257</v>
      </c>
      <c r="B73" s="180" t="s">
        <v>251</v>
      </c>
      <c r="C73" s="181" t="s">
        <v>252</v>
      </c>
      <c r="D73" s="182">
        <v>1</v>
      </c>
      <c r="E73" s="181" t="s">
        <v>245</v>
      </c>
      <c r="F73" s="183" t="s">
        <v>244</v>
      </c>
      <c r="G73" s="183">
        <v>-3465110</v>
      </c>
    </row>
    <row r="74" spans="1:7" ht="15" x14ac:dyDescent="0.25">
      <c r="A74" s="179" t="s">
        <v>257</v>
      </c>
      <c r="B74" s="180" t="s">
        <v>251</v>
      </c>
      <c r="C74" s="181" t="s">
        <v>252</v>
      </c>
      <c r="D74" s="182">
        <v>2</v>
      </c>
      <c r="E74" s="181" t="s">
        <v>246</v>
      </c>
      <c r="F74" s="183" t="s">
        <v>244</v>
      </c>
      <c r="G74" s="183">
        <v>-2</v>
      </c>
    </row>
    <row r="75" spans="1:7" ht="15" x14ac:dyDescent="0.25">
      <c r="A75" s="179" t="s">
        <v>257</v>
      </c>
      <c r="B75" s="180" t="s">
        <v>251</v>
      </c>
      <c r="C75" s="181" t="s">
        <v>252</v>
      </c>
      <c r="D75" s="182">
        <v>3</v>
      </c>
      <c r="E75" s="181" t="s">
        <v>247</v>
      </c>
      <c r="F75" s="183" t="s">
        <v>244</v>
      </c>
      <c r="G75" s="183">
        <v>1922</v>
      </c>
    </row>
    <row r="76" spans="1:7" ht="15" x14ac:dyDescent="0.25">
      <c r="A76" s="179" t="s">
        <v>257</v>
      </c>
      <c r="B76" s="180" t="s">
        <v>251</v>
      </c>
      <c r="C76" s="181" t="s">
        <v>252</v>
      </c>
      <c r="D76" s="182">
        <v>4</v>
      </c>
      <c r="E76" s="181" t="s">
        <v>248</v>
      </c>
      <c r="F76" s="183" t="s">
        <v>244</v>
      </c>
      <c r="G76" s="183">
        <v>476079</v>
      </c>
    </row>
    <row r="77" spans="1:7" ht="15" x14ac:dyDescent="0.25">
      <c r="A77" s="179" t="s">
        <v>257</v>
      </c>
      <c r="B77" s="180" t="s">
        <v>251</v>
      </c>
      <c r="C77" s="181" t="s">
        <v>252</v>
      </c>
      <c r="D77" s="182">
        <v>5</v>
      </c>
      <c r="E77" s="181" t="s">
        <v>255</v>
      </c>
      <c r="F77" s="183" t="s">
        <v>244</v>
      </c>
      <c r="G77" s="183">
        <v>-8944</v>
      </c>
    </row>
    <row r="78" spans="1:7" ht="15" x14ac:dyDescent="0.25">
      <c r="A78" s="336" t="s">
        <v>253</v>
      </c>
      <c r="B78" s="337"/>
      <c r="C78" s="337"/>
      <c r="D78" s="337"/>
      <c r="E78" s="338"/>
      <c r="F78" s="184" t="s">
        <v>244</v>
      </c>
      <c r="G78" s="184">
        <v>4635461</v>
      </c>
    </row>
    <row r="79" spans="1:7" ht="15" x14ac:dyDescent="0.25">
      <c r="A79" s="179" t="s">
        <v>258</v>
      </c>
      <c r="B79" s="180" t="s">
        <v>242</v>
      </c>
      <c r="C79" s="191" t="s">
        <v>292</v>
      </c>
      <c r="D79" s="182">
        <v>0</v>
      </c>
      <c r="E79" s="181" t="s">
        <v>243</v>
      </c>
      <c r="F79" s="183" t="s">
        <v>244</v>
      </c>
      <c r="G79" s="183">
        <v>7556</v>
      </c>
    </row>
    <row r="80" spans="1:7" ht="15" x14ac:dyDescent="0.25">
      <c r="A80" s="179" t="s">
        <v>258</v>
      </c>
      <c r="B80" s="180" t="s">
        <v>242</v>
      </c>
      <c r="C80" s="191" t="s">
        <v>292</v>
      </c>
      <c r="D80" s="182">
        <v>1</v>
      </c>
      <c r="E80" s="181" t="s">
        <v>245</v>
      </c>
      <c r="F80" s="183" t="s">
        <v>244</v>
      </c>
      <c r="G80" s="183">
        <v>8404741</v>
      </c>
    </row>
    <row r="81" spans="1:7" ht="15" x14ac:dyDescent="0.25">
      <c r="A81" s="179" t="s">
        <v>258</v>
      </c>
      <c r="B81" s="180" t="s">
        <v>242</v>
      </c>
      <c r="C81" s="191" t="s">
        <v>292</v>
      </c>
      <c r="D81" s="182">
        <v>2</v>
      </c>
      <c r="E81" s="181" t="s">
        <v>246</v>
      </c>
      <c r="F81" s="183" t="s">
        <v>244</v>
      </c>
      <c r="G81" s="183">
        <v>43598</v>
      </c>
    </row>
    <row r="82" spans="1:7" ht="15" x14ac:dyDescent="0.25">
      <c r="A82" s="179" t="s">
        <v>258</v>
      </c>
      <c r="B82" s="180" t="s">
        <v>242</v>
      </c>
      <c r="C82" s="191" t="s">
        <v>292</v>
      </c>
      <c r="D82" s="182">
        <v>3</v>
      </c>
      <c r="E82" s="181" t="s">
        <v>247</v>
      </c>
      <c r="F82" s="183" t="s">
        <v>244</v>
      </c>
      <c r="G82" s="183">
        <v>72180</v>
      </c>
    </row>
    <row r="83" spans="1:7" ht="15" x14ac:dyDescent="0.25">
      <c r="A83" s="179" t="s">
        <v>258</v>
      </c>
      <c r="B83" s="180" t="s">
        <v>242</v>
      </c>
      <c r="C83" s="191" t="s">
        <v>292</v>
      </c>
      <c r="D83" s="182">
        <v>4</v>
      </c>
      <c r="E83" s="181" t="s">
        <v>248</v>
      </c>
      <c r="F83" s="183" t="s">
        <v>244</v>
      </c>
      <c r="G83" s="183">
        <v>1705610</v>
      </c>
    </row>
    <row r="84" spans="1:7" ht="15" x14ac:dyDescent="0.25">
      <c r="A84" s="179" t="s">
        <v>258</v>
      </c>
      <c r="B84" s="180" t="s">
        <v>242</v>
      </c>
      <c r="C84" s="191" t="s">
        <v>292</v>
      </c>
      <c r="D84" s="182">
        <v>5</v>
      </c>
      <c r="E84" s="181" t="s">
        <v>255</v>
      </c>
      <c r="F84" s="183" t="s">
        <v>244</v>
      </c>
      <c r="G84" s="183">
        <v>-207</v>
      </c>
    </row>
    <row r="85" spans="1:7" ht="15" x14ac:dyDescent="0.25">
      <c r="A85" s="179" t="s">
        <v>258</v>
      </c>
      <c r="B85" s="180" t="s">
        <v>249</v>
      </c>
      <c r="C85" s="181" t="s">
        <v>250</v>
      </c>
      <c r="D85" s="182">
        <v>0</v>
      </c>
      <c r="E85" s="181" t="s">
        <v>243</v>
      </c>
      <c r="F85" s="183" t="s">
        <v>244</v>
      </c>
      <c r="G85" s="183">
        <v>56</v>
      </c>
    </row>
    <row r="86" spans="1:7" ht="15" x14ac:dyDescent="0.25">
      <c r="A86" s="179" t="s">
        <v>258</v>
      </c>
      <c r="B86" s="180" t="s">
        <v>249</v>
      </c>
      <c r="C86" s="181" t="s">
        <v>250</v>
      </c>
      <c r="D86" s="182">
        <v>1</v>
      </c>
      <c r="E86" s="181" t="s">
        <v>245</v>
      </c>
      <c r="F86" s="183" t="s">
        <v>244</v>
      </c>
      <c r="G86" s="183">
        <v>-1514748</v>
      </c>
    </row>
    <row r="87" spans="1:7" ht="15" x14ac:dyDescent="0.25">
      <c r="A87" s="179" t="s">
        <v>258</v>
      </c>
      <c r="B87" s="180" t="s">
        <v>249</v>
      </c>
      <c r="C87" s="181" t="s">
        <v>250</v>
      </c>
      <c r="D87" s="182">
        <v>3</v>
      </c>
      <c r="E87" s="181" t="s">
        <v>247</v>
      </c>
      <c r="F87" s="183" t="s">
        <v>244</v>
      </c>
      <c r="G87" s="183">
        <v>1850</v>
      </c>
    </row>
    <row r="88" spans="1:7" ht="15" x14ac:dyDescent="0.25">
      <c r="A88" s="179" t="s">
        <v>258</v>
      </c>
      <c r="B88" s="180" t="s">
        <v>249</v>
      </c>
      <c r="C88" s="181" t="s">
        <v>250</v>
      </c>
      <c r="D88" s="182">
        <v>4</v>
      </c>
      <c r="E88" s="181" t="s">
        <v>248</v>
      </c>
      <c r="F88" s="183" t="s">
        <v>244</v>
      </c>
      <c r="G88" s="183">
        <v>10731</v>
      </c>
    </row>
    <row r="89" spans="1:7" ht="15" x14ac:dyDescent="0.25">
      <c r="A89" s="179" t="s">
        <v>258</v>
      </c>
      <c r="B89" s="180" t="s">
        <v>249</v>
      </c>
      <c r="C89" s="181" t="s">
        <v>250</v>
      </c>
      <c r="D89" s="182">
        <v>5</v>
      </c>
      <c r="E89" s="181" t="s">
        <v>255</v>
      </c>
      <c r="F89" s="183" t="s">
        <v>244</v>
      </c>
      <c r="G89" s="183">
        <v>-1796</v>
      </c>
    </row>
    <row r="90" spans="1:7" ht="15" x14ac:dyDescent="0.25">
      <c r="A90" s="179" t="s">
        <v>258</v>
      </c>
      <c r="B90" s="180" t="s">
        <v>251</v>
      </c>
      <c r="C90" s="181" t="s">
        <v>252</v>
      </c>
      <c r="D90" s="182">
        <v>0</v>
      </c>
      <c r="E90" s="181" t="s">
        <v>243</v>
      </c>
      <c r="F90" s="183" t="s">
        <v>244</v>
      </c>
      <c r="G90" s="183">
        <v>13241</v>
      </c>
    </row>
    <row r="91" spans="1:7" ht="15" x14ac:dyDescent="0.25">
      <c r="A91" s="179" t="s">
        <v>258</v>
      </c>
      <c r="B91" s="180" t="s">
        <v>251</v>
      </c>
      <c r="C91" s="181" t="s">
        <v>252</v>
      </c>
      <c r="D91" s="182">
        <v>1</v>
      </c>
      <c r="E91" s="181" t="s">
        <v>245</v>
      </c>
      <c r="F91" s="183" t="s">
        <v>244</v>
      </c>
      <c r="G91" s="183">
        <v>-3791271</v>
      </c>
    </row>
    <row r="92" spans="1:7" ht="15" x14ac:dyDescent="0.25">
      <c r="A92" s="179" t="s">
        <v>258</v>
      </c>
      <c r="B92" s="180" t="s">
        <v>251</v>
      </c>
      <c r="C92" s="181" t="s">
        <v>252</v>
      </c>
      <c r="D92" s="182">
        <v>2</v>
      </c>
      <c r="E92" s="181" t="s">
        <v>246</v>
      </c>
      <c r="F92" s="183" t="s">
        <v>244</v>
      </c>
      <c r="G92" s="183">
        <v>-19</v>
      </c>
    </row>
    <row r="93" spans="1:7" ht="15" x14ac:dyDescent="0.25">
      <c r="A93" s="179" t="s">
        <v>258</v>
      </c>
      <c r="B93" s="180" t="s">
        <v>251</v>
      </c>
      <c r="C93" s="181" t="s">
        <v>252</v>
      </c>
      <c r="D93" s="182">
        <v>3</v>
      </c>
      <c r="E93" s="181" t="s">
        <v>247</v>
      </c>
      <c r="F93" s="183" t="s">
        <v>244</v>
      </c>
      <c r="G93" s="183">
        <v>107</v>
      </c>
    </row>
    <row r="94" spans="1:7" ht="15" x14ac:dyDescent="0.25">
      <c r="A94" s="179" t="s">
        <v>258</v>
      </c>
      <c r="B94" s="180" t="s">
        <v>251</v>
      </c>
      <c r="C94" s="181" t="s">
        <v>252</v>
      </c>
      <c r="D94" s="182">
        <v>4</v>
      </c>
      <c r="E94" s="181" t="s">
        <v>248</v>
      </c>
      <c r="F94" s="183" t="s">
        <v>244</v>
      </c>
      <c r="G94" s="183">
        <v>531899</v>
      </c>
    </row>
    <row r="95" spans="1:7" ht="15" x14ac:dyDescent="0.25">
      <c r="A95" s="179" t="s">
        <v>258</v>
      </c>
      <c r="B95" s="180" t="s">
        <v>251</v>
      </c>
      <c r="C95" s="181" t="s">
        <v>252</v>
      </c>
      <c r="D95" s="182">
        <v>5</v>
      </c>
      <c r="E95" s="181" t="s">
        <v>255</v>
      </c>
      <c r="F95" s="183" t="s">
        <v>244</v>
      </c>
      <c r="G95" s="183">
        <v>-4671</v>
      </c>
    </row>
    <row r="96" spans="1:7" ht="15" x14ac:dyDescent="0.25">
      <c r="A96" s="336" t="s">
        <v>253</v>
      </c>
      <c r="B96" s="337"/>
      <c r="C96" s="337"/>
      <c r="D96" s="337"/>
      <c r="E96" s="338"/>
      <c r="F96" s="184" t="s">
        <v>244</v>
      </c>
      <c r="G96" s="184">
        <v>5478857</v>
      </c>
    </row>
    <row r="97" spans="1:7" ht="15" x14ac:dyDescent="0.25">
      <c r="A97" s="179" t="s">
        <v>259</v>
      </c>
      <c r="B97" s="180" t="s">
        <v>242</v>
      </c>
      <c r="C97" s="191" t="s">
        <v>292</v>
      </c>
      <c r="D97" s="182">
        <v>0</v>
      </c>
      <c r="E97" s="181" t="s">
        <v>243</v>
      </c>
      <c r="F97" s="183" t="s">
        <v>244</v>
      </c>
      <c r="G97" s="183">
        <v>2136</v>
      </c>
    </row>
    <row r="98" spans="1:7" ht="15" x14ac:dyDescent="0.25">
      <c r="A98" s="179" t="s">
        <v>259</v>
      </c>
      <c r="B98" s="180" t="s">
        <v>242</v>
      </c>
      <c r="C98" s="191" t="s">
        <v>292</v>
      </c>
      <c r="D98" s="182">
        <v>1</v>
      </c>
      <c r="E98" s="181" t="s">
        <v>245</v>
      </c>
      <c r="F98" s="183" t="s">
        <v>244</v>
      </c>
      <c r="G98" s="183">
        <v>7163847</v>
      </c>
    </row>
    <row r="99" spans="1:7" ht="15" x14ac:dyDescent="0.25">
      <c r="A99" s="179" t="s">
        <v>259</v>
      </c>
      <c r="B99" s="180" t="s">
        <v>242</v>
      </c>
      <c r="C99" s="191" t="s">
        <v>292</v>
      </c>
      <c r="D99" s="182">
        <v>2</v>
      </c>
      <c r="E99" s="181" t="s">
        <v>246</v>
      </c>
      <c r="F99" s="183" t="s">
        <v>244</v>
      </c>
      <c r="G99" s="183">
        <v>11129</v>
      </c>
    </row>
    <row r="100" spans="1:7" ht="15" x14ac:dyDescent="0.25">
      <c r="A100" s="179" t="s">
        <v>259</v>
      </c>
      <c r="B100" s="180" t="s">
        <v>242</v>
      </c>
      <c r="C100" s="191" t="s">
        <v>292</v>
      </c>
      <c r="D100" s="182">
        <v>3</v>
      </c>
      <c r="E100" s="181" t="s">
        <v>247</v>
      </c>
      <c r="F100" s="183" t="s">
        <v>244</v>
      </c>
      <c r="G100" s="183">
        <v>103395</v>
      </c>
    </row>
    <row r="101" spans="1:7" ht="15" x14ac:dyDescent="0.25">
      <c r="A101" s="179" t="s">
        <v>259</v>
      </c>
      <c r="B101" s="180" t="s">
        <v>242</v>
      </c>
      <c r="C101" s="191" t="s">
        <v>292</v>
      </c>
      <c r="D101" s="182">
        <v>4</v>
      </c>
      <c r="E101" s="181" t="s">
        <v>248</v>
      </c>
      <c r="F101" s="183" t="s">
        <v>244</v>
      </c>
      <c r="G101" s="183">
        <v>1228932</v>
      </c>
    </row>
    <row r="102" spans="1:7" ht="15" x14ac:dyDescent="0.25">
      <c r="A102" s="179" t="s">
        <v>259</v>
      </c>
      <c r="B102" s="180" t="s">
        <v>249</v>
      </c>
      <c r="C102" s="181" t="s">
        <v>250</v>
      </c>
      <c r="D102" s="182">
        <v>1</v>
      </c>
      <c r="E102" s="181" t="s">
        <v>245</v>
      </c>
      <c r="F102" s="183" t="s">
        <v>244</v>
      </c>
      <c r="G102" s="183">
        <v>-1712754</v>
      </c>
    </row>
    <row r="103" spans="1:7" ht="15" x14ac:dyDescent="0.25">
      <c r="A103" s="179" t="s">
        <v>259</v>
      </c>
      <c r="B103" s="180" t="s">
        <v>249</v>
      </c>
      <c r="C103" s="181" t="s">
        <v>250</v>
      </c>
      <c r="D103" s="182">
        <v>2</v>
      </c>
      <c r="E103" s="181" t="s">
        <v>246</v>
      </c>
      <c r="F103" s="183" t="s">
        <v>244</v>
      </c>
      <c r="G103" s="183">
        <v>1642</v>
      </c>
    </row>
    <row r="104" spans="1:7" ht="15" x14ac:dyDescent="0.25">
      <c r="A104" s="179" t="s">
        <v>259</v>
      </c>
      <c r="B104" s="180" t="s">
        <v>249</v>
      </c>
      <c r="C104" s="181" t="s">
        <v>250</v>
      </c>
      <c r="D104" s="182">
        <v>3</v>
      </c>
      <c r="E104" s="181" t="s">
        <v>247</v>
      </c>
      <c r="F104" s="183" t="s">
        <v>244</v>
      </c>
      <c r="G104" s="183">
        <v>2846</v>
      </c>
    </row>
    <row r="105" spans="1:7" ht="15" x14ac:dyDescent="0.25">
      <c r="A105" s="179" t="s">
        <v>259</v>
      </c>
      <c r="B105" s="180" t="s">
        <v>249</v>
      </c>
      <c r="C105" s="181" t="s">
        <v>250</v>
      </c>
      <c r="D105" s="182">
        <v>4</v>
      </c>
      <c r="E105" s="181" t="s">
        <v>248</v>
      </c>
      <c r="F105" s="183" t="s">
        <v>244</v>
      </c>
      <c r="G105" s="183">
        <v>6253</v>
      </c>
    </row>
    <row r="106" spans="1:7" ht="15" x14ac:dyDescent="0.25">
      <c r="A106" s="179" t="s">
        <v>259</v>
      </c>
      <c r="B106" s="180" t="s">
        <v>251</v>
      </c>
      <c r="C106" s="181" t="s">
        <v>252</v>
      </c>
      <c r="D106" s="182">
        <v>0</v>
      </c>
      <c r="E106" s="181" t="s">
        <v>243</v>
      </c>
      <c r="F106" s="183" t="s">
        <v>244</v>
      </c>
      <c r="G106" s="183">
        <v>2107</v>
      </c>
    </row>
    <row r="107" spans="1:7" ht="15" x14ac:dyDescent="0.25">
      <c r="A107" s="179" t="s">
        <v>259</v>
      </c>
      <c r="B107" s="180" t="s">
        <v>251</v>
      </c>
      <c r="C107" s="181" t="s">
        <v>252</v>
      </c>
      <c r="D107" s="182">
        <v>1</v>
      </c>
      <c r="E107" s="181" t="s">
        <v>245</v>
      </c>
      <c r="F107" s="183" t="s">
        <v>244</v>
      </c>
      <c r="G107" s="183">
        <v>-3565416</v>
      </c>
    </row>
    <row r="108" spans="1:7" ht="15" x14ac:dyDescent="0.25">
      <c r="A108" s="179" t="s">
        <v>259</v>
      </c>
      <c r="B108" s="180" t="s">
        <v>251</v>
      </c>
      <c r="C108" s="181" t="s">
        <v>252</v>
      </c>
      <c r="D108" s="182">
        <v>2</v>
      </c>
      <c r="E108" s="181" t="s">
        <v>246</v>
      </c>
      <c r="F108" s="183" t="s">
        <v>244</v>
      </c>
      <c r="G108" s="183">
        <v>3806</v>
      </c>
    </row>
    <row r="109" spans="1:7" ht="15" x14ac:dyDescent="0.25">
      <c r="A109" s="179" t="s">
        <v>259</v>
      </c>
      <c r="B109" s="180" t="s">
        <v>251</v>
      </c>
      <c r="C109" s="181" t="s">
        <v>252</v>
      </c>
      <c r="D109" s="182">
        <v>3</v>
      </c>
      <c r="E109" s="181" t="s">
        <v>247</v>
      </c>
      <c r="F109" s="183" t="s">
        <v>244</v>
      </c>
      <c r="G109" s="183">
        <v>5078</v>
      </c>
    </row>
    <row r="110" spans="1:7" ht="15" x14ac:dyDescent="0.25">
      <c r="A110" s="179" t="s">
        <v>259</v>
      </c>
      <c r="B110" s="180" t="s">
        <v>251</v>
      </c>
      <c r="C110" s="181" t="s">
        <v>252</v>
      </c>
      <c r="D110" s="182">
        <v>4</v>
      </c>
      <c r="E110" s="181" t="s">
        <v>248</v>
      </c>
      <c r="F110" s="183" t="s">
        <v>244</v>
      </c>
      <c r="G110" s="183">
        <v>654524</v>
      </c>
    </row>
    <row r="111" spans="1:7" ht="15" x14ac:dyDescent="0.25">
      <c r="A111" s="179" t="s">
        <v>259</v>
      </c>
      <c r="B111" s="180" t="s">
        <v>251</v>
      </c>
      <c r="C111" s="181" t="s">
        <v>252</v>
      </c>
      <c r="D111" s="182">
        <v>5</v>
      </c>
      <c r="E111" s="181" t="s">
        <v>255</v>
      </c>
      <c r="F111" s="183" t="s">
        <v>244</v>
      </c>
      <c r="G111" s="183">
        <v>-3078</v>
      </c>
    </row>
    <row r="112" spans="1:7" ht="15" x14ac:dyDescent="0.25">
      <c r="A112" s="336" t="s">
        <v>253</v>
      </c>
      <c r="B112" s="337"/>
      <c r="C112" s="337"/>
      <c r="D112" s="337"/>
      <c r="E112" s="338"/>
      <c r="F112" s="184" t="s">
        <v>244</v>
      </c>
      <c r="G112" s="184">
        <v>3904448</v>
      </c>
    </row>
    <row r="113" spans="1:7" ht="15" x14ac:dyDescent="0.25">
      <c r="A113" s="179" t="s">
        <v>260</v>
      </c>
      <c r="B113" s="180" t="s">
        <v>242</v>
      </c>
      <c r="C113" s="191" t="s">
        <v>292</v>
      </c>
      <c r="D113" s="182">
        <v>0</v>
      </c>
      <c r="E113" s="181" t="s">
        <v>243</v>
      </c>
      <c r="F113" s="183" t="s">
        <v>244</v>
      </c>
      <c r="G113" s="183">
        <v>-22042</v>
      </c>
    </row>
    <row r="114" spans="1:7" ht="15" x14ac:dyDescent="0.25">
      <c r="A114" s="179" t="s">
        <v>260</v>
      </c>
      <c r="B114" s="180" t="s">
        <v>242</v>
      </c>
      <c r="C114" s="191" t="s">
        <v>292</v>
      </c>
      <c r="D114" s="182">
        <v>1</v>
      </c>
      <c r="E114" s="181" t="s">
        <v>245</v>
      </c>
      <c r="F114" s="183" t="s">
        <v>244</v>
      </c>
      <c r="G114" s="183">
        <v>6185637</v>
      </c>
    </row>
    <row r="115" spans="1:7" ht="15" x14ac:dyDescent="0.25">
      <c r="A115" s="179" t="s">
        <v>260</v>
      </c>
      <c r="B115" s="180" t="s">
        <v>242</v>
      </c>
      <c r="C115" s="191" t="s">
        <v>292</v>
      </c>
      <c r="D115" s="182">
        <v>2</v>
      </c>
      <c r="E115" s="181" t="s">
        <v>246</v>
      </c>
      <c r="F115" s="183" t="s">
        <v>244</v>
      </c>
      <c r="G115" s="183">
        <v>54000</v>
      </c>
    </row>
    <row r="116" spans="1:7" ht="15" x14ac:dyDescent="0.25">
      <c r="A116" s="179" t="s">
        <v>260</v>
      </c>
      <c r="B116" s="180" t="s">
        <v>242</v>
      </c>
      <c r="C116" s="191" t="s">
        <v>292</v>
      </c>
      <c r="D116" s="182">
        <v>3</v>
      </c>
      <c r="E116" s="181" t="s">
        <v>247</v>
      </c>
      <c r="F116" s="183" t="s">
        <v>244</v>
      </c>
      <c r="G116" s="183">
        <v>94742</v>
      </c>
    </row>
    <row r="117" spans="1:7" ht="15" x14ac:dyDescent="0.25">
      <c r="A117" s="179" t="s">
        <v>260</v>
      </c>
      <c r="B117" s="180" t="s">
        <v>242</v>
      </c>
      <c r="C117" s="191" t="s">
        <v>292</v>
      </c>
      <c r="D117" s="182">
        <v>4</v>
      </c>
      <c r="E117" s="181" t="s">
        <v>248</v>
      </c>
      <c r="F117" s="183" t="s">
        <v>244</v>
      </c>
      <c r="G117" s="183">
        <v>1104538</v>
      </c>
    </row>
    <row r="118" spans="1:7" ht="15" x14ac:dyDescent="0.25">
      <c r="A118" s="179" t="s">
        <v>260</v>
      </c>
      <c r="B118" s="180" t="s">
        <v>249</v>
      </c>
      <c r="C118" s="181" t="s">
        <v>250</v>
      </c>
      <c r="D118" s="182">
        <v>1</v>
      </c>
      <c r="E118" s="181" t="s">
        <v>245</v>
      </c>
      <c r="F118" s="183" t="s">
        <v>244</v>
      </c>
      <c r="G118" s="183">
        <v>-1600714</v>
      </c>
    </row>
    <row r="119" spans="1:7" ht="15" x14ac:dyDescent="0.25">
      <c r="A119" s="179" t="s">
        <v>260</v>
      </c>
      <c r="B119" s="180" t="s">
        <v>249</v>
      </c>
      <c r="C119" s="181" t="s">
        <v>250</v>
      </c>
      <c r="D119" s="182">
        <v>2</v>
      </c>
      <c r="E119" s="181" t="s">
        <v>246</v>
      </c>
      <c r="F119" s="183" t="s">
        <v>244</v>
      </c>
      <c r="G119" s="183">
        <v>100</v>
      </c>
    </row>
    <row r="120" spans="1:7" ht="15" x14ac:dyDescent="0.25">
      <c r="A120" s="179" t="s">
        <v>260</v>
      </c>
      <c r="B120" s="180" t="s">
        <v>249</v>
      </c>
      <c r="C120" s="181" t="s">
        <v>250</v>
      </c>
      <c r="D120" s="182">
        <v>3</v>
      </c>
      <c r="E120" s="181" t="s">
        <v>247</v>
      </c>
      <c r="F120" s="183" t="s">
        <v>244</v>
      </c>
      <c r="G120" s="183">
        <v>11</v>
      </c>
    </row>
    <row r="121" spans="1:7" ht="15" x14ac:dyDescent="0.25">
      <c r="A121" s="179" t="s">
        <v>260</v>
      </c>
      <c r="B121" s="180" t="s">
        <v>249</v>
      </c>
      <c r="C121" s="181" t="s">
        <v>250</v>
      </c>
      <c r="D121" s="182">
        <v>4</v>
      </c>
      <c r="E121" s="181" t="s">
        <v>248</v>
      </c>
      <c r="F121" s="183" t="s">
        <v>244</v>
      </c>
      <c r="G121" s="183">
        <v>2207</v>
      </c>
    </row>
    <row r="122" spans="1:7" ht="15" x14ac:dyDescent="0.25">
      <c r="A122" s="179" t="s">
        <v>260</v>
      </c>
      <c r="B122" s="180" t="s">
        <v>251</v>
      </c>
      <c r="C122" s="181" t="s">
        <v>252</v>
      </c>
      <c r="D122" s="182">
        <v>0</v>
      </c>
      <c r="E122" s="181" t="s">
        <v>243</v>
      </c>
      <c r="F122" s="183" t="s">
        <v>244</v>
      </c>
      <c r="G122" s="183">
        <v>1504</v>
      </c>
    </row>
    <row r="123" spans="1:7" ht="15" x14ac:dyDescent="0.25">
      <c r="A123" s="179" t="s">
        <v>260</v>
      </c>
      <c r="B123" s="180" t="s">
        <v>251</v>
      </c>
      <c r="C123" s="181" t="s">
        <v>252</v>
      </c>
      <c r="D123" s="182">
        <v>1</v>
      </c>
      <c r="E123" s="181" t="s">
        <v>245</v>
      </c>
      <c r="F123" s="183" t="s">
        <v>244</v>
      </c>
      <c r="G123" s="183">
        <v>-3900448</v>
      </c>
    </row>
    <row r="124" spans="1:7" ht="15" x14ac:dyDescent="0.25">
      <c r="A124" s="179" t="s">
        <v>260</v>
      </c>
      <c r="B124" s="180" t="s">
        <v>251</v>
      </c>
      <c r="C124" s="181" t="s">
        <v>252</v>
      </c>
      <c r="D124" s="182">
        <v>2</v>
      </c>
      <c r="E124" s="181" t="s">
        <v>246</v>
      </c>
      <c r="F124" s="183" t="s">
        <v>244</v>
      </c>
      <c r="G124" s="183">
        <v>1838</v>
      </c>
    </row>
    <row r="125" spans="1:7" ht="15" x14ac:dyDescent="0.25">
      <c r="A125" s="179" t="s">
        <v>260</v>
      </c>
      <c r="B125" s="180" t="s">
        <v>251</v>
      </c>
      <c r="C125" s="181" t="s">
        <v>252</v>
      </c>
      <c r="D125" s="182">
        <v>3</v>
      </c>
      <c r="E125" s="181" t="s">
        <v>247</v>
      </c>
      <c r="F125" s="183" t="s">
        <v>244</v>
      </c>
      <c r="G125" s="183">
        <v>-3445</v>
      </c>
    </row>
    <row r="126" spans="1:7" ht="15" x14ac:dyDescent="0.25">
      <c r="A126" s="179" t="s">
        <v>260</v>
      </c>
      <c r="B126" s="180" t="s">
        <v>251</v>
      </c>
      <c r="C126" s="181" t="s">
        <v>252</v>
      </c>
      <c r="D126" s="182">
        <v>4</v>
      </c>
      <c r="E126" s="181" t="s">
        <v>248</v>
      </c>
      <c r="F126" s="183" t="s">
        <v>244</v>
      </c>
      <c r="G126" s="183">
        <v>551554</v>
      </c>
    </row>
    <row r="127" spans="1:7" ht="15" x14ac:dyDescent="0.25">
      <c r="A127" s="336" t="s">
        <v>253</v>
      </c>
      <c r="B127" s="337"/>
      <c r="C127" s="337"/>
      <c r="D127" s="337"/>
      <c r="E127" s="338"/>
      <c r="F127" s="184" t="s">
        <v>244</v>
      </c>
      <c r="G127" s="184">
        <v>2469480</v>
      </c>
    </row>
    <row r="128" spans="1:7" ht="15" x14ac:dyDescent="0.25">
      <c r="A128" s="179" t="s">
        <v>261</v>
      </c>
      <c r="B128" s="180" t="s">
        <v>242</v>
      </c>
      <c r="C128" s="191" t="s">
        <v>292</v>
      </c>
      <c r="D128" s="182">
        <v>0</v>
      </c>
      <c r="E128" s="181" t="s">
        <v>243</v>
      </c>
      <c r="F128" s="183" t="s">
        <v>244</v>
      </c>
      <c r="G128" s="183">
        <v>-12490</v>
      </c>
    </row>
    <row r="129" spans="1:7" ht="15" x14ac:dyDescent="0.25">
      <c r="A129" s="179" t="s">
        <v>261</v>
      </c>
      <c r="B129" s="180" t="s">
        <v>242</v>
      </c>
      <c r="C129" s="191" t="s">
        <v>292</v>
      </c>
      <c r="D129" s="182">
        <v>1</v>
      </c>
      <c r="E129" s="181" t="s">
        <v>245</v>
      </c>
      <c r="F129" s="183" t="s">
        <v>244</v>
      </c>
      <c r="G129" s="183">
        <v>8617286</v>
      </c>
    </row>
    <row r="130" spans="1:7" ht="15" x14ac:dyDescent="0.25">
      <c r="A130" s="179" t="s">
        <v>261</v>
      </c>
      <c r="B130" s="180" t="s">
        <v>242</v>
      </c>
      <c r="C130" s="191" t="s">
        <v>292</v>
      </c>
      <c r="D130" s="182">
        <v>2</v>
      </c>
      <c r="E130" s="181" t="s">
        <v>246</v>
      </c>
      <c r="F130" s="183" t="s">
        <v>244</v>
      </c>
      <c r="G130" s="183">
        <v>78516</v>
      </c>
    </row>
    <row r="131" spans="1:7" ht="15" x14ac:dyDescent="0.25">
      <c r="A131" s="179" t="s">
        <v>261</v>
      </c>
      <c r="B131" s="180" t="s">
        <v>242</v>
      </c>
      <c r="C131" s="191" t="s">
        <v>292</v>
      </c>
      <c r="D131" s="182">
        <v>3</v>
      </c>
      <c r="E131" s="181" t="s">
        <v>247</v>
      </c>
      <c r="F131" s="183" t="s">
        <v>244</v>
      </c>
      <c r="G131" s="183">
        <v>112203</v>
      </c>
    </row>
    <row r="132" spans="1:7" ht="15" x14ac:dyDescent="0.25">
      <c r="A132" s="179" t="s">
        <v>261</v>
      </c>
      <c r="B132" s="180" t="s">
        <v>242</v>
      </c>
      <c r="C132" s="191" t="s">
        <v>292</v>
      </c>
      <c r="D132" s="182">
        <v>4</v>
      </c>
      <c r="E132" s="181" t="s">
        <v>248</v>
      </c>
      <c r="F132" s="183" t="s">
        <v>244</v>
      </c>
      <c r="G132" s="183">
        <v>1292046</v>
      </c>
    </row>
    <row r="133" spans="1:7" ht="15" x14ac:dyDescent="0.25">
      <c r="A133" s="179" t="s">
        <v>261</v>
      </c>
      <c r="B133" s="180" t="s">
        <v>242</v>
      </c>
      <c r="C133" s="191" t="s">
        <v>292</v>
      </c>
      <c r="D133" s="182">
        <v>5</v>
      </c>
      <c r="E133" s="181" t="s">
        <v>255</v>
      </c>
      <c r="F133" s="183" t="s">
        <v>244</v>
      </c>
      <c r="G133" s="183">
        <v>9</v>
      </c>
    </row>
    <row r="134" spans="1:7" ht="15" x14ac:dyDescent="0.25">
      <c r="A134" s="179" t="s">
        <v>261</v>
      </c>
      <c r="B134" s="180" t="s">
        <v>249</v>
      </c>
      <c r="C134" s="181" t="s">
        <v>250</v>
      </c>
      <c r="D134" s="182">
        <v>1</v>
      </c>
      <c r="E134" s="181" t="s">
        <v>245</v>
      </c>
      <c r="F134" s="183" t="s">
        <v>244</v>
      </c>
      <c r="G134" s="183">
        <v>-2261182</v>
      </c>
    </row>
    <row r="135" spans="1:7" ht="15" x14ac:dyDescent="0.25">
      <c r="A135" s="179" t="s">
        <v>261</v>
      </c>
      <c r="B135" s="180" t="s">
        <v>249</v>
      </c>
      <c r="C135" s="181" t="s">
        <v>250</v>
      </c>
      <c r="D135" s="182">
        <v>2</v>
      </c>
      <c r="E135" s="181" t="s">
        <v>246</v>
      </c>
      <c r="F135" s="183" t="s">
        <v>244</v>
      </c>
      <c r="G135" s="183">
        <v>85</v>
      </c>
    </row>
    <row r="136" spans="1:7" ht="15" x14ac:dyDescent="0.25">
      <c r="A136" s="179" t="s">
        <v>261</v>
      </c>
      <c r="B136" s="180" t="s">
        <v>249</v>
      </c>
      <c r="C136" s="181" t="s">
        <v>250</v>
      </c>
      <c r="D136" s="182">
        <v>3</v>
      </c>
      <c r="E136" s="181" t="s">
        <v>247</v>
      </c>
      <c r="F136" s="183" t="s">
        <v>244</v>
      </c>
      <c r="G136" s="183">
        <v>13</v>
      </c>
    </row>
    <row r="137" spans="1:7" ht="15" x14ac:dyDescent="0.25">
      <c r="A137" s="179" t="s">
        <v>261</v>
      </c>
      <c r="B137" s="180" t="s">
        <v>249</v>
      </c>
      <c r="C137" s="181" t="s">
        <v>250</v>
      </c>
      <c r="D137" s="182">
        <v>4</v>
      </c>
      <c r="E137" s="181" t="s">
        <v>248</v>
      </c>
      <c r="F137" s="183" t="s">
        <v>244</v>
      </c>
      <c r="G137" s="183">
        <v>7613</v>
      </c>
    </row>
    <row r="138" spans="1:7" ht="15" x14ac:dyDescent="0.25">
      <c r="A138" s="179" t="s">
        <v>261</v>
      </c>
      <c r="B138" s="180" t="s">
        <v>251</v>
      </c>
      <c r="C138" s="181" t="s">
        <v>252</v>
      </c>
      <c r="D138" s="182">
        <v>0</v>
      </c>
      <c r="E138" s="181" t="s">
        <v>243</v>
      </c>
      <c r="F138" s="183" t="s">
        <v>244</v>
      </c>
      <c r="G138" s="183">
        <v>1399</v>
      </c>
    </row>
    <row r="139" spans="1:7" ht="15" x14ac:dyDescent="0.25">
      <c r="A139" s="179" t="s">
        <v>261</v>
      </c>
      <c r="B139" s="180" t="s">
        <v>251</v>
      </c>
      <c r="C139" s="181" t="s">
        <v>252</v>
      </c>
      <c r="D139" s="182">
        <v>1</v>
      </c>
      <c r="E139" s="181" t="s">
        <v>245</v>
      </c>
      <c r="F139" s="183" t="s">
        <v>244</v>
      </c>
      <c r="G139" s="183">
        <v>-4308303</v>
      </c>
    </row>
    <row r="140" spans="1:7" ht="15" x14ac:dyDescent="0.25">
      <c r="A140" s="179" t="s">
        <v>261</v>
      </c>
      <c r="B140" s="180" t="s">
        <v>251</v>
      </c>
      <c r="C140" s="181" t="s">
        <v>252</v>
      </c>
      <c r="D140" s="182">
        <v>2</v>
      </c>
      <c r="E140" s="181" t="s">
        <v>246</v>
      </c>
      <c r="F140" s="183" t="s">
        <v>244</v>
      </c>
      <c r="G140" s="183">
        <v>1409</v>
      </c>
    </row>
    <row r="141" spans="1:7" ht="15" x14ac:dyDescent="0.25">
      <c r="A141" s="179" t="s">
        <v>261</v>
      </c>
      <c r="B141" s="180" t="s">
        <v>251</v>
      </c>
      <c r="C141" s="181" t="s">
        <v>252</v>
      </c>
      <c r="D141" s="182">
        <v>3</v>
      </c>
      <c r="E141" s="181" t="s">
        <v>247</v>
      </c>
      <c r="F141" s="183" t="s">
        <v>244</v>
      </c>
      <c r="G141" s="183">
        <v>-13047</v>
      </c>
    </row>
    <row r="142" spans="1:7" ht="15" x14ac:dyDescent="0.25">
      <c r="A142" s="179" t="s">
        <v>261</v>
      </c>
      <c r="B142" s="180" t="s">
        <v>251</v>
      </c>
      <c r="C142" s="181" t="s">
        <v>252</v>
      </c>
      <c r="D142" s="182">
        <v>4</v>
      </c>
      <c r="E142" s="181" t="s">
        <v>248</v>
      </c>
      <c r="F142" s="183" t="s">
        <v>244</v>
      </c>
      <c r="G142" s="183">
        <v>561145</v>
      </c>
    </row>
    <row r="143" spans="1:7" ht="15" x14ac:dyDescent="0.25">
      <c r="A143" s="336" t="s">
        <v>253</v>
      </c>
      <c r="B143" s="337"/>
      <c r="C143" s="337"/>
      <c r="D143" s="337"/>
      <c r="E143" s="338"/>
      <c r="F143" s="184" t="s">
        <v>244</v>
      </c>
      <c r="G143" s="184">
        <v>4076701</v>
      </c>
    </row>
    <row r="144" spans="1:7" ht="15" x14ac:dyDescent="0.25">
      <c r="A144" s="179" t="s">
        <v>262</v>
      </c>
      <c r="B144" s="180" t="s">
        <v>242</v>
      </c>
      <c r="C144" s="191" t="s">
        <v>292</v>
      </c>
      <c r="D144" s="182">
        <v>0</v>
      </c>
      <c r="E144" s="181" t="s">
        <v>243</v>
      </c>
      <c r="F144" s="183" t="s">
        <v>244</v>
      </c>
      <c r="G144" s="183">
        <v>-519</v>
      </c>
    </row>
    <row r="145" spans="1:10" ht="15" x14ac:dyDescent="0.25">
      <c r="A145" s="179" t="s">
        <v>262</v>
      </c>
      <c r="B145" s="180" t="s">
        <v>242</v>
      </c>
      <c r="C145" s="191" t="s">
        <v>292</v>
      </c>
      <c r="D145" s="182">
        <v>1</v>
      </c>
      <c r="E145" s="181" t="s">
        <v>245</v>
      </c>
      <c r="F145" s="183" t="s">
        <v>244</v>
      </c>
      <c r="G145" s="183">
        <v>8867737</v>
      </c>
    </row>
    <row r="146" spans="1:10" ht="15" x14ac:dyDescent="0.25">
      <c r="A146" s="179" t="s">
        <v>262</v>
      </c>
      <c r="B146" s="180" t="s">
        <v>242</v>
      </c>
      <c r="C146" s="191" t="s">
        <v>292</v>
      </c>
      <c r="D146" s="182">
        <v>2</v>
      </c>
      <c r="E146" s="181" t="s">
        <v>246</v>
      </c>
      <c r="F146" s="183" t="s">
        <v>244</v>
      </c>
      <c r="G146" s="183">
        <v>32841</v>
      </c>
    </row>
    <row r="147" spans="1:10" ht="15" x14ac:dyDescent="0.25">
      <c r="A147" s="179" t="s">
        <v>262</v>
      </c>
      <c r="B147" s="180" t="s">
        <v>242</v>
      </c>
      <c r="C147" s="191" t="s">
        <v>292</v>
      </c>
      <c r="D147" s="182">
        <v>3</v>
      </c>
      <c r="E147" s="181" t="s">
        <v>247</v>
      </c>
      <c r="F147" s="183" t="s">
        <v>244</v>
      </c>
      <c r="G147" s="183">
        <v>118906</v>
      </c>
    </row>
    <row r="148" spans="1:10" ht="15" x14ac:dyDescent="0.25">
      <c r="A148" s="179" t="s">
        <v>262</v>
      </c>
      <c r="B148" s="180" t="s">
        <v>242</v>
      </c>
      <c r="C148" s="191" t="s">
        <v>292</v>
      </c>
      <c r="D148" s="182">
        <v>4</v>
      </c>
      <c r="E148" s="181" t="s">
        <v>248</v>
      </c>
      <c r="F148" s="183" t="s">
        <v>244</v>
      </c>
      <c r="G148" s="183">
        <v>1246793</v>
      </c>
    </row>
    <row r="149" spans="1:10" ht="15" x14ac:dyDescent="0.25">
      <c r="A149" s="179" t="s">
        <v>262</v>
      </c>
      <c r="B149" s="180" t="s">
        <v>242</v>
      </c>
      <c r="C149" s="191" t="s">
        <v>292</v>
      </c>
      <c r="D149" s="182">
        <v>5</v>
      </c>
      <c r="E149" s="181" t="s">
        <v>255</v>
      </c>
      <c r="F149" s="183" t="s">
        <v>244</v>
      </c>
      <c r="G149" s="183">
        <v>-17424</v>
      </c>
      <c r="J149" s="276"/>
    </row>
    <row r="150" spans="1:10" ht="15" x14ac:dyDescent="0.25">
      <c r="A150" s="179" t="s">
        <v>262</v>
      </c>
      <c r="B150" s="180" t="s">
        <v>249</v>
      </c>
      <c r="C150" s="181" t="s">
        <v>250</v>
      </c>
      <c r="D150" s="182">
        <v>1</v>
      </c>
      <c r="E150" s="181" t="s">
        <v>245</v>
      </c>
      <c r="F150" s="183" t="s">
        <v>244</v>
      </c>
      <c r="G150" s="183">
        <v>-2583738</v>
      </c>
      <c r="J150" s="276"/>
    </row>
    <row r="151" spans="1:10" ht="15" x14ac:dyDescent="0.25">
      <c r="A151" s="179" t="s">
        <v>262</v>
      </c>
      <c r="B151" s="180" t="s">
        <v>249</v>
      </c>
      <c r="C151" s="181" t="s">
        <v>250</v>
      </c>
      <c r="D151" s="182">
        <v>2</v>
      </c>
      <c r="E151" s="181" t="s">
        <v>246</v>
      </c>
      <c r="F151" s="183" t="s">
        <v>244</v>
      </c>
      <c r="G151" s="183">
        <v>80</v>
      </c>
      <c r="J151" s="276"/>
    </row>
    <row r="152" spans="1:10" ht="15" x14ac:dyDescent="0.25">
      <c r="A152" s="179" t="s">
        <v>262</v>
      </c>
      <c r="B152" s="180" t="s">
        <v>249</v>
      </c>
      <c r="C152" s="181" t="s">
        <v>250</v>
      </c>
      <c r="D152" s="182">
        <v>3</v>
      </c>
      <c r="E152" s="181" t="s">
        <v>247</v>
      </c>
      <c r="F152" s="183" t="s">
        <v>244</v>
      </c>
      <c r="G152" s="183">
        <v>6</v>
      </c>
      <c r="J152" s="276"/>
    </row>
    <row r="153" spans="1:10" ht="15" x14ac:dyDescent="0.25">
      <c r="A153" s="179" t="s">
        <v>262</v>
      </c>
      <c r="B153" s="180" t="s">
        <v>249</v>
      </c>
      <c r="C153" s="181" t="s">
        <v>250</v>
      </c>
      <c r="D153" s="182">
        <v>4</v>
      </c>
      <c r="E153" s="181" t="s">
        <v>248</v>
      </c>
      <c r="F153" s="183" t="s">
        <v>244</v>
      </c>
      <c r="G153" s="183">
        <v>6124</v>
      </c>
      <c r="J153" s="276"/>
    </row>
    <row r="154" spans="1:10" ht="15" x14ac:dyDescent="0.25">
      <c r="A154" s="179" t="s">
        <v>262</v>
      </c>
      <c r="B154" s="180" t="s">
        <v>251</v>
      </c>
      <c r="C154" s="181" t="s">
        <v>252</v>
      </c>
      <c r="D154" s="182">
        <v>0</v>
      </c>
      <c r="E154" s="181" t="s">
        <v>243</v>
      </c>
      <c r="F154" s="183" t="s">
        <v>244</v>
      </c>
      <c r="G154" s="183">
        <v>1059</v>
      </c>
      <c r="J154" s="276"/>
    </row>
    <row r="155" spans="1:10" ht="15" x14ac:dyDescent="0.25">
      <c r="A155" s="179" t="s">
        <v>262</v>
      </c>
      <c r="B155" s="180" t="s">
        <v>251</v>
      </c>
      <c r="C155" s="181" t="s">
        <v>252</v>
      </c>
      <c r="D155" s="182">
        <v>1</v>
      </c>
      <c r="E155" s="181" t="s">
        <v>245</v>
      </c>
      <c r="F155" s="183" t="s">
        <v>244</v>
      </c>
      <c r="G155" s="183">
        <v>-3931147</v>
      </c>
      <c r="J155" s="276"/>
    </row>
    <row r="156" spans="1:10" ht="15" x14ac:dyDescent="0.25">
      <c r="A156" s="179" t="s">
        <v>262</v>
      </c>
      <c r="B156" s="180" t="s">
        <v>251</v>
      </c>
      <c r="C156" s="181" t="s">
        <v>252</v>
      </c>
      <c r="D156" s="182">
        <v>2</v>
      </c>
      <c r="E156" s="181" t="s">
        <v>246</v>
      </c>
      <c r="F156" s="183" t="s">
        <v>244</v>
      </c>
      <c r="G156" s="183">
        <v>378</v>
      </c>
      <c r="J156" s="276"/>
    </row>
    <row r="157" spans="1:10" ht="15" x14ac:dyDescent="0.25">
      <c r="A157" s="179" t="s">
        <v>262</v>
      </c>
      <c r="B157" s="180" t="s">
        <v>251</v>
      </c>
      <c r="C157" s="181" t="s">
        <v>252</v>
      </c>
      <c r="D157" s="182">
        <v>3</v>
      </c>
      <c r="E157" s="181" t="s">
        <v>247</v>
      </c>
      <c r="F157" s="183" t="s">
        <v>244</v>
      </c>
      <c r="G157" s="183">
        <v>-7872</v>
      </c>
      <c r="J157" s="276"/>
    </row>
    <row r="158" spans="1:10" ht="15" x14ac:dyDescent="0.25">
      <c r="A158" s="179" t="s">
        <v>262</v>
      </c>
      <c r="B158" s="180" t="s">
        <v>251</v>
      </c>
      <c r="C158" s="181" t="s">
        <v>252</v>
      </c>
      <c r="D158" s="182">
        <v>4</v>
      </c>
      <c r="E158" s="181" t="s">
        <v>248</v>
      </c>
      <c r="F158" s="183" t="s">
        <v>244</v>
      </c>
      <c r="G158" s="183">
        <v>446048</v>
      </c>
      <c r="J158" s="276"/>
    </row>
    <row r="159" spans="1:10" ht="15" x14ac:dyDescent="0.25">
      <c r="A159" s="179" t="s">
        <v>262</v>
      </c>
      <c r="B159" s="180" t="s">
        <v>251</v>
      </c>
      <c r="C159" s="181" t="s">
        <v>252</v>
      </c>
      <c r="D159" s="182">
        <v>5</v>
      </c>
      <c r="E159" s="181" t="s">
        <v>255</v>
      </c>
      <c r="F159" s="183" t="s">
        <v>244</v>
      </c>
      <c r="G159" s="183">
        <v>517</v>
      </c>
      <c r="J159" s="276"/>
    </row>
    <row r="160" spans="1:10" ht="15" x14ac:dyDescent="0.25">
      <c r="A160" s="336" t="s">
        <v>253</v>
      </c>
      <c r="B160" s="337"/>
      <c r="C160" s="337"/>
      <c r="D160" s="337"/>
      <c r="E160" s="338"/>
      <c r="F160" s="184" t="s">
        <v>244</v>
      </c>
      <c r="G160" s="184">
        <v>4179788</v>
      </c>
      <c r="J160" s="276"/>
    </row>
    <row r="161" spans="1:14" s="199" customFormat="1" ht="15" x14ac:dyDescent="0.25">
      <c r="A161" s="190" t="s">
        <v>288</v>
      </c>
      <c r="B161" s="190" t="s">
        <v>242</v>
      </c>
      <c r="C161" s="191" t="s">
        <v>292</v>
      </c>
      <c r="D161" s="192">
        <v>0</v>
      </c>
      <c r="E161" s="191" t="s">
        <v>243</v>
      </c>
      <c r="F161" s="193" t="s">
        <v>244</v>
      </c>
      <c r="G161" s="193">
        <v>-1649</v>
      </c>
      <c r="J161" s="277"/>
    </row>
    <row r="162" spans="1:14" s="199" customFormat="1" ht="15" x14ac:dyDescent="0.25">
      <c r="A162" s="190" t="s">
        <v>288</v>
      </c>
      <c r="B162" s="190" t="s">
        <v>242</v>
      </c>
      <c r="C162" s="191" t="s">
        <v>292</v>
      </c>
      <c r="D162" s="192">
        <v>1</v>
      </c>
      <c r="E162" s="191" t="s">
        <v>245</v>
      </c>
      <c r="F162" s="193" t="s">
        <v>244</v>
      </c>
      <c r="G162" s="193">
        <v>8149343</v>
      </c>
    </row>
    <row r="163" spans="1:14" s="199" customFormat="1" ht="15" x14ac:dyDescent="0.25">
      <c r="A163" s="190" t="s">
        <v>288</v>
      </c>
      <c r="B163" s="190" t="s">
        <v>242</v>
      </c>
      <c r="C163" s="191" t="s">
        <v>292</v>
      </c>
      <c r="D163" s="192">
        <v>2</v>
      </c>
      <c r="E163" s="191" t="s">
        <v>246</v>
      </c>
      <c r="F163" s="193" t="s">
        <v>244</v>
      </c>
      <c r="G163" s="193">
        <v>30362</v>
      </c>
      <c r="K163" s="278"/>
    </row>
    <row r="164" spans="1:14" s="199" customFormat="1" ht="15" x14ac:dyDescent="0.25">
      <c r="A164" s="190" t="s">
        <v>288</v>
      </c>
      <c r="B164" s="190" t="s">
        <v>242</v>
      </c>
      <c r="C164" s="191" t="s">
        <v>292</v>
      </c>
      <c r="D164" s="192">
        <v>3</v>
      </c>
      <c r="E164" s="191" t="s">
        <v>247</v>
      </c>
      <c r="F164" s="193" t="s">
        <v>244</v>
      </c>
      <c r="G164" s="193">
        <v>74292</v>
      </c>
    </row>
    <row r="165" spans="1:14" s="199" customFormat="1" ht="15" x14ac:dyDescent="0.25">
      <c r="A165" s="190" t="s">
        <v>288</v>
      </c>
      <c r="B165" s="190" t="s">
        <v>242</v>
      </c>
      <c r="C165" s="191" t="s">
        <v>292</v>
      </c>
      <c r="D165" s="192">
        <v>4</v>
      </c>
      <c r="E165" s="191" t="s">
        <v>248</v>
      </c>
      <c r="F165" s="193" t="s">
        <v>244</v>
      </c>
      <c r="G165" s="193">
        <v>1469295</v>
      </c>
    </row>
    <row r="166" spans="1:14" s="199" customFormat="1" ht="15" x14ac:dyDescent="0.25">
      <c r="A166" s="190" t="s">
        <v>288</v>
      </c>
      <c r="B166" s="190" t="s">
        <v>242</v>
      </c>
      <c r="C166" s="191" t="s">
        <v>292</v>
      </c>
      <c r="D166" s="192">
        <v>5</v>
      </c>
      <c r="E166" s="191" t="s">
        <v>255</v>
      </c>
      <c r="F166" s="193" t="s">
        <v>244</v>
      </c>
      <c r="G166" s="193">
        <v>2662</v>
      </c>
    </row>
    <row r="167" spans="1:14" s="199" customFormat="1" ht="15" x14ac:dyDescent="0.25">
      <c r="A167" s="190" t="s">
        <v>288</v>
      </c>
      <c r="B167" s="190" t="s">
        <v>249</v>
      </c>
      <c r="C167" s="191" t="s">
        <v>250</v>
      </c>
      <c r="D167" s="192">
        <v>1</v>
      </c>
      <c r="E167" s="191" t="s">
        <v>245</v>
      </c>
      <c r="F167" s="193" t="s">
        <v>244</v>
      </c>
      <c r="G167" s="193">
        <v>-2174974</v>
      </c>
      <c r="J167" s="278"/>
    </row>
    <row r="168" spans="1:14" s="199" customFormat="1" ht="15" x14ac:dyDescent="0.25">
      <c r="A168" s="190" t="s">
        <v>288</v>
      </c>
      <c r="B168" s="190" t="s">
        <v>249</v>
      </c>
      <c r="C168" s="191" t="s">
        <v>250</v>
      </c>
      <c r="D168" s="192">
        <v>2</v>
      </c>
      <c r="E168" s="191" t="s">
        <v>246</v>
      </c>
      <c r="F168" s="193" t="s">
        <v>244</v>
      </c>
      <c r="G168" s="193">
        <v>42</v>
      </c>
      <c r="I168" s="277"/>
      <c r="J168" s="277"/>
      <c r="K168" s="277"/>
      <c r="L168" s="277"/>
    </row>
    <row r="169" spans="1:14" s="199" customFormat="1" ht="15" x14ac:dyDescent="0.25">
      <c r="A169" s="190" t="s">
        <v>288</v>
      </c>
      <c r="B169" s="190" t="s">
        <v>249</v>
      </c>
      <c r="C169" s="191" t="s">
        <v>250</v>
      </c>
      <c r="D169" s="192">
        <v>3</v>
      </c>
      <c r="E169" s="191" t="s">
        <v>247</v>
      </c>
      <c r="F169" s="193" t="s">
        <v>244</v>
      </c>
      <c r="G169" s="193">
        <v>-1</v>
      </c>
      <c r="I169" s="277"/>
      <c r="J169" s="277"/>
      <c r="K169" s="277"/>
      <c r="L169" s="277"/>
    </row>
    <row r="170" spans="1:14" s="199" customFormat="1" ht="15" x14ac:dyDescent="0.25">
      <c r="A170" s="190" t="s">
        <v>288</v>
      </c>
      <c r="B170" s="190" t="s">
        <v>249</v>
      </c>
      <c r="C170" s="191" t="s">
        <v>250</v>
      </c>
      <c r="D170" s="192">
        <v>4</v>
      </c>
      <c r="E170" s="191" t="s">
        <v>248</v>
      </c>
      <c r="F170" s="193" t="s">
        <v>244</v>
      </c>
      <c r="G170" s="193">
        <v>724</v>
      </c>
      <c r="I170" s="277"/>
      <c r="J170" s="277"/>
      <c r="K170" s="277"/>
      <c r="L170" s="277"/>
    </row>
    <row r="171" spans="1:14" s="199" customFormat="1" ht="15" x14ac:dyDescent="0.25">
      <c r="A171" s="190" t="s">
        <v>288</v>
      </c>
      <c r="B171" s="190" t="s">
        <v>251</v>
      </c>
      <c r="C171" s="191" t="s">
        <v>252</v>
      </c>
      <c r="D171" s="192">
        <v>0</v>
      </c>
      <c r="E171" s="191" t="s">
        <v>243</v>
      </c>
      <c r="F171" s="193" t="s">
        <v>244</v>
      </c>
      <c r="G171" s="193">
        <v>244</v>
      </c>
      <c r="I171" s="277"/>
      <c r="J171" s="277"/>
      <c r="K171" s="277"/>
      <c r="L171" s="277"/>
    </row>
    <row r="172" spans="1:14" s="199" customFormat="1" ht="15" x14ac:dyDescent="0.25">
      <c r="A172" s="190" t="s">
        <v>288</v>
      </c>
      <c r="B172" s="190" t="s">
        <v>251</v>
      </c>
      <c r="C172" s="191" t="s">
        <v>252</v>
      </c>
      <c r="D172" s="192">
        <v>1</v>
      </c>
      <c r="E172" s="191" t="s">
        <v>245</v>
      </c>
      <c r="F172" s="193" t="s">
        <v>244</v>
      </c>
      <c r="G172" s="193">
        <v>-4750979</v>
      </c>
    </row>
    <row r="173" spans="1:14" s="199" customFormat="1" ht="15" x14ac:dyDescent="0.25">
      <c r="A173" s="190" t="s">
        <v>288</v>
      </c>
      <c r="B173" s="190" t="s">
        <v>251</v>
      </c>
      <c r="C173" s="191" t="s">
        <v>252</v>
      </c>
      <c r="D173" s="192">
        <v>2</v>
      </c>
      <c r="E173" s="191" t="s">
        <v>246</v>
      </c>
      <c r="F173" s="193" t="s">
        <v>244</v>
      </c>
      <c r="G173" s="193">
        <v>177</v>
      </c>
    </row>
    <row r="174" spans="1:14" s="199" customFormat="1" ht="15" x14ac:dyDescent="0.25">
      <c r="A174" s="190" t="s">
        <v>288</v>
      </c>
      <c r="B174" s="190" t="s">
        <v>251</v>
      </c>
      <c r="C174" s="191" t="s">
        <v>252</v>
      </c>
      <c r="D174" s="192">
        <v>3</v>
      </c>
      <c r="E174" s="191" t="s">
        <v>247</v>
      </c>
      <c r="F174" s="193" t="s">
        <v>244</v>
      </c>
      <c r="G174" s="193">
        <v>-2154</v>
      </c>
    </row>
    <row r="175" spans="1:14" s="199" customFormat="1" ht="15" x14ac:dyDescent="0.25">
      <c r="A175" s="190" t="s">
        <v>288</v>
      </c>
      <c r="B175" s="190" t="s">
        <v>251</v>
      </c>
      <c r="C175" s="191" t="s">
        <v>252</v>
      </c>
      <c r="D175" s="192">
        <v>4</v>
      </c>
      <c r="E175" s="191" t="s">
        <v>248</v>
      </c>
      <c r="F175" s="193" t="s">
        <v>244</v>
      </c>
      <c r="G175" s="193">
        <v>443842</v>
      </c>
    </row>
    <row r="176" spans="1:14" s="199" customFormat="1" ht="15" x14ac:dyDescent="0.25">
      <c r="A176" s="190" t="s">
        <v>288</v>
      </c>
      <c r="B176" s="190" t="s">
        <v>251</v>
      </c>
      <c r="C176" s="191" t="s">
        <v>252</v>
      </c>
      <c r="D176" s="192">
        <v>5</v>
      </c>
      <c r="E176" s="191" t="s">
        <v>255</v>
      </c>
      <c r="F176" s="193" t="s">
        <v>244</v>
      </c>
      <c r="G176" s="193">
        <v>-149</v>
      </c>
      <c r="N176" s="346"/>
    </row>
    <row r="177" spans="1:14" s="199" customFormat="1" ht="15" x14ac:dyDescent="0.25">
      <c r="A177" s="342" t="s">
        <v>253</v>
      </c>
      <c r="B177" s="343"/>
      <c r="C177" s="343"/>
      <c r="D177" s="343"/>
      <c r="E177" s="344"/>
      <c r="F177" s="194" t="s">
        <v>244</v>
      </c>
      <c r="G177" s="194">
        <v>3241077</v>
      </c>
      <c r="N177" s="346"/>
    </row>
    <row r="178" spans="1:14" s="199" customFormat="1" x14ac:dyDescent="0.2">
      <c r="A178" s="185"/>
    </row>
    <row r="179" spans="1:14" s="199" customFormat="1" x14ac:dyDescent="0.2">
      <c r="A179" s="340" t="s">
        <v>263</v>
      </c>
      <c r="B179" s="341"/>
      <c r="C179" s="341"/>
      <c r="D179" s="341"/>
      <c r="E179" s="341"/>
      <c r="F179" s="341"/>
      <c r="G179" s="341"/>
    </row>
    <row r="180" spans="1:14" s="199" customFormat="1" x14ac:dyDescent="0.2">
      <c r="A180" s="195" t="s">
        <v>264</v>
      </c>
      <c r="B180" s="195" t="s">
        <v>289</v>
      </c>
      <c r="C180" s="199" t="s">
        <v>265</v>
      </c>
      <c r="D180" s="196">
        <v>0.57596064814814818</v>
      </c>
    </row>
    <row r="181" spans="1:14" s="199" customFormat="1" x14ac:dyDescent="0.2">
      <c r="A181" s="195" t="s">
        <v>266</v>
      </c>
      <c r="B181" s="195" t="s">
        <v>290</v>
      </c>
      <c r="C181" s="199" t="s">
        <v>265</v>
      </c>
      <c r="D181" s="196">
        <v>0.63481481481481483</v>
      </c>
    </row>
    <row r="182" spans="1:14" s="199" customFormat="1" x14ac:dyDescent="0.2"/>
    <row r="183" spans="1:14" s="199" customFormat="1" x14ac:dyDescent="0.2"/>
    <row r="189" spans="1:14" x14ac:dyDescent="0.2">
      <c r="G189" s="258"/>
    </row>
  </sheetData>
  <autoFilter ref="A14:G14"/>
  <mergeCells count="12">
    <mergeCell ref="A179:G179"/>
    <mergeCell ref="A112:E112"/>
    <mergeCell ref="A127:E127"/>
    <mergeCell ref="A143:E143"/>
    <mergeCell ref="A160:E160"/>
    <mergeCell ref="A177:E177"/>
    <mergeCell ref="A96:E96"/>
    <mergeCell ref="A4:G4"/>
    <mergeCell ref="A29:E29"/>
    <mergeCell ref="A45:E45"/>
    <mergeCell ref="A62:E62"/>
    <mergeCell ref="A78:E78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0"/>
  <sheetViews>
    <sheetView workbookViewId="0">
      <selection activeCell="A198" sqref="A198"/>
    </sheetView>
  </sheetViews>
  <sheetFormatPr defaultRowHeight="14.25" x14ac:dyDescent="0.2"/>
  <cols>
    <col min="1" max="1" width="23.7109375" style="186" bestFit="1" customWidth="1"/>
    <col min="2" max="2" width="25" style="186" customWidth="1"/>
    <col min="3" max="3" width="51.42578125" style="186" customWidth="1"/>
    <col min="4" max="4" width="18.85546875" style="186" customWidth="1"/>
    <col min="5" max="5" width="24.5703125" style="186" bestFit="1" customWidth="1"/>
    <col min="6" max="6" width="16.28515625" style="186" customWidth="1"/>
    <col min="7" max="7" width="27" style="186" customWidth="1"/>
    <col min="8" max="16384" width="9.140625" style="186"/>
  </cols>
  <sheetData>
    <row r="2" spans="1:7" x14ac:dyDescent="0.2">
      <c r="A2" s="185"/>
    </row>
    <row r="3" spans="1:7" x14ac:dyDescent="0.2">
      <c r="A3" s="185"/>
    </row>
    <row r="4" spans="1:7" ht="30" customHeight="1" x14ac:dyDescent="0.4">
      <c r="A4" s="345" t="s">
        <v>226</v>
      </c>
      <c r="B4" s="341"/>
      <c r="C4" s="341"/>
      <c r="D4" s="341"/>
      <c r="E4" s="341"/>
      <c r="F4" s="341"/>
      <c r="G4" s="341"/>
    </row>
    <row r="5" spans="1:7" x14ac:dyDescent="0.2">
      <c r="A5" s="185"/>
    </row>
    <row r="6" spans="1:7" x14ac:dyDescent="0.2">
      <c r="A6" s="185"/>
    </row>
    <row r="7" spans="1:7" ht="15" x14ac:dyDescent="0.25">
      <c r="A7" s="187" t="s">
        <v>227</v>
      </c>
      <c r="B7" s="188" t="s">
        <v>228</v>
      </c>
    </row>
    <row r="8" spans="1:7" ht="15" x14ac:dyDescent="0.25">
      <c r="A8" s="187" t="s">
        <v>229</v>
      </c>
      <c r="B8" s="188" t="s">
        <v>267</v>
      </c>
    </row>
    <row r="9" spans="1:7" ht="15" x14ac:dyDescent="0.25">
      <c r="A9" s="187" t="s">
        <v>231</v>
      </c>
      <c r="B9" s="188" t="s">
        <v>291</v>
      </c>
      <c r="C9" s="257"/>
    </row>
    <row r="10" spans="1:7" ht="15" x14ac:dyDescent="0.25">
      <c r="A10" s="187" t="s">
        <v>232</v>
      </c>
      <c r="B10" s="188" t="s">
        <v>233</v>
      </c>
    </row>
    <row r="11" spans="1:7" ht="15" x14ac:dyDescent="0.25">
      <c r="A11" s="187" t="s">
        <v>234</v>
      </c>
      <c r="B11" s="189" t="s">
        <v>235</v>
      </c>
    </row>
    <row r="12" spans="1:7" x14ac:dyDescent="0.2">
      <c r="A12" s="185"/>
    </row>
    <row r="13" spans="1:7" x14ac:dyDescent="0.2">
      <c r="A13" s="185"/>
    </row>
    <row r="14" spans="1:7" ht="15" x14ac:dyDescent="0.25">
      <c r="A14" s="271" t="s">
        <v>236</v>
      </c>
      <c r="B14" s="271" t="s">
        <v>237</v>
      </c>
      <c r="C14" s="187" t="s">
        <v>238</v>
      </c>
      <c r="D14" s="187" t="s">
        <v>269</v>
      </c>
      <c r="E14" s="187" t="s">
        <v>270</v>
      </c>
      <c r="F14" s="187" t="s">
        <v>239</v>
      </c>
      <c r="G14" s="187" t="s">
        <v>240</v>
      </c>
    </row>
    <row r="15" spans="1:7" ht="15" x14ac:dyDescent="0.25">
      <c r="A15" s="190" t="s">
        <v>241</v>
      </c>
      <c r="B15" s="190" t="s">
        <v>242</v>
      </c>
      <c r="C15" s="191" t="s">
        <v>292</v>
      </c>
      <c r="D15" s="192">
        <v>0</v>
      </c>
      <c r="E15" s="191" t="s">
        <v>243</v>
      </c>
      <c r="F15" s="193">
        <v>77368</v>
      </c>
      <c r="G15" s="193">
        <v>248</v>
      </c>
    </row>
    <row r="16" spans="1:7" ht="15" x14ac:dyDescent="0.25">
      <c r="A16" s="190" t="s">
        <v>241</v>
      </c>
      <c r="B16" s="190" t="s">
        <v>242</v>
      </c>
      <c r="C16" s="191" t="s">
        <v>292</v>
      </c>
      <c r="D16" s="192">
        <v>1</v>
      </c>
      <c r="E16" s="191" t="s">
        <v>245</v>
      </c>
      <c r="F16" s="193">
        <v>168991699</v>
      </c>
      <c r="G16" s="193">
        <v>3228617</v>
      </c>
    </row>
    <row r="17" spans="1:7" ht="15" x14ac:dyDescent="0.25">
      <c r="A17" s="190" t="s">
        <v>241</v>
      </c>
      <c r="B17" s="190" t="s">
        <v>242</v>
      </c>
      <c r="C17" s="191" t="s">
        <v>292</v>
      </c>
      <c r="D17" s="192">
        <v>2</v>
      </c>
      <c r="E17" s="191" t="s">
        <v>246</v>
      </c>
      <c r="F17" s="193">
        <v>7969</v>
      </c>
      <c r="G17" s="193">
        <v>1038</v>
      </c>
    </row>
    <row r="18" spans="1:7" ht="15" x14ac:dyDescent="0.25">
      <c r="A18" s="190" t="s">
        <v>241</v>
      </c>
      <c r="B18" s="190" t="s">
        <v>242</v>
      </c>
      <c r="C18" s="191" t="s">
        <v>292</v>
      </c>
      <c r="D18" s="192">
        <v>3</v>
      </c>
      <c r="E18" s="191" t="s">
        <v>247</v>
      </c>
      <c r="F18" s="193">
        <v>250</v>
      </c>
      <c r="G18" s="193">
        <v>921</v>
      </c>
    </row>
    <row r="19" spans="1:7" ht="15" x14ac:dyDescent="0.25">
      <c r="A19" s="190" t="s">
        <v>241</v>
      </c>
      <c r="B19" s="190" t="s">
        <v>242</v>
      </c>
      <c r="C19" s="191" t="s">
        <v>292</v>
      </c>
      <c r="D19" s="192">
        <v>4</v>
      </c>
      <c r="E19" s="191" t="s">
        <v>248</v>
      </c>
      <c r="F19" s="193">
        <v>50751</v>
      </c>
      <c r="G19" s="193">
        <v>364</v>
      </c>
    </row>
    <row r="20" spans="1:7" ht="15" x14ac:dyDescent="0.25">
      <c r="A20" s="190" t="s">
        <v>241</v>
      </c>
      <c r="B20" s="190" t="s">
        <v>249</v>
      </c>
      <c r="C20" s="191" t="s">
        <v>250</v>
      </c>
      <c r="D20" s="192">
        <v>1</v>
      </c>
      <c r="E20" s="191" t="s">
        <v>245</v>
      </c>
      <c r="F20" s="193">
        <v>19196060</v>
      </c>
      <c r="G20" s="193">
        <v>1639278</v>
      </c>
    </row>
    <row r="21" spans="1:7" ht="15" x14ac:dyDescent="0.25">
      <c r="A21" s="190" t="s">
        <v>241</v>
      </c>
      <c r="B21" s="190" t="s">
        <v>249</v>
      </c>
      <c r="C21" s="191" t="s">
        <v>250</v>
      </c>
      <c r="D21" s="192">
        <v>2</v>
      </c>
      <c r="E21" s="191" t="s">
        <v>246</v>
      </c>
      <c r="F21" s="193">
        <v>334</v>
      </c>
      <c r="G21" s="193">
        <v>60</v>
      </c>
    </row>
    <row r="22" spans="1:7" ht="15" x14ac:dyDescent="0.25">
      <c r="A22" s="190" t="s">
        <v>241</v>
      </c>
      <c r="B22" s="190" t="s">
        <v>251</v>
      </c>
      <c r="C22" s="191" t="s">
        <v>252</v>
      </c>
      <c r="D22" s="192">
        <v>0</v>
      </c>
      <c r="E22" s="191" t="s">
        <v>243</v>
      </c>
      <c r="F22" s="193">
        <v>4526</v>
      </c>
      <c r="G22" s="193">
        <v>360</v>
      </c>
    </row>
    <row r="23" spans="1:7" ht="15" x14ac:dyDescent="0.25">
      <c r="A23" s="190" t="s">
        <v>241</v>
      </c>
      <c r="B23" s="190" t="s">
        <v>251</v>
      </c>
      <c r="C23" s="191" t="s">
        <v>252</v>
      </c>
      <c r="D23" s="192">
        <v>1</v>
      </c>
      <c r="E23" s="191" t="s">
        <v>245</v>
      </c>
      <c r="F23" s="193">
        <v>76845176</v>
      </c>
      <c r="G23" s="193">
        <v>5661457</v>
      </c>
    </row>
    <row r="24" spans="1:7" ht="15" x14ac:dyDescent="0.25">
      <c r="A24" s="190" t="s">
        <v>241</v>
      </c>
      <c r="B24" s="190" t="s">
        <v>251</v>
      </c>
      <c r="C24" s="191" t="s">
        <v>252</v>
      </c>
      <c r="D24" s="192">
        <v>2</v>
      </c>
      <c r="E24" s="191" t="s">
        <v>246</v>
      </c>
      <c r="F24" s="193">
        <v>477</v>
      </c>
      <c r="G24" s="193">
        <v>45</v>
      </c>
    </row>
    <row r="25" spans="1:7" ht="15" x14ac:dyDescent="0.25">
      <c r="A25" s="190" t="s">
        <v>241</v>
      </c>
      <c r="B25" s="190" t="s">
        <v>251</v>
      </c>
      <c r="C25" s="191" t="s">
        <v>252</v>
      </c>
      <c r="D25" s="192">
        <v>3</v>
      </c>
      <c r="E25" s="191" t="s">
        <v>247</v>
      </c>
      <c r="F25" s="193">
        <v>46</v>
      </c>
      <c r="G25" s="193">
        <v>7</v>
      </c>
    </row>
    <row r="26" spans="1:7" ht="15" x14ac:dyDescent="0.25">
      <c r="A26" s="190" t="s">
        <v>241</v>
      </c>
      <c r="B26" s="190" t="s">
        <v>251</v>
      </c>
      <c r="C26" s="191" t="s">
        <v>252</v>
      </c>
      <c r="D26" s="192">
        <v>4</v>
      </c>
      <c r="E26" s="191" t="s">
        <v>248</v>
      </c>
      <c r="F26" s="193">
        <v>22163</v>
      </c>
      <c r="G26" s="193">
        <v>1520</v>
      </c>
    </row>
    <row r="27" spans="1:7" ht="15" x14ac:dyDescent="0.25">
      <c r="A27" s="342" t="s">
        <v>253</v>
      </c>
      <c r="B27" s="343"/>
      <c r="C27" s="343"/>
      <c r="D27" s="343"/>
      <c r="E27" s="344"/>
      <c r="F27" s="194">
        <v>265196819</v>
      </c>
      <c r="G27" s="194">
        <v>10533914</v>
      </c>
    </row>
    <row r="28" spans="1:7" ht="15" x14ac:dyDescent="0.25">
      <c r="A28" s="190" t="s">
        <v>254</v>
      </c>
      <c r="B28" s="190" t="s">
        <v>242</v>
      </c>
      <c r="C28" s="191" t="s">
        <v>292</v>
      </c>
      <c r="D28" s="192">
        <v>0</v>
      </c>
      <c r="E28" s="191" t="s">
        <v>243</v>
      </c>
      <c r="F28" s="193">
        <v>129</v>
      </c>
      <c r="G28" s="193">
        <v>4</v>
      </c>
    </row>
    <row r="29" spans="1:7" ht="15" x14ac:dyDescent="0.25">
      <c r="A29" s="190" t="s">
        <v>254</v>
      </c>
      <c r="B29" s="190" t="s">
        <v>242</v>
      </c>
      <c r="C29" s="191" t="s">
        <v>292</v>
      </c>
      <c r="D29" s="192">
        <v>1</v>
      </c>
      <c r="E29" s="191" t="s">
        <v>245</v>
      </c>
      <c r="F29" s="193">
        <v>170124145</v>
      </c>
      <c r="G29" s="193">
        <v>3616924</v>
      </c>
    </row>
    <row r="30" spans="1:7" ht="15" x14ac:dyDescent="0.25">
      <c r="A30" s="190" t="s">
        <v>254</v>
      </c>
      <c r="B30" s="190" t="s">
        <v>242</v>
      </c>
      <c r="C30" s="191" t="s">
        <v>292</v>
      </c>
      <c r="D30" s="192">
        <v>2</v>
      </c>
      <c r="E30" s="191" t="s">
        <v>246</v>
      </c>
      <c r="F30" s="193">
        <v>362</v>
      </c>
      <c r="G30" s="193">
        <v>20</v>
      </c>
    </row>
    <row r="31" spans="1:7" ht="15" x14ac:dyDescent="0.25">
      <c r="A31" s="190" t="s">
        <v>254</v>
      </c>
      <c r="B31" s="190" t="s">
        <v>242</v>
      </c>
      <c r="C31" s="191" t="s">
        <v>292</v>
      </c>
      <c r="D31" s="192">
        <v>3</v>
      </c>
      <c r="E31" s="191" t="s">
        <v>247</v>
      </c>
      <c r="F31" s="193">
        <v>27945</v>
      </c>
      <c r="G31" s="193">
        <v>1415</v>
      </c>
    </row>
    <row r="32" spans="1:7" ht="15" x14ac:dyDescent="0.25">
      <c r="A32" s="190" t="s">
        <v>254</v>
      </c>
      <c r="B32" s="190" t="s">
        <v>242</v>
      </c>
      <c r="C32" s="191" t="s">
        <v>292</v>
      </c>
      <c r="D32" s="192">
        <v>4</v>
      </c>
      <c r="E32" s="191" t="s">
        <v>248</v>
      </c>
      <c r="F32" s="193">
        <v>22462</v>
      </c>
      <c r="G32" s="193">
        <v>1180</v>
      </c>
    </row>
    <row r="33" spans="1:7" ht="15" x14ac:dyDescent="0.25">
      <c r="A33" s="190" t="s">
        <v>254</v>
      </c>
      <c r="B33" s="190" t="s">
        <v>242</v>
      </c>
      <c r="C33" s="191" t="s">
        <v>292</v>
      </c>
      <c r="D33" s="192">
        <v>5</v>
      </c>
      <c r="E33" s="191" t="s">
        <v>255</v>
      </c>
      <c r="F33" s="193">
        <v>303058</v>
      </c>
      <c r="G33" s="193">
        <v>3873</v>
      </c>
    </row>
    <row r="34" spans="1:7" ht="15" x14ac:dyDescent="0.25">
      <c r="A34" s="190" t="s">
        <v>254</v>
      </c>
      <c r="B34" s="190" t="s">
        <v>249</v>
      </c>
      <c r="C34" s="191" t="s">
        <v>250</v>
      </c>
      <c r="D34" s="192">
        <v>1</v>
      </c>
      <c r="E34" s="191" t="s">
        <v>245</v>
      </c>
      <c r="F34" s="193">
        <v>17902958</v>
      </c>
      <c r="G34" s="193">
        <v>1696014</v>
      </c>
    </row>
    <row r="35" spans="1:7" ht="15" x14ac:dyDescent="0.25">
      <c r="A35" s="190" t="s">
        <v>254</v>
      </c>
      <c r="B35" s="190" t="s">
        <v>249</v>
      </c>
      <c r="C35" s="191" t="s">
        <v>250</v>
      </c>
      <c r="D35" s="192">
        <v>2</v>
      </c>
      <c r="E35" s="191" t="s">
        <v>246</v>
      </c>
      <c r="F35" s="193">
        <v>8</v>
      </c>
      <c r="G35" s="193">
        <v>1</v>
      </c>
    </row>
    <row r="36" spans="1:7" ht="15" x14ac:dyDescent="0.25">
      <c r="A36" s="190" t="s">
        <v>254</v>
      </c>
      <c r="B36" s="190" t="s">
        <v>251</v>
      </c>
      <c r="C36" s="191" t="s">
        <v>252</v>
      </c>
      <c r="D36" s="192">
        <v>1</v>
      </c>
      <c r="E36" s="191" t="s">
        <v>245</v>
      </c>
      <c r="F36" s="193">
        <v>80138963</v>
      </c>
      <c r="G36" s="193">
        <v>6246119</v>
      </c>
    </row>
    <row r="37" spans="1:7" ht="15" x14ac:dyDescent="0.25">
      <c r="A37" s="190" t="s">
        <v>254</v>
      </c>
      <c r="B37" s="190" t="s">
        <v>251</v>
      </c>
      <c r="C37" s="191" t="s">
        <v>252</v>
      </c>
      <c r="D37" s="192">
        <v>2</v>
      </c>
      <c r="E37" s="191" t="s">
        <v>246</v>
      </c>
      <c r="F37" s="193">
        <v>517</v>
      </c>
      <c r="G37" s="193">
        <v>49</v>
      </c>
    </row>
    <row r="38" spans="1:7" ht="15" x14ac:dyDescent="0.25">
      <c r="A38" s="190" t="s">
        <v>254</v>
      </c>
      <c r="B38" s="190" t="s">
        <v>251</v>
      </c>
      <c r="C38" s="191" t="s">
        <v>252</v>
      </c>
      <c r="D38" s="192">
        <v>3</v>
      </c>
      <c r="E38" s="191" t="s">
        <v>247</v>
      </c>
      <c r="F38" s="193">
        <v>42</v>
      </c>
      <c r="G38" s="193">
        <v>7</v>
      </c>
    </row>
    <row r="39" spans="1:7" ht="15" x14ac:dyDescent="0.25">
      <c r="A39" s="190" t="s">
        <v>254</v>
      </c>
      <c r="B39" s="190" t="s">
        <v>251</v>
      </c>
      <c r="C39" s="191" t="s">
        <v>252</v>
      </c>
      <c r="D39" s="192">
        <v>4</v>
      </c>
      <c r="E39" s="191" t="s">
        <v>248</v>
      </c>
      <c r="F39" s="193">
        <v>118</v>
      </c>
      <c r="G39" s="193">
        <v>17</v>
      </c>
    </row>
    <row r="40" spans="1:7" ht="15" x14ac:dyDescent="0.25">
      <c r="A40" s="190" t="s">
        <v>254</v>
      </c>
      <c r="B40" s="190" t="s">
        <v>251</v>
      </c>
      <c r="C40" s="191" t="s">
        <v>252</v>
      </c>
      <c r="D40" s="192">
        <v>5</v>
      </c>
      <c r="E40" s="191" t="s">
        <v>255</v>
      </c>
      <c r="F40" s="193">
        <v>41840</v>
      </c>
      <c r="G40" s="193">
        <v>3320</v>
      </c>
    </row>
    <row r="41" spans="1:7" ht="15" x14ac:dyDescent="0.25">
      <c r="A41" s="342" t="s">
        <v>253</v>
      </c>
      <c r="B41" s="343"/>
      <c r="C41" s="343"/>
      <c r="D41" s="343"/>
      <c r="E41" s="344"/>
      <c r="F41" s="194">
        <v>268562547</v>
      </c>
      <c r="G41" s="194">
        <v>11568944</v>
      </c>
    </row>
    <row r="42" spans="1:7" ht="15" x14ac:dyDescent="0.25">
      <c r="A42" s="190" t="s">
        <v>256</v>
      </c>
      <c r="B42" s="190" t="s">
        <v>242</v>
      </c>
      <c r="C42" s="191" t="s">
        <v>292</v>
      </c>
      <c r="D42" s="192">
        <v>0</v>
      </c>
      <c r="E42" s="191" t="s">
        <v>243</v>
      </c>
      <c r="F42" s="193">
        <v>1155</v>
      </c>
      <c r="G42" s="193">
        <v>30</v>
      </c>
    </row>
    <row r="43" spans="1:7" ht="15" x14ac:dyDescent="0.25">
      <c r="A43" s="190" t="s">
        <v>256</v>
      </c>
      <c r="B43" s="190" t="s">
        <v>242</v>
      </c>
      <c r="C43" s="191" t="s">
        <v>292</v>
      </c>
      <c r="D43" s="192">
        <v>1</v>
      </c>
      <c r="E43" s="191" t="s">
        <v>245</v>
      </c>
      <c r="F43" s="193">
        <v>186308942</v>
      </c>
      <c r="G43" s="193">
        <v>4057235</v>
      </c>
    </row>
    <row r="44" spans="1:7" ht="15" x14ac:dyDescent="0.25">
      <c r="A44" s="190" t="s">
        <v>256</v>
      </c>
      <c r="B44" s="190" t="s">
        <v>242</v>
      </c>
      <c r="C44" s="191" t="s">
        <v>292</v>
      </c>
      <c r="D44" s="192">
        <v>3</v>
      </c>
      <c r="E44" s="191" t="s">
        <v>247</v>
      </c>
      <c r="F44" s="193">
        <v>151714</v>
      </c>
      <c r="G44" s="193">
        <v>13922</v>
      </c>
    </row>
    <row r="45" spans="1:7" ht="15" x14ac:dyDescent="0.25">
      <c r="A45" s="190" t="s">
        <v>256</v>
      </c>
      <c r="B45" s="190" t="s">
        <v>242</v>
      </c>
      <c r="C45" s="191" t="s">
        <v>292</v>
      </c>
      <c r="D45" s="192">
        <v>4</v>
      </c>
      <c r="E45" s="191" t="s">
        <v>248</v>
      </c>
      <c r="F45" s="193">
        <v>186290</v>
      </c>
      <c r="G45" s="193">
        <v>10187</v>
      </c>
    </row>
    <row r="46" spans="1:7" ht="15" x14ac:dyDescent="0.25">
      <c r="A46" s="190" t="s">
        <v>256</v>
      </c>
      <c r="B46" s="190" t="s">
        <v>249</v>
      </c>
      <c r="C46" s="191" t="s">
        <v>250</v>
      </c>
      <c r="D46" s="192">
        <v>0</v>
      </c>
      <c r="E46" s="191" t="s">
        <v>243</v>
      </c>
      <c r="F46" s="193">
        <v>21700</v>
      </c>
      <c r="G46" s="193">
        <v>1653</v>
      </c>
    </row>
    <row r="47" spans="1:7" ht="15" x14ac:dyDescent="0.25">
      <c r="A47" s="190" t="s">
        <v>256</v>
      </c>
      <c r="B47" s="190" t="s">
        <v>249</v>
      </c>
      <c r="C47" s="191" t="s">
        <v>250</v>
      </c>
      <c r="D47" s="192">
        <v>1</v>
      </c>
      <c r="E47" s="191" t="s">
        <v>245</v>
      </c>
      <c r="F47" s="193">
        <v>19334351</v>
      </c>
      <c r="G47" s="193">
        <v>1609339</v>
      </c>
    </row>
    <row r="48" spans="1:7" ht="15" x14ac:dyDescent="0.25">
      <c r="A48" s="190" t="s">
        <v>256</v>
      </c>
      <c r="B48" s="190" t="s">
        <v>249</v>
      </c>
      <c r="C48" s="191" t="s">
        <v>250</v>
      </c>
      <c r="D48" s="192">
        <v>4</v>
      </c>
      <c r="E48" s="191" t="s">
        <v>248</v>
      </c>
      <c r="F48" s="193">
        <v>380</v>
      </c>
      <c r="G48" s="193">
        <v>55</v>
      </c>
    </row>
    <row r="49" spans="1:7" ht="15" x14ac:dyDescent="0.25">
      <c r="A49" s="190" t="s">
        <v>256</v>
      </c>
      <c r="B49" s="190" t="s">
        <v>249</v>
      </c>
      <c r="C49" s="191" t="s">
        <v>250</v>
      </c>
      <c r="D49" s="192">
        <v>5</v>
      </c>
      <c r="E49" s="191" t="s">
        <v>255</v>
      </c>
      <c r="F49" s="193">
        <v>146800</v>
      </c>
      <c r="G49" s="193">
        <v>13087</v>
      </c>
    </row>
    <row r="50" spans="1:7" ht="15" x14ac:dyDescent="0.25">
      <c r="A50" s="190" t="s">
        <v>256</v>
      </c>
      <c r="B50" s="190" t="s">
        <v>251</v>
      </c>
      <c r="C50" s="191" t="s">
        <v>252</v>
      </c>
      <c r="D50" s="192">
        <v>0</v>
      </c>
      <c r="E50" s="191" t="s">
        <v>243</v>
      </c>
      <c r="F50" s="193">
        <v>136</v>
      </c>
      <c r="G50" s="193">
        <v>44</v>
      </c>
    </row>
    <row r="51" spans="1:7" ht="15" x14ac:dyDescent="0.25">
      <c r="A51" s="190" t="s">
        <v>256</v>
      </c>
      <c r="B51" s="190" t="s">
        <v>251</v>
      </c>
      <c r="C51" s="191" t="s">
        <v>252</v>
      </c>
      <c r="D51" s="192">
        <v>1</v>
      </c>
      <c r="E51" s="191" t="s">
        <v>245</v>
      </c>
      <c r="F51" s="193">
        <v>83708218</v>
      </c>
      <c r="G51" s="193">
        <v>6480136</v>
      </c>
    </row>
    <row r="52" spans="1:7" ht="15" x14ac:dyDescent="0.25">
      <c r="A52" s="190" t="s">
        <v>256</v>
      </c>
      <c r="B52" s="190" t="s">
        <v>251</v>
      </c>
      <c r="C52" s="191" t="s">
        <v>252</v>
      </c>
      <c r="D52" s="192">
        <v>3</v>
      </c>
      <c r="E52" s="191" t="s">
        <v>247</v>
      </c>
      <c r="F52" s="193">
        <v>33716</v>
      </c>
      <c r="G52" s="193">
        <v>2230</v>
      </c>
    </row>
    <row r="53" spans="1:7" ht="15" x14ac:dyDescent="0.25">
      <c r="A53" s="190" t="s">
        <v>256</v>
      </c>
      <c r="B53" s="190" t="s">
        <v>251</v>
      </c>
      <c r="C53" s="191" t="s">
        <v>252</v>
      </c>
      <c r="D53" s="192">
        <v>4</v>
      </c>
      <c r="E53" s="191" t="s">
        <v>248</v>
      </c>
      <c r="F53" s="193">
        <v>12079</v>
      </c>
      <c r="G53" s="193">
        <v>825</v>
      </c>
    </row>
    <row r="54" spans="1:7" ht="15" x14ac:dyDescent="0.25">
      <c r="A54" s="190" t="s">
        <v>256</v>
      </c>
      <c r="B54" s="190" t="s">
        <v>251</v>
      </c>
      <c r="C54" s="191" t="s">
        <v>252</v>
      </c>
      <c r="D54" s="192">
        <v>5</v>
      </c>
      <c r="E54" s="191" t="s">
        <v>255</v>
      </c>
      <c r="F54" s="193">
        <v>63980</v>
      </c>
      <c r="G54" s="193">
        <v>4902</v>
      </c>
    </row>
    <row r="55" spans="1:7" ht="15" x14ac:dyDescent="0.25">
      <c r="A55" s="342" t="s">
        <v>253</v>
      </c>
      <c r="B55" s="343"/>
      <c r="C55" s="343"/>
      <c r="D55" s="343"/>
      <c r="E55" s="344"/>
      <c r="F55" s="194">
        <v>289969462</v>
      </c>
      <c r="G55" s="194">
        <v>12193645</v>
      </c>
    </row>
    <row r="56" spans="1:7" ht="15" x14ac:dyDescent="0.25">
      <c r="A56" s="190" t="s">
        <v>257</v>
      </c>
      <c r="B56" s="190" t="s">
        <v>242</v>
      </c>
      <c r="C56" s="191" t="s">
        <v>292</v>
      </c>
      <c r="D56" s="192">
        <v>0</v>
      </c>
      <c r="E56" s="191" t="s">
        <v>243</v>
      </c>
      <c r="F56" s="193">
        <v>223768</v>
      </c>
      <c r="G56" s="193">
        <v>9707</v>
      </c>
    </row>
    <row r="57" spans="1:7" ht="15" x14ac:dyDescent="0.25">
      <c r="A57" s="190" t="s">
        <v>257</v>
      </c>
      <c r="B57" s="190" t="s">
        <v>242</v>
      </c>
      <c r="C57" s="191" t="s">
        <v>292</v>
      </c>
      <c r="D57" s="192">
        <v>1</v>
      </c>
      <c r="E57" s="191" t="s">
        <v>245</v>
      </c>
      <c r="F57" s="193">
        <v>170851050</v>
      </c>
      <c r="G57" s="193">
        <v>4147064</v>
      </c>
    </row>
    <row r="58" spans="1:7" ht="15" x14ac:dyDescent="0.25">
      <c r="A58" s="190" t="s">
        <v>257</v>
      </c>
      <c r="B58" s="190" t="s">
        <v>242</v>
      </c>
      <c r="C58" s="191" t="s">
        <v>292</v>
      </c>
      <c r="D58" s="192">
        <v>2</v>
      </c>
      <c r="E58" s="191" t="s">
        <v>246</v>
      </c>
      <c r="F58" s="193">
        <v>32</v>
      </c>
      <c r="G58" s="193">
        <v>2</v>
      </c>
    </row>
    <row r="59" spans="1:7" ht="15" x14ac:dyDescent="0.25">
      <c r="A59" s="190" t="s">
        <v>257</v>
      </c>
      <c r="B59" s="190" t="s">
        <v>242</v>
      </c>
      <c r="C59" s="191" t="s">
        <v>292</v>
      </c>
      <c r="D59" s="192">
        <v>3</v>
      </c>
      <c r="E59" s="191" t="s">
        <v>247</v>
      </c>
      <c r="F59" s="193">
        <v>170928</v>
      </c>
      <c r="G59" s="193">
        <v>18126</v>
      </c>
    </row>
    <row r="60" spans="1:7" ht="15" x14ac:dyDescent="0.25">
      <c r="A60" s="190" t="s">
        <v>257</v>
      </c>
      <c r="B60" s="190" t="s">
        <v>242</v>
      </c>
      <c r="C60" s="191" t="s">
        <v>292</v>
      </c>
      <c r="D60" s="192">
        <v>4</v>
      </c>
      <c r="E60" s="191" t="s">
        <v>248</v>
      </c>
      <c r="F60" s="193">
        <v>543620</v>
      </c>
      <c r="G60" s="193">
        <v>4280</v>
      </c>
    </row>
    <row r="61" spans="1:7" ht="15" x14ac:dyDescent="0.25">
      <c r="A61" s="190" t="s">
        <v>257</v>
      </c>
      <c r="B61" s="190" t="s">
        <v>249</v>
      </c>
      <c r="C61" s="191" t="s">
        <v>250</v>
      </c>
      <c r="D61" s="192">
        <v>1</v>
      </c>
      <c r="E61" s="191" t="s">
        <v>245</v>
      </c>
      <c r="F61" s="193">
        <v>19121034</v>
      </c>
      <c r="G61" s="193">
        <v>1902925</v>
      </c>
    </row>
    <row r="62" spans="1:7" ht="15" x14ac:dyDescent="0.25">
      <c r="A62" s="190" t="s">
        <v>257</v>
      </c>
      <c r="B62" s="190" t="s">
        <v>249</v>
      </c>
      <c r="C62" s="191" t="s">
        <v>250</v>
      </c>
      <c r="D62" s="192">
        <v>5</v>
      </c>
      <c r="E62" s="191" t="s">
        <v>255</v>
      </c>
      <c r="F62" s="193">
        <v>86800</v>
      </c>
      <c r="G62" s="193">
        <v>8328</v>
      </c>
    </row>
    <row r="63" spans="1:7" ht="15" x14ac:dyDescent="0.25">
      <c r="A63" s="190" t="s">
        <v>257</v>
      </c>
      <c r="B63" s="190" t="s">
        <v>251</v>
      </c>
      <c r="C63" s="191" t="s">
        <v>252</v>
      </c>
      <c r="D63" s="192">
        <v>0</v>
      </c>
      <c r="E63" s="191" t="s">
        <v>243</v>
      </c>
      <c r="F63" s="193">
        <v>1012</v>
      </c>
      <c r="G63" s="193">
        <v>256</v>
      </c>
    </row>
    <row r="64" spans="1:7" ht="15" x14ac:dyDescent="0.25">
      <c r="A64" s="190" t="s">
        <v>257</v>
      </c>
      <c r="B64" s="190" t="s">
        <v>251</v>
      </c>
      <c r="C64" s="191" t="s">
        <v>252</v>
      </c>
      <c r="D64" s="192">
        <v>1</v>
      </c>
      <c r="E64" s="191" t="s">
        <v>245</v>
      </c>
      <c r="F64" s="193">
        <v>84694131</v>
      </c>
      <c r="G64" s="193">
        <v>7266229</v>
      </c>
    </row>
    <row r="65" spans="1:7" ht="15" x14ac:dyDescent="0.25">
      <c r="A65" s="190" t="s">
        <v>257</v>
      </c>
      <c r="B65" s="190" t="s">
        <v>251</v>
      </c>
      <c r="C65" s="191" t="s">
        <v>252</v>
      </c>
      <c r="D65" s="192">
        <v>2</v>
      </c>
      <c r="E65" s="191" t="s">
        <v>246</v>
      </c>
      <c r="F65" s="193">
        <v>18</v>
      </c>
      <c r="G65" s="193">
        <v>2</v>
      </c>
    </row>
    <row r="66" spans="1:7" ht="15" x14ac:dyDescent="0.25">
      <c r="A66" s="190" t="s">
        <v>257</v>
      </c>
      <c r="B66" s="190" t="s">
        <v>251</v>
      </c>
      <c r="C66" s="191" t="s">
        <v>252</v>
      </c>
      <c r="D66" s="192">
        <v>5</v>
      </c>
      <c r="E66" s="191" t="s">
        <v>255</v>
      </c>
      <c r="F66" s="193">
        <v>101440</v>
      </c>
      <c r="G66" s="193">
        <v>8944</v>
      </c>
    </row>
    <row r="67" spans="1:7" ht="15" x14ac:dyDescent="0.25">
      <c r="A67" s="342" t="s">
        <v>253</v>
      </c>
      <c r="B67" s="343"/>
      <c r="C67" s="343"/>
      <c r="D67" s="343"/>
      <c r="E67" s="344"/>
      <c r="F67" s="194">
        <v>275793833</v>
      </c>
      <c r="G67" s="194">
        <v>13365863</v>
      </c>
    </row>
    <row r="68" spans="1:7" ht="15" x14ac:dyDescent="0.25">
      <c r="A68" s="190" t="s">
        <v>258</v>
      </c>
      <c r="B68" s="190" t="s">
        <v>242</v>
      </c>
      <c r="C68" s="191" t="s">
        <v>292</v>
      </c>
      <c r="D68" s="192">
        <v>0</v>
      </c>
      <c r="E68" s="191" t="s">
        <v>243</v>
      </c>
      <c r="F68" s="193">
        <v>1237</v>
      </c>
      <c r="G68" s="193">
        <v>68</v>
      </c>
    </row>
    <row r="69" spans="1:7" ht="15" x14ac:dyDescent="0.25">
      <c r="A69" s="190" t="s">
        <v>258</v>
      </c>
      <c r="B69" s="190" t="s">
        <v>242</v>
      </c>
      <c r="C69" s="191" t="s">
        <v>292</v>
      </c>
      <c r="D69" s="192">
        <v>1</v>
      </c>
      <c r="E69" s="191" t="s">
        <v>245</v>
      </c>
      <c r="F69" s="193">
        <v>188625632</v>
      </c>
      <c r="G69" s="193">
        <v>4655743</v>
      </c>
    </row>
    <row r="70" spans="1:7" ht="15" x14ac:dyDescent="0.25">
      <c r="A70" s="190" t="s">
        <v>258</v>
      </c>
      <c r="B70" s="190" t="s">
        <v>242</v>
      </c>
      <c r="C70" s="191" t="s">
        <v>292</v>
      </c>
      <c r="D70" s="192">
        <v>2</v>
      </c>
      <c r="E70" s="191" t="s">
        <v>246</v>
      </c>
      <c r="F70" s="193">
        <v>2</v>
      </c>
      <c r="G70" s="193">
        <v>0</v>
      </c>
    </row>
    <row r="71" spans="1:7" ht="15" x14ac:dyDescent="0.25">
      <c r="A71" s="190" t="s">
        <v>258</v>
      </c>
      <c r="B71" s="190" t="s">
        <v>242</v>
      </c>
      <c r="C71" s="191" t="s">
        <v>292</v>
      </c>
      <c r="D71" s="192">
        <v>3</v>
      </c>
      <c r="E71" s="191" t="s">
        <v>247</v>
      </c>
      <c r="F71" s="193">
        <v>166941</v>
      </c>
      <c r="G71" s="193">
        <v>18265</v>
      </c>
    </row>
    <row r="72" spans="1:7" ht="15" x14ac:dyDescent="0.25">
      <c r="A72" s="190" t="s">
        <v>258</v>
      </c>
      <c r="B72" s="190" t="s">
        <v>242</v>
      </c>
      <c r="C72" s="191" t="s">
        <v>292</v>
      </c>
      <c r="D72" s="192">
        <v>4</v>
      </c>
      <c r="E72" s="191" t="s">
        <v>248</v>
      </c>
      <c r="F72" s="193">
        <v>58845</v>
      </c>
      <c r="G72" s="193">
        <v>3267</v>
      </c>
    </row>
    <row r="73" spans="1:7" ht="15" x14ac:dyDescent="0.25">
      <c r="A73" s="190" t="s">
        <v>258</v>
      </c>
      <c r="B73" s="190" t="s">
        <v>242</v>
      </c>
      <c r="C73" s="191" t="s">
        <v>292</v>
      </c>
      <c r="D73" s="192">
        <v>5</v>
      </c>
      <c r="E73" s="191" t="s">
        <v>255</v>
      </c>
      <c r="F73" s="193">
        <v>1000</v>
      </c>
      <c r="G73" s="193">
        <v>217</v>
      </c>
    </row>
    <row r="74" spans="1:7" ht="15" x14ac:dyDescent="0.25">
      <c r="A74" s="190" t="s">
        <v>258</v>
      </c>
      <c r="B74" s="190" t="s">
        <v>249</v>
      </c>
      <c r="C74" s="191" t="s">
        <v>250</v>
      </c>
      <c r="D74" s="192">
        <v>1</v>
      </c>
      <c r="E74" s="191" t="s">
        <v>245</v>
      </c>
      <c r="F74" s="193">
        <v>20281822</v>
      </c>
      <c r="G74" s="193">
        <v>1908604</v>
      </c>
    </row>
    <row r="75" spans="1:7" ht="15" x14ac:dyDescent="0.25">
      <c r="A75" s="190" t="s">
        <v>258</v>
      </c>
      <c r="B75" s="190" t="s">
        <v>249</v>
      </c>
      <c r="C75" s="191" t="s">
        <v>250</v>
      </c>
      <c r="D75" s="192">
        <v>5</v>
      </c>
      <c r="E75" s="191" t="s">
        <v>255</v>
      </c>
      <c r="F75" s="193">
        <v>21600</v>
      </c>
      <c r="G75" s="193">
        <v>1796</v>
      </c>
    </row>
    <row r="76" spans="1:7" ht="15" x14ac:dyDescent="0.25">
      <c r="A76" s="190" t="s">
        <v>258</v>
      </c>
      <c r="B76" s="190" t="s">
        <v>251</v>
      </c>
      <c r="C76" s="191" t="s">
        <v>252</v>
      </c>
      <c r="D76" s="192">
        <v>0</v>
      </c>
      <c r="E76" s="191" t="s">
        <v>243</v>
      </c>
      <c r="F76" s="193">
        <v>89</v>
      </c>
      <c r="G76" s="193">
        <v>27</v>
      </c>
    </row>
    <row r="77" spans="1:7" ht="15" x14ac:dyDescent="0.25">
      <c r="A77" s="190" t="s">
        <v>258</v>
      </c>
      <c r="B77" s="190" t="s">
        <v>251</v>
      </c>
      <c r="C77" s="191" t="s">
        <v>252</v>
      </c>
      <c r="D77" s="192">
        <v>1</v>
      </c>
      <c r="E77" s="191" t="s">
        <v>245</v>
      </c>
      <c r="F77" s="193">
        <v>88524573</v>
      </c>
      <c r="G77" s="193">
        <v>8033896</v>
      </c>
    </row>
    <row r="78" spans="1:7" ht="15" x14ac:dyDescent="0.25">
      <c r="A78" s="190" t="s">
        <v>258</v>
      </c>
      <c r="B78" s="190" t="s">
        <v>251</v>
      </c>
      <c r="C78" s="191" t="s">
        <v>252</v>
      </c>
      <c r="D78" s="192">
        <v>2</v>
      </c>
      <c r="E78" s="191" t="s">
        <v>246</v>
      </c>
      <c r="F78" s="193">
        <v>174</v>
      </c>
      <c r="G78" s="193">
        <v>19</v>
      </c>
    </row>
    <row r="79" spans="1:7" ht="15" x14ac:dyDescent="0.25">
      <c r="A79" s="190" t="s">
        <v>258</v>
      </c>
      <c r="B79" s="190" t="s">
        <v>251</v>
      </c>
      <c r="C79" s="191" t="s">
        <v>252</v>
      </c>
      <c r="D79" s="192">
        <v>3</v>
      </c>
      <c r="E79" s="191" t="s">
        <v>247</v>
      </c>
      <c r="F79" s="193">
        <v>38760</v>
      </c>
      <c r="G79" s="193">
        <v>2146</v>
      </c>
    </row>
    <row r="80" spans="1:7" ht="15" x14ac:dyDescent="0.25">
      <c r="A80" s="190" t="s">
        <v>258</v>
      </c>
      <c r="B80" s="190" t="s">
        <v>251</v>
      </c>
      <c r="C80" s="191" t="s">
        <v>252</v>
      </c>
      <c r="D80" s="192">
        <v>4</v>
      </c>
      <c r="E80" s="191" t="s">
        <v>248</v>
      </c>
      <c r="F80" s="193">
        <v>16</v>
      </c>
      <c r="G80" s="193">
        <v>9</v>
      </c>
    </row>
    <row r="81" spans="1:7" ht="15" x14ac:dyDescent="0.25">
      <c r="A81" s="190" t="s">
        <v>258</v>
      </c>
      <c r="B81" s="190" t="s">
        <v>251</v>
      </c>
      <c r="C81" s="191" t="s">
        <v>252</v>
      </c>
      <c r="D81" s="192">
        <v>5</v>
      </c>
      <c r="E81" s="191" t="s">
        <v>255</v>
      </c>
      <c r="F81" s="193">
        <v>42480</v>
      </c>
      <c r="G81" s="193">
        <v>4671</v>
      </c>
    </row>
    <row r="82" spans="1:7" ht="15" x14ac:dyDescent="0.25">
      <c r="A82" s="342" t="s">
        <v>253</v>
      </c>
      <c r="B82" s="343"/>
      <c r="C82" s="343"/>
      <c r="D82" s="343"/>
      <c r="E82" s="344"/>
      <c r="F82" s="194">
        <v>297763172</v>
      </c>
      <c r="G82" s="194">
        <v>14628726</v>
      </c>
    </row>
    <row r="83" spans="1:7" ht="15" x14ac:dyDescent="0.25">
      <c r="A83" s="190" t="s">
        <v>259</v>
      </c>
      <c r="B83" s="190" t="s">
        <v>242</v>
      </c>
      <c r="C83" s="191" t="s">
        <v>292</v>
      </c>
      <c r="D83" s="192">
        <v>0</v>
      </c>
      <c r="E83" s="191" t="s">
        <v>243</v>
      </c>
      <c r="F83" s="193">
        <v>431</v>
      </c>
      <c r="G83" s="193">
        <v>30</v>
      </c>
    </row>
    <row r="84" spans="1:7" ht="15" x14ac:dyDescent="0.25">
      <c r="A84" s="190" t="s">
        <v>259</v>
      </c>
      <c r="B84" s="190" t="s">
        <v>242</v>
      </c>
      <c r="C84" s="191" t="s">
        <v>292</v>
      </c>
      <c r="D84" s="192">
        <v>1</v>
      </c>
      <c r="E84" s="191" t="s">
        <v>245</v>
      </c>
      <c r="F84" s="193">
        <v>187476154</v>
      </c>
      <c r="G84" s="193">
        <v>4442964</v>
      </c>
    </row>
    <row r="85" spans="1:7" ht="15" x14ac:dyDescent="0.25">
      <c r="A85" s="190" t="s">
        <v>259</v>
      </c>
      <c r="B85" s="190" t="s">
        <v>242</v>
      </c>
      <c r="C85" s="191" t="s">
        <v>292</v>
      </c>
      <c r="D85" s="192">
        <v>3</v>
      </c>
      <c r="E85" s="191" t="s">
        <v>247</v>
      </c>
      <c r="F85" s="193">
        <v>201762</v>
      </c>
      <c r="G85" s="193">
        <v>26516</v>
      </c>
    </row>
    <row r="86" spans="1:7" ht="15" x14ac:dyDescent="0.25">
      <c r="A86" s="190" t="s">
        <v>259</v>
      </c>
      <c r="B86" s="190" t="s">
        <v>242</v>
      </c>
      <c r="C86" s="191" t="s">
        <v>292</v>
      </c>
      <c r="D86" s="192">
        <v>4</v>
      </c>
      <c r="E86" s="191" t="s">
        <v>248</v>
      </c>
      <c r="F86" s="193">
        <v>5306</v>
      </c>
      <c r="G86" s="193">
        <v>405</v>
      </c>
    </row>
    <row r="87" spans="1:7" ht="15" x14ac:dyDescent="0.25">
      <c r="A87" s="190" t="s">
        <v>259</v>
      </c>
      <c r="B87" s="190" t="s">
        <v>249</v>
      </c>
      <c r="C87" s="191" t="s">
        <v>250</v>
      </c>
      <c r="D87" s="192">
        <v>1</v>
      </c>
      <c r="E87" s="191" t="s">
        <v>245</v>
      </c>
      <c r="F87" s="193">
        <v>24210378</v>
      </c>
      <c r="G87" s="193">
        <v>1999572</v>
      </c>
    </row>
    <row r="88" spans="1:7" ht="15" x14ac:dyDescent="0.25">
      <c r="A88" s="190" t="s">
        <v>259</v>
      </c>
      <c r="B88" s="190" t="s">
        <v>249</v>
      </c>
      <c r="C88" s="191" t="s">
        <v>250</v>
      </c>
      <c r="D88" s="192">
        <v>3</v>
      </c>
      <c r="E88" s="191" t="s">
        <v>247</v>
      </c>
      <c r="F88" s="193">
        <v>50</v>
      </c>
      <c r="G88" s="193">
        <v>4</v>
      </c>
    </row>
    <row r="89" spans="1:7" ht="15" x14ac:dyDescent="0.25">
      <c r="A89" s="190" t="s">
        <v>259</v>
      </c>
      <c r="B89" s="190" t="s">
        <v>251</v>
      </c>
      <c r="C89" s="191" t="s">
        <v>252</v>
      </c>
      <c r="D89" s="192">
        <v>0</v>
      </c>
      <c r="E89" s="191" t="s">
        <v>243</v>
      </c>
      <c r="F89" s="193">
        <v>96</v>
      </c>
      <c r="G89" s="193">
        <v>30</v>
      </c>
    </row>
    <row r="90" spans="1:7" ht="15" x14ac:dyDescent="0.25">
      <c r="A90" s="190" t="s">
        <v>259</v>
      </c>
      <c r="B90" s="190" t="s">
        <v>251</v>
      </c>
      <c r="C90" s="191" t="s">
        <v>252</v>
      </c>
      <c r="D90" s="192">
        <v>1</v>
      </c>
      <c r="E90" s="191" t="s">
        <v>245</v>
      </c>
      <c r="F90" s="193">
        <v>89877725</v>
      </c>
      <c r="G90" s="193">
        <v>7383642</v>
      </c>
    </row>
    <row r="91" spans="1:7" ht="15" x14ac:dyDescent="0.25">
      <c r="A91" s="190" t="s">
        <v>259</v>
      </c>
      <c r="B91" s="190" t="s">
        <v>251</v>
      </c>
      <c r="C91" s="191" t="s">
        <v>252</v>
      </c>
      <c r="D91" s="192">
        <v>3</v>
      </c>
      <c r="E91" s="191" t="s">
        <v>247</v>
      </c>
      <c r="F91" s="193">
        <v>57514</v>
      </c>
      <c r="G91" s="193">
        <v>4005</v>
      </c>
    </row>
    <row r="92" spans="1:7" ht="15" x14ac:dyDescent="0.25">
      <c r="A92" s="190" t="s">
        <v>259</v>
      </c>
      <c r="B92" s="190" t="s">
        <v>251</v>
      </c>
      <c r="C92" s="191" t="s">
        <v>252</v>
      </c>
      <c r="D92" s="192">
        <v>4</v>
      </c>
      <c r="E92" s="191" t="s">
        <v>248</v>
      </c>
      <c r="F92" s="193">
        <v>1277</v>
      </c>
      <c r="G92" s="193">
        <v>168</v>
      </c>
    </row>
    <row r="93" spans="1:7" ht="15" x14ac:dyDescent="0.25">
      <c r="A93" s="190" t="s">
        <v>259</v>
      </c>
      <c r="B93" s="190" t="s">
        <v>251</v>
      </c>
      <c r="C93" s="191" t="s">
        <v>252</v>
      </c>
      <c r="D93" s="192">
        <v>5</v>
      </c>
      <c r="E93" s="191" t="s">
        <v>255</v>
      </c>
      <c r="F93" s="193">
        <v>42000</v>
      </c>
      <c r="G93" s="193">
        <v>3078</v>
      </c>
    </row>
    <row r="94" spans="1:7" ht="15" x14ac:dyDescent="0.25">
      <c r="A94" s="342" t="s">
        <v>253</v>
      </c>
      <c r="B94" s="343"/>
      <c r="C94" s="343"/>
      <c r="D94" s="343"/>
      <c r="E94" s="344"/>
      <c r="F94" s="194">
        <v>301872694</v>
      </c>
      <c r="G94" s="194">
        <v>13860414</v>
      </c>
    </row>
    <row r="95" spans="1:7" ht="15" x14ac:dyDescent="0.25">
      <c r="A95" s="190" t="s">
        <v>260</v>
      </c>
      <c r="B95" s="190" t="s">
        <v>242</v>
      </c>
      <c r="C95" s="191" t="s">
        <v>292</v>
      </c>
      <c r="D95" s="192">
        <v>0</v>
      </c>
      <c r="E95" s="191" t="s">
        <v>243</v>
      </c>
      <c r="F95" s="193">
        <v>403518</v>
      </c>
      <c r="G95" s="193">
        <v>24384</v>
      </c>
    </row>
    <row r="96" spans="1:7" ht="15" x14ac:dyDescent="0.25">
      <c r="A96" s="190" t="s">
        <v>260</v>
      </c>
      <c r="B96" s="190" t="s">
        <v>242</v>
      </c>
      <c r="C96" s="191" t="s">
        <v>292</v>
      </c>
      <c r="D96" s="192">
        <v>1</v>
      </c>
      <c r="E96" s="191" t="s">
        <v>245</v>
      </c>
      <c r="F96" s="193">
        <v>201129058</v>
      </c>
      <c r="G96" s="193">
        <v>4458085</v>
      </c>
    </row>
    <row r="97" spans="1:7" ht="15" x14ac:dyDescent="0.25">
      <c r="A97" s="190" t="s">
        <v>260</v>
      </c>
      <c r="B97" s="190" t="s">
        <v>242</v>
      </c>
      <c r="C97" s="191" t="s">
        <v>292</v>
      </c>
      <c r="D97" s="192">
        <v>3</v>
      </c>
      <c r="E97" s="191" t="s">
        <v>247</v>
      </c>
      <c r="F97" s="193">
        <v>116621</v>
      </c>
      <c r="G97" s="193">
        <v>12832</v>
      </c>
    </row>
    <row r="98" spans="1:7" ht="15" x14ac:dyDescent="0.25">
      <c r="A98" s="190" t="s">
        <v>260</v>
      </c>
      <c r="B98" s="190" t="s">
        <v>242</v>
      </c>
      <c r="C98" s="191" t="s">
        <v>292</v>
      </c>
      <c r="D98" s="192">
        <v>4</v>
      </c>
      <c r="E98" s="191" t="s">
        <v>248</v>
      </c>
      <c r="F98" s="193">
        <v>550184</v>
      </c>
      <c r="G98" s="193">
        <v>1700</v>
      </c>
    </row>
    <row r="99" spans="1:7" ht="15" x14ac:dyDescent="0.25">
      <c r="A99" s="190" t="s">
        <v>260</v>
      </c>
      <c r="B99" s="190" t="s">
        <v>249</v>
      </c>
      <c r="C99" s="191" t="s">
        <v>250</v>
      </c>
      <c r="D99" s="192">
        <v>1</v>
      </c>
      <c r="E99" s="191" t="s">
        <v>245</v>
      </c>
      <c r="F99" s="193">
        <v>22376898</v>
      </c>
      <c r="G99" s="193">
        <v>1916914</v>
      </c>
    </row>
    <row r="100" spans="1:7" ht="15" x14ac:dyDescent="0.25">
      <c r="A100" s="190" t="s">
        <v>260</v>
      </c>
      <c r="B100" s="190" t="s">
        <v>251</v>
      </c>
      <c r="C100" s="191" t="s">
        <v>252</v>
      </c>
      <c r="D100" s="192">
        <v>0</v>
      </c>
      <c r="E100" s="191" t="s">
        <v>243</v>
      </c>
      <c r="F100" s="193">
        <v>100</v>
      </c>
      <c r="G100" s="193">
        <v>34</v>
      </c>
    </row>
    <row r="101" spans="1:7" ht="15" x14ac:dyDescent="0.25">
      <c r="A101" s="190" t="s">
        <v>260</v>
      </c>
      <c r="B101" s="190" t="s">
        <v>251</v>
      </c>
      <c r="C101" s="191" t="s">
        <v>252</v>
      </c>
      <c r="D101" s="192">
        <v>1</v>
      </c>
      <c r="E101" s="191" t="s">
        <v>245</v>
      </c>
      <c r="F101" s="193">
        <v>97010750</v>
      </c>
      <c r="G101" s="193">
        <v>7737734</v>
      </c>
    </row>
    <row r="102" spans="1:7" ht="15" x14ac:dyDescent="0.25">
      <c r="A102" s="190" t="s">
        <v>260</v>
      </c>
      <c r="B102" s="190" t="s">
        <v>251</v>
      </c>
      <c r="C102" s="191" t="s">
        <v>252</v>
      </c>
      <c r="D102" s="192">
        <v>2</v>
      </c>
      <c r="E102" s="191" t="s">
        <v>246</v>
      </c>
      <c r="F102" s="193">
        <v>22</v>
      </c>
      <c r="G102" s="193">
        <v>3</v>
      </c>
    </row>
    <row r="103" spans="1:7" ht="15" x14ac:dyDescent="0.25">
      <c r="A103" s="190" t="s">
        <v>260</v>
      </c>
      <c r="B103" s="190" t="s">
        <v>251</v>
      </c>
      <c r="C103" s="191" t="s">
        <v>252</v>
      </c>
      <c r="D103" s="192">
        <v>3</v>
      </c>
      <c r="E103" s="191" t="s">
        <v>247</v>
      </c>
      <c r="F103" s="193">
        <v>126184</v>
      </c>
      <c r="G103" s="193">
        <v>8904</v>
      </c>
    </row>
    <row r="104" spans="1:7" ht="15" x14ac:dyDescent="0.25">
      <c r="A104" s="190" t="s">
        <v>260</v>
      </c>
      <c r="B104" s="190" t="s">
        <v>251</v>
      </c>
      <c r="C104" s="191" t="s">
        <v>252</v>
      </c>
      <c r="D104" s="192">
        <v>4</v>
      </c>
      <c r="E104" s="191" t="s">
        <v>248</v>
      </c>
      <c r="F104" s="193">
        <v>745</v>
      </c>
      <c r="G104" s="193">
        <v>17</v>
      </c>
    </row>
    <row r="105" spans="1:7" ht="15" x14ac:dyDescent="0.25">
      <c r="A105" s="342" t="s">
        <v>253</v>
      </c>
      <c r="B105" s="343"/>
      <c r="C105" s="343"/>
      <c r="D105" s="343"/>
      <c r="E105" s="344"/>
      <c r="F105" s="194">
        <v>321714080</v>
      </c>
      <c r="G105" s="194">
        <v>14160608</v>
      </c>
    </row>
    <row r="106" spans="1:7" ht="15" x14ac:dyDescent="0.25">
      <c r="A106" s="190" t="s">
        <v>261</v>
      </c>
      <c r="B106" s="190" t="s">
        <v>242</v>
      </c>
      <c r="C106" s="191" t="s">
        <v>292</v>
      </c>
      <c r="D106" s="192">
        <v>0</v>
      </c>
      <c r="E106" s="191" t="s">
        <v>243</v>
      </c>
      <c r="F106" s="193">
        <v>224398</v>
      </c>
      <c r="G106" s="193">
        <v>12490</v>
      </c>
    </row>
    <row r="107" spans="1:7" ht="15" x14ac:dyDescent="0.25">
      <c r="A107" s="190" t="s">
        <v>261</v>
      </c>
      <c r="B107" s="190" t="s">
        <v>242</v>
      </c>
      <c r="C107" s="191" t="s">
        <v>292</v>
      </c>
      <c r="D107" s="192">
        <v>1</v>
      </c>
      <c r="E107" s="191" t="s">
        <v>245</v>
      </c>
      <c r="F107" s="193">
        <v>160605349</v>
      </c>
      <c r="G107" s="193">
        <v>4152433</v>
      </c>
    </row>
    <row r="108" spans="1:7" ht="15" x14ac:dyDescent="0.25">
      <c r="A108" s="190" t="s">
        <v>261</v>
      </c>
      <c r="B108" s="190" t="s">
        <v>242</v>
      </c>
      <c r="C108" s="191" t="s">
        <v>292</v>
      </c>
      <c r="D108" s="192">
        <v>2</v>
      </c>
      <c r="E108" s="191" t="s">
        <v>246</v>
      </c>
      <c r="F108" s="193">
        <v>229</v>
      </c>
      <c r="G108" s="193">
        <v>21</v>
      </c>
    </row>
    <row r="109" spans="1:7" ht="15" x14ac:dyDescent="0.25">
      <c r="A109" s="190" t="s">
        <v>261</v>
      </c>
      <c r="B109" s="190" t="s">
        <v>242</v>
      </c>
      <c r="C109" s="191" t="s">
        <v>292</v>
      </c>
      <c r="D109" s="192">
        <v>3</v>
      </c>
      <c r="E109" s="191" t="s">
        <v>247</v>
      </c>
      <c r="F109" s="193">
        <v>3604</v>
      </c>
      <c r="G109" s="193">
        <v>3272</v>
      </c>
    </row>
    <row r="110" spans="1:7" ht="15" x14ac:dyDescent="0.25">
      <c r="A110" s="190" t="s">
        <v>261</v>
      </c>
      <c r="B110" s="190" t="s">
        <v>242</v>
      </c>
      <c r="C110" s="191" t="s">
        <v>292</v>
      </c>
      <c r="D110" s="192">
        <v>4</v>
      </c>
      <c r="E110" s="191" t="s">
        <v>248</v>
      </c>
      <c r="F110" s="193">
        <v>4085</v>
      </c>
      <c r="G110" s="193">
        <v>391</v>
      </c>
    </row>
    <row r="111" spans="1:7" ht="15" x14ac:dyDescent="0.25">
      <c r="A111" s="190" t="s">
        <v>261</v>
      </c>
      <c r="B111" s="190" t="s">
        <v>249</v>
      </c>
      <c r="C111" s="191" t="s">
        <v>250</v>
      </c>
      <c r="D111" s="192">
        <v>1</v>
      </c>
      <c r="E111" s="191" t="s">
        <v>245</v>
      </c>
      <c r="F111" s="193">
        <v>20343634</v>
      </c>
      <c r="G111" s="193">
        <v>2641413</v>
      </c>
    </row>
    <row r="112" spans="1:7" ht="15" x14ac:dyDescent="0.25">
      <c r="A112" s="190" t="s">
        <v>261</v>
      </c>
      <c r="B112" s="190" t="s">
        <v>249</v>
      </c>
      <c r="C112" s="191" t="s">
        <v>250</v>
      </c>
      <c r="D112" s="192">
        <v>4</v>
      </c>
      <c r="E112" s="191" t="s">
        <v>248</v>
      </c>
      <c r="F112" s="193">
        <v>324</v>
      </c>
      <c r="G112" s="193">
        <v>56</v>
      </c>
    </row>
    <row r="113" spans="1:7" ht="15" x14ac:dyDescent="0.25">
      <c r="A113" s="190" t="s">
        <v>261</v>
      </c>
      <c r="B113" s="190" t="s">
        <v>251</v>
      </c>
      <c r="C113" s="191" t="s">
        <v>252</v>
      </c>
      <c r="D113" s="192">
        <v>0</v>
      </c>
      <c r="E113" s="191" t="s">
        <v>243</v>
      </c>
      <c r="F113" s="193">
        <v>2270</v>
      </c>
      <c r="G113" s="193">
        <v>84</v>
      </c>
    </row>
    <row r="114" spans="1:7" ht="15" x14ac:dyDescent="0.25">
      <c r="A114" s="190" t="s">
        <v>261</v>
      </c>
      <c r="B114" s="190" t="s">
        <v>251</v>
      </c>
      <c r="C114" s="191" t="s">
        <v>252</v>
      </c>
      <c r="D114" s="192">
        <v>1</v>
      </c>
      <c r="E114" s="191" t="s">
        <v>245</v>
      </c>
      <c r="F114" s="193">
        <v>95545737</v>
      </c>
      <c r="G114" s="193">
        <v>8594872</v>
      </c>
    </row>
    <row r="115" spans="1:7" ht="15" x14ac:dyDescent="0.25">
      <c r="A115" s="190" t="s">
        <v>261</v>
      </c>
      <c r="B115" s="190" t="s">
        <v>251</v>
      </c>
      <c r="C115" s="191" t="s">
        <v>252</v>
      </c>
      <c r="D115" s="192">
        <v>3</v>
      </c>
      <c r="E115" s="191" t="s">
        <v>247</v>
      </c>
      <c r="F115" s="193">
        <v>182352</v>
      </c>
      <c r="G115" s="193">
        <v>14087</v>
      </c>
    </row>
    <row r="116" spans="1:7" ht="15" x14ac:dyDescent="0.25">
      <c r="A116" s="190" t="s">
        <v>261</v>
      </c>
      <c r="B116" s="190" t="s">
        <v>251</v>
      </c>
      <c r="C116" s="191" t="s">
        <v>252</v>
      </c>
      <c r="D116" s="192">
        <v>4</v>
      </c>
      <c r="E116" s="191" t="s">
        <v>248</v>
      </c>
      <c r="F116" s="193">
        <v>1636</v>
      </c>
      <c r="G116" s="193">
        <v>224</v>
      </c>
    </row>
    <row r="117" spans="1:7" ht="15" x14ac:dyDescent="0.25">
      <c r="A117" s="342" t="s">
        <v>253</v>
      </c>
      <c r="B117" s="343"/>
      <c r="C117" s="343"/>
      <c r="D117" s="343"/>
      <c r="E117" s="344"/>
      <c r="F117" s="194">
        <v>276913619</v>
      </c>
      <c r="G117" s="194">
        <v>15419342</v>
      </c>
    </row>
    <row r="118" spans="1:7" ht="15" x14ac:dyDescent="0.25">
      <c r="A118" s="190" t="s">
        <v>262</v>
      </c>
      <c r="B118" s="190" t="s">
        <v>242</v>
      </c>
      <c r="C118" s="191" t="s">
        <v>292</v>
      </c>
      <c r="D118" s="192">
        <v>0</v>
      </c>
      <c r="E118" s="191" t="s">
        <v>243</v>
      </c>
      <c r="F118" s="193">
        <v>1959</v>
      </c>
      <c r="G118" s="193">
        <v>519</v>
      </c>
    </row>
    <row r="119" spans="1:7" ht="15" x14ac:dyDescent="0.25">
      <c r="A119" s="190" t="s">
        <v>262</v>
      </c>
      <c r="B119" s="190" t="s">
        <v>242</v>
      </c>
      <c r="C119" s="191" t="s">
        <v>292</v>
      </c>
      <c r="D119" s="192">
        <v>1</v>
      </c>
      <c r="E119" s="191" t="s">
        <v>245</v>
      </c>
      <c r="F119" s="193">
        <v>159882395</v>
      </c>
      <c r="G119" s="193">
        <v>3947020</v>
      </c>
    </row>
    <row r="120" spans="1:7" ht="15" x14ac:dyDescent="0.25">
      <c r="A120" s="190" t="s">
        <v>262</v>
      </c>
      <c r="B120" s="190" t="s">
        <v>242</v>
      </c>
      <c r="C120" s="191" t="s">
        <v>292</v>
      </c>
      <c r="D120" s="192">
        <v>3</v>
      </c>
      <c r="E120" s="191" t="s">
        <v>247</v>
      </c>
      <c r="F120" s="193">
        <v>3847</v>
      </c>
      <c r="G120" s="193">
        <v>4927</v>
      </c>
    </row>
    <row r="121" spans="1:7" ht="15" x14ac:dyDescent="0.25">
      <c r="A121" s="190" t="s">
        <v>262</v>
      </c>
      <c r="B121" s="190" t="s">
        <v>242</v>
      </c>
      <c r="C121" s="191" t="s">
        <v>292</v>
      </c>
      <c r="D121" s="192">
        <v>4</v>
      </c>
      <c r="E121" s="191" t="s">
        <v>248</v>
      </c>
      <c r="F121" s="193">
        <v>8909</v>
      </c>
      <c r="G121" s="193">
        <v>688</v>
      </c>
    </row>
    <row r="122" spans="1:7" ht="15" x14ac:dyDescent="0.25">
      <c r="A122" s="190" t="s">
        <v>262</v>
      </c>
      <c r="B122" s="190" t="s">
        <v>242</v>
      </c>
      <c r="C122" s="191" t="s">
        <v>292</v>
      </c>
      <c r="D122" s="192">
        <v>5</v>
      </c>
      <c r="E122" s="191" t="s">
        <v>255</v>
      </c>
      <c r="F122" s="193">
        <v>654575</v>
      </c>
      <c r="G122" s="193">
        <v>18401</v>
      </c>
    </row>
    <row r="123" spans="1:7" ht="15" x14ac:dyDescent="0.25">
      <c r="A123" s="190" t="s">
        <v>262</v>
      </c>
      <c r="B123" s="190" t="s">
        <v>249</v>
      </c>
      <c r="C123" s="191" t="s">
        <v>250</v>
      </c>
      <c r="D123" s="192">
        <v>1</v>
      </c>
      <c r="E123" s="191" t="s">
        <v>245</v>
      </c>
      <c r="F123" s="193">
        <v>23183496</v>
      </c>
      <c r="G123" s="193">
        <v>2896702</v>
      </c>
    </row>
    <row r="124" spans="1:7" ht="15" x14ac:dyDescent="0.25">
      <c r="A124" s="190" t="s">
        <v>262</v>
      </c>
      <c r="B124" s="190" t="s">
        <v>251</v>
      </c>
      <c r="C124" s="191" t="s">
        <v>252</v>
      </c>
      <c r="D124" s="192">
        <v>1</v>
      </c>
      <c r="E124" s="191" t="s">
        <v>245</v>
      </c>
      <c r="F124" s="193">
        <v>96254828</v>
      </c>
      <c r="G124" s="193">
        <v>8546158</v>
      </c>
    </row>
    <row r="125" spans="1:7" ht="15" x14ac:dyDescent="0.25">
      <c r="A125" s="190" t="s">
        <v>262</v>
      </c>
      <c r="B125" s="190" t="s">
        <v>251</v>
      </c>
      <c r="C125" s="191" t="s">
        <v>252</v>
      </c>
      <c r="D125" s="192">
        <v>2</v>
      </c>
      <c r="E125" s="191" t="s">
        <v>246</v>
      </c>
      <c r="F125" s="193">
        <v>30</v>
      </c>
      <c r="G125" s="193">
        <v>4</v>
      </c>
    </row>
    <row r="126" spans="1:7" ht="15" x14ac:dyDescent="0.25">
      <c r="A126" s="190" t="s">
        <v>262</v>
      </c>
      <c r="B126" s="190" t="s">
        <v>251</v>
      </c>
      <c r="C126" s="191" t="s">
        <v>252</v>
      </c>
      <c r="D126" s="192">
        <v>3</v>
      </c>
      <c r="E126" s="191" t="s">
        <v>247</v>
      </c>
      <c r="F126" s="193">
        <v>138708</v>
      </c>
      <c r="G126" s="193">
        <v>9202</v>
      </c>
    </row>
    <row r="127" spans="1:7" ht="15" x14ac:dyDescent="0.25">
      <c r="A127" s="190" t="s">
        <v>262</v>
      </c>
      <c r="B127" s="190" t="s">
        <v>251</v>
      </c>
      <c r="C127" s="191" t="s">
        <v>252</v>
      </c>
      <c r="D127" s="192">
        <v>4</v>
      </c>
      <c r="E127" s="191" t="s">
        <v>248</v>
      </c>
      <c r="F127" s="193">
        <v>629</v>
      </c>
      <c r="G127" s="193">
        <v>102</v>
      </c>
    </row>
    <row r="128" spans="1:7" ht="15" x14ac:dyDescent="0.25">
      <c r="A128" s="342" t="s">
        <v>253</v>
      </c>
      <c r="B128" s="343"/>
      <c r="C128" s="343"/>
      <c r="D128" s="343"/>
      <c r="E128" s="344"/>
      <c r="F128" s="194">
        <v>280129377</v>
      </c>
      <c r="G128" s="194">
        <v>15423724</v>
      </c>
    </row>
    <row r="129" spans="1:7" s="199" customFormat="1" ht="15" x14ac:dyDescent="0.25">
      <c r="A129" s="190" t="s">
        <v>288</v>
      </c>
      <c r="B129" s="190" t="s">
        <v>242</v>
      </c>
      <c r="C129" s="191" t="s">
        <v>292</v>
      </c>
      <c r="D129" s="192">
        <v>0</v>
      </c>
      <c r="E129" s="191" t="s">
        <v>243</v>
      </c>
      <c r="F129" s="193">
        <v>10878</v>
      </c>
      <c r="G129" s="193">
        <v>1649</v>
      </c>
    </row>
    <row r="130" spans="1:7" s="199" customFormat="1" ht="15" x14ac:dyDescent="0.25">
      <c r="A130" s="190" t="s">
        <v>288</v>
      </c>
      <c r="B130" s="190" t="s">
        <v>242</v>
      </c>
      <c r="C130" s="191" t="s">
        <v>292</v>
      </c>
      <c r="D130" s="192">
        <v>1</v>
      </c>
      <c r="E130" s="191" t="s">
        <v>245</v>
      </c>
      <c r="F130" s="193">
        <v>162451789</v>
      </c>
      <c r="G130" s="193">
        <v>4355776</v>
      </c>
    </row>
    <row r="131" spans="1:7" s="199" customFormat="1" ht="15" x14ac:dyDescent="0.25">
      <c r="A131" s="190" t="s">
        <v>288</v>
      </c>
      <c r="B131" s="190" t="s">
        <v>242</v>
      </c>
      <c r="C131" s="191" t="s">
        <v>292</v>
      </c>
      <c r="D131" s="192">
        <v>2</v>
      </c>
      <c r="E131" s="191" t="s">
        <v>246</v>
      </c>
      <c r="F131" s="193">
        <v>2</v>
      </c>
      <c r="G131" s="193">
        <v>1</v>
      </c>
    </row>
    <row r="132" spans="1:7" s="199" customFormat="1" ht="15" x14ac:dyDescent="0.25">
      <c r="A132" s="190" t="s">
        <v>288</v>
      </c>
      <c r="B132" s="190" t="s">
        <v>242</v>
      </c>
      <c r="C132" s="191" t="s">
        <v>292</v>
      </c>
      <c r="D132" s="192">
        <v>3</v>
      </c>
      <c r="E132" s="191" t="s">
        <v>247</v>
      </c>
      <c r="F132" s="193">
        <v>2031</v>
      </c>
      <c r="G132" s="193">
        <v>2671</v>
      </c>
    </row>
    <row r="133" spans="1:7" s="199" customFormat="1" ht="15" x14ac:dyDescent="0.25">
      <c r="A133" s="190" t="s">
        <v>288</v>
      </c>
      <c r="B133" s="190" t="s">
        <v>242</v>
      </c>
      <c r="C133" s="191" t="s">
        <v>292</v>
      </c>
      <c r="D133" s="192">
        <v>4</v>
      </c>
      <c r="E133" s="191" t="s">
        <v>248</v>
      </c>
      <c r="F133" s="193">
        <v>12383</v>
      </c>
      <c r="G133" s="193">
        <v>1355</v>
      </c>
    </row>
    <row r="134" spans="1:7" s="199" customFormat="1" ht="15" x14ac:dyDescent="0.25">
      <c r="A134" s="190" t="s">
        <v>288</v>
      </c>
      <c r="B134" s="190" t="s">
        <v>249</v>
      </c>
      <c r="C134" s="191" t="s">
        <v>250</v>
      </c>
      <c r="D134" s="192">
        <v>1</v>
      </c>
      <c r="E134" s="191" t="s">
        <v>245</v>
      </c>
      <c r="F134" s="193">
        <v>25025629</v>
      </c>
      <c r="G134" s="193">
        <v>2642302</v>
      </c>
    </row>
    <row r="135" spans="1:7" s="199" customFormat="1" ht="15" x14ac:dyDescent="0.25">
      <c r="A135" s="190" t="s">
        <v>288</v>
      </c>
      <c r="B135" s="190" t="s">
        <v>249</v>
      </c>
      <c r="C135" s="191" t="s">
        <v>250</v>
      </c>
      <c r="D135" s="192">
        <v>3</v>
      </c>
      <c r="E135" s="191" t="s">
        <v>247</v>
      </c>
      <c r="F135" s="193">
        <v>0</v>
      </c>
      <c r="G135" s="193">
        <v>1</v>
      </c>
    </row>
    <row r="136" spans="1:7" s="199" customFormat="1" ht="15" x14ac:dyDescent="0.25">
      <c r="A136" s="190" t="s">
        <v>288</v>
      </c>
      <c r="B136" s="190" t="s">
        <v>249</v>
      </c>
      <c r="C136" s="191" t="s">
        <v>250</v>
      </c>
      <c r="D136" s="192">
        <v>4</v>
      </c>
      <c r="E136" s="191" t="s">
        <v>248</v>
      </c>
      <c r="F136" s="193">
        <v>1</v>
      </c>
      <c r="G136" s="193">
        <v>0</v>
      </c>
    </row>
    <row r="137" spans="1:7" s="199" customFormat="1" ht="15" x14ac:dyDescent="0.25">
      <c r="A137" s="190" t="s">
        <v>288</v>
      </c>
      <c r="B137" s="190" t="s">
        <v>251</v>
      </c>
      <c r="C137" s="191" t="s">
        <v>252</v>
      </c>
      <c r="D137" s="192">
        <v>1</v>
      </c>
      <c r="E137" s="191" t="s">
        <v>245</v>
      </c>
      <c r="F137" s="193">
        <v>104174399</v>
      </c>
      <c r="G137" s="193">
        <v>9504505</v>
      </c>
    </row>
    <row r="138" spans="1:7" s="199" customFormat="1" ht="15" x14ac:dyDescent="0.25">
      <c r="A138" s="190" t="s">
        <v>288</v>
      </c>
      <c r="B138" s="190" t="s">
        <v>251</v>
      </c>
      <c r="C138" s="191" t="s">
        <v>252</v>
      </c>
      <c r="D138" s="192">
        <v>2</v>
      </c>
      <c r="E138" s="191" t="s">
        <v>246</v>
      </c>
      <c r="F138" s="193">
        <v>208</v>
      </c>
      <c r="G138" s="193">
        <v>31</v>
      </c>
    </row>
    <row r="139" spans="1:7" s="199" customFormat="1" ht="15" x14ac:dyDescent="0.25">
      <c r="A139" s="190" t="s">
        <v>288</v>
      </c>
      <c r="B139" s="190" t="s">
        <v>251</v>
      </c>
      <c r="C139" s="191" t="s">
        <v>252</v>
      </c>
      <c r="D139" s="192">
        <v>3</v>
      </c>
      <c r="E139" s="191" t="s">
        <v>247</v>
      </c>
      <c r="F139" s="193">
        <v>58281</v>
      </c>
      <c r="G139" s="193">
        <v>3386</v>
      </c>
    </row>
    <row r="140" spans="1:7" s="199" customFormat="1" ht="15" x14ac:dyDescent="0.25">
      <c r="A140" s="190" t="s">
        <v>288</v>
      </c>
      <c r="B140" s="190" t="s">
        <v>251</v>
      </c>
      <c r="C140" s="191" t="s">
        <v>252</v>
      </c>
      <c r="D140" s="192">
        <v>5</v>
      </c>
      <c r="E140" s="191" t="s">
        <v>255</v>
      </c>
      <c r="F140" s="193">
        <v>2544</v>
      </c>
      <c r="G140" s="193">
        <v>149</v>
      </c>
    </row>
    <row r="141" spans="1:7" s="199" customFormat="1" ht="15" x14ac:dyDescent="0.25">
      <c r="A141" s="342" t="s">
        <v>253</v>
      </c>
      <c r="B141" s="343"/>
      <c r="C141" s="343"/>
      <c r="D141" s="343"/>
      <c r="E141" s="344"/>
      <c r="F141" s="194">
        <v>291738145</v>
      </c>
      <c r="G141" s="194">
        <v>16511824</v>
      </c>
    </row>
    <row r="142" spans="1:7" s="199" customFormat="1" x14ac:dyDescent="0.2">
      <c r="A142" s="185"/>
    </row>
    <row r="143" spans="1:7" s="199" customFormat="1" x14ac:dyDescent="0.2">
      <c r="A143" s="340" t="s">
        <v>263</v>
      </c>
      <c r="B143" s="341"/>
      <c r="C143" s="341"/>
      <c r="D143" s="341"/>
      <c r="E143" s="341"/>
      <c r="F143" s="341"/>
      <c r="G143" s="341"/>
    </row>
    <row r="144" spans="1:7" s="199" customFormat="1" x14ac:dyDescent="0.2">
      <c r="A144" s="195" t="s">
        <v>264</v>
      </c>
      <c r="B144" s="195" t="s">
        <v>289</v>
      </c>
      <c r="C144" s="199" t="s">
        <v>265</v>
      </c>
      <c r="D144" s="196">
        <v>0.57596064814814818</v>
      </c>
    </row>
    <row r="145" spans="1:8" s="199" customFormat="1" x14ac:dyDescent="0.2">
      <c r="A145" s="195" t="s">
        <v>266</v>
      </c>
      <c r="B145" s="195" t="s">
        <v>290</v>
      </c>
      <c r="C145" s="199" t="s">
        <v>265</v>
      </c>
      <c r="D145" s="196">
        <v>0.64331018518518512</v>
      </c>
    </row>
    <row r="146" spans="1:8" s="199" customFormat="1" x14ac:dyDescent="0.2"/>
    <row r="150" spans="1:8" x14ac:dyDescent="0.2">
      <c r="H150" s="257"/>
    </row>
  </sheetData>
  <autoFilter ref="A14:G14"/>
  <mergeCells count="12">
    <mergeCell ref="A143:G143"/>
    <mergeCell ref="A94:E94"/>
    <mergeCell ref="A105:E105"/>
    <mergeCell ref="A117:E117"/>
    <mergeCell ref="A128:E128"/>
    <mergeCell ref="A141:E141"/>
    <mergeCell ref="A82:E82"/>
    <mergeCell ref="A4:G4"/>
    <mergeCell ref="A27:E27"/>
    <mergeCell ref="A41:E41"/>
    <mergeCell ref="A55:E55"/>
    <mergeCell ref="A67:E67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4"/>
  <sheetViews>
    <sheetView workbookViewId="0">
      <selection activeCell="A213" sqref="A213"/>
    </sheetView>
  </sheetViews>
  <sheetFormatPr defaultRowHeight="14.25" x14ac:dyDescent="0.2"/>
  <cols>
    <col min="1" max="1" width="23.7109375" style="186" bestFit="1" customWidth="1"/>
    <col min="2" max="2" width="23.140625" style="186" customWidth="1"/>
    <col min="3" max="3" width="49.85546875" style="186" customWidth="1"/>
    <col min="4" max="4" width="20" style="186" customWidth="1"/>
    <col min="5" max="5" width="24.5703125" style="186" bestFit="1" customWidth="1"/>
    <col min="6" max="6" width="14.28515625" style="186" bestFit="1" customWidth="1"/>
    <col min="7" max="7" width="28" style="186" customWidth="1"/>
    <col min="8" max="16384" width="9.140625" style="186"/>
  </cols>
  <sheetData>
    <row r="2" spans="1:7" x14ac:dyDescent="0.2">
      <c r="A2" s="185"/>
    </row>
    <row r="3" spans="1:7" x14ac:dyDescent="0.2">
      <c r="A3" s="185"/>
    </row>
    <row r="4" spans="1:7" ht="30" customHeight="1" x14ac:dyDescent="0.4">
      <c r="A4" s="345" t="s">
        <v>226</v>
      </c>
      <c r="B4" s="341"/>
      <c r="C4" s="341"/>
      <c r="D4" s="341"/>
      <c r="E4" s="341"/>
      <c r="F4" s="341"/>
      <c r="G4" s="341"/>
    </row>
    <row r="5" spans="1:7" x14ac:dyDescent="0.2">
      <c r="A5" s="185"/>
    </row>
    <row r="6" spans="1:7" x14ac:dyDescent="0.2">
      <c r="A6" s="185"/>
    </row>
    <row r="7" spans="1:7" ht="15" x14ac:dyDescent="0.25">
      <c r="A7" s="187" t="s">
        <v>227</v>
      </c>
      <c r="B7" s="188" t="s">
        <v>228</v>
      </c>
    </row>
    <row r="8" spans="1:7" ht="15" x14ac:dyDescent="0.25">
      <c r="A8" s="187" t="s">
        <v>229</v>
      </c>
      <c r="B8" s="188" t="s">
        <v>268</v>
      </c>
    </row>
    <row r="9" spans="1:7" ht="15" x14ac:dyDescent="0.25">
      <c r="A9" s="187" t="s">
        <v>231</v>
      </c>
      <c r="B9" s="188" t="s">
        <v>291</v>
      </c>
      <c r="C9" s="257"/>
    </row>
    <row r="10" spans="1:7" ht="15" x14ac:dyDescent="0.25">
      <c r="A10" s="187" t="s">
        <v>232</v>
      </c>
      <c r="B10" s="188" t="s">
        <v>233</v>
      </c>
    </row>
    <row r="11" spans="1:7" ht="15" x14ac:dyDescent="0.25">
      <c r="A11" s="187" t="s">
        <v>234</v>
      </c>
      <c r="B11" s="189" t="s">
        <v>235</v>
      </c>
    </row>
    <row r="12" spans="1:7" x14ac:dyDescent="0.2">
      <c r="A12" s="185"/>
    </row>
    <row r="13" spans="1:7" x14ac:dyDescent="0.2">
      <c r="A13" s="185"/>
    </row>
    <row r="14" spans="1:7" ht="15" x14ac:dyDescent="0.25">
      <c r="A14" s="271" t="s">
        <v>236</v>
      </c>
      <c r="B14" s="271" t="s">
        <v>237</v>
      </c>
      <c r="C14" s="187" t="s">
        <v>238</v>
      </c>
      <c r="D14" s="187" t="s">
        <v>269</v>
      </c>
      <c r="E14" s="187" t="s">
        <v>270</v>
      </c>
      <c r="F14" s="187" t="s">
        <v>239</v>
      </c>
      <c r="G14" s="187" t="s">
        <v>240</v>
      </c>
    </row>
    <row r="15" spans="1:7" ht="15" x14ac:dyDescent="0.25">
      <c r="A15" s="190" t="s">
        <v>241</v>
      </c>
      <c r="B15" s="190" t="s">
        <v>242</v>
      </c>
      <c r="C15" s="191" t="s">
        <v>292</v>
      </c>
      <c r="D15" s="192">
        <v>1</v>
      </c>
      <c r="E15" s="191" t="s">
        <v>245</v>
      </c>
      <c r="F15" s="193">
        <v>714787782</v>
      </c>
      <c r="G15" s="193">
        <v>9145574</v>
      </c>
    </row>
    <row r="16" spans="1:7" ht="15" x14ac:dyDescent="0.25">
      <c r="A16" s="190" t="s">
        <v>241</v>
      </c>
      <c r="B16" s="190" t="s">
        <v>242</v>
      </c>
      <c r="C16" s="191" t="s">
        <v>292</v>
      </c>
      <c r="D16" s="192">
        <v>2</v>
      </c>
      <c r="E16" s="191" t="s">
        <v>246</v>
      </c>
      <c r="F16" s="193">
        <v>205000</v>
      </c>
      <c r="G16" s="193">
        <v>9985</v>
      </c>
    </row>
    <row r="17" spans="1:7" ht="15" x14ac:dyDescent="0.25">
      <c r="A17" s="190" t="s">
        <v>241</v>
      </c>
      <c r="B17" s="190" t="s">
        <v>242</v>
      </c>
      <c r="C17" s="191" t="s">
        <v>292</v>
      </c>
      <c r="D17" s="192">
        <v>3</v>
      </c>
      <c r="E17" s="191" t="s">
        <v>247</v>
      </c>
      <c r="F17" s="193">
        <v>959446</v>
      </c>
      <c r="G17" s="193">
        <v>52444</v>
      </c>
    </row>
    <row r="18" spans="1:7" ht="15" x14ac:dyDescent="0.25">
      <c r="A18" s="190" t="s">
        <v>241</v>
      </c>
      <c r="B18" s="190" t="s">
        <v>242</v>
      </c>
      <c r="C18" s="191" t="s">
        <v>292</v>
      </c>
      <c r="D18" s="192">
        <v>4</v>
      </c>
      <c r="E18" s="191" t="s">
        <v>248</v>
      </c>
      <c r="F18" s="193">
        <v>15679137</v>
      </c>
      <c r="G18" s="193">
        <v>639848</v>
      </c>
    </row>
    <row r="19" spans="1:7" ht="15" x14ac:dyDescent="0.25">
      <c r="A19" s="190" t="s">
        <v>241</v>
      </c>
      <c r="B19" s="190" t="s">
        <v>249</v>
      </c>
      <c r="C19" s="191" t="s">
        <v>250</v>
      </c>
      <c r="D19" s="192">
        <v>1</v>
      </c>
      <c r="E19" s="191" t="s">
        <v>245</v>
      </c>
      <c r="F19" s="193">
        <v>7888574</v>
      </c>
      <c r="G19" s="193">
        <v>526341</v>
      </c>
    </row>
    <row r="20" spans="1:7" ht="15" x14ac:dyDescent="0.25">
      <c r="A20" s="190" t="s">
        <v>241</v>
      </c>
      <c r="B20" s="190" t="s">
        <v>249</v>
      </c>
      <c r="C20" s="191" t="s">
        <v>250</v>
      </c>
      <c r="D20" s="192">
        <v>3</v>
      </c>
      <c r="E20" s="191" t="s">
        <v>247</v>
      </c>
      <c r="F20" s="193">
        <v>40116</v>
      </c>
      <c r="G20" s="193">
        <v>3495</v>
      </c>
    </row>
    <row r="21" spans="1:7" ht="15" x14ac:dyDescent="0.25">
      <c r="A21" s="190" t="s">
        <v>241</v>
      </c>
      <c r="B21" s="190" t="s">
        <v>249</v>
      </c>
      <c r="C21" s="191" t="s">
        <v>250</v>
      </c>
      <c r="D21" s="192">
        <v>4</v>
      </c>
      <c r="E21" s="191" t="s">
        <v>248</v>
      </c>
      <c r="F21" s="193">
        <v>191524</v>
      </c>
      <c r="G21" s="193">
        <v>16306</v>
      </c>
    </row>
    <row r="22" spans="1:7" ht="15" x14ac:dyDescent="0.25">
      <c r="A22" s="190" t="s">
        <v>241</v>
      </c>
      <c r="B22" s="190" t="s">
        <v>251</v>
      </c>
      <c r="C22" s="191" t="s">
        <v>252</v>
      </c>
      <c r="D22" s="192">
        <v>1</v>
      </c>
      <c r="E22" s="191" t="s">
        <v>245</v>
      </c>
      <c r="F22" s="193">
        <v>25257686</v>
      </c>
      <c r="G22" s="193">
        <v>2058956</v>
      </c>
    </row>
    <row r="23" spans="1:7" ht="15" x14ac:dyDescent="0.25">
      <c r="A23" s="190" t="s">
        <v>241</v>
      </c>
      <c r="B23" s="190" t="s">
        <v>251</v>
      </c>
      <c r="C23" s="191" t="s">
        <v>252</v>
      </c>
      <c r="D23" s="192">
        <v>2</v>
      </c>
      <c r="E23" s="191" t="s">
        <v>246</v>
      </c>
      <c r="F23" s="193">
        <v>3</v>
      </c>
      <c r="G23" s="193">
        <v>1</v>
      </c>
    </row>
    <row r="24" spans="1:7" ht="15" x14ac:dyDescent="0.25">
      <c r="A24" s="190" t="s">
        <v>241</v>
      </c>
      <c r="B24" s="190" t="s">
        <v>251</v>
      </c>
      <c r="C24" s="191" t="s">
        <v>252</v>
      </c>
      <c r="D24" s="192">
        <v>3</v>
      </c>
      <c r="E24" s="191" t="s">
        <v>247</v>
      </c>
      <c r="F24" s="193">
        <v>20612</v>
      </c>
      <c r="G24" s="193">
        <v>1932</v>
      </c>
    </row>
    <row r="25" spans="1:7" ht="15" x14ac:dyDescent="0.25">
      <c r="A25" s="190" t="s">
        <v>241</v>
      </c>
      <c r="B25" s="190" t="s">
        <v>251</v>
      </c>
      <c r="C25" s="191" t="s">
        <v>252</v>
      </c>
      <c r="D25" s="192">
        <v>4</v>
      </c>
      <c r="E25" s="191" t="s">
        <v>248</v>
      </c>
      <c r="F25" s="193">
        <v>3958739</v>
      </c>
      <c r="G25" s="193">
        <v>317810</v>
      </c>
    </row>
    <row r="26" spans="1:7" ht="15" x14ac:dyDescent="0.25">
      <c r="A26" s="342" t="s">
        <v>253</v>
      </c>
      <c r="B26" s="343"/>
      <c r="C26" s="343"/>
      <c r="D26" s="343"/>
      <c r="E26" s="344"/>
      <c r="F26" s="194">
        <v>768988619</v>
      </c>
      <c r="G26" s="194">
        <v>12772692</v>
      </c>
    </row>
    <row r="27" spans="1:7" ht="15" x14ac:dyDescent="0.25">
      <c r="A27" s="190" t="s">
        <v>254</v>
      </c>
      <c r="B27" s="190" t="s">
        <v>242</v>
      </c>
      <c r="C27" s="191" t="s">
        <v>292</v>
      </c>
      <c r="D27" s="192">
        <v>0</v>
      </c>
      <c r="E27" s="191" t="s">
        <v>243</v>
      </c>
      <c r="F27" s="193">
        <v>193030</v>
      </c>
      <c r="G27" s="193">
        <v>1733</v>
      </c>
    </row>
    <row r="28" spans="1:7" ht="15" x14ac:dyDescent="0.25">
      <c r="A28" s="190" t="s">
        <v>254</v>
      </c>
      <c r="B28" s="190" t="s">
        <v>242</v>
      </c>
      <c r="C28" s="191" t="s">
        <v>292</v>
      </c>
      <c r="D28" s="192">
        <v>1</v>
      </c>
      <c r="E28" s="191" t="s">
        <v>245</v>
      </c>
      <c r="F28" s="193">
        <v>774854405</v>
      </c>
      <c r="G28" s="193">
        <v>10454438</v>
      </c>
    </row>
    <row r="29" spans="1:7" ht="15" x14ac:dyDescent="0.25">
      <c r="A29" s="190" t="s">
        <v>254</v>
      </c>
      <c r="B29" s="190" t="s">
        <v>242</v>
      </c>
      <c r="C29" s="191" t="s">
        <v>292</v>
      </c>
      <c r="D29" s="192">
        <v>2</v>
      </c>
      <c r="E29" s="191" t="s">
        <v>246</v>
      </c>
      <c r="F29" s="193">
        <v>60008</v>
      </c>
      <c r="G29" s="193">
        <v>2551</v>
      </c>
    </row>
    <row r="30" spans="1:7" ht="15" x14ac:dyDescent="0.25">
      <c r="A30" s="190" t="s">
        <v>254</v>
      </c>
      <c r="B30" s="190" t="s">
        <v>242</v>
      </c>
      <c r="C30" s="191" t="s">
        <v>292</v>
      </c>
      <c r="D30" s="192">
        <v>3</v>
      </c>
      <c r="E30" s="191" t="s">
        <v>247</v>
      </c>
      <c r="F30" s="193">
        <v>640138</v>
      </c>
      <c r="G30" s="193">
        <v>18724</v>
      </c>
    </row>
    <row r="31" spans="1:7" ht="15" x14ac:dyDescent="0.25">
      <c r="A31" s="190" t="s">
        <v>254</v>
      </c>
      <c r="B31" s="190" t="s">
        <v>242</v>
      </c>
      <c r="C31" s="191" t="s">
        <v>292</v>
      </c>
      <c r="D31" s="192">
        <v>4</v>
      </c>
      <c r="E31" s="191" t="s">
        <v>248</v>
      </c>
      <c r="F31" s="193">
        <v>24718179</v>
      </c>
      <c r="G31" s="193">
        <v>1056279</v>
      </c>
    </row>
    <row r="32" spans="1:7" ht="15" x14ac:dyDescent="0.25">
      <c r="A32" s="190" t="s">
        <v>254</v>
      </c>
      <c r="B32" s="190" t="s">
        <v>249</v>
      </c>
      <c r="C32" s="191" t="s">
        <v>250</v>
      </c>
      <c r="D32" s="192">
        <v>1</v>
      </c>
      <c r="E32" s="191" t="s">
        <v>245</v>
      </c>
      <c r="F32" s="193">
        <v>4887976</v>
      </c>
      <c r="G32" s="193">
        <v>425343</v>
      </c>
    </row>
    <row r="33" spans="1:7" ht="15" x14ac:dyDescent="0.25">
      <c r="A33" s="190" t="s">
        <v>254</v>
      </c>
      <c r="B33" s="190" t="s">
        <v>249</v>
      </c>
      <c r="C33" s="191" t="s">
        <v>250</v>
      </c>
      <c r="D33" s="192">
        <v>3</v>
      </c>
      <c r="E33" s="191" t="s">
        <v>247</v>
      </c>
      <c r="F33" s="193">
        <v>20026</v>
      </c>
      <c r="G33" s="193">
        <v>2001</v>
      </c>
    </row>
    <row r="34" spans="1:7" ht="15" x14ac:dyDescent="0.25">
      <c r="A34" s="190" t="s">
        <v>254</v>
      </c>
      <c r="B34" s="190" t="s">
        <v>249</v>
      </c>
      <c r="C34" s="191" t="s">
        <v>250</v>
      </c>
      <c r="D34" s="192">
        <v>4</v>
      </c>
      <c r="E34" s="191" t="s">
        <v>248</v>
      </c>
      <c r="F34" s="193">
        <v>222884</v>
      </c>
      <c r="G34" s="193">
        <v>22431</v>
      </c>
    </row>
    <row r="35" spans="1:7" ht="15" x14ac:dyDescent="0.25">
      <c r="A35" s="190" t="s">
        <v>254</v>
      </c>
      <c r="B35" s="190" t="s">
        <v>251</v>
      </c>
      <c r="C35" s="191" t="s">
        <v>252</v>
      </c>
      <c r="D35" s="192">
        <v>1</v>
      </c>
      <c r="E35" s="191" t="s">
        <v>245</v>
      </c>
      <c r="F35" s="193">
        <v>28526339</v>
      </c>
      <c r="G35" s="193">
        <v>2707819</v>
      </c>
    </row>
    <row r="36" spans="1:7" ht="15" x14ac:dyDescent="0.25">
      <c r="A36" s="190" t="s">
        <v>254</v>
      </c>
      <c r="B36" s="190" t="s">
        <v>251</v>
      </c>
      <c r="C36" s="191" t="s">
        <v>252</v>
      </c>
      <c r="D36" s="192">
        <v>3</v>
      </c>
      <c r="E36" s="191" t="s">
        <v>247</v>
      </c>
      <c r="F36" s="193">
        <v>40541</v>
      </c>
      <c r="G36" s="193">
        <v>3672</v>
      </c>
    </row>
    <row r="37" spans="1:7" ht="15" x14ac:dyDescent="0.25">
      <c r="A37" s="190" t="s">
        <v>254</v>
      </c>
      <c r="B37" s="190" t="s">
        <v>251</v>
      </c>
      <c r="C37" s="191" t="s">
        <v>252</v>
      </c>
      <c r="D37" s="192">
        <v>4</v>
      </c>
      <c r="E37" s="191" t="s">
        <v>248</v>
      </c>
      <c r="F37" s="193">
        <v>4016181</v>
      </c>
      <c r="G37" s="193">
        <v>342245</v>
      </c>
    </row>
    <row r="38" spans="1:7" ht="15" x14ac:dyDescent="0.25">
      <c r="A38" s="342" t="s">
        <v>253</v>
      </c>
      <c r="B38" s="343"/>
      <c r="C38" s="343"/>
      <c r="D38" s="343"/>
      <c r="E38" s="344"/>
      <c r="F38" s="194">
        <v>838179707</v>
      </c>
      <c r="G38" s="194">
        <v>15037236</v>
      </c>
    </row>
    <row r="39" spans="1:7" ht="15" x14ac:dyDescent="0.25">
      <c r="A39" s="190" t="s">
        <v>256</v>
      </c>
      <c r="B39" s="190" t="s">
        <v>242</v>
      </c>
      <c r="C39" s="191" t="s">
        <v>292</v>
      </c>
      <c r="D39" s="192">
        <v>0</v>
      </c>
      <c r="E39" s="191" t="s">
        <v>243</v>
      </c>
      <c r="F39" s="193">
        <v>400</v>
      </c>
      <c r="G39" s="193">
        <v>23</v>
      </c>
    </row>
    <row r="40" spans="1:7" ht="15" x14ac:dyDescent="0.25">
      <c r="A40" s="190" t="s">
        <v>256</v>
      </c>
      <c r="B40" s="190" t="s">
        <v>242</v>
      </c>
      <c r="C40" s="191" t="s">
        <v>292</v>
      </c>
      <c r="D40" s="192">
        <v>1</v>
      </c>
      <c r="E40" s="191" t="s">
        <v>245</v>
      </c>
      <c r="F40" s="193">
        <v>841592777</v>
      </c>
      <c r="G40" s="193">
        <v>10480028</v>
      </c>
    </row>
    <row r="41" spans="1:7" ht="15" x14ac:dyDescent="0.25">
      <c r="A41" s="190" t="s">
        <v>256</v>
      </c>
      <c r="B41" s="190" t="s">
        <v>242</v>
      </c>
      <c r="C41" s="191" t="s">
        <v>292</v>
      </c>
      <c r="D41" s="192">
        <v>2</v>
      </c>
      <c r="E41" s="191" t="s">
        <v>246</v>
      </c>
      <c r="F41" s="193">
        <v>611267</v>
      </c>
      <c r="G41" s="193">
        <v>24484</v>
      </c>
    </row>
    <row r="42" spans="1:7" ht="15" x14ac:dyDescent="0.25">
      <c r="A42" s="190" t="s">
        <v>256</v>
      </c>
      <c r="B42" s="190" t="s">
        <v>242</v>
      </c>
      <c r="C42" s="191" t="s">
        <v>292</v>
      </c>
      <c r="D42" s="192">
        <v>3</v>
      </c>
      <c r="E42" s="191" t="s">
        <v>247</v>
      </c>
      <c r="F42" s="193">
        <v>1729691</v>
      </c>
      <c r="G42" s="193">
        <v>91885</v>
      </c>
    </row>
    <row r="43" spans="1:7" ht="15" x14ac:dyDescent="0.25">
      <c r="A43" s="190" t="s">
        <v>256</v>
      </c>
      <c r="B43" s="190" t="s">
        <v>242</v>
      </c>
      <c r="C43" s="191" t="s">
        <v>292</v>
      </c>
      <c r="D43" s="192">
        <v>4</v>
      </c>
      <c r="E43" s="191" t="s">
        <v>248</v>
      </c>
      <c r="F43" s="193">
        <v>29904889</v>
      </c>
      <c r="G43" s="193">
        <v>1327539</v>
      </c>
    </row>
    <row r="44" spans="1:7" ht="15" x14ac:dyDescent="0.25">
      <c r="A44" s="190" t="s">
        <v>256</v>
      </c>
      <c r="B44" s="190" t="s">
        <v>249</v>
      </c>
      <c r="C44" s="191" t="s">
        <v>250</v>
      </c>
      <c r="D44" s="192">
        <v>1</v>
      </c>
      <c r="E44" s="191" t="s">
        <v>245</v>
      </c>
      <c r="F44" s="193">
        <v>4037368</v>
      </c>
      <c r="G44" s="193">
        <v>292536</v>
      </c>
    </row>
    <row r="45" spans="1:7" ht="15" x14ac:dyDescent="0.25">
      <c r="A45" s="190" t="s">
        <v>256</v>
      </c>
      <c r="B45" s="190" t="s">
        <v>249</v>
      </c>
      <c r="C45" s="191" t="s">
        <v>250</v>
      </c>
      <c r="D45" s="192">
        <v>3</v>
      </c>
      <c r="E45" s="191" t="s">
        <v>247</v>
      </c>
      <c r="F45" s="193">
        <v>20012</v>
      </c>
      <c r="G45" s="193">
        <v>1715</v>
      </c>
    </row>
    <row r="46" spans="1:7" ht="15" x14ac:dyDescent="0.25">
      <c r="A46" s="190" t="s">
        <v>256</v>
      </c>
      <c r="B46" s="190" t="s">
        <v>249</v>
      </c>
      <c r="C46" s="191" t="s">
        <v>250</v>
      </c>
      <c r="D46" s="192">
        <v>4</v>
      </c>
      <c r="E46" s="191" t="s">
        <v>248</v>
      </c>
      <c r="F46" s="193">
        <v>182455</v>
      </c>
      <c r="G46" s="193">
        <v>17286</v>
      </c>
    </row>
    <row r="47" spans="1:7" ht="15" x14ac:dyDescent="0.25">
      <c r="A47" s="190" t="s">
        <v>256</v>
      </c>
      <c r="B47" s="190" t="s">
        <v>251</v>
      </c>
      <c r="C47" s="191" t="s">
        <v>252</v>
      </c>
      <c r="D47" s="192">
        <v>1</v>
      </c>
      <c r="E47" s="191" t="s">
        <v>245</v>
      </c>
      <c r="F47" s="193">
        <v>36009749</v>
      </c>
      <c r="G47" s="193">
        <v>3077934</v>
      </c>
    </row>
    <row r="48" spans="1:7" ht="15" x14ac:dyDescent="0.25">
      <c r="A48" s="190" t="s">
        <v>256</v>
      </c>
      <c r="B48" s="190" t="s">
        <v>251</v>
      </c>
      <c r="C48" s="191" t="s">
        <v>252</v>
      </c>
      <c r="D48" s="192">
        <v>2</v>
      </c>
      <c r="E48" s="191" t="s">
        <v>246</v>
      </c>
      <c r="F48" s="193">
        <v>16065</v>
      </c>
      <c r="G48" s="193">
        <v>1509</v>
      </c>
    </row>
    <row r="49" spans="1:7" ht="15" x14ac:dyDescent="0.25">
      <c r="A49" s="190" t="s">
        <v>256</v>
      </c>
      <c r="B49" s="190" t="s">
        <v>251</v>
      </c>
      <c r="C49" s="191" t="s">
        <v>252</v>
      </c>
      <c r="D49" s="192">
        <v>3</v>
      </c>
      <c r="E49" s="191" t="s">
        <v>247</v>
      </c>
      <c r="F49" s="193">
        <v>40692</v>
      </c>
      <c r="G49" s="193">
        <v>3922</v>
      </c>
    </row>
    <row r="50" spans="1:7" ht="15" x14ac:dyDescent="0.25">
      <c r="A50" s="190" t="s">
        <v>256</v>
      </c>
      <c r="B50" s="190" t="s">
        <v>251</v>
      </c>
      <c r="C50" s="191" t="s">
        <v>252</v>
      </c>
      <c r="D50" s="192">
        <v>4</v>
      </c>
      <c r="E50" s="191" t="s">
        <v>248</v>
      </c>
      <c r="F50" s="193">
        <v>4949829</v>
      </c>
      <c r="G50" s="193">
        <v>460693</v>
      </c>
    </row>
    <row r="51" spans="1:7" ht="15" x14ac:dyDescent="0.25">
      <c r="A51" s="342" t="s">
        <v>253</v>
      </c>
      <c r="B51" s="343"/>
      <c r="C51" s="343"/>
      <c r="D51" s="343"/>
      <c r="E51" s="344"/>
      <c r="F51" s="194">
        <v>919095194</v>
      </c>
      <c r="G51" s="194">
        <v>15779555</v>
      </c>
    </row>
    <row r="52" spans="1:7" ht="15" x14ac:dyDescent="0.25">
      <c r="A52" s="190" t="s">
        <v>257</v>
      </c>
      <c r="B52" s="190" t="s">
        <v>242</v>
      </c>
      <c r="C52" s="191" t="s">
        <v>292</v>
      </c>
      <c r="D52" s="192">
        <v>0</v>
      </c>
      <c r="E52" s="191" t="s">
        <v>243</v>
      </c>
      <c r="F52" s="193">
        <v>297465</v>
      </c>
      <c r="G52" s="193">
        <v>2844</v>
      </c>
    </row>
    <row r="53" spans="1:7" ht="15" x14ac:dyDescent="0.25">
      <c r="A53" s="190" t="s">
        <v>257</v>
      </c>
      <c r="B53" s="190" t="s">
        <v>242</v>
      </c>
      <c r="C53" s="191" t="s">
        <v>292</v>
      </c>
      <c r="D53" s="192">
        <v>1</v>
      </c>
      <c r="E53" s="191" t="s">
        <v>245</v>
      </c>
      <c r="F53" s="193">
        <v>828184153</v>
      </c>
      <c r="G53" s="193">
        <v>11828798</v>
      </c>
    </row>
    <row r="54" spans="1:7" ht="15" x14ac:dyDescent="0.25">
      <c r="A54" s="190" t="s">
        <v>257</v>
      </c>
      <c r="B54" s="190" t="s">
        <v>242</v>
      </c>
      <c r="C54" s="191" t="s">
        <v>292</v>
      </c>
      <c r="D54" s="192">
        <v>2</v>
      </c>
      <c r="E54" s="191" t="s">
        <v>246</v>
      </c>
      <c r="F54" s="193">
        <v>437000</v>
      </c>
      <c r="G54" s="193">
        <v>12665</v>
      </c>
    </row>
    <row r="55" spans="1:7" ht="15" x14ac:dyDescent="0.25">
      <c r="A55" s="190" t="s">
        <v>257</v>
      </c>
      <c r="B55" s="190" t="s">
        <v>242</v>
      </c>
      <c r="C55" s="191" t="s">
        <v>292</v>
      </c>
      <c r="D55" s="192">
        <v>3</v>
      </c>
      <c r="E55" s="191" t="s">
        <v>247</v>
      </c>
      <c r="F55" s="193">
        <v>2765294</v>
      </c>
      <c r="G55" s="193">
        <v>143598</v>
      </c>
    </row>
    <row r="56" spans="1:7" ht="15" x14ac:dyDescent="0.25">
      <c r="A56" s="190" t="s">
        <v>257</v>
      </c>
      <c r="B56" s="190" t="s">
        <v>242</v>
      </c>
      <c r="C56" s="191" t="s">
        <v>292</v>
      </c>
      <c r="D56" s="192">
        <v>4</v>
      </c>
      <c r="E56" s="191" t="s">
        <v>248</v>
      </c>
      <c r="F56" s="193">
        <v>26614842</v>
      </c>
      <c r="G56" s="193">
        <v>1363077</v>
      </c>
    </row>
    <row r="57" spans="1:7" ht="15" x14ac:dyDescent="0.25">
      <c r="A57" s="190" t="s">
        <v>257</v>
      </c>
      <c r="B57" s="190" t="s">
        <v>249</v>
      </c>
      <c r="C57" s="191" t="s">
        <v>250</v>
      </c>
      <c r="D57" s="192">
        <v>1</v>
      </c>
      <c r="E57" s="191" t="s">
        <v>245</v>
      </c>
      <c r="F57" s="193">
        <v>3986044</v>
      </c>
      <c r="G57" s="193">
        <v>352957</v>
      </c>
    </row>
    <row r="58" spans="1:7" ht="15" x14ac:dyDescent="0.25">
      <c r="A58" s="190" t="s">
        <v>257</v>
      </c>
      <c r="B58" s="190" t="s">
        <v>249</v>
      </c>
      <c r="C58" s="191" t="s">
        <v>250</v>
      </c>
      <c r="D58" s="192">
        <v>3</v>
      </c>
      <c r="E58" s="191" t="s">
        <v>247</v>
      </c>
      <c r="F58" s="193">
        <v>7</v>
      </c>
      <c r="G58" s="193">
        <v>1</v>
      </c>
    </row>
    <row r="59" spans="1:7" ht="15" x14ac:dyDescent="0.25">
      <c r="A59" s="190" t="s">
        <v>257</v>
      </c>
      <c r="B59" s="190" t="s">
        <v>249</v>
      </c>
      <c r="C59" s="191" t="s">
        <v>250</v>
      </c>
      <c r="D59" s="192">
        <v>4</v>
      </c>
      <c r="E59" s="191" t="s">
        <v>248</v>
      </c>
      <c r="F59" s="193">
        <v>116833</v>
      </c>
      <c r="G59" s="193">
        <v>11538</v>
      </c>
    </row>
    <row r="60" spans="1:7" ht="15" x14ac:dyDescent="0.25">
      <c r="A60" s="190" t="s">
        <v>257</v>
      </c>
      <c r="B60" s="190" t="s">
        <v>251</v>
      </c>
      <c r="C60" s="191" t="s">
        <v>252</v>
      </c>
      <c r="D60" s="192">
        <v>0</v>
      </c>
      <c r="E60" s="191" t="s">
        <v>243</v>
      </c>
      <c r="F60" s="193">
        <v>48494</v>
      </c>
      <c r="G60" s="193">
        <v>6727</v>
      </c>
    </row>
    <row r="61" spans="1:7" ht="15" x14ac:dyDescent="0.25">
      <c r="A61" s="190" t="s">
        <v>257</v>
      </c>
      <c r="B61" s="190" t="s">
        <v>251</v>
      </c>
      <c r="C61" s="191" t="s">
        <v>252</v>
      </c>
      <c r="D61" s="192">
        <v>1</v>
      </c>
      <c r="E61" s="191" t="s">
        <v>245</v>
      </c>
      <c r="F61" s="193">
        <v>41969840</v>
      </c>
      <c r="G61" s="193">
        <v>3801119</v>
      </c>
    </row>
    <row r="62" spans="1:7" ht="15" x14ac:dyDescent="0.25">
      <c r="A62" s="190" t="s">
        <v>257</v>
      </c>
      <c r="B62" s="190" t="s">
        <v>251</v>
      </c>
      <c r="C62" s="191" t="s">
        <v>252</v>
      </c>
      <c r="D62" s="192">
        <v>3</v>
      </c>
      <c r="E62" s="191" t="s">
        <v>247</v>
      </c>
      <c r="F62" s="193">
        <v>19512</v>
      </c>
      <c r="G62" s="193">
        <v>1922</v>
      </c>
    </row>
    <row r="63" spans="1:7" ht="15" x14ac:dyDescent="0.25">
      <c r="A63" s="190" t="s">
        <v>257</v>
      </c>
      <c r="B63" s="190" t="s">
        <v>251</v>
      </c>
      <c r="C63" s="191" t="s">
        <v>252</v>
      </c>
      <c r="D63" s="192">
        <v>4</v>
      </c>
      <c r="E63" s="191" t="s">
        <v>248</v>
      </c>
      <c r="F63" s="193">
        <v>4888270</v>
      </c>
      <c r="G63" s="193">
        <v>476079</v>
      </c>
    </row>
    <row r="64" spans="1:7" ht="15" x14ac:dyDescent="0.25">
      <c r="A64" s="342" t="s">
        <v>253</v>
      </c>
      <c r="B64" s="343"/>
      <c r="C64" s="343"/>
      <c r="D64" s="343"/>
      <c r="E64" s="344"/>
      <c r="F64" s="194">
        <v>909327753</v>
      </c>
      <c r="G64" s="194">
        <v>18001324</v>
      </c>
    </row>
    <row r="65" spans="1:7" ht="15" x14ac:dyDescent="0.25">
      <c r="A65" s="190" t="s">
        <v>258</v>
      </c>
      <c r="B65" s="190" t="s">
        <v>242</v>
      </c>
      <c r="C65" s="191" t="s">
        <v>292</v>
      </c>
      <c r="D65" s="192">
        <v>0</v>
      </c>
      <c r="E65" s="191" t="s">
        <v>243</v>
      </c>
      <c r="F65" s="193">
        <v>436874</v>
      </c>
      <c r="G65" s="193">
        <v>7624</v>
      </c>
    </row>
    <row r="66" spans="1:7" ht="15" x14ac:dyDescent="0.25">
      <c r="A66" s="190" t="s">
        <v>258</v>
      </c>
      <c r="B66" s="190" t="s">
        <v>242</v>
      </c>
      <c r="C66" s="191" t="s">
        <v>292</v>
      </c>
      <c r="D66" s="192">
        <v>1</v>
      </c>
      <c r="E66" s="191" t="s">
        <v>245</v>
      </c>
      <c r="F66" s="193">
        <v>896291043</v>
      </c>
      <c r="G66" s="193">
        <v>13060483</v>
      </c>
    </row>
    <row r="67" spans="1:7" ht="15" x14ac:dyDescent="0.25">
      <c r="A67" s="190" t="s">
        <v>258</v>
      </c>
      <c r="B67" s="190" t="s">
        <v>242</v>
      </c>
      <c r="C67" s="191" t="s">
        <v>292</v>
      </c>
      <c r="D67" s="192">
        <v>2</v>
      </c>
      <c r="E67" s="191" t="s">
        <v>246</v>
      </c>
      <c r="F67" s="193">
        <v>731274</v>
      </c>
      <c r="G67" s="193">
        <v>43598</v>
      </c>
    </row>
    <row r="68" spans="1:7" ht="15" x14ac:dyDescent="0.25">
      <c r="A68" s="190" t="s">
        <v>258</v>
      </c>
      <c r="B68" s="190" t="s">
        <v>242</v>
      </c>
      <c r="C68" s="191" t="s">
        <v>292</v>
      </c>
      <c r="D68" s="192">
        <v>3</v>
      </c>
      <c r="E68" s="191" t="s">
        <v>247</v>
      </c>
      <c r="F68" s="193">
        <v>1629911</v>
      </c>
      <c r="G68" s="193">
        <v>90445</v>
      </c>
    </row>
    <row r="69" spans="1:7" ht="15" x14ac:dyDescent="0.25">
      <c r="A69" s="190" t="s">
        <v>258</v>
      </c>
      <c r="B69" s="190" t="s">
        <v>242</v>
      </c>
      <c r="C69" s="191" t="s">
        <v>292</v>
      </c>
      <c r="D69" s="192">
        <v>4</v>
      </c>
      <c r="E69" s="191" t="s">
        <v>248</v>
      </c>
      <c r="F69" s="193">
        <v>33204314</v>
      </c>
      <c r="G69" s="193">
        <v>1708877</v>
      </c>
    </row>
    <row r="70" spans="1:7" ht="15" x14ac:dyDescent="0.25">
      <c r="A70" s="190" t="s">
        <v>258</v>
      </c>
      <c r="B70" s="190" t="s">
        <v>242</v>
      </c>
      <c r="C70" s="191" t="s">
        <v>292</v>
      </c>
      <c r="D70" s="192">
        <v>5</v>
      </c>
      <c r="E70" s="191" t="s">
        <v>255</v>
      </c>
      <c r="F70" s="193">
        <v>164</v>
      </c>
      <c r="G70" s="193">
        <v>11</v>
      </c>
    </row>
    <row r="71" spans="1:7" ht="15" x14ac:dyDescent="0.25">
      <c r="A71" s="190" t="s">
        <v>258</v>
      </c>
      <c r="B71" s="190" t="s">
        <v>249</v>
      </c>
      <c r="C71" s="191" t="s">
        <v>250</v>
      </c>
      <c r="D71" s="192">
        <v>0</v>
      </c>
      <c r="E71" s="191" t="s">
        <v>243</v>
      </c>
      <c r="F71" s="193">
        <v>510</v>
      </c>
      <c r="G71" s="193">
        <v>56</v>
      </c>
    </row>
    <row r="72" spans="1:7" ht="15" x14ac:dyDescent="0.25">
      <c r="A72" s="190" t="s">
        <v>258</v>
      </c>
      <c r="B72" s="190" t="s">
        <v>249</v>
      </c>
      <c r="C72" s="191" t="s">
        <v>250</v>
      </c>
      <c r="D72" s="192">
        <v>1</v>
      </c>
      <c r="E72" s="191" t="s">
        <v>245</v>
      </c>
      <c r="F72" s="193">
        <v>5468276</v>
      </c>
      <c r="G72" s="193">
        <v>393856</v>
      </c>
    </row>
    <row r="73" spans="1:7" ht="15" x14ac:dyDescent="0.25">
      <c r="A73" s="190" t="s">
        <v>258</v>
      </c>
      <c r="B73" s="190" t="s">
        <v>249</v>
      </c>
      <c r="C73" s="191" t="s">
        <v>250</v>
      </c>
      <c r="D73" s="192">
        <v>3</v>
      </c>
      <c r="E73" s="191" t="s">
        <v>247</v>
      </c>
      <c r="F73" s="193">
        <v>15017</v>
      </c>
      <c r="G73" s="193">
        <v>1850</v>
      </c>
    </row>
    <row r="74" spans="1:7" ht="15" x14ac:dyDescent="0.25">
      <c r="A74" s="190" t="s">
        <v>258</v>
      </c>
      <c r="B74" s="190" t="s">
        <v>249</v>
      </c>
      <c r="C74" s="191" t="s">
        <v>250</v>
      </c>
      <c r="D74" s="192">
        <v>4</v>
      </c>
      <c r="E74" s="191" t="s">
        <v>248</v>
      </c>
      <c r="F74" s="193">
        <v>98844</v>
      </c>
      <c r="G74" s="193">
        <v>10731</v>
      </c>
    </row>
    <row r="75" spans="1:7" ht="15" x14ac:dyDescent="0.25">
      <c r="A75" s="190" t="s">
        <v>258</v>
      </c>
      <c r="B75" s="190" t="s">
        <v>251</v>
      </c>
      <c r="C75" s="191" t="s">
        <v>252</v>
      </c>
      <c r="D75" s="192">
        <v>0</v>
      </c>
      <c r="E75" s="191" t="s">
        <v>243</v>
      </c>
      <c r="F75" s="193">
        <v>158580</v>
      </c>
      <c r="G75" s="193">
        <v>13268</v>
      </c>
    </row>
    <row r="76" spans="1:7" ht="15" x14ac:dyDescent="0.25">
      <c r="A76" s="190" t="s">
        <v>258</v>
      </c>
      <c r="B76" s="190" t="s">
        <v>251</v>
      </c>
      <c r="C76" s="191" t="s">
        <v>252</v>
      </c>
      <c r="D76" s="192">
        <v>1</v>
      </c>
      <c r="E76" s="191" t="s">
        <v>245</v>
      </c>
      <c r="F76" s="193">
        <v>42101447</v>
      </c>
      <c r="G76" s="193">
        <v>4242624</v>
      </c>
    </row>
    <row r="77" spans="1:7" ht="15" x14ac:dyDescent="0.25">
      <c r="A77" s="190" t="s">
        <v>258</v>
      </c>
      <c r="B77" s="190" t="s">
        <v>251</v>
      </c>
      <c r="C77" s="191" t="s">
        <v>252</v>
      </c>
      <c r="D77" s="192">
        <v>3</v>
      </c>
      <c r="E77" s="191" t="s">
        <v>247</v>
      </c>
      <c r="F77" s="193">
        <v>21404</v>
      </c>
      <c r="G77" s="193">
        <v>2252</v>
      </c>
    </row>
    <row r="78" spans="1:7" ht="15" x14ac:dyDescent="0.25">
      <c r="A78" s="190" t="s">
        <v>258</v>
      </c>
      <c r="B78" s="190" t="s">
        <v>251</v>
      </c>
      <c r="C78" s="191" t="s">
        <v>252</v>
      </c>
      <c r="D78" s="192">
        <v>4</v>
      </c>
      <c r="E78" s="191" t="s">
        <v>248</v>
      </c>
      <c r="F78" s="193">
        <v>5075956</v>
      </c>
      <c r="G78" s="193">
        <v>531907</v>
      </c>
    </row>
    <row r="79" spans="1:7" ht="15" x14ac:dyDescent="0.25">
      <c r="A79" s="342" t="s">
        <v>253</v>
      </c>
      <c r="B79" s="343"/>
      <c r="C79" s="343"/>
      <c r="D79" s="343"/>
      <c r="E79" s="344"/>
      <c r="F79" s="194">
        <v>985233615</v>
      </c>
      <c r="G79" s="194">
        <v>20107583</v>
      </c>
    </row>
    <row r="80" spans="1:7" ht="15" x14ac:dyDescent="0.25">
      <c r="A80" s="190" t="s">
        <v>259</v>
      </c>
      <c r="B80" s="190" t="s">
        <v>242</v>
      </c>
      <c r="C80" s="191" t="s">
        <v>292</v>
      </c>
      <c r="D80" s="192">
        <v>0</v>
      </c>
      <c r="E80" s="191" t="s">
        <v>243</v>
      </c>
      <c r="F80" s="193">
        <v>139104</v>
      </c>
      <c r="G80" s="193">
        <v>2166</v>
      </c>
    </row>
    <row r="81" spans="1:7" ht="15" x14ac:dyDescent="0.25">
      <c r="A81" s="190" t="s">
        <v>259</v>
      </c>
      <c r="B81" s="190" t="s">
        <v>242</v>
      </c>
      <c r="C81" s="191" t="s">
        <v>292</v>
      </c>
      <c r="D81" s="192">
        <v>1</v>
      </c>
      <c r="E81" s="191" t="s">
        <v>245</v>
      </c>
      <c r="F81" s="193">
        <v>982145790</v>
      </c>
      <c r="G81" s="193">
        <v>11606811</v>
      </c>
    </row>
    <row r="82" spans="1:7" ht="15" x14ac:dyDescent="0.25">
      <c r="A82" s="190" t="s">
        <v>259</v>
      </c>
      <c r="B82" s="190" t="s">
        <v>242</v>
      </c>
      <c r="C82" s="191" t="s">
        <v>292</v>
      </c>
      <c r="D82" s="192">
        <v>2</v>
      </c>
      <c r="E82" s="191" t="s">
        <v>246</v>
      </c>
      <c r="F82" s="193">
        <v>398228</v>
      </c>
      <c r="G82" s="193">
        <v>11129</v>
      </c>
    </row>
    <row r="83" spans="1:7" ht="15" x14ac:dyDescent="0.25">
      <c r="A83" s="190" t="s">
        <v>259</v>
      </c>
      <c r="B83" s="190" t="s">
        <v>242</v>
      </c>
      <c r="C83" s="191" t="s">
        <v>292</v>
      </c>
      <c r="D83" s="192">
        <v>3</v>
      </c>
      <c r="E83" s="191" t="s">
        <v>247</v>
      </c>
      <c r="F83" s="193">
        <v>2527760</v>
      </c>
      <c r="G83" s="193">
        <v>129911</v>
      </c>
    </row>
    <row r="84" spans="1:7" ht="15" x14ac:dyDescent="0.25">
      <c r="A84" s="190" t="s">
        <v>259</v>
      </c>
      <c r="B84" s="190" t="s">
        <v>242</v>
      </c>
      <c r="C84" s="191" t="s">
        <v>292</v>
      </c>
      <c r="D84" s="192">
        <v>4</v>
      </c>
      <c r="E84" s="191" t="s">
        <v>248</v>
      </c>
      <c r="F84" s="193">
        <v>29685104</v>
      </c>
      <c r="G84" s="193">
        <v>1229337</v>
      </c>
    </row>
    <row r="85" spans="1:7" ht="15" x14ac:dyDescent="0.25">
      <c r="A85" s="190" t="s">
        <v>259</v>
      </c>
      <c r="B85" s="190" t="s">
        <v>249</v>
      </c>
      <c r="C85" s="191" t="s">
        <v>250</v>
      </c>
      <c r="D85" s="192">
        <v>1</v>
      </c>
      <c r="E85" s="191" t="s">
        <v>245</v>
      </c>
      <c r="F85" s="193">
        <v>3667284</v>
      </c>
      <c r="G85" s="193">
        <v>286818</v>
      </c>
    </row>
    <row r="86" spans="1:7" ht="15" x14ac:dyDescent="0.25">
      <c r="A86" s="190" t="s">
        <v>259</v>
      </c>
      <c r="B86" s="190" t="s">
        <v>249</v>
      </c>
      <c r="C86" s="191" t="s">
        <v>250</v>
      </c>
      <c r="D86" s="192">
        <v>2</v>
      </c>
      <c r="E86" s="191" t="s">
        <v>246</v>
      </c>
      <c r="F86" s="193">
        <v>20025</v>
      </c>
      <c r="G86" s="193">
        <v>1642</v>
      </c>
    </row>
    <row r="87" spans="1:7" ht="15" x14ac:dyDescent="0.25">
      <c r="A87" s="190" t="s">
        <v>259</v>
      </c>
      <c r="B87" s="190" t="s">
        <v>249</v>
      </c>
      <c r="C87" s="191" t="s">
        <v>250</v>
      </c>
      <c r="D87" s="192">
        <v>3</v>
      </c>
      <c r="E87" s="191" t="s">
        <v>247</v>
      </c>
      <c r="F87" s="193">
        <v>30000</v>
      </c>
      <c r="G87" s="193">
        <v>2850</v>
      </c>
    </row>
    <row r="88" spans="1:7" ht="15" x14ac:dyDescent="0.25">
      <c r="A88" s="190" t="s">
        <v>259</v>
      </c>
      <c r="B88" s="190" t="s">
        <v>249</v>
      </c>
      <c r="C88" s="191" t="s">
        <v>250</v>
      </c>
      <c r="D88" s="192">
        <v>4</v>
      </c>
      <c r="E88" s="191" t="s">
        <v>248</v>
      </c>
      <c r="F88" s="193">
        <v>60908</v>
      </c>
      <c r="G88" s="193">
        <v>6253</v>
      </c>
    </row>
    <row r="89" spans="1:7" ht="15" x14ac:dyDescent="0.25">
      <c r="A89" s="190" t="s">
        <v>259</v>
      </c>
      <c r="B89" s="190" t="s">
        <v>251</v>
      </c>
      <c r="C89" s="191" t="s">
        <v>252</v>
      </c>
      <c r="D89" s="192">
        <v>0</v>
      </c>
      <c r="E89" s="191" t="s">
        <v>243</v>
      </c>
      <c r="F89" s="193">
        <v>27129</v>
      </c>
      <c r="G89" s="193">
        <v>2137</v>
      </c>
    </row>
    <row r="90" spans="1:7" ht="15" x14ac:dyDescent="0.25">
      <c r="A90" s="190" t="s">
        <v>259</v>
      </c>
      <c r="B90" s="190" t="s">
        <v>251</v>
      </c>
      <c r="C90" s="191" t="s">
        <v>252</v>
      </c>
      <c r="D90" s="192">
        <v>1</v>
      </c>
      <c r="E90" s="191" t="s">
        <v>245</v>
      </c>
      <c r="F90" s="193">
        <v>42736282</v>
      </c>
      <c r="G90" s="193">
        <v>3818227</v>
      </c>
    </row>
    <row r="91" spans="1:7" ht="15" x14ac:dyDescent="0.25">
      <c r="A91" s="190" t="s">
        <v>259</v>
      </c>
      <c r="B91" s="190" t="s">
        <v>251</v>
      </c>
      <c r="C91" s="191" t="s">
        <v>252</v>
      </c>
      <c r="D91" s="192">
        <v>2</v>
      </c>
      <c r="E91" s="191" t="s">
        <v>246</v>
      </c>
      <c r="F91" s="193">
        <v>31125</v>
      </c>
      <c r="G91" s="193">
        <v>3806</v>
      </c>
    </row>
    <row r="92" spans="1:7" ht="15" x14ac:dyDescent="0.25">
      <c r="A92" s="190" t="s">
        <v>259</v>
      </c>
      <c r="B92" s="190" t="s">
        <v>251</v>
      </c>
      <c r="C92" s="191" t="s">
        <v>252</v>
      </c>
      <c r="D92" s="192">
        <v>3</v>
      </c>
      <c r="E92" s="191" t="s">
        <v>247</v>
      </c>
      <c r="F92" s="193">
        <v>130075</v>
      </c>
      <c r="G92" s="193">
        <v>9083</v>
      </c>
    </row>
    <row r="93" spans="1:7" ht="15" x14ac:dyDescent="0.25">
      <c r="A93" s="190" t="s">
        <v>259</v>
      </c>
      <c r="B93" s="190" t="s">
        <v>251</v>
      </c>
      <c r="C93" s="191" t="s">
        <v>252</v>
      </c>
      <c r="D93" s="192">
        <v>4</v>
      </c>
      <c r="E93" s="191" t="s">
        <v>248</v>
      </c>
      <c r="F93" s="193">
        <v>5662171</v>
      </c>
      <c r="G93" s="193">
        <v>654692</v>
      </c>
    </row>
    <row r="94" spans="1:7" ht="15" x14ac:dyDescent="0.25">
      <c r="A94" s="342" t="s">
        <v>253</v>
      </c>
      <c r="B94" s="343"/>
      <c r="C94" s="343"/>
      <c r="D94" s="343"/>
      <c r="E94" s="344"/>
      <c r="F94" s="194">
        <v>1067260985</v>
      </c>
      <c r="G94" s="194">
        <v>17764862</v>
      </c>
    </row>
    <row r="95" spans="1:7" ht="15" x14ac:dyDescent="0.25">
      <c r="A95" s="190" t="s">
        <v>260</v>
      </c>
      <c r="B95" s="190" t="s">
        <v>242</v>
      </c>
      <c r="C95" s="191" t="s">
        <v>292</v>
      </c>
      <c r="D95" s="192">
        <v>0</v>
      </c>
      <c r="E95" s="191" t="s">
        <v>243</v>
      </c>
      <c r="F95" s="193">
        <v>73990</v>
      </c>
      <c r="G95" s="193">
        <v>2342</v>
      </c>
    </row>
    <row r="96" spans="1:7" ht="15" x14ac:dyDescent="0.25">
      <c r="A96" s="190" t="s">
        <v>260</v>
      </c>
      <c r="B96" s="190" t="s">
        <v>242</v>
      </c>
      <c r="C96" s="191" t="s">
        <v>292</v>
      </c>
      <c r="D96" s="192">
        <v>1</v>
      </c>
      <c r="E96" s="191" t="s">
        <v>245</v>
      </c>
      <c r="F96" s="193">
        <v>955321040</v>
      </c>
      <c r="G96" s="193">
        <v>10643722</v>
      </c>
    </row>
    <row r="97" spans="1:7" ht="15" x14ac:dyDescent="0.25">
      <c r="A97" s="190" t="s">
        <v>260</v>
      </c>
      <c r="B97" s="190" t="s">
        <v>242</v>
      </c>
      <c r="C97" s="191" t="s">
        <v>292</v>
      </c>
      <c r="D97" s="192">
        <v>2</v>
      </c>
      <c r="E97" s="191" t="s">
        <v>246</v>
      </c>
      <c r="F97" s="193">
        <v>2746677</v>
      </c>
      <c r="G97" s="193">
        <v>54000</v>
      </c>
    </row>
    <row r="98" spans="1:7" ht="15" x14ac:dyDescent="0.25">
      <c r="A98" s="190" t="s">
        <v>260</v>
      </c>
      <c r="B98" s="190" t="s">
        <v>242</v>
      </c>
      <c r="C98" s="191" t="s">
        <v>292</v>
      </c>
      <c r="D98" s="192">
        <v>3</v>
      </c>
      <c r="E98" s="191" t="s">
        <v>247</v>
      </c>
      <c r="F98" s="193">
        <v>2836877</v>
      </c>
      <c r="G98" s="193">
        <v>107574</v>
      </c>
    </row>
    <row r="99" spans="1:7" ht="15" x14ac:dyDescent="0.25">
      <c r="A99" s="190" t="s">
        <v>260</v>
      </c>
      <c r="B99" s="190" t="s">
        <v>242</v>
      </c>
      <c r="C99" s="191" t="s">
        <v>292</v>
      </c>
      <c r="D99" s="192">
        <v>4</v>
      </c>
      <c r="E99" s="191" t="s">
        <v>248</v>
      </c>
      <c r="F99" s="193">
        <v>30717987</v>
      </c>
      <c r="G99" s="193">
        <v>1106238</v>
      </c>
    </row>
    <row r="100" spans="1:7" ht="15" x14ac:dyDescent="0.25">
      <c r="A100" s="190" t="s">
        <v>260</v>
      </c>
      <c r="B100" s="190" t="s">
        <v>249</v>
      </c>
      <c r="C100" s="191" t="s">
        <v>250</v>
      </c>
      <c r="D100" s="192">
        <v>1</v>
      </c>
      <c r="E100" s="191" t="s">
        <v>245</v>
      </c>
      <c r="F100" s="193">
        <v>4359938</v>
      </c>
      <c r="G100" s="193">
        <v>316200</v>
      </c>
    </row>
    <row r="101" spans="1:7" ht="15" x14ac:dyDescent="0.25">
      <c r="A101" s="190" t="s">
        <v>260</v>
      </c>
      <c r="B101" s="190" t="s">
        <v>249</v>
      </c>
      <c r="C101" s="191" t="s">
        <v>250</v>
      </c>
      <c r="D101" s="192">
        <v>2</v>
      </c>
      <c r="E101" s="191" t="s">
        <v>246</v>
      </c>
      <c r="F101" s="193">
        <v>1551</v>
      </c>
      <c r="G101" s="193">
        <v>100</v>
      </c>
    </row>
    <row r="102" spans="1:7" ht="15" x14ac:dyDescent="0.25">
      <c r="A102" s="190" t="s">
        <v>260</v>
      </c>
      <c r="B102" s="190" t="s">
        <v>249</v>
      </c>
      <c r="C102" s="191" t="s">
        <v>250</v>
      </c>
      <c r="D102" s="192">
        <v>3</v>
      </c>
      <c r="E102" s="191" t="s">
        <v>247</v>
      </c>
      <c r="F102" s="193">
        <v>17</v>
      </c>
      <c r="G102" s="193">
        <v>11</v>
      </c>
    </row>
    <row r="103" spans="1:7" ht="15" x14ac:dyDescent="0.25">
      <c r="A103" s="190" t="s">
        <v>260</v>
      </c>
      <c r="B103" s="190" t="s">
        <v>249</v>
      </c>
      <c r="C103" s="191" t="s">
        <v>250</v>
      </c>
      <c r="D103" s="192">
        <v>4</v>
      </c>
      <c r="E103" s="191" t="s">
        <v>248</v>
      </c>
      <c r="F103" s="193">
        <v>23197</v>
      </c>
      <c r="G103" s="193">
        <v>2207</v>
      </c>
    </row>
    <row r="104" spans="1:7" ht="15" x14ac:dyDescent="0.25">
      <c r="A104" s="190" t="s">
        <v>260</v>
      </c>
      <c r="B104" s="190" t="s">
        <v>251</v>
      </c>
      <c r="C104" s="191" t="s">
        <v>252</v>
      </c>
      <c r="D104" s="192">
        <v>0</v>
      </c>
      <c r="E104" s="191" t="s">
        <v>243</v>
      </c>
      <c r="F104" s="193">
        <v>9357</v>
      </c>
      <c r="G104" s="193">
        <v>1538</v>
      </c>
    </row>
    <row r="105" spans="1:7" ht="15" x14ac:dyDescent="0.25">
      <c r="A105" s="190" t="s">
        <v>260</v>
      </c>
      <c r="B105" s="190" t="s">
        <v>251</v>
      </c>
      <c r="C105" s="191" t="s">
        <v>252</v>
      </c>
      <c r="D105" s="192">
        <v>1</v>
      </c>
      <c r="E105" s="191" t="s">
        <v>245</v>
      </c>
      <c r="F105" s="193">
        <v>46842386</v>
      </c>
      <c r="G105" s="193">
        <v>3837286</v>
      </c>
    </row>
    <row r="106" spans="1:7" ht="15" x14ac:dyDescent="0.25">
      <c r="A106" s="190" t="s">
        <v>260</v>
      </c>
      <c r="B106" s="190" t="s">
        <v>251</v>
      </c>
      <c r="C106" s="191" t="s">
        <v>252</v>
      </c>
      <c r="D106" s="192">
        <v>2</v>
      </c>
      <c r="E106" s="191" t="s">
        <v>246</v>
      </c>
      <c r="F106" s="193">
        <v>15803</v>
      </c>
      <c r="G106" s="193">
        <v>1841</v>
      </c>
    </row>
    <row r="107" spans="1:7" ht="15" x14ac:dyDescent="0.25">
      <c r="A107" s="190" t="s">
        <v>260</v>
      </c>
      <c r="B107" s="190" t="s">
        <v>251</v>
      </c>
      <c r="C107" s="191" t="s">
        <v>252</v>
      </c>
      <c r="D107" s="192">
        <v>3</v>
      </c>
      <c r="E107" s="191" t="s">
        <v>247</v>
      </c>
      <c r="F107" s="193">
        <v>62772</v>
      </c>
      <c r="G107" s="193">
        <v>5459</v>
      </c>
    </row>
    <row r="108" spans="1:7" ht="15" x14ac:dyDescent="0.25">
      <c r="A108" s="190" t="s">
        <v>260</v>
      </c>
      <c r="B108" s="190" t="s">
        <v>251</v>
      </c>
      <c r="C108" s="191" t="s">
        <v>252</v>
      </c>
      <c r="D108" s="192">
        <v>4</v>
      </c>
      <c r="E108" s="191" t="s">
        <v>248</v>
      </c>
      <c r="F108" s="193">
        <v>4921709</v>
      </c>
      <c r="G108" s="193">
        <v>551571</v>
      </c>
    </row>
    <row r="109" spans="1:7" ht="15" x14ac:dyDescent="0.25">
      <c r="A109" s="342" t="s">
        <v>253</v>
      </c>
      <c r="B109" s="343"/>
      <c r="C109" s="343"/>
      <c r="D109" s="343"/>
      <c r="E109" s="344"/>
      <c r="F109" s="194">
        <v>1047933301</v>
      </c>
      <c r="G109" s="194">
        <v>16630088</v>
      </c>
    </row>
    <row r="110" spans="1:7" ht="15" x14ac:dyDescent="0.25">
      <c r="A110" s="190" t="s">
        <v>261</v>
      </c>
      <c r="B110" s="190" t="s">
        <v>242</v>
      </c>
      <c r="C110" s="191" t="s">
        <v>292</v>
      </c>
      <c r="D110" s="192">
        <v>1</v>
      </c>
      <c r="E110" s="191" t="s">
        <v>245</v>
      </c>
      <c r="F110" s="193">
        <v>964176191</v>
      </c>
      <c r="G110" s="193">
        <v>12769719</v>
      </c>
    </row>
    <row r="111" spans="1:7" ht="15" x14ac:dyDescent="0.25">
      <c r="A111" s="190" t="s">
        <v>261</v>
      </c>
      <c r="B111" s="190" t="s">
        <v>242</v>
      </c>
      <c r="C111" s="191" t="s">
        <v>292</v>
      </c>
      <c r="D111" s="192">
        <v>2</v>
      </c>
      <c r="E111" s="191" t="s">
        <v>246</v>
      </c>
      <c r="F111" s="193">
        <v>2693703</v>
      </c>
      <c r="G111" s="193">
        <v>78537</v>
      </c>
    </row>
    <row r="112" spans="1:7" ht="15" x14ac:dyDescent="0.25">
      <c r="A112" s="190" t="s">
        <v>261</v>
      </c>
      <c r="B112" s="190" t="s">
        <v>242</v>
      </c>
      <c r="C112" s="191" t="s">
        <v>292</v>
      </c>
      <c r="D112" s="192">
        <v>3</v>
      </c>
      <c r="E112" s="191" t="s">
        <v>247</v>
      </c>
      <c r="F112" s="193">
        <v>3434110</v>
      </c>
      <c r="G112" s="193">
        <v>115475</v>
      </c>
    </row>
    <row r="113" spans="1:7" ht="15" x14ac:dyDescent="0.25">
      <c r="A113" s="190" t="s">
        <v>261</v>
      </c>
      <c r="B113" s="190" t="s">
        <v>242</v>
      </c>
      <c r="C113" s="191" t="s">
        <v>292</v>
      </c>
      <c r="D113" s="192">
        <v>4</v>
      </c>
      <c r="E113" s="191" t="s">
        <v>248</v>
      </c>
      <c r="F113" s="193">
        <v>32528162</v>
      </c>
      <c r="G113" s="193">
        <v>1292438</v>
      </c>
    </row>
    <row r="114" spans="1:7" ht="15" x14ac:dyDescent="0.25">
      <c r="A114" s="190" t="s">
        <v>261</v>
      </c>
      <c r="B114" s="190" t="s">
        <v>242</v>
      </c>
      <c r="C114" s="191" t="s">
        <v>292</v>
      </c>
      <c r="D114" s="192">
        <v>5</v>
      </c>
      <c r="E114" s="191" t="s">
        <v>255</v>
      </c>
      <c r="F114" s="193">
        <v>175</v>
      </c>
      <c r="G114" s="193">
        <v>9</v>
      </c>
    </row>
    <row r="115" spans="1:7" ht="15" x14ac:dyDescent="0.25">
      <c r="A115" s="190" t="s">
        <v>261</v>
      </c>
      <c r="B115" s="190" t="s">
        <v>249</v>
      </c>
      <c r="C115" s="191" t="s">
        <v>250</v>
      </c>
      <c r="D115" s="192">
        <v>1</v>
      </c>
      <c r="E115" s="191" t="s">
        <v>245</v>
      </c>
      <c r="F115" s="193">
        <v>3025940</v>
      </c>
      <c r="G115" s="193">
        <v>380231</v>
      </c>
    </row>
    <row r="116" spans="1:7" ht="15" x14ac:dyDescent="0.25">
      <c r="A116" s="190" t="s">
        <v>261</v>
      </c>
      <c r="B116" s="190" t="s">
        <v>249</v>
      </c>
      <c r="C116" s="191" t="s">
        <v>250</v>
      </c>
      <c r="D116" s="192">
        <v>2</v>
      </c>
      <c r="E116" s="191" t="s">
        <v>246</v>
      </c>
      <c r="F116" s="193">
        <v>1070</v>
      </c>
      <c r="G116" s="193">
        <v>85</v>
      </c>
    </row>
    <row r="117" spans="1:7" ht="15" x14ac:dyDescent="0.25">
      <c r="A117" s="190" t="s">
        <v>261</v>
      </c>
      <c r="B117" s="190" t="s">
        <v>249</v>
      </c>
      <c r="C117" s="191" t="s">
        <v>250</v>
      </c>
      <c r="D117" s="192">
        <v>3</v>
      </c>
      <c r="E117" s="191" t="s">
        <v>247</v>
      </c>
      <c r="F117" s="193">
        <v>25</v>
      </c>
      <c r="G117" s="193">
        <v>13</v>
      </c>
    </row>
    <row r="118" spans="1:7" ht="15" x14ac:dyDescent="0.25">
      <c r="A118" s="190" t="s">
        <v>261</v>
      </c>
      <c r="B118" s="190" t="s">
        <v>249</v>
      </c>
      <c r="C118" s="191" t="s">
        <v>250</v>
      </c>
      <c r="D118" s="192">
        <v>4</v>
      </c>
      <c r="E118" s="191" t="s">
        <v>248</v>
      </c>
      <c r="F118" s="193">
        <v>62754</v>
      </c>
      <c r="G118" s="193">
        <v>7669</v>
      </c>
    </row>
    <row r="119" spans="1:7" ht="15" x14ac:dyDescent="0.25">
      <c r="A119" s="190" t="s">
        <v>261</v>
      </c>
      <c r="B119" s="190" t="s">
        <v>251</v>
      </c>
      <c r="C119" s="191" t="s">
        <v>252</v>
      </c>
      <c r="D119" s="192">
        <v>0</v>
      </c>
      <c r="E119" s="191" t="s">
        <v>243</v>
      </c>
      <c r="F119" s="193">
        <v>8872</v>
      </c>
      <c r="G119" s="193">
        <v>1483</v>
      </c>
    </row>
    <row r="120" spans="1:7" ht="15" x14ac:dyDescent="0.25">
      <c r="A120" s="190" t="s">
        <v>261</v>
      </c>
      <c r="B120" s="190" t="s">
        <v>251</v>
      </c>
      <c r="C120" s="191" t="s">
        <v>252</v>
      </c>
      <c r="D120" s="192">
        <v>1</v>
      </c>
      <c r="E120" s="191" t="s">
        <v>245</v>
      </c>
      <c r="F120" s="193">
        <v>49128375</v>
      </c>
      <c r="G120" s="193">
        <v>4286568</v>
      </c>
    </row>
    <row r="121" spans="1:7" ht="15" x14ac:dyDescent="0.25">
      <c r="A121" s="190" t="s">
        <v>261</v>
      </c>
      <c r="B121" s="190" t="s">
        <v>251</v>
      </c>
      <c r="C121" s="191" t="s">
        <v>252</v>
      </c>
      <c r="D121" s="192">
        <v>2</v>
      </c>
      <c r="E121" s="191" t="s">
        <v>246</v>
      </c>
      <c r="F121" s="193">
        <v>10998</v>
      </c>
      <c r="G121" s="193">
        <v>1409</v>
      </c>
    </row>
    <row r="122" spans="1:7" ht="15" x14ac:dyDescent="0.25">
      <c r="A122" s="190" t="s">
        <v>261</v>
      </c>
      <c r="B122" s="190" t="s">
        <v>251</v>
      </c>
      <c r="C122" s="191" t="s">
        <v>252</v>
      </c>
      <c r="D122" s="192">
        <v>3</v>
      </c>
      <c r="E122" s="191" t="s">
        <v>247</v>
      </c>
      <c r="F122" s="193">
        <v>7487</v>
      </c>
      <c r="G122" s="193">
        <v>1040</v>
      </c>
    </row>
    <row r="123" spans="1:7" ht="15" x14ac:dyDescent="0.25">
      <c r="A123" s="190" t="s">
        <v>261</v>
      </c>
      <c r="B123" s="190" t="s">
        <v>251</v>
      </c>
      <c r="C123" s="191" t="s">
        <v>252</v>
      </c>
      <c r="D123" s="192">
        <v>4</v>
      </c>
      <c r="E123" s="191" t="s">
        <v>248</v>
      </c>
      <c r="F123" s="193">
        <v>5200337</v>
      </c>
      <c r="G123" s="193">
        <v>561368</v>
      </c>
    </row>
    <row r="124" spans="1:7" ht="15" x14ac:dyDescent="0.25">
      <c r="A124" s="342" t="s">
        <v>253</v>
      </c>
      <c r="B124" s="343"/>
      <c r="C124" s="343"/>
      <c r="D124" s="343"/>
      <c r="E124" s="344"/>
      <c r="F124" s="194">
        <v>1060278199</v>
      </c>
      <c r="G124" s="194">
        <v>19496043</v>
      </c>
    </row>
    <row r="125" spans="1:7" ht="15" x14ac:dyDescent="0.25">
      <c r="A125" s="190" t="s">
        <v>262</v>
      </c>
      <c r="B125" s="190" t="s">
        <v>242</v>
      </c>
      <c r="C125" s="191" t="s">
        <v>292</v>
      </c>
      <c r="D125" s="192">
        <v>1</v>
      </c>
      <c r="E125" s="191" t="s">
        <v>245</v>
      </c>
      <c r="F125" s="193">
        <v>1020460977</v>
      </c>
      <c r="G125" s="193">
        <v>12814757</v>
      </c>
    </row>
    <row r="126" spans="1:7" ht="15" x14ac:dyDescent="0.25">
      <c r="A126" s="190" t="s">
        <v>262</v>
      </c>
      <c r="B126" s="190" t="s">
        <v>242</v>
      </c>
      <c r="C126" s="191" t="s">
        <v>292</v>
      </c>
      <c r="D126" s="192">
        <v>2</v>
      </c>
      <c r="E126" s="191" t="s">
        <v>246</v>
      </c>
      <c r="F126" s="193">
        <v>1480635</v>
      </c>
      <c r="G126" s="193">
        <v>32841</v>
      </c>
    </row>
    <row r="127" spans="1:7" ht="15" x14ac:dyDescent="0.25">
      <c r="A127" s="190" t="s">
        <v>262</v>
      </c>
      <c r="B127" s="190" t="s">
        <v>242</v>
      </c>
      <c r="C127" s="191" t="s">
        <v>292</v>
      </c>
      <c r="D127" s="192">
        <v>3</v>
      </c>
      <c r="E127" s="191" t="s">
        <v>247</v>
      </c>
      <c r="F127" s="193">
        <v>3124209</v>
      </c>
      <c r="G127" s="193">
        <v>123833</v>
      </c>
    </row>
    <row r="128" spans="1:7" ht="15" x14ac:dyDescent="0.25">
      <c r="A128" s="190" t="s">
        <v>262</v>
      </c>
      <c r="B128" s="190" t="s">
        <v>242</v>
      </c>
      <c r="C128" s="191" t="s">
        <v>292</v>
      </c>
      <c r="D128" s="192">
        <v>4</v>
      </c>
      <c r="E128" s="191" t="s">
        <v>248</v>
      </c>
      <c r="F128" s="193">
        <v>37151969</v>
      </c>
      <c r="G128" s="193">
        <v>1247482</v>
      </c>
    </row>
    <row r="129" spans="1:7" ht="15" x14ac:dyDescent="0.25">
      <c r="A129" s="190" t="s">
        <v>262</v>
      </c>
      <c r="B129" s="190" t="s">
        <v>242</v>
      </c>
      <c r="C129" s="191" t="s">
        <v>292</v>
      </c>
      <c r="D129" s="192">
        <v>5</v>
      </c>
      <c r="E129" s="191" t="s">
        <v>255</v>
      </c>
      <c r="F129" s="193">
        <v>160</v>
      </c>
      <c r="G129" s="193">
        <v>977</v>
      </c>
    </row>
    <row r="130" spans="1:7" ht="15" x14ac:dyDescent="0.25">
      <c r="A130" s="190" t="s">
        <v>262</v>
      </c>
      <c r="B130" s="190" t="s">
        <v>249</v>
      </c>
      <c r="C130" s="191" t="s">
        <v>250</v>
      </c>
      <c r="D130" s="192">
        <v>1</v>
      </c>
      <c r="E130" s="191" t="s">
        <v>245</v>
      </c>
      <c r="F130" s="193">
        <v>2741402</v>
      </c>
      <c r="G130" s="193">
        <v>312964</v>
      </c>
    </row>
    <row r="131" spans="1:7" ht="15" x14ac:dyDescent="0.25">
      <c r="A131" s="190" t="s">
        <v>262</v>
      </c>
      <c r="B131" s="190" t="s">
        <v>249</v>
      </c>
      <c r="C131" s="191" t="s">
        <v>250</v>
      </c>
      <c r="D131" s="192">
        <v>2</v>
      </c>
      <c r="E131" s="191" t="s">
        <v>246</v>
      </c>
      <c r="F131" s="193">
        <v>841</v>
      </c>
      <c r="G131" s="193">
        <v>80</v>
      </c>
    </row>
    <row r="132" spans="1:7" ht="15" x14ac:dyDescent="0.25">
      <c r="A132" s="190" t="s">
        <v>262</v>
      </c>
      <c r="B132" s="190" t="s">
        <v>249</v>
      </c>
      <c r="C132" s="191" t="s">
        <v>250</v>
      </c>
      <c r="D132" s="192">
        <v>3</v>
      </c>
      <c r="E132" s="191" t="s">
        <v>247</v>
      </c>
      <c r="F132" s="193">
        <v>21</v>
      </c>
      <c r="G132" s="193">
        <v>6</v>
      </c>
    </row>
    <row r="133" spans="1:7" ht="15" x14ac:dyDescent="0.25">
      <c r="A133" s="190" t="s">
        <v>262</v>
      </c>
      <c r="B133" s="190" t="s">
        <v>249</v>
      </c>
      <c r="C133" s="191" t="s">
        <v>250</v>
      </c>
      <c r="D133" s="192">
        <v>4</v>
      </c>
      <c r="E133" s="191" t="s">
        <v>248</v>
      </c>
      <c r="F133" s="193">
        <v>42375</v>
      </c>
      <c r="G133" s="193">
        <v>6124</v>
      </c>
    </row>
    <row r="134" spans="1:7" ht="15" x14ac:dyDescent="0.25">
      <c r="A134" s="190" t="s">
        <v>262</v>
      </c>
      <c r="B134" s="190" t="s">
        <v>251</v>
      </c>
      <c r="C134" s="191" t="s">
        <v>252</v>
      </c>
      <c r="D134" s="192">
        <v>0</v>
      </c>
      <c r="E134" s="191" t="s">
        <v>243</v>
      </c>
      <c r="F134" s="193">
        <v>5977</v>
      </c>
      <c r="G134" s="193">
        <v>1059</v>
      </c>
    </row>
    <row r="135" spans="1:7" ht="15" x14ac:dyDescent="0.25">
      <c r="A135" s="190" t="s">
        <v>262</v>
      </c>
      <c r="B135" s="190" t="s">
        <v>251</v>
      </c>
      <c r="C135" s="191" t="s">
        <v>252</v>
      </c>
      <c r="D135" s="192">
        <v>1</v>
      </c>
      <c r="E135" s="191" t="s">
        <v>245</v>
      </c>
      <c r="F135" s="193">
        <v>52073572</v>
      </c>
      <c r="G135" s="193">
        <v>4615011</v>
      </c>
    </row>
    <row r="136" spans="1:7" ht="15" x14ac:dyDescent="0.25">
      <c r="A136" s="190" t="s">
        <v>262</v>
      </c>
      <c r="B136" s="190" t="s">
        <v>251</v>
      </c>
      <c r="C136" s="191" t="s">
        <v>252</v>
      </c>
      <c r="D136" s="192">
        <v>2</v>
      </c>
      <c r="E136" s="191" t="s">
        <v>246</v>
      </c>
      <c r="F136" s="193">
        <v>3102</v>
      </c>
      <c r="G136" s="193">
        <v>382</v>
      </c>
    </row>
    <row r="137" spans="1:7" ht="15" x14ac:dyDescent="0.25">
      <c r="A137" s="190" t="s">
        <v>262</v>
      </c>
      <c r="B137" s="190" t="s">
        <v>251</v>
      </c>
      <c r="C137" s="191" t="s">
        <v>252</v>
      </c>
      <c r="D137" s="192">
        <v>3</v>
      </c>
      <c r="E137" s="191" t="s">
        <v>247</v>
      </c>
      <c r="F137" s="193">
        <v>9583</v>
      </c>
      <c r="G137" s="193">
        <v>1330</v>
      </c>
    </row>
    <row r="138" spans="1:7" ht="15" x14ac:dyDescent="0.25">
      <c r="A138" s="190" t="s">
        <v>262</v>
      </c>
      <c r="B138" s="190" t="s">
        <v>251</v>
      </c>
      <c r="C138" s="191" t="s">
        <v>252</v>
      </c>
      <c r="D138" s="192">
        <v>4</v>
      </c>
      <c r="E138" s="191" t="s">
        <v>248</v>
      </c>
      <c r="F138" s="193">
        <v>4422189</v>
      </c>
      <c r="G138" s="193">
        <v>446149</v>
      </c>
    </row>
    <row r="139" spans="1:7" ht="15" x14ac:dyDescent="0.25">
      <c r="A139" s="190" t="s">
        <v>262</v>
      </c>
      <c r="B139" s="190" t="s">
        <v>251</v>
      </c>
      <c r="C139" s="191" t="s">
        <v>252</v>
      </c>
      <c r="D139" s="192">
        <v>5</v>
      </c>
      <c r="E139" s="191" t="s">
        <v>255</v>
      </c>
      <c r="F139" s="193">
        <v>2826</v>
      </c>
      <c r="G139" s="193">
        <v>517</v>
      </c>
    </row>
    <row r="140" spans="1:7" ht="15" x14ac:dyDescent="0.25">
      <c r="A140" s="342" t="s">
        <v>253</v>
      </c>
      <c r="B140" s="343"/>
      <c r="C140" s="343"/>
      <c r="D140" s="343"/>
      <c r="E140" s="344"/>
      <c r="F140" s="194">
        <v>1121519837</v>
      </c>
      <c r="G140" s="194">
        <v>19603512</v>
      </c>
    </row>
    <row r="141" spans="1:7" s="199" customFormat="1" ht="15" x14ac:dyDescent="0.25">
      <c r="A141" s="190" t="s">
        <v>288</v>
      </c>
      <c r="B141" s="190" t="s">
        <v>242</v>
      </c>
      <c r="C141" s="191" t="s">
        <v>292</v>
      </c>
      <c r="D141" s="192">
        <v>1</v>
      </c>
      <c r="E141" s="191" t="s">
        <v>245</v>
      </c>
      <c r="F141" s="193">
        <v>993892441</v>
      </c>
      <c r="G141" s="193">
        <v>12505118</v>
      </c>
    </row>
    <row r="142" spans="1:7" s="199" customFormat="1" ht="15" x14ac:dyDescent="0.25">
      <c r="A142" s="190" t="s">
        <v>288</v>
      </c>
      <c r="B142" s="190" t="s">
        <v>242</v>
      </c>
      <c r="C142" s="191" t="s">
        <v>292</v>
      </c>
      <c r="D142" s="192">
        <v>2</v>
      </c>
      <c r="E142" s="191" t="s">
        <v>246</v>
      </c>
      <c r="F142" s="193">
        <v>1354025</v>
      </c>
      <c r="G142" s="193">
        <v>30363</v>
      </c>
    </row>
    <row r="143" spans="1:7" s="199" customFormat="1" ht="15" x14ac:dyDescent="0.25">
      <c r="A143" s="190" t="s">
        <v>288</v>
      </c>
      <c r="B143" s="190" t="s">
        <v>242</v>
      </c>
      <c r="C143" s="191" t="s">
        <v>292</v>
      </c>
      <c r="D143" s="192">
        <v>3</v>
      </c>
      <c r="E143" s="191" t="s">
        <v>247</v>
      </c>
      <c r="F143" s="193">
        <v>1862415</v>
      </c>
      <c r="G143" s="193">
        <v>76962</v>
      </c>
    </row>
    <row r="144" spans="1:7" s="199" customFormat="1" ht="15" x14ac:dyDescent="0.25">
      <c r="A144" s="190" t="s">
        <v>288</v>
      </c>
      <c r="B144" s="190" t="s">
        <v>242</v>
      </c>
      <c r="C144" s="191" t="s">
        <v>292</v>
      </c>
      <c r="D144" s="192">
        <v>4</v>
      </c>
      <c r="E144" s="191" t="s">
        <v>248</v>
      </c>
      <c r="F144" s="193">
        <v>36042143</v>
      </c>
      <c r="G144" s="193">
        <v>1470650</v>
      </c>
    </row>
    <row r="145" spans="1:11" s="199" customFormat="1" ht="15" x14ac:dyDescent="0.25">
      <c r="A145" s="190" t="s">
        <v>288</v>
      </c>
      <c r="B145" s="190" t="s">
        <v>242</v>
      </c>
      <c r="C145" s="191" t="s">
        <v>292</v>
      </c>
      <c r="D145" s="192">
        <v>5</v>
      </c>
      <c r="E145" s="191" t="s">
        <v>255</v>
      </c>
      <c r="F145" s="193">
        <v>445</v>
      </c>
      <c r="G145" s="193">
        <v>2662</v>
      </c>
      <c r="K145" s="274"/>
    </row>
    <row r="146" spans="1:11" s="199" customFormat="1" ht="15" x14ac:dyDescent="0.25">
      <c r="A146" s="190" t="s">
        <v>288</v>
      </c>
      <c r="B146" s="190" t="s">
        <v>249</v>
      </c>
      <c r="C146" s="191" t="s">
        <v>250</v>
      </c>
      <c r="D146" s="192">
        <v>1</v>
      </c>
      <c r="E146" s="191" t="s">
        <v>245</v>
      </c>
      <c r="F146" s="193">
        <v>3264420</v>
      </c>
      <c r="G146" s="193">
        <v>467328</v>
      </c>
    </row>
    <row r="147" spans="1:11" s="199" customFormat="1" ht="15" x14ac:dyDescent="0.25">
      <c r="A147" s="190" t="s">
        <v>288</v>
      </c>
      <c r="B147" s="190" t="s">
        <v>249</v>
      </c>
      <c r="C147" s="191" t="s">
        <v>250</v>
      </c>
      <c r="D147" s="192">
        <v>2</v>
      </c>
      <c r="E147" s="191" t="s">
        <v>246</v>
      </c>
      <c r="F147" s="193">
        <v>675</v>
      </c>
      <c r="G147" s="193">
        <v>42</v>
      </c>
    </row>
    <row r="148" spans="1:11" s="199" customFormat="1" ht="15" x14ac:dyDescent="0.25">
      <c r="A148" s="190" t="s">
        <v>288</v>
      </c>
      <c r="B148" s="190" t="s">
        <v>249</v>
      </c>
      <c r="C148" s="191" t="s">
        <v>250</v>
      </c>
      <c r="D148" s="192">
        <v>4</v>
      </c>
      <c r="E148" s="191" t="s">
        <v>248</v>
      </c>
      <c r="F148" s="193">
        <v>14784</v>
      </c>
      <c r="G148" s="193">
        <v>725</v>
      </c>
    </row>
    <row r="149" spans="1:11" s="199" customFormat="1" ht="15" x14ac:dyDescent="0.25">
      <c r="A149" s="190" t="s">
        <v>288</v>
      </c>
      <c r="B149" s="190" t="s">
        <v>251</v>
      </c>
      <c r="C149" s="191" t="s">
        <v>252</v>
      </c>
      <c r="D149" s="192">
        <v>0</v>
      </c>
      <c r="E149" s="191" t="s">
        <v>243</v>
      </c>
      <c r="F149" s="193">
        <v>1294</v>
      </c>
      <c r="G149" s="193">
        <v>244</v>
      </c>
    </row>
    <row r="150" spans="1:11" s="199" customFormat="1" ht="15" x14ac:dyDescent="0.25">
      <c r="A150" s="190" t="s">
        <v>288</v>
      </c>
      <c r="B150" s="190" t="s">
        <v>251</v>
      </c>
      <c r="C150" s="191" t="s">
        <v>252</v>
      </c>
      <c r="D150" s="192">
        <v>1</v>
      </c>
      <c r="E150" s="191" t="s">
        <v>245</v>
      </c>
      <c r="F150" s="193">
        <v>51434482</v>
      </c>
      <c r="G150" s="193">
        <v>4753525</v>
      </c>
    </row>
    <row r="151" spans="1:11" s="199" customFormat="1" ht="15" x14ac:dyDescent="0.25">
      <c r="A151" s="190" t="s">
        <v>288</v>
      </c>
      <c r="B151" s="190" t="s">
        <v>251</v>
      </c>
      <c r="C151" s="191" t="s">
        <v>252</v>
      </c>
      <c r="D151" s="192">
        <v>2</v>
      </c>
      <c r="E151" s="191" t="s">
        <v>246</v>
      </c>
      <c r="F151" s="193">
        <v>1793</v>
      </c>
      <c r="G151" s="193">
        <v>208</v>
      </c>
    </row>
    <row r="152" spans="1:11" s="199" customFormat="1" ht="15" x14ac:dyDescent="0.25">
      <c r="A152" s="190" t="s">
        <v>288</v>
      </c>
      <c r="B152" s="190" t="s">
        <v>251</v>
      </c>
      <c r="C152" s="191" t="s">
        <v>252</v>
      </c>
      <c r="D152" s="192">
        <v>3</v>
      </c>
      <c r="E152" s="191" t="s">
        <v>247</v>
      </c>
      <c r="F152" s="193">
        <v>9075</v>
      </c>
      <c r="G152" s="193">
        <v>1232</v>
      </c>
    </row>
    <row r="153" spans="1:11" s="199" customFormat="1" ht="15" x14ac:dyDescent="0.25">
      <c r="A153" s="190" t="s">
        <v>288</v>
      </c>
      <c r="B153" s="190" t="s">
        <v>251</v>
      </c>
      <c r="C153" s="191" t="s">
        <v>252</v>
      </c>
      <c r="D153" s="192">
        <v>4</v>
      </c>
      <c r="E153" s="191" t="s">
        <v>248</v>
      </c>
      <c r="F153" s="193">
        <v>4250171</v>
      </c>
      <c r="G153" s="193">
        <v>443842</v>
      </c>
    </row>
    <row r="154" spans="1:11" s="199" customFormat="1" ht="15" x14ac:dyDescent="0.25">
      <c r="A154" s="342" t="s">
        <v>253</v>
      </c>
      <c r="B154" s="343"/>
      <c r="C154" s="343"/>
      <c r="D154" s="343"/>
      <c r="E154" s="344"/>
      <c r="F154" s="194">
        <v>1092128164</v>
      </c>
      <c r="G154" s="194">
        <v>19752901</v>
      </c>
    </row>
    <row r="155" spans="1:11" s="199" customFormat="1" x14ac:dyDescent="0.2">
      <c r="A155" s="185"/>
    </row>
    <row r="156" spans="1:11" s="199" customFormat="1" x14ac:dyDescent="0.2">
      <c r="A156" s="340" t="s">
        <v>263</v>
      </c>
      <c r="B156" s="341"/>
      <c r="C156" s="341"/>
      <c r="D156" s="341"/>
      <c r="E156" s="341"/>
      <c r="F156" s="341"/>
      <c r="G156" s="341"/>
    </row>
    <row r="157" spans="1:11" s="199" customFormat="1" x14ac:dyDescent="0.2">
      <c r="A157" s="195" t="s">
        <v>264</v>
      </c>
      <c r="B157" s="195" t="s">
        <v>289</v>
      </c>
      <c r="C157" s="199" t="s">
        <v>265</v>
      </c>
      <c r="D157" s="196">
        <v>0.57596064814814818</v>
      </c>
    </row>
    <row r="158" spans="1:11" s="199" customFormat="1" x14ac:dyDescent="0.2">
      <c r="A158" s="195" t="s">
        <v>266</v>
      </c>
      <c r="B158" s="195" t="s">
        <v>290</v>
      </c>
      <c r="C158" s="199" t="s">
        <v>265</v>
      </c>
      <c r="D158" s="196">
        <v>0.65601851851851845</v>
      </c>
    </row>
    <row r="164" spans="8:8" x14ac:dyDescent="0.2">
      <c r="H164" s="257"/>
    </row>
  </sheetData>
  <autoFilter ref="A14:G14"/>
  <mergeCells count="12">
    <mergeCell ref="A156:G156"/>
    <mergeCell ref="A94:E94"/>
    <mergeCell ref="A109:E109"/>
    <mergeCell ref="A124:E124"/>
    <mergeCell ref="A140:E140"/>
    <mergeCell ref="A154:E154"/>
    <mergeCell ref="A79:E79"/>
    <mergeCell ref="A4:G4"/>
    <mergeCell ref="A26:E26"/>
    <mergeCell ref="A38:E38"/>
    <mergeCell ref="A51:E51"/>
    <mergeCell ref="A64:E64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Zdroje a Užití</vt:lpstr>
      <vt:lpstr>Grafy Zdroje</vt:lpstr>
      <vt:lpstr>Grafy Užití</vt:lpstr>
      <vt:lpstr>Bilance ZO, čas. řada 2010-2019</vt:lpstr>
      <vt:lpstr>Dovoz, časová řada 2010-2019</vt:lpstr>
      <vt:lpstr>Vývoz, časová řada 2010-2019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2020-03-27T08:40:04Z</cp:lastPrinted>
  <dcterms:created xsi:type="dcterms:W3CDTF">2012-07-11T12:57:40Z</dcterms:created>
  <dcterms:modified xsi:type="dcterms:W3CDTF">2020-03-30T10:24:44Z</dcterms:modified>
</cp:coreProperties>
</file>