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firstSheet="1" activeTab="8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5.8.2016" sheetId="20" r:id="rId8"/>
    <sheet name="k 29.8.2016" sheetId="19" r:id="rId9"/>
    <sheet name="k 5.9.2016" sheetId="1" r:id="rId10"/>
    <sheet name="k 12.9.2016" sheetId="18" r:id="rId11"/>
    <sheet name="k 19.9.2016" sheetId="17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9" l="1"/>
  <c r="I61" i="19"/>
  <c r="I59" i="19"/>
  <c r="J80" i="20" l="1"/>
  <c r="H80" i="20"/>
  <c r="G80" i="20"/>
  <c r="F80" i="20"/>
  <c r="E80" i="20"/>
  <c r="D80" i="20"/>
  <c r="C80" i="20"/>
  <c r="B80" i="20"/>
  <c r="I80" i="20"/>
  <c r="J78" i="20"/>
  <c r="H78" i="20"/>
  <c r="G78" i="20"/>
  <c r="F78" i="20"/>
  <c r="E78" i="20"/>
  <c r="D78" i="20"/>
  <c r="C78" i="20"/>
  <c r="B78" i="20"/>
  <c r="I78" i="20"/>
  <c r="I76" i="20"/>
  <c r="J74" i="20"/>
  <c r="H74" i="20"/>
  <c r="G74" i="20"/>
  <c r="F74" i="20"/>
  <c r="E74" i="20"/>
  <c r="D74" i="20"/>
  <c r="C74" i="20"/>
  <c r="B74" i="20"/>
  <c r="I74" i="20"/>
  <c r="J72" i="20"/>
  <c r="H72" i="20"/>
  <c r="G72" i="20"/>
  <c r="F72" i="20"/>
  <c r="E72" i="20"/>
  <c r="D72" i="20"/>
  <c r="C72" i="20"/>
  <c r="B72" i="20"/>
  <c r="I72" i="20"/>
  <c r="I70" i="20"/>
  <c r="J68" i="20"/>
  <c r="H68" i="20"/>
  <c r="G68" i="20"/>
  <c r="F68" i="20"/>
  <c r="E68" i="20"/>
  <c r="D68" i="20"/>
  <c r="C68" i="20"/>
  <c r="B68" i="20"/>
  <c r="I68" i="20"/>
  <c r="J66" i="20"/>
  <c r="H66" i="20"/>
  <c r="G66" i="20"/>
  <c r="F66" i="20"/>
  <c r="E66" i="20"/>
  <c r="D66" i="20"/>
  <c r="C66" i="20"/>
  <c r="B66" i="20"/>
  <c r="I66" i="20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6" i="20"/>
  <c r="J54" i="20"/>
  <c r="H54" i="20"/>
  <c r="G54" i="20"/>
  <c r="F54" i="20"/>
  <c r="E54" i="20"/>
  <c r="D54" i="20"/>
  <c r="C54" i="20"/>
  <c r="B54" i="20"/>
  <c r="I54" i="20"/>
  <c r="I52" i="20"/>
  <c r="J50" i="20"/>
  <c r="H50" i="20"/>
  <c r="G50" i="20"/>
  <c r="F50" i="20"/>
  <c r="E50" i="20"/>
  <c r="D50" i="20"/>
  <c r="C50" i="20"/>
  <c r="B50" i="20"/>
  <c r="I50" i="20"/>
  <c r="J48" i="20"/>
  <c r="H48" i="20"/>
  <c r="G48" i="20"/>
  <c r="F48" i="20"/>
  <c r="E48" i="20"/>
  <c r="D48" i="20"/>
  <c r="C48" i="20"/>
  <c r="B48" i="20"/>
  <c r="I46" i="20"/>
  <c r="I48" i="20" s="1"/>
  <c r="J44" i="20"/>
  <c r="H44" i="20"/>
  <c r="G44" i="20"/>
  <c r="F44" i="20"/>
  <c r="E44" i="20"/>
  <c r="D44" i="20"/>
  <c r="C44" i="20"/>
  <c r="B44" i="20"/>
  <c r="I44" i="20"/>
  <c r="J42" i="20"/>
  <c r="H42" i="20"/>
  <c r="G42" i="20"/>
  <c r="F42" i="20"/>
  <c r="E42" i="20"/>
  <c r="D42" i="20"/>
  <c r="C42" i="20"/>
  <c r="B42" i="20"/>
  <c r="I42" i="20"/>
  <c r="I40" i="20"/>
  <c r="J38" i="20"/>
  <c r="H38" i="20"/>
  <c r="G38" i="20"/>
  <c r="F38" i="20"/>
  <c r="E38" i="20"/>
  <c r="D38" i="20"/>
  <c r="C38" i="20"/>
  <c r="B38" i="20"/>
  <c r="I38" i="20"/>
  <c r="J36" i="20"/>
  <c r="H36" i="20"/>
  <c r="G36" i="20"/>
  <c r="F36" i="20"/>
  <c r="E36" i="20"/>
  <c r="D36" i="20"/>
  <c r="C36" i="20"/>
  <c r="B36" i="20"/>
  <c r="I36" i="20"/>
  <c r="I34" i="20"/>
  <c r="J32" i="20"/>
  <c r="H32" i="20"/>
  <c r="G32" i="20"/>
  <c r="F32" i="20"/>
  <c r="E32" i="20"/>
  <c r="D32" i="20"/>
  <c r="C32" i="20"/>
  <c r="B32" i="20"/>
  <c r="I32" i="20"/>
  <c r="J30" i="20"/>
  <c r="H30" i="20"/>
  <c r="G30" i="20"/>
  <c r="F30" i="20"/>
  <c r="E30" i="20"/>
  <c r="D30" i="20"/>
  <c r="C30" i="20"/>
  <c r="B30" i="20"/>
  <c r="I30" i="20"/>
  <c r="I28" i="20"/>
  <c r="J26" i="20"/>
  <c r="I26" i="20"/>
  <c r="H26" i="20"/>
  <c r="G26" i="20"/>
  <c r="F26" i="20"/>
  <c r="E26" i="20"/>
  <c r="D26" i="20"/>
  <c r="B26" i="20"/>
  <c r="J24" i="20"/>
  <c r="H24" i="20"/>
  <c r="G24" i="20"/>
  <c r="F24" i="20"/>
  <c r="E24" i="20"/>
  <c r="D24" i="20"/>
  <c r="C24" i="20"/>
  <c r="B24" i="20"/>
  <c r="I24" i="20"/>
  <c r="I22" i="20"/>
  <c r="J20" i="20"/>
  <c r="H20" i="20"/>
  <c r="G20" i="20"/>
  <c r="F20" i="20"/>
  <c r="E20" i="20"/>
  <c r="D20" i="20"/>
  <c r="C20" i="20"/>
  <c r="B20" i="20"/>
  <c r="I20" i="20"/>
  <c r="J18" i="20"/>
  <c r="H18" i="20"/>
  <c r="G18" i="20"/>
  <c r="F18" i="20"/>
  <c r="E18" i="20"/>
  <c r="D18" i="20"/>
  <c r="C18" i="20"/>
  <c r="B18" i="20"/>
  <c r="I18" i="20"/>
  <c r="I16" i="20"/>
  <c r="J14" i="20"/>
  <c r="H14" i="20"/>
  <c r="G14" i="20"/>
  <c r="F14" i="20"/>
  <c r="E14" i="20"/>
  <c r="D14" i="20"/>
  <c r="C14" i="20"/>
  <c r="B14" i="20"/>
  <c r="I14" i="20"/>
  <c r="J12" i="20"/>
  <c r="H12" i="20"/>
  <c r="G12" i="20"/>
  <c r="F12" i="20"/>
  <c r="E12" i="20"/>
  <c r="D12" i="20"/>
  <c r="C12" i="20"/>
  <c r="B12" i="20"/>
  <c r="I12" i="20"/>
  <c r="I10" i="20"/>
  <c r="J8" i="20"/>
  <c r="H8" i="20"/>
  <c r="G8" i="20"/>
  <c r="F8" i="20"/>
  <c r="E8" i="20"/>
  <c r="D8" i="20"/>
  <c r="C8" i="20"/>
  <c r="B8" i="20"/>
  <c r="I8" i="20"/>
  <c r="J6" i="20"/>
  <c r="H6" i="20"/>
  <c r="G6" i="20"/>
  <c r="F6" i="20"/>
  <c r="E6" i="20"/>
  <c r="D6" i="20"/>
  <c r="C6" i="20"/>
  <c r="B6" i="20"/>
  <c r="I6" i="20"/>
  <c r="I4" i="20"/>
  <c r="I7" i="21" l="1"/>
  <c r="I5" i="21"/>
  <c r="I43" i="21" l="1"/>
  <c r="I41" i="21"/>
  <c r="I13" i="21" l="1"/>
  <c r="I11" i="21"/>
  <c r="I61" i="21" l="1"/>
  <c r="I59" i="21"/>
  <c r="I31" i="21" l="1"/>
  <c r="I29" i="21" l="1"/>
  <c r="I25" i="21"/>
  <c r="I23" i="21"/>
  <c r="I19" i="21" l="1"/>
  <c r="I17" i="21"/>
  <c r="I37" i="21" l="1"/>
  <c r="I35" i="21"/>
  <c r="I67" i="21" l="1"/>
  <c r="I65" i="21"/>
  <c r="I55" i="21" l="1"/>
  <c r="I53" i="21"/>
  <c r="I73" i="21" l="1"/>
  <c r="I71" i="21"/>
  <c r="I49" i="21" l="1"/>
  <c r="I79" i="21" l="1"/>
  <c r="I77" i="21"/>
  <c r="I31" i="22" l="1"/>
  <c r="I29" i="22"/>
  <c r="I25" i="22"/>
  <c r="I23" i="22"/>
  <c r="I67" i="22" l="1"/>
  <c r="I65" i="22"/>
  <c r="I61" i="22" l="1"/>
  <c r="I59" i="22"/>
  <c r="I13" i="22" l="1"/>
  <c r="I11" i="22"/>
  <c r="I43" i="22" l="1"/>
  <c r="I41" i="22"/>
  <c r="I7" i="22" l="1"/>
  <c r="I5" i="22"/>
  <c r="I19" i="22" l="1"/>
  <c r="I17" i="22"/>
  <c r="I37" i="22" l="1"/>
  <c r="I35" i="22"/>
  <c r="I73" i="22" l="1"/>
  <c r="I71" i="22"/>
  <c r="I49" i="22" l="1"/>
  <c r="I47" i="22"/>
  <c r="I55" i="22" l="1"/>
  <c r="I53" i="22"/>
  <c r="I79" i="22" l="1"/>
  <c r="I77" i="22"/>
  <c r="I61" i="23" l="1"/>
  <c r="I59" i="23"/>
  <c r="I19" i="23" l="1"/>
  <c r="I17" i="23"/>
  <c r="I49" i="23" l="1"/>
  <c r="I47" i="23"/>
  <c r="B48" i="23"/>
  <c r="C48" i="23"/>
  <c r="D48" i="23"/>
  <c r="E48" i="23"/>
  <c r="F48" i="23"/>
  <c r="G48" i="23"/>
  <c r="H48" i="23"/>
  <c r="I48" i="23"/>
  <c r="J48" i="23"/>
  <c r="B50" i="23"/>
  <c r="C50" i="23"/>
  <c r="D50" i="23"/>
  <c r="E50" i="23"/>
  <c r="F50" i="23"/>
  <c r="H50" i="23"/>
  <c r="J50" i="23"/>
  <c r="I50" i="23" l="1"/>
  <c r="I43" i="23"/>
  <c r="I41" i="23"/>
  <c r="I11" i="23" l="1"/>
  <c r="I7" i="23" l="1"/>
  <c r="I5" i="23"/>
  <c r="I67" i="23" l="1"/>
  <c r="I65" i="23"/>
  <c r="I31" i="23" l="1"/>
  <c r="I29" i="23"/>
  <c r="I25" i="23"/>
  <c r="I23" i="23"/>
  <c r="I37" i="23" l="1"/>
  <c r="I35" i="23"/>
  <c r="I55" i="23" l="1"/>
  <c r="I53" i="23"/>
  <c r="I79" i="23" l="1"/>
  <c r="I77" i="23"/>
  <c r="I67" i="24" l="1"/>
  <c r="I65" i="24"/>
  <c r="I11" i="24" l="1"/>
  <c r="I43" i="24" l="1"/>
  <c r="I41" i="24"/>
  <c r="I73" i="24" l="1"/>
  <c r="I71" i="24"/>
  <c r="I61" i="24" l="1"/>
  <c r="I7" i="24" l="1"/>
  <c r="I5" i="24"/>
  <c r="I25" i="24" l="1"/>
  <c r="I23" i="24"/>
  <c r="I31" i="24"/>
  <c r="I29" i="24"/>
  <c r="I49" i="24" l="1"/>
  <c r="I47" i="24"/>
  <c r="I19" i="24" l="1"/>
  <c r="I17" i="24"/>
  <c r="I55" i="24" l="1"/>
  <c r="I53" i="24"/>
  <c r="I37" i="24" l="1"/>
  <c r="I35" i="24"/>
  <c r="I79" i="24" l="1"/>
  <c r="I77" i="24"/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E8" i="22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J90" i="24"/>
  <c r="H90" i="24"/>
  <c r="G90" i="24"/>
  <c r="F90" i="24"/>
  <c r="E90" i="24"/>
  <c r="D90" i="24"/>
  <c r="C90" i="24"/>
  <c r="B90" i="24"/>
  <c r="J88" i="24"/>
  <c r="J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90" i="24"/>
  <c r="J78" i="24"/>
  <c r="H78" i="24"/>
  <c r="G78" i="24"/>
  <c r="F78" i="24"/>
  <c r="E78" i="24"/>
  <c r="D78" i="24"/>
  <c r="C78" i="24"/>
  <c r="B78" i="24"/>
  <c r="I76" i="24"/>
  <c r="I87" i="24" s="1"/>
  <c r="J74" i="24"/>
  <c r="H74" i="24"/>
  <c r="G74" i="24"/>
  <c r="E74" i="24"/>
  <c r="D74" i="24"/>
  <c r="C74" i="24"/>
  <c r="B74" i="24"/>
  <c r="I74" i="24"/>
  <c r="J72" i="24"/>
  <c r="H72" i="24"/>
  <c r="G72" i="24"/>
  <c r="F72" i="24"/>
  <c r="E72" i="24"/>
  <c r="D72" i="24"/>
  <c r="C72" i="24"/>
  <c r="B72" i="24"/>
  <c r="I72" i="24"/>
  <c r="I70" i="24"/>
  <c r="J68" i="24"/>
  <c r="H68" i="24"/>
  <c r="F68" i="24"/>
  <c r="E68" i="24"/>
  <c r="D68" i="24"/>
  <c r="C68" i="24"/>
  <c r="B68" i="24"/>
  <c r="I68" i="24"/>
  <c r="J66" i="24"/>
  <c r="H66" i="24"/>
  <c r="G66" i="24"/>
  <c r="F66" i="24"/>
  <c r="E66" i="24"/>
  <c r="D66" i="24"/>
  <c r="C66" i="24"/>
  <c r="B66" i="24"/>
  <c r="I66" i="24"/>
  <c r="I64" i="24"/>
  <c r="J62" i="24"/>
  <c r="H62" i="24"/>
  <c r="G62" i="24"/>
  <c r="F62" i="24"/>
  <c r="E62" i="24"/>
  <c r="D62" i="24"/>
  <c r="C62" i="24"/>
  <c r="B62" i="24"/>
  <c r="J60" i="24"/>
  <c r="H60" i="24"/>
  <c r="G60" i="24"/>
  <c r="F60" i="24"/>
  <c r="E60" i="24"/>
  <c r="D60" i="24"/>
  <c r="C60" i="24"/>
  <c r="B60" i="24"/>
  <c r="I60" i="24"/>
  <c r="I58" i="24"/>
  <c r="J56" i="24"/>
  <c r="E56" i="24"/>
  <c r="D56" i="24"/>
  <c r="B56" i="24"/>
  <c r="I56" i="24"/>
  <c r="J54" i="24"/>
  <c r="H54" i="24"/>
  <c r="G54" i="24"/>
  <c r="F54" i="24"/>
  <c r="E54" i="24"/>
  <c r="D54" i="24"/>
  <c r="C54" i="24"/>
  <c r="B54" i="24"/>
  <c r="I54" i="24"/>
  <c r="I52" i="24"/>
  <c r="J50" i="24"/>
  <c r="H50" i="24"/>
  <c r="E50" i="24"/>
  <c r="D50" i="24"/>
  <c r="B50" i="24"/>
  <c r="I50" i="24"/>
  <c r="J48" i="24"/>
  <c r="H48" i="24"/>
  <c r="G48" i="24"/>
  <c r="F48" i="24"/>
  <c r="E48" i="24"/>
  <c r="D48" i="24"/>
  <c r="C48" i="24"/>
  <c r="B48" i="24"/>
  <c r="I48" i="24"/>
  <c r="I46" i="24"/>
  <c r="J44" i="24"/>
  <c r="H44" i="24"/>
  <c r="F44" i="24"/>
  <c r="D44" i="24"/>
  <c r="B44" i="24"/>
  <c r="I44" i="24"/>
  <c r="J42" i="24"/>
  <c r="H42" i="24"/>
  <c r="G42" i="24"/>
  <c r="F42" i="24"/>
  <c r="E42" i="24"/>
  <c r="D42" i="24"/>
  <c r="C42" i="24"/>
  <c r="B42" i="24"/>
  <c r="I42" i="24"/>
  <c r="I40" i="24"/>
  <c r="J38" i="24"/>
  <c r="E38" i="24"/>
  <c r="D38" i="24"/>
  <c r="B38" i="24"/>
  <c r="I38" i="24"/>
  <c r="J36" i="24"/>
  <c r="H36" i="24"/>
  <c r="G36" i="24"/>
  <c r="F36" i="24"/>
  <c r="E36" i="24"/>
  <c r="D36" i="24"/>
  <c r="C36" i="24"/>
  <c r="B36" i="24"/>
  <c r="I36" i="24"/>
  <c r="I34" i="24"/>
  <c r="J32" i="24"/>
  <c r="E32" i="24"/>
  <c r="D32" i="24"/>
  <c r="C32" i="24"/>
  <c r="B32" i="24"/>
  <c r="I32" i="24"/>
  <c r="J30" i="24"/>
  <c r="H30" i="24"/>
  <c r="G30" i="24"/>
  <c r="F30" i="24"/>
  <c r="E30" i="24"/>
  <c r="D30" i="24"/>
  <c r="C30" i="24"/>
  <c r="B30" i="24"/>
  <c r="I30" i="24"/>
  <c r="I28" i="24"/>
  <c r="J26" i="24"/>
  <c r="E26" i="24"/>
  <c r="D26" i="24"/>
  <c r="B26" i="24"/>
  <c r="I26" i="24"/>
  <c r="J24" i="24"/>
  <c r="H24" i="24"/>
  <c r="G24" i="24"/>
  <c r="F24" i="24"/>
  <c r="E24" i="24"/>
  <c r="D24" i="24"/>
  <c r="C24" i="24"/>
  <c r="B24" i="24"/>
  <c r="I24" i="24"/>
  <c r="I22" i="24"/>
  <c r="J20" i="24"/>
  <c r="H20" i="24"/>
  <c r="G20" i="24"/>
  <c r="F20" i="24"/>
  <c r="E20" i="24"/>
  <c r="D20" i="24"/>
  <c r="B20" i="24"/>
  <c r="I20" i="24"/>
  <c r="J18" i="24"/>
  <c r="H18" i="24"/>
  <c r="G18" i="24"/>
  <c r="F18" i="24"/>
  <c r="E18" i="24"/>
  <c r="D18" i="24"/>
  <c r="C18" i="24"/>
  <c r="B18" i="24"/>
  <c r="I18" i="24"/>
  <c r="I16" i="24"/>
  <c r="J14" i="24"/>
  <c r="H14" i="24"/>
  <c r="G14" i="24"/>
  <c r="F14" i="24"/>
  <c r="E14" i="24"/>
  <c r="D14" i="24"/>
  <c r="B14" i="24"/>
  <c r="I14" i="24"/>
  <c r="J12" i="24"/>
  <c r="H12" i="24"/>
  <c r="G12" i="24"/>
  <c r="F12" i="24"/>
  <c r="E12" i="24"/>
  <c r="D12" i="24"/>
  <c r="C12" i="24"/>
  <c r="B12" i="24"/>
  <c r="I12" i="24"/>
  <c r="I10" i="24"/>
  <c r="J8" i="24"/>
  <c r="H8" i="24"/>
  <c r="G8" i="24"/>
  <c r="F8" i="24"/>
  <c r="E8" i="24"/>
  <c r="D8" i="24"/>
  <c r="B8" i="24"/>
  <c r="I8" i="24"/>
  <c r="J6" i="24"/>
  <c r="H6" i="24"/>
  <c r="G6" i="24"/>
  <c r="F6" i="24"/>
  <c r="E6" i="24"/>
  <c r="D6" i="24"/>
  <c r="C6" i="24"/>
  <c r="B6" i="24"/>
  <c r="I6" i="24"/>
  <c r="I4" i="24"/>
  <c r="J90" i="23"/>
  <c r="H90" i="23"/>
  <c r="G90" i="23"/>
  <c r="F90" i="23"/>
  <c r="E90" i="23"/>
  <c r="D90" i="23"/>
  <c r="C90" i="23"/>
  <c r="B90" i="23"/>
  <c r="J88" i="23"/>
  <c r="J89" i="23" s="1"/>
  <c r="H88" i="23"/>
  <c r="H89" i="23" s="1"/>
  <c r="G88" i="23"/>
  <c r="G89" i="23" s="1"/>
  <c r="F88" i="23"/>
  <c r="F89" i="23" s="1"/>
  <c r="E88" i="23"/>
  <c r="E89" i="23" s="1"/>
  <c r="D88" i="23"/>
  <c r="D89" i="23" s="1"/>
  <c r="C88" i="23"/>
  <c r="C89" i="23" s="1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90" i="23"/>
  <c r="J78" i="23"/>
  <c r="H78" i="23"/>
  <c r="G78" i="23"/>
  <c r="F78" i="23"/>
  <c r="E78" i="23"/>
  <c r="D78" i="23"/>
  <c r="C78" i="23"/>
  <c r="B78" i="23"/>
  <c r="I88" i="23"/>
  <c r="I76" i="23"/>
  <c r="I87" i="23" s="1"/>
  <c r="J74" i="23"/>
  <c r="H74" i="23"/>
  <c r="G74" i="23"/>
  <c r="F74" i="23"/>
  <c r="E74" i="23"/>
  <c r="D74" i="23"/>
  <c r="C74" i="23"/>
  <c r="B74" i="23"/>
  <c r="I74" i="23"/>
  <c r="J72" i="23"/>
  <c r="H72" i="23"/>
  <c r="G72" i="23"/>
  <c r="F72" i="23"/>
  <c r="E72" i="23"/>
  <c r="D72" i="23"/>
  <c r="C72" i="23"/>
  <c r="B72" i="23"/>
  <c r="I72" i="23"/>
  <c r="I70" i="23"/>
  <c r="J68" i="23"/>
  <c r="H68" i="23"/>
  <c r="G68" i="23"/>
  <c r="F68" i="23"/>
  <c r="E68" i="23"/>
  <c r="D68" i="23"/>
  <c r="C68" i="23"/>
  <c r="B68" i="23"/>
  <c r="I68" i="23"/>
  <c r="J66" i="23"/>
  <c r="H66" i="23"/>
  <c r="G66" i="23"/>
  <c r="F66" i="23"/>
  <c r="E66" i="23"/>
  <c r="D66" i="23"/>
  <c r="C66" i="23"/>
  <c r="B66" i="23"/>
  <c r="I66" i="23"/>
  <c r="I64" i="23"/>
  <c r="J62" i="23"/>
  <c r="H62" i="23"/>
  <c r="G62" i="23"/>
  <c r="F62" i="23"/>
  <c r="E62" i="23"/>
  <c r="D62" i="23"/>
  <c r="C62" i="23"/>
  <c r="B62" i="23"/>
  <c r="I62" i="23"/>
  <c r="J60" i="23"/>
  <c r="H60" i="23"/>
  <c r="G60" i="23"/>
  <c r="F60" i="23"/>
  <c r="E60" i="23"/>
  <c r="D60" i="23"/>
  <c r="C60" i="23"/>
  <c r="B60" i="23"/>
  <c r="I60" i="23"/>
  <c r="I58" i="23"/>
  <c r="J56" i="23"/>
  <c r="G56" i="23"/>
  <c r="F56" i="23"/>
  <c r="E56" i="23"/>
  <c r="D56" i="23"/>
  <c r="B56" i="23"/>
  <c r="I56" i="23"/>
  <c r="J54" i="23"/>
  <c r="H54" i="23"/>
  <c r="G54" i="23"/>
  <c r="F54" i="23"/>
  <c r="E54" i="23"/>
  <c r="D54" i="23"/>
  <c r="C54" i="23"/>
  <c r="B54" i="23"/>
  <c r="I54" i="23"/>
  <c r="I52" i="23"/>
  <c r="I46" i="23"/>
  <c r="J44" i="23"/>
  <c r="H44" i="23"/>
  <c r="G44" i="23"/>
  <c r="F44" i="23"/>
  <c r="E44" i="23"/>
  <c r="D44" i="23"/>
  <c r="B44" i="23"/>
  <c r="I44" i="23"/>
  <c r="J42" i="23"/>
  <c r="H42" i="23"/>
  <c r="G42" i="23"/>
  <c r="F42" i="23"/>
  <c r="E42" i="23"/>
  <c r="D42" i="23"/>
  <c r="C42" i="23"/>
  <c r="B42" i="23"/>
  <c r="I42" i="23"/>
  <c r="I40" i="23"/>
  <c r="J38" i="23"/>
  <c r="H38" i="23"/>
  <c r="G38" i="23"/>
  <c r="E38" i="23"/>
  <c r="D38" i="23"/>
  <c r="B38" i="23"/>
  <c r="I38" i="23"/>
  <c r="J36" i="23"/>
  <c r="H36" i="23"/>
  <c r="G36" i="23"/>
  <c r="F36" i="23"/>
  <c r="E36" i="23"/>
  <c r="D36" i="23"/>
  <c r="C36" i="23"/>
  <c r="B36" i="23"/>
  <c r="I36" i="23"/>
  <c r="I34" i="23"/>
  <c r="J32" i="23"/>
  <c r="H32" i="23"/>
  <c r="E32" i="23"/>
  <c r="D32" i="23"/>
  <c r="C32" i="23"/>
  <c r="B32" i="23"/>
  <c r="I32" i="23"/>
  <c r="J30" i="23"/>
  <c r="H30" i="23"/>
  <c r="G30" i="23"/>
  <c r="F30" i="23"/>
  <c r="E30" i="23"/>
  <c r="D30" i="23"/>
  <c r="C30" i="23"/>
  <c r="B30" i="23"/>
  <c r="I30" i="23"/>
  <c r="I28" i="23"/>
  <c r="J26" i="23"/>
  <c r="E26" i="23"/>
  <c r="D26" i="23"/>
  <c r="B26" i="23"/>
  <c r="I26" i="23"/>
  <c r="J24" i="23"/>
  <c r="H24" i="23"/>
  <c r="G24" i="23"/>
  <c r="F24" i="23"/>
  <c r="E24" i="23"/>
  <c r="D24" i="23"/>
  <c r="C24" i="23"/>
  <c r="B24" i="23"/>
  <c r="I24" i="23"/>
  <c r="I22" i="23"/>
  <c r="J20" i="23"/>
  <c r="H20" i="23"/>
  <c r="G20" i="23"/>
  <c r="F20" i="23"/>
  <c r="E20" i="23"/>
  <c r="D20" i="23"/>
  <c r="C20" i="23"/>
  <c r="B20" i="23"/>
  <c r="I20" i="23"/>
  <c r="J18" i="23"/>
  <c r="H18" i="23"/>
  <c r="G18" i="23"/>
  <c r="F18" i="23"/>
  <c r="E18" i="23"/>
  <c r="D18" i="23"/>
  <c r="C18" i="23"/>
  <c r="B18" i="23"/>
  <c r="I18" i="23"/>
  <c r="I16" i="23"/>
  <c r="J14" i="23"/>
  <c r="H14" i="23"/>
  <c r="G14" i="23"/>
  <c r="F14" i="23"/>
  <c r="E14" i="23"/>
  <c r="D14" i="23"/>
  <c r="C14" i="23"/>
  <c r="B14" i="23"/>
  <c r="I14" i="23"/>
  <c r="J12" i="23"/>
  <c r="H12" i="23"/>
  <c r="G12" i="23"/>
  <c r="F12" i="23"/>
  <c r="E12" i="23"/>
  <c r="D12" i="23"/>
  <c r="C12" i="23"/>
  <c r="B12" i="23"/>
  <c r="I12" i="23"/>
  <c r="I10" i="23"/>
  <c r="J8" i="23"/>
  <c r="H8" i="23"/>
  <c r="G8" i="23"/>
  <c r="F8" i="23"/>
  <c r="E8" i="23"/>
  <c r="D8" i="23"/>
  <c r="C8" i="23"/>
  <c r="B8" i="23"/>
  <c r="I8" i="23"/>
  <c r="J6" i="23"/>
  <c r="H6" i="23"/>
  <c r="G6" i="23"/>
  <c r="F6" i="23"/>
  <c r="E6" i="23"/>
  <c r="D6" i="23"/>
  <c r="C6" i="23"/>
  <c r="B6" i="23"/>
  <c r="I6" i="23"/>
  <c r="I4" i="23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90" i="22"/>
  <c r="J78" i="22"/>
  <c r="H78" i="22"/>
  <c r="G78" i="22"/>
  <c r="F78" i="22"/>
  <c r="E78" i="22"/>
  <c r="D78" i="22"/>
  <c r="C78" i="22"/>
  <c r="B78" i="22"/>
  <c r="I88" i="22"/>
  <c r="I76" i="22"/>
  <c r="I87" i="22" s="1"/>
  <c r="J74" i="22"/>
  <c r="H74" i="22"/>
  <c r="G74" i="22"/>
  <c r="F74" i="22"/>
  <c r="E74" i="22"/>
  <c r="D74" i="22"/>
  <c r="C74" i="22"/>
  <c r="B74" i="22"/>
  <c r="I74" i="22"/>
  <c r="J72" i="22"/>
  <c r="H72" i="22"/>
  <c r="G72" i="22"/>
  <c r="F72" i="22"/>
  <c r="E72" i="22"/>
  <c r="D72" i="22"/>
  <c r="C72" i="22"/>
  <c r="B72" i="22"/>
  <c r="I72" i="22"/>
  <c r="I70" i="22"/>
  <c r="J68" i="22"/>
  <c r="H68" i="22"/>
  <c r="G68" i="22"/>
  <c r="F68" i="22"/>
  <c r="E68" i="22"/>
  <c r="D68" i="22"/>
  <c r="C68" i="22"/>
  <c r="B68" i="22"/>
  <c r="I68" i="22"/>
  <c r="J66" i="22"/>
  <c r="H66" i="22"/>
  <c r="G66" i="22"/>
  <c r="F66" i="22"/>
  <c r="E66" i="22"/>
  <c r="D66" i="22"/>
  <c r="C66" i="22"/>
  <c r="B66" i="22"/>
  <c r="I66" i="22"/>
  <c r="I64" i="22"/>
  <c r="J62" i="22"/>
  <c r="H62" i="22"/>
  <c r="G62" i="22"/>
  <c r="F62" i="22"/>
  <c r="E62" i="22"/>
  <c r="D62" i="22"/>
  <c r="C62" i="22"/>
  <c r="B62" i="22"/>
  <c r="I62" i="22"/>
  <c r="J60" i="22"/>
  <c r="H60" i="22"/>
  <c r="G60" i="22"/>
  <c r="F60" i="22"/>
  <c r="E60" i="22"/>
  <c r="D60" i="22"/>
  <c r="C60" i="22"/>
  <c r="B60" i="22"/>
  <c r="I60" i="22"/>
  <c r="I58" i="22"/>
  <c r="J56" i="22"/>
  <c r="H56" i="22"/>
  <c r="G56" i="22"/>
  <c r="F56" i="22"/>
  <c r="E56" i="22"/>
  <c r="D56" i="22"/>
  <c r="C56" i="22"/>
  <c r="B56" i="22"/>
  <c r="I56" i="22"/>
  <c r="J54" i="22"/>
  <c r="H54" i="22"/>
  <c r="G54" i="22"/>
  <c r="F54" i="22"/>
  <c r="E54" i="22"/>
  <c r="D54" i="22"/>
  <c r="C54" i="22"/>
  <c r="B54" i="22"/>
  <c r="I54" i="22"/>
  <c r="I52" i="22"/>
  <c r="J50" i="22"/>
  <c r="H50" i="22"/>
  <c r="G50" i="22"/>
  <c r="F50" i="22"/>
  <c r="E50" i="22"/>
  <c r="D50" i="22"/>
  <c r="C50" i="22"/>
  <c r="B50" i="22"/>
  <c r="I50" i="22"/>
  <c r="J48" i="22"/>
  <c r="H48" i="22"/>
  <c r="G48" i="22"/>
  <c r="F48" i="22"/>
  <c r="E48" i="22"/>
  <c r="D48" i="22"/>
  <c r="C48" i="22"/>
  <c r="B48" i="22"/>
  <c r="I48" i="22"/>
  <c r="I46" i="22"/>
  <c r="J44" i="22"/>
  <c r="H44" i="22"/>
  <c r="G44" i="22"/>
  <c r="F44" i="22"/>
  <c r="E44" i="22"/>
  <c r="D44" i="22"/>
  <c r="B44" i="22"/>
  <c r="I44" i="22"/>
  <c r="J42" i="22"/>
  <c r="H42" i="22"/>
  <c r="G42" i="22"/>
  <c r="F42" i="22"/>
  <c r="E42" i="22"/>
  <c r="D42" i="22"/>
  <c r="C42" i="22"/>
  <c r="B42" i="22"/>
  <c r="I42" i="22"/>
  <c r="I40" i="22"/>
  <c r="J38" i="22"/>
  <c r="H38" i="22"/>
  <c r="G38" i="22"/>
  <c r="F38" i="22"/>
  <c r="E38" i="22"/>
  <c r="D38" i="22"/>
  <c r="B38" i="22"/>
  <c r="I38" i="22"/>
  <c r="J36" i="22"/>
  <c r="H36" i="22"/>
  <c r="G36" i="22"/>
  <c r="F36" i="22"/>
  <c r="E36" i="22"/>
  <c r="D36" i="22"/>
  <c r="C36" i="22"/>
  <c r="B36" i="22"/>
  <c r="I36" i="22"/>
  <c r="I34" i="22"/>
  <c r="J32" i="22"/>
  <c r="H32" i="22"/>
  <c r="F32" i="22"/>
  <c r="E32" i="22"/>
  <c r="D32" i="22"/>
  <c r="C32" i="22"/>
  <c r="B32" i="22"/>
  <c r="I32" i="22"/>
  <c r="J30" i="22"/>
  <c r="H30" i="22"/>
  <c r="G30" i="22"/>
  <c r="F30" i="22"/>
  <c r="E30" i="22"/>
  <c r="D30" i="22"/>
  <c r="C30" i="22"/>
  <c r="B30" i="22"/>
  <c r="I30" i="22"/>
  <c r="I28" i="22"/>
  <c r="J26" i="22"/>
  <c r="H26" i="22"/>
  <c r="G26" i="22"/>
  <c r="F26" i="22"/>
  <c r="E26" i="22"/>
  <c r="D26" i="22"/>
  <c r="B26" i="22"/>
  <c r="I26" i="22"/>
  <c r="J24" i="22"/>
  <c r="H24" i="22"/>
  <c r="G24" i="22"/>
  <c r="F24" i="22"/>
  <c r="E24" i="22"/>
  <c r="D24" i="22"/>
  <c r="C24" i="22"/>
  <c r="B24" i="22"/>
  <c r="I24" i="22"/>
  <c r="I22" i="22"/>
  <c r="J20" i="22"/>
  <c r="H20" i="22"/>
  <c r="G20" i="22"/>
  <c r="F20" i="22"/>
  <c r="E20" i="22"/>
  <c r="D20" i="22"/>
  <c r="C20" i="22"/>
  <c r="B20" i="22"/>
  <c r="I20" i="22"/>
  <c r="J18" i="22"/>
  <c r="H18" i="22"/>
  <c r="G18" i="22"/>
  <c r="F18" i="22"/>
  <c r="E18" i="22"/>
  <c r="D18" i="22"/>
  <c r="C18" i="22"/>
  <c r="B18" i="22"/>
  <c r="I18" i="22"/>
  <c r="I16" i="22"/>
  <c r="J14" i="22"/>
  <c r="H14" i="22"/>
  <c r="G14" i="22"/>
  <c r="F14" i="22"/>
  <c r="E14" i="22"/>
  <c r="D14" i="22"/>
  <c r="C14" i="22"/>
  <c r="B14" i="22"/>
  <c r="I14" i="22"/>
  <c r="J12" i="22"/>
  <c r="H12" i="22"/>
  <c r="G12" i="22"/>
  <c r="F12" i="22"/>
  <c r="E12" i="22"/>
  <c r="D12" i="22"/>
  <c r="C12" i="22"/>
  <c r="B12" i="22"/>
  <c r="I12" i="22"/>
  <c r="I10" i="22"/>
  <c r="J8" i="22"/>
  <c r="H8" i="22"/>
  <c r="G8" i="22"/>
  <c r="F8" i="22"/>
  <c r="D8" i="22"/>
  <c r="C8" i="22"/>
  <c r="B8" i="22"/>
  <c r="I8" i="22"/>
  <c r="J6" i="22"/>
  <c r="H6" i="22"/>
  <c r="G6" i="22"/>
  <c r="F6" i="22"/>
  <c r="E6" i="22"/>
  <c r="D6" i="22"/>
  <c r="C6" i="22"/>
  <c r="B6" i="22"/>
  <c r="I6" i="22"/>
  <c r="I4" i="22"/>
  <c r="J90" i="21"/>
  <c r="H90" i="21"/>
  <c r="G90" i="21"/>
  <c r="F90" i="21"/>
  <c r="E90" i="21"/>
  <c r="D90" i="21"/>
  <c r="C90" i="21"/>
  <c r="B90" i="21"/>
  <c r="J88" i="21"/>
  <c r="H88" i="21"/>
  <c r="G88" i="21"/>
  <c r="F88" i="21"/>
  <c r="E88" i="21"/>
  <c r="D88" i="21"/>
  <c r="C88" i="21"/>
  <c r="B88" i="2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90" i="21"/>
  <c r="J78" i="21"/>
  <c r="H78" i="21"/>
  <c r="G78" i="21"/>
  <c r="F78" i="21"/>
  <c r="E78" i="21"/>
  <c r="D78" i="21"/>
  <c r="C78" i="21"/>
  <c r="B78" i="21"/>
  <c r="I88" i="21"/>
  <c r="I76" i="21"/>
  <c r="I87" i="21" s="1"/>
  <c r="J74" i="21"/>
  <c r="H74" i="21"/>
  <c r="G74" i="21"/>
  <c r="F74" i="21"/>
  <c r="E74" i="21"/>
  <c r="D74" i="21"/>
  <c r="C74" i="21"/>
  <c r="B74" i="21"/>
  <c r="I74" i="21"/>
  <c r="J72" i="21"/>
  <c r="H72" i="21"/>
  <c r="G72" i="21"/>
  <c r="F72" i="21"/>
  <c r="E72" i="21"/>
  <c r="D72" i="21"/>
  <c r="C72" i="21"/>
  <c r="B72" i="21"/>
  <c r="I72" i="2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6" i="21"/>
  <c r="I64" i="21"/>
  <c r="J62" i="21"/>
  <c r="H62" i="21"/>
  <c r="G62" i="21"/>
  <c r="F62" i="21"/>
  <c r="E62" i="21"/>
  <c r="D62" i="21"/>
  <c r="C62" i="21"/>
  <c r="B62" i="21"/>
  <c r="I62" i="21"/>
  <c r="J60" i="21"/>
  <c r="H60" i="21"/>
  <c r="G60" i="21"/>
  <c r="F60" i="21"/>
  <c r="E60" i="21"/>
  <c r="D60" i="21"/>
  <c r="C60" i="21"/>
  <c r="B60" i="21"/>
  <c r="I60" i="21"/>
  <c r="I58" i="21"/>
  <c r="J56" i="21"/>
  <c r="H56" i="21"/>
  <c r="G56" i="21"/>
  <c r="F56" i="21"/>
  <c r="E56" i="21"/>
  <c r="D56" i="21"/>
  <c r="C56" i="21"/>
  <c r="B56" i="21"/>
  <c r="I56" i="21"/>
  <c r="J54" i="21"/>
  <c r="H54" i="21"/>
  <c r="G54" i="21"/>
  <c r="F54" i="21"/>
  <c r="E54" i="21"/>
  <c r="D54" i="21"/>
  <c r="C54" i="21"/>
  <c r="B54" i="21"/>
  <c r="I54" i="21"/>
  <c r="I52" i="21"/>
  <c r="J50" i="21"/>
  <c r="H50" i="21"/>
  <c r="G50" i="21"/>
  <c r="F50" i="21"/>
  <c r="E50" i="21"/>
  <c r="D50" i="21"/>
  <c r="C50" i="21"/>
  <c r="B50" i="21"/>
  <c r="I50" i="21"/>
  <c r="J48" i="21"/>
  <c r="H48" i="21"/>
  <c r="G48" i="21"/>
  <c r="F48" i="21"/>
  <c r="E48" i="21"/>
  <c r="D48" i="21"/>
  <c r="C48" i="21"/>
  <c r="B48" i="21"/>
  <c r="I48" i="21"/>
  <c r="I46" i="21"/>
  <c r="J44" i="21"/>
  <c r="H44" i="21"/>
  <c r="G44" i="21"/>
  <c r="F44" i="21"/>
  <c r="E44" i="21"/>
  <c r="D44" i="21"/>
  <c r="C44" i="21"/>
  <c r="B44" i="21"/>
  <c r="I44" i="21"/>
  <c r="J42" i="21"/>
  <c r="H42" i="21"/>
  <c r="G42" i="21"/>
  <c r="F42" i="21"/>
  <c r="E42" i="21"/>
  <c r="D42" i="21"/>
  <c r="C42" i="21"/>
  <c r="B42" i="21"/>
  <c r="I42" i="21"/>
  <c r="I40" i="21"/>
  <c r="J38" i="21"/>
  <c r="H38" i="21"/>
  <c r="G38" i="21"/>
  <c r="F38" i="21"/>
  <c r="E38" i="21"/>
  <c r="D38" i="21"/>
  <c r="C38" i="21"/>
  <c r="B38" i="21"/>
  <c r="I38" i="21"/>
  <c r="J36" i="21"/>
  <c r="H36" i="21"/>
  <c r="G36" i="21"/>
  <c r="F36" i="21"/>
  <c r="E36" i="21"/>
  <c r="D36" i="21"/>
  <c r="C36" i="21"/>
  <c r="B36" i="21"/>
  <c r="I36" i="21"/>
  <c r="I34" i="21"/>
  <c r="J32" i="21"/>
  <c r="H32" i="21"/>
  <c r="G32" i="21"/>
  <c r="F32" i="21"/>
  <c r="E32" i="21"/>
  <c r="D32" i="21"/>
  <c r="C32" i="21"/>
  <c r="B32" i="21"/>
  <c r="I32" i="21"/>
  <c r="J30" i="21"/>
  <c r="H30" i="21"/>
  <c r="G30" i="21"/>
  <c r="F30" i="21"/>
  <c r="E30" i="21"/>
  <c r="D30" i="21"/>
  <c r="C30" i="21"/>
  <c r="B30" i="21"/>
  <c r="I30" i="21"/>
  <c r="I28" i="21"/>
  <c r="J26" i="21"/>
  <c r="H26" i="21"/>
  <c r="G26" i="21"/>
  <c r="F26" i="21"/>
  <c r="E26" i="21"/>
  <c r="D26" i="21"/>
  <c r="B26" i="21"/>
  <c r="I26" i="21"/>
  <c r="J24" i="21"/>
  <c r="H24" i="21"/>
  <c r="G24" i="21"/>
  <c r="F24" i="21"/>
  <c r="E24" i="21"/>
  <c r="D24" i="21"/>
  <c r="C24" i="21"/>
  <c r="B24" i="21"/>
  <c r="I24" i="21"/>
  <c r="I22" i="21"/>
  <c r="J20" i="21"/>
  <c r="H20" i="21"/>
  <c r="G20" i="21"/>
  <c r="F20" i="21"/>
  <c r="E20" i="21"/>
  <c r="D20" i="21"/>
  <c r="C20" i="21"/>
  <c r="B20" i="21"/>
  <c r="I20" i="21"/>
  <c r="J18" i="21"/>
  <c r="H18" i="21"/>
  <c r="G18" i="21"/>
  <c r="F18" i="21"/>
  <c r="E18" i="21"/>
  <c r="D18" i="21"/>
  <c r="C18" i="21"/>
  <c r="B18" i="21"/>
  <c r="I18" i="21"/>
  <c r="I16" i="21"/>
  <c r="J14" i="21"/>
  <c r="H14" i="21"/>
  <c r="G14" i="21"/>
  <c r="F14" i="21"/>
  <c r="E14" i="21"/>
  <c r="D14" i="21"/>
  <c r="C14" i="21"/>
  <c r="B14" i="21"/>
  <c r="I14" i="21"/>
  <c r="J12" i="21"/>
  <c r="H12" i="21"/>
  <c r="G12" i="21"/>
  <c r="F12" i="21"/>
  <c r="E12" i="21"/>
  <c r="D12" i="21"/>
  <c r="C12" i="21"/>
  <c r="B12" i="21"/>
  <c r="I12" i="21"/>
  <c r="I10" i="21"/>
  <c r="J8" i="21"/>
  <c r="H8" i="21"/>
  <c r="G8" i="21"/>
  <c r="F8" i="21"/>
  <c r="E8" i="21"/>
  <c r="D8" i="21"/>
  <c r="C8" i="21"/>
  <c r="B8" i="21"/>
  <c r="I8" i="21"/>
  <c r="J6" i="21"/>
  <c r="H6" i="21"/>
  <c r="G6" i="21"/>
  <c r="F6" i="21"/>
  <c r="E6" i="21"/>
  <c r="D6" i="21"/>
  <c r="C6" i="21"/>
  <c r="B6" i="21"/>
  <c r="I6" i="21"/>
  <c r="I4" i="21"/>
  <c r="J90" i="20"/>
  <c r="H90" i="20"/>
  <c r="G90" i="20"/>
  <c r="F90" i="20"/>
  <c r="E90" i="20"/>
  <c r="D90" i="20"/>
  <c r="C90" i="20"/>
  <c r="B90" i="20"/>
  <c r="J88" i="20"/>
  <c r="H88" i="20"/>
  <c r="G88" i="20"/>
  <c r="F88" i="20"/>
  <c r="E88" i="20"/>
  <c r="D88" i="20"/>
  <c r="C88" i="20"/>
  <c r="B88" i="20"/>
  <c r="J87" i="20"/>
  <c r="H87" i="20"/>
  <c r="G87" i="20"/>
  <c r="F87" i="20"/>
  <c r="E87" i="20"/>
  <c r="D87" i="20"/>
  <c r="C87" i="20"/>
  <c r="B87" i="20"/>
  <c r="I87" i="20"/>
  <c r="J90" i="19"/>
  <c r="H90" i="19"/>
  <c r="G90" i="19"/>
  <c r="F90" i="19"/>
  <c r="E90" i="19"/>
  <c r="D90" i="19"/>
  <c r="C90" i="19"/>
  <c r="B90" i="19"/>
  <c r="J88" i="19"/>
  <c r="H88" i="19"/>
  <c r="G88" i="19"/>
  <c r="F88" i="19"/>
  <c r="E88" i="19"/>
  <c r="D88" i="19"/>
  <c r="C88" i="19"/>
  <c r="B88" i="19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90" i="19"/>
  <c r="J78" i="19"/>
  <c r="H78" i="19"/>
  <c r="G78" i="19"/>
  <c r="F78" i="19"/>
  <c r="E78" i="19"/>
  <c r="D78" i="19"/>
  <c r="C78" i="19"/>
  <c r="B78" i="19"/>
  <c r="I88" i="19"/>
  <c r="I76" i="19"/>
  <c r="I87" i="19" s="1"/>
  <c r="J74" i="19"/>
  <c r="H74" i="19"/>
  <c r="G74" i="19"/>
  <c r="F74" i="19"/>
  <c r="E74" i="19"/>
  <c r="D74" i="19"/>
  <c r="C74" i="19"/>
  <c r="B74" i="19"/>
  <c r="I74" i="19"/>
  <c r="J72" i="19"/>
  <c r="H72" i="19"/>
  <c r="G72" i="19"/>
  <c r="F72" i="19"/>
  <c r="E72" i="19"/>
  <c r="D72" i="19"/>
  <c r="C72" i="19"/>
  <c r="B72" i="19"/>
  <c r="I72" i="19"/>
  <c r="J68" i="19"/>
  <c r="H68" i="19"/>
  <c r="G68" i="19"/>
  <c r="F68" i="19"/>
  <c r="E68" i="19"/>
  <c r="D68" i="19"/>
  <c r="C68" i="19"/>
  <c r="B68" i="19"/>
  <c r="I68" i="19"/>
  <c r="J66" i="19"/>
  <c r="H66" i="19"/>
  <c r="G66" i="19"/>
  <c r="F66" i="19"/>
  <c r="E66" i="19"/>
  <c r="D66" i="19"/>
  <c r="C66" i="19"/>
  <c r="B66" i="19"/>
  <c r="I66" i="19"/>
  <c r="I64" i="19"/>
  <c r="J62" i="19"/>
  <c r="H62" i="19"/>
  <c r="G62" i="19"/>
  <c r="F62" i="19"/>
  <c r="E62" i="19"/>
  <c r="D62" i="19"/>
  <c r="C62" i="19"/>
  <c r="B62" i="19"/>
  <c r="I62" i="19"/>
  <c r="J60" i="19"/>
  <c r="H60" i="19"/>
  <c r="G60" i="19"/>
  <c r="F60" i="19"/>
  <c r="E60" i="19"/>
  <c r="D60" i="19"/>
  <c r="C60" i="19"/>
  <c r="B60" i="19"/>
  <c r="I60" i="19"/>
  <c r="I58" i="19"/>
  <c r="J56" i="19"/>
  <c r="H56" i="19"/>
  <c r="G56" i="19"/>
  <c r="F56" i="19"/>
  <c r="E56" i="19"/>
  <c r="D56" i="19"/>
  <c r="C56" i="19"/>
  <c r="B56" i="19"/>
  <c r="I56" i="19"/>
  <c r="J54" i="19"/>
  <c r="H54" i="19"/>
  <c r="G54" i="19"/>
  <c r="F54" i="19"/>
  <c r="E54" i="19"/>
  <c r="D54" i="19"/>
  <c r="C54" i="19"/>
  <c r="B54" i="19"/>
  <c r="I54" i="19"/>
  <c r="I52" i="19"/>
  <c r="J50" i="19"/>
  <c r="H50" i="19"/>
  <c r="G50" i="19"/>
  <c r="F50" i="19"/>
  <c r="E50" i="19"/>
  <c r="D50" i="19"/>
  <c r="C50" i="19"/>
  <c r="B50" i="19"/>
  <c r="I50" i="19"/>
  <c r="J48" i="19"/>
  <c r="H48" i="19"/>
  <c r="G48" i="19"/>
  <c r="F48" i="19"/>
  <c r="E48" i="19"/>
  <c r="D48" i="19"/>
  <c r="C48" i="19"/>
  <c r="B48" i="19"/>
  <c r="I48" i="19"/>
  <c r="I46" i="19"/>
  <c r="J44" i="19"/>
  <c r="H44" i="19"/>
  <c r="G44" i="19"/>
  <c r="F44" i="19"/>
  <c r="E44" i="19"/>
  <c r="D44" i="19"/>
  <c r="C44" i="19"/>
  <c r="B44" i="19"/>
  <c r="I44" i="19"/>
  <c r="J42" i="19"/>
  <c r="H42" i="19"/>
  <c r="G42" i="19"/>
  <c r="F42" i="19"/>
  <c r="E42" i="19"/>
  <c r="D42" i="19"/>
  <c r="C42" i="19"/>
  <c r="B42" i="19"/>
  <c r="I42" i="19"/>
  <c r="I40" i="19"/>
  <c r="J38" i="19"/>
  <c r="H38" i="19"/>
  <c r="G38" i="19"/>
  <c r="F38" i="19"/>
  <c r="E38" i="19"/>
  <c r="D38" i="19"/>
  <c r="C38" i="19"/>
  <c r="B38" i="19"/>
  <c r="I38" i="19"/>
  <c r="J36" i="19"/>
  <c r="H36" i="19"/>
  <c r="G36" i="19"/>
  <c r="F36" i="19"/>
  <c r="E36" i="19"/>
  <c r="D36" i="19"/>
  <c r="C36" i="19"/>
  <c r="B36" i="19"/>
  <c r="I36" i="19"/>
  <c r="I34" i="19"/>
  <c r="J32" i="19"/>
  <c r="H32" i="19"/>
  <c r="G32" i="19"/>
  <c r="F32" i="19"/>
  <c r="E32" i="19"/>
  <c r="D32" i="19"/>
  <c r="C32" i="19"/>
  <c r="B32" i="19"/>
  <c r="I32" i="19"/>
  <c r="J30" i="19"/>
  <c r="H30" i="19"/>
  <c r="G30" i="19"/>
  <c r="F30" i="19"/>
  <c r="E30" i="19"/>
  <c r="D30" i="19"/>
  <c r="C30" i="19"/>
  <c r="B30" i="19"/>
  <c r="I30" i="19"/>
  <c r="I28" i="19"/>
  <c r="J26" i="19"/>
  <c r="H26" i="19"/>
  <c r="G26" i="19"/>
  <c r="F26" i="19"/>
  <c r="E26" i="19"/>
  <c r="D26" i="19"/>
  <c r="C26" i="19"/>
  <c r="B26" i="19"/>
  <c r="I26" i="19"/>
  <c r="J24" i="19"/>
  <c r="H24" i="19"/>
  <c r="G24" i="19"/>
  <c r="F24" i="19"/>
  <c r="E24" i="19"/>
  <c r="D24" i="19"/>
  <c r="C24" i="19"/>
  <c r="B24" i="19"/>
  <c r="I24" i="19"/>
  <c r="I22" i="19"/>
  <c r="J20" i="19"/>
  <c r="H20" i="19"/>
  <c r="G20" i="19"/>
  <c r="F20" i="19"/>
  <c r="E20" i="19"/>
  <c r="D20" i="19"/>
  <c r="C20" i="19"/>
  <c r="B20" i="19"/>
  <c r="I20" i="19"/>
  <c r="J18" i="19"/>
  <c r="H18" i="19"/>
  <c r="G18" i="19"/>
  <c r="F18" i="19"/>
  <c r="E18" i="19"/>
  <c r="D18" i="19"/>
  <c r="C18" i="19"/>
  <c r="B18" i="19"/>
  <c r="I18" i="19"/>
  <c r="I16" i="19"/>
  <c r="J14" i="19"/>
  <c r="H14" i="19"/>
  <c r="G14" i="19"/>
  <c r="F14" i="19"/>
  <c r="E14" i="19"/>
  <c r="D14" i="19"/>
  <c r="C14" i="19"/>
  <c r="B14" i="19"/>
  <c r="I14" i="19"/>
  <c r="J12" i="19"/>
  <c r="H12" i="19"/>
  <c r="G12" i="19"/>
  <c r="F12" i="19"/>
  <c r="E12" i="19"/>
  <c r="D12" i="19"/>
  <c r="C12" i="19"/>
  <c r="B12" i="19"/>
  <c r="I12" i="19"/>
  <c r="I10" i="19"/>
  <c r="J8" i="19"/>
  <c r="H8" i="19"/>
  <c r="G8" i="19"/>
  <c r="F8" i="19"/>
  <c r="E8" i="19"/>
  <c r="D8" i="19"/>
  <c r="C8" i="19"/>
  <c r="B8" i="19"/>
  <c r="I8" i="19"/>
  <c r="J6" i="19"/>
  <c r="H6" i="19"/>
  <c r="G6" i="19"/>
  <c r="F6" i="19"/>
  <c r="E6" i="19"/>
  <c r="D6" i="19"/>
  <c r="C6" i="19"/>
  <c r="B6" i="19"/>
  <c r="I6" i="19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E89" i="19" l="1"/>
  <c r="B91" i="19"/>
  <c r="F91" i="19"/>
  <c r="B89" i="19"/>
  <c r="F89" i="19"/>
  <c r="E91" i="19"/>
  <c r="J91" i="19"/>
  <c r="C89" i="19"/>
  <c r="G89" i="19"/>
  <c r="C91" i="19"/>
  <c r="D89" i="19"/>
  <c r="H89" i="19"/>
  <c r="G91" i="19"/>
  <c r="I91" i="19"/>
  <c r="J89" i="19"/>
  <c r="D91" i="19"/>
  <c r="H91" i="19"/>
  <c r="C91" i="20"/>
  <c r="G91" i="20"/>
  <c r="D91" i="20"/>
  <c r="H91" i="20"/>
  <c r="E89" i="20"/>
  <c r="J89" i="20"/>
  <c r="B89" i="20"/>
  <c r="F89" i="20"/>
  <c r="E91" i="20"/>
  <c r="J91" i="20"/>
  <c r="C89" i="20"/>
  <c r="G89" i="20"/>
  <c r="B91" i="20"/>
  <c r="F91" i="20"/>
  <c r="D89" i="20"/>
  <c r="H89" i="20"/>
  <c r="D89" i="21"/>
  <c r="H89" i="21"/>
  <c r="E89" i="21"/>
  <c r="J89" i="21"/>
  <c r="J91" i="21"/>
  <c r="B89" i="21"/>
  <c r="F89" i="21"/>
  <c r="C89" i="21"/>
  <c r="G89" i="21"/>
  <c r="B91" i="21"/>
  <c r="F91" i="21"/>
  <c r="E91" i="21"/>
  <c r="C91" i="21"/>
  <c r="G91" i="21"/>
  <c r="D91" i="21"/>
  <c r="H91" i="21"/>
  <c r="D91" i="22"/>
  <c r="H91" i="22"/>
  <c r="I91" i="22"/>
  <c r="E91" i="22"/>
  <c r="J91" i="22"/>
  <c r="B91" i="22"/>
  <c r="F91" i="22"/>
  <c r="C91" i="22"/>
  <c r="G91" i="22"/>
  <c r="E91" i="23"/>
  <c r="B91" i="23"/>
  <c r="F91" i="23"/>
  <c r="J91" i="23"/>
  <c r="C91" i="23"/>
  <c r="G91" i="23"/>
  <c r="D91" i="23"/>
  <c r="H91" i="23"/>
  <c r="B91" i="24"/>
  <c r="F91" i="24"/>
  <c r="E91" i="24"/>
  <c r="G91" i="24"/>
  <c r="C91" i="24"/>
  <c r="D91" i="24"/>
  <c r="J91" i="24"/>
  <c r="B91" i="25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I7" i="1"/>
  <c r="J6" i="1"/>
  <c r="H6" i="1"/>
  <c r="G6" i="1"/>
  <c r="F6" i="1"/>
  <c r="E6" i="1"/>
  <c r="D6" i="1"/>
  <c r="C6" i="1"/>
  <c r="B6" i="1"/>
  <c r="I5" i="1"/>
  <c r="I6" i="1" s="1"/>
  <c r="I8" i="1" l="1"/>
  <c r="J80" i="1"/>
  <c r="H80" i="1"/>
  <c r="G80" i="1"/>
  <c r="F80" i="1"/>
  <c r="E80" i="1"/>
  <c r="D80" i="1"/>
  <c r="C80" i="1"/>
  <c r="B80" i="1"/>
  <c r="I79" i="1"/>
  <c r="J78" i="1"/>
  <c r="H78" i="1"/>
  <c r="G78" i="1"/>
  <c r="F78" i="1"/>
  <c r="E78" i="1"/>
  <c r="D78" i="1"/>
  <c r="C78" i="1"/>
  <c r="B78" i="1"/>
  <c r="I77" i="1"/>
  <c r="I78" i="1" s="1"/>
  <c r="J74" i="1"/>
  <c r="H74" i="1"/>
  <c r="G74" i="1"/>
  <c r="F74" i="1"/>
  <c r="E74" i="1"/>
  <c r="D74" i="1"/>
  <c r="C74" i="1"/>
  <c r="B74" i="1"/>
  <c r="I73" i="1"/>
  <c r="J72" i="1"/>
  <c r="H72" i="1"/>
  <c r="G72" i="1"/>
  <c r="F72" i="1"/>
  <c r="E72" i="1"/>
  <c r="D72" i="1"/>
  <c r="C72" i="1"/>
  <c r="B72" i="1"/>
  <c r="I71" i="1"/>
  <c r="I72" i="1" s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J50" i="1"/>
  <c r="H50" i="1"/>
  <c r="G50" i="1"/>
  <c r="F50" i="1"/>
  <c r="E50" i="1"/>
  <c r="D50" i="1"/>
  <c r="C50" i="1"/>
  <c r="B50" i="1"/>
  <c r="I49" i="1"/>
  <c r="J48" i="1"/>
  <c r="H48" i="1"/>
  <c r="G48" i="1"/>
  <c r="F48" i="1"/>
  <c r="E48" i="1"/>
  <c r="D48" i="1"/>
  <c r="C48" i="1"/>
  <c r="B48" i="1"/>
  <c r="I47" i="1"/>
  <c r="I48" i="1" s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J32" i="1"/>
  <c r="H32" i="1"/>
  <c r="G32" i="1"/>
  <c r="F32" i="1"/>
  <c r="E32" i="1"/>
  <c r="D32" i="1"/>
  <c r="C32" i="1"/>
  <c r="B32" i="1"/>
  <c r="I31" i="1"/>
  <c r="J30" i="1"/>
  <c r="H30" i="1"/>
  <c r="G30" i="1"/>
  <c r="F30" i="1"/>
  <c r="E30" i="1"/>
  <c r="D30" i="1"/>
  <c r="C30" i="1"/>
  <c r="B30" i="1"/>
  <c r="I29" i="1"/>
  <c r="I30" i="1" s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<sst xmlns="http://schemas.openxmlformats.org/spreadsheetml/2006/main" count="1296" uniqueCount="56">
  <si>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</si>
  <si>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</si>
  <si>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</si>
  <si>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</si>
  <si>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</si>
  <si>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</si>
  <si>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</si>
  <si>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</si>
  <si>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</si>
  <si>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</si>
  <si>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</si>
  <si>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</si>
  <si>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</si>
  <si>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</si>
  <si>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</si>
  <si>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</si>
  <si>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</si>
  <si>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</si>
  <si>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</si>
  <si>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</si>
  <si>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</si>
  <si>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</si>
  <si>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</si>
  <si>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</si>
  <si>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</si>
  <si>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</si>
  <si>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</si>
  <si>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</si>
  <si>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</si>
  <si>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</si>
  <si>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</si>
  <si>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</si>
  <si>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</si>
  <si>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</si>
  <si>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</si>
  <si>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</si>
  <si>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</si>
  <si>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</si>
  <si>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</si>
  <si>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</si>
  <si>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</si>
  <si>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   </t>
  </si>
  <si>
    <t xml:space="preserve">Stav ke dni: 22.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</si>
  <si>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</si>
  <si>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</si>
  <si>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</si>
  <si>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12. září 2016        </t>
  </si>
  <si>
    <t xml:space="preserve">Stav ke dni: 19. září 2016     </t>
  </si>
  <si>
    <t xml:space="preserve">Stav ke dni: 19. září 2016        </t>
  </si>
  <si>
    <t xml:space="preserve">Stav ke dni: 26. září 2016        </t>
  </si>
  <si>
    <t xml:space="preserve">Stav ke dni: 15. srpen 2016     </t>
  </si>
  <si>
    <t xml:space="preserve">Stav ke dni: 25. srpen 2016     </t>
  </si>
  <si>
    <t xml:space="preserve">Stav ke dni: 22. srpen 2016     </t>
  </si>
  <si>
    <t xml:space="preserve">Stav ke dni: 25. srpen 2016        </t>
  </si>
  <si>
    <t xml:space="preserve">Stav ke dni: 29. srpen 2016     </t>
  </si>
  <si>
    <t>Tritikale (žitovec)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</si>
</sst>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.75" thickBot="1" x14ac:dyDescent="0.3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.75" thickBot="1" x14ac:dyDescent="0.3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84" sqref="A84:J8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0</v>
      </c>
      <c r="C88" s="43">
        <f t="shared" si="27"/>
        <v>0</v>
      </c>
      <c r="D88" s="43">
        <f t="shared" si="27"/>
        <v>0</v>
      </c>
      <c r="E88" s="43">
        <f t="shared" si="27"/>
        <v>0</v>
      </c>
      <c r="F88" s="43">
        <f t="shared" si="27"/>
        <v>0</v>
      </c>
      <c r="G88" s="43">
        <f t="shared" si="27"/>
        <v>0</v>
      </c>
      <c r="H88" s="43">
        <f t="shared" si="27"/>
        <v>0</v>
      </c>
      <c r="I88" s="43">
        <f t="shared" si="27"/>
        <v>0</v>
      </c>
      <c r="J88" s="43">
        <f t="shared" si="27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8">(C88/C87)*100</f>
        <v>0</v>
      </c>
      <c r="D89" s="27">
        <f t="shared" si="28"/>
        <v>0</v>
      </c>
      <c r="E89" s="27">
        <f t="shared" si="28"/>
        <v>0</v>
      </c>
      <c r="F89" s="27">
        <f t="shared" si="28"/>
        <v>0</v>
      </c>
      <c r="G89" s="27">
        <f t="shared" si="28"/>
        <v>0</v>
      </c>
      <c r="H89" s="27">
        <f t="shared" si="28"/>
        <v>0</v>
      </c>
      <c r="I89" s="27">
        <f t="shared" si="28"/>
        <v>0</v>
      </c>
      <c r="J89" s="27">
        <f t="shared" si="28"/>
        <v>0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0</v>
      </c>
      <c r="C90" s="43">
        <f t="shared" ref="C90:J90" si="29">C79+C73+C67+C61+C55+C49+C43+C37+C31+C25+C19+C13+C7</f>
        <v>0</v>
      </c>
      <c r="D90" s="43">
        <f t="shared" si="29"/>
        <v>0</v>
      </c>
      <c r="E90" s="43">
        <f t="shared" si="29"/>
        <v>0</v>
      </c>
      <c r="F90" s="43">
        <f t="shared" si="29"/>
        <v>0</v>
      </c>
      <c r="G90" s="43">
        <f t="shared" si="29"/>
        <v>0</v>
      </c>
      <c r="H90" s="43">
        <f t="shared" si="29"/>
        <v>0</v>
      </c>
      <c r="I90" s="43">
        <f t="shared" si="29"/>
        <v>0</v>
      </c>
      <c r="J90" s="43">
        <f t="shared" si="29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30">C90/C88</f>
        <v>#DIV/0!</v>
      </c>
      <c r="D91" s="27" t="e">
        <f t="shared" si="30"/>
        <v>#DIV/0!</v>
      </c>
      <c r="E91" s="27" t="e">
        <f t="shared" si="30"/>
        <v>#DIV/0!</v>
      </c>
      <c r="F91" s="27" t="e">
        <f t="shared" si="30"/>
        <v>#DIV/0!</v>
      </c>
      <c r="G91" s="27" t="e">
        <f t="shared" si="30"/>
        <v>#DIV/0!</v>
      </c>
      <c r="H91" s="27" t="e">
        <f t="shared" si="30"/>
        <v>#DIV/0!</v>
      </c>
      <c r="I91" s="27" t="e">
        <f t="shared" si="30"/>
        <v>#DIV/0!</v>
      </c>
      <c r="J91" s="27" t="e">
        <f t="shared" si="30"/>
        <v>#DIV/0!</v>
      </c>
      <c r="K91" s="30"/>
    </row>
    <row r="93" spans="1:12" x14ac:dyDescent="0.25">
      <c r="B93" s="25"/>
      <c r="C93" s="26"/>
      <c r="D93" s="25"/>
      <c r="I93" s="25"/>
    </row>
  </sheetData>
  <sheetProtection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2" sqref="A2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4.45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L20" sqref="L20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49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.75" thickBot="1" x14ac:dyDescent="0.3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25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.75" thickBot="1" x14ac:dyDescent="0.3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51" activePane="bottomLeft" state="frozen"/>
      <selection pane="bottomLeft" activeCell="H44" sqref="H44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.75" thickBot="1" x14ac:dyDescent="0.3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54" activePane="bottomLeft" state="frozen"/>
      <selection pane="bottomLeft" activeCell="O63" sqref="O63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34725.149010196779</v>
      </c>
      <c r="C5" s="44">
        <v>0</v>
      </c>
      <c r="D5" s="44">
        <v>20611.419999999998</v>
      </c>
      <c r="E5" s="44">
        <v>7619.5495135908477</v>
      </c>
      <c r="F5" s="44">
        <v>228</v>
      </c>
      <c r="G5" s="44">
        <v>649.58466666666686</v>
      </c>
      <c r="H5" s="44">
        <v>122.72</v>
      </c>
      <c r="I5" s="44">
        <f>B5+C5+D5+E5+F5+G5+H5</f>
        <v>63956.423190454298</v>
      </c>
      <c r="J5" s="45">
        <v>56390.344778407474</v>
      </c>
      <c r="K5" s="30"/>
    </row>
    <row r="6" spans="1:11" ht="20.100000000000001" customHeight="1" thickBot="1" x14ac:dyDescent="0.3">
      <c r="A6" s="6" t="s">
        <v>11</v>
      </c>
      <c r="B6" s="23">
        <f>(B5/B4)*100</f>
        <v>19.923204343324123</v>
      </c>
      <c r="C6" s="23">
        <f t="shared" ref="C6:J6" si="0">(C5/C4)*100</f>
        <v>0</v>
      </c>
      <c r="D6" s="23">
        <f t="shared" si="0"/>
        <v>95.50725174922384</v>
      </c>
      <c r="E6" s="23">
        <f t="shared" si="0"/>
        <v>16.997299709089962</v>
      </c>
      <c r="F6" s="23">
        <f t="shared" si="0"/>
        <v>7.187894073139975</v>
      </c>
      <c r="G6" s="23">
        <f t="shared" si="0"/>
        <v>12.532986044118596</v>
      </c>
      <c r="H6" s="23">
        <f t="shared" si="0"/>
        <v>2.4363708556680566</v>
      </c>
      <c r="I6" s="23">
        <f t="shared" si="0"/>
        <v>24.343671163337163</v>
      </c>
      <c r="J6" s="23">
        <f t="shared" si="0"/>
        <v>65.683204559483158</v>
      </c>
      <c r="K6" s="30"/>
    </row>
    <row r="7" spans="1:11" ht="20.100000000000001" customHeight="1" thickBot="1" x14ac:dyDescent="0.3">
      <c r="A7" s="7" t="s">
        <v>22</v>
      </c>
      <c r="B7" s="46">
        <v>229246.40188656707</v>
      </c>
      <c r="C7" s="47">
        <v>0</v>
      </c>
      <c r="D7" s="47">
        <v>127977.78806438213</v>
      </c>
      <c r="E7" s="47">
        <v>44419.121108965213</v>
      </c>
      <c r="F7" s="47">
        <v>1203.94</v>
      </c>
      <c r="G7" s="47">
        <v>1623.961666666667</v>
      </c>
      <c r="H7" s="48">
        <v>668.88800000000003</v>
      </c>
      <c r="I7" s="49">
        <f>B7+C7+D7+E7+F7+G7+H7</f>
        <v>405140.100726581</v>
      </c>
      <c r="J7" s="50">
        <v>195714.39537985245</v>
      </c>
      <c r="K7" s="30"/>
    </row>
    <row r="8" spans="1:11" ht="20.100000000000001" customHeight="1" thickBot="1" x14ac:dyDescent="0.3">
      <c r="A8" s="8" t="s">
        <v>10</v>
      </c>
      <c r="B8" s="51">
        <f>B7/B5</f>
        <v>6.6017399038158366</v>
      </c>
      <c r="C8" s="51">
        <v>0</v>
      </c>
      <c r="D8" s="51">
        <f t="shared" ref="D8:J8" si="1">D7/D5</f>
        <v>6.2090718671679168</v>
      </c>
      <c r="E8" s="51">
        <f t="shared" si="1"/>
        <v>5.8296256267822208</v>
      </c>
      <c r="F8" s="51">
        <f t="shared" si="1"/>
        <v>5.2804385964912282</v>
      </c>
      <c r="G8" s="51">
        <f t="shared" si="1"/>
        <v>2.5</v>
      </c>
      <c r="H8" s="51">
        <f t="shared" si="1"/>
        <v>5.4505215123859196</v>
      </c>
      <c r="I8" s="51">
        <f t="shared" si="1"/>
        <v>6.3346272433047739</v>
      </c>
      <c r="J8" s="51">
        <f t="shared" si="1"/>
        <v>3.4707075501831972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6464</v>
      </c>
      <c r="C11" s="44">
        <v>0</v>
      </c>
      <c r="D11" s="44">
        <v>16268</v>
      </c>
      <c r="E11" s="44">
        <v>925.95</v>
      </c>
      <c r="F11" s="44">
        <v>34</v>
      </c>
      <c r="G11" s="44">
        <v>130</v>
      </c>
      <c r="H11" s="44">
        <v>212.2</v>
      </c>
      <c r="I11" s="44">
        <f>B11+C11+D11+E11+F11+G11+H11</f>
        <v>24034.15</v>
      </c>
      <c r="J11" s="45">
        <v>26447.35</v>
      </c>
    </row>
    <row r="12" spans="1:11" ht="20.100000000000001" customHeight="1" thickBot="1" x14ac:dyDescent="0.3">
      <c r="A12" s="6" t="s">
        <v>11</v>
      </c>
      <c r="B12" s="23">
        <f>(B11/B10)*100</f>
        <v>8.6495744794733174</v>
      </c>
      <c r="C12" s="23">
        <f t="shared" ref="C12:J12" si="2">(C11/C10)*100</f>
        <v>0</v>
      </c>
      <c r="D12" s="23">
        <f t="shared" si="2"/>
        <v>98.605891623227066</v>
      </c>
      <c r="E12" s="23">
        <f t="shared" si="2"/>
        <v>5.9359574331687934</v>
      </c>
      <c r="F12" s="23">
        <f t="shared" si="2"/>
        <v>1.0343778521448128</v>
      </c>
      <c r="G12" s="23">
        <f t="shared" si="2"/>
        <v>1.5587529976019185</v>
      </c>
      <c r="H12" s="23">
        <f t="shared" si="2"/>
        <v>2.6081612586037366</v>
      </c>
      <c r="I12" s="23">
        <f t="shared" si="2"/>
        <v>18.676875135992045</v>
      </c>
      <c r="J12" s="23">
        <f t="shared" si="2"/>
        <v>61.125915824993641</v>
      </c>
    </row>
    <row r="13" spans="1:11" ht="20.100000000000001" customHeight="1" thickBot="1" x14ac:dyDescent="0.3">
      <c r="A13" s="7" t="s">
        <v>22</v>
      </c>
      <c r="B13" s="46">
        <v>39990.519999999997</v>
      </c>
      <c r="C13" s="47">
        <v>0</v>
      </c>
      <c r="D13" s="47">
        <v>93052.3</v>
      </c>
      <c r="E13" s="47">
        <v>4856.75</v>
      </c>
      <c r="F13" s="47">
        <v>224</v>
      </c>
      <c r="G13" s="47">
        <v>676</v>
      </c>
      <c r="H13" s="48">
        <v>1188.32</v>
      </c>
      <c r="I13" s="49">
        <v>139987.89000000001</v>
      </c>
      <c r="J13" s="50">
        <v>85203.45</v>
      </c>
    </row>
    <row r="14" spans="1:11" ht="20.100000000000001" customHeight="1" thickBot="1" x14ac:dyDescent="0.3">
      <c r="A14" s="8" t="s">
        <v>10</v>
      </c>
      <c r="B14" s="51">
        <f>B13/B11</f>
        <v>6.1866522277227718</v>
      </c>
      <c r="C14" s="51">
        <v>0</v>
      </c>
      <c r="D14" s="51">
        <f t="shared" ref="D14:J14" si="3">D13/D11</f>
        <v>5.7199594295549545</v>
      </c>
      <c r="E14" s="51">
        <f t="shared" si="3"/>
        <v>5.2451536260057239</v>
      </c>
      <c r="F14" s="51">
        <f t="shared" si="3"/>
        <v>6.5882352941176467</v>
      </c>
      <c r="G14" s="51">
        <f t="shared" si="3"/>
        <v>5.2</v>
      </c>
      <c r="H14" s="51">
        <f t="shared" si="3"/>
        <v>5.6</v>
      </c>
      <c r="I14" s="51">
        <f t="shared" si="3"/>
        <v>5.8245409136582742</v>
      </c>
      <c r="J14" s="51">
        <f t="shared" si="3"/>
        <v>3.2216252289926968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8560</v>
      </c>
      <c r="C17" s="44">
        <v>0</v>
      </c>
      <c r="D17" s="44">
        <v>6643</v>
      </c>
      <c r="E17" s="44">
        <v>627</v>
      </c>
      <c r="F17" s="44">
        <v>107</v>
      </c>
      <c r="G17" s="44">
        <v>29</v>
      </c>
      <c r="H17" s="44">
        <v>162</v>
      </c>
      <c r="I17" s="44">
        <f>B17+C17+D17+E17+F17+G17+H17</f>
        <v>16128</v>
      </c>
      <c r="J17" s="45">
        <v>12463</v>
      </c>
    </row>
    <row r="18" spans="1:12" ht="20.100000000000001" customHeight="1" thickBot="1" x14ac:dyDescent="0.3">
      <c r="A18" s="6" t="s">
        <v>11</v>
      </c>
      <c r="B18" s="23">
        <f>(B17/B16)*100</f>
        <v>15.546111655951472</v>
      </c>
      <c r="C18" s="23">
        <f t="shared" ref="C18:J18" si="4">(C17/C16)*100</f>
        <v>0</v>
      </c>
      <c r="D18" s="23">
        <f t="shared" si="4"/>
        <v>93.986983588002261</v>
      </c>
      <c r="E18" s="23">
        <f t="shared" si="4"/>
        <v>8.6446987453467532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4.6101309049516219</v>
      </c>
      <c r="I18" s="23">
        <f t="shared" si="4"/>
        <v>20.400470546567668</v>
      </c>
      <c r="J18" s="23">
        <f t="shared" si="4"/>
        <v>52.973179750924473</v>
      </c>
    </row>
    <row r="19" spans="1:12" ht="20.100000000000001" customHeight="1" thickBot="1" x14ac:dyDescent="0.3">
      <c r="A19" s="7" t="s">
        <v>22</v>
      </c>
      <c r="B19" s="46">
        <v>65731</v>
      </c>
      <c r="C19" s="47">
        <v>0</v>
      </c>
      <c r="D19" s="47">
        <v>46699</v>
      </c>
      <c r="E19" s="47">
        <v>4099</v>
      </c>
      <c r="F19" s="47">
        <v>500</v>
      </c>
      <c r="G19" s="47">
        <v>102</v>
      </c>
      <c r="H19" s="48">
        <v>1293</v>
      </c>
      <c r="I19" s="49">
        <f>B19+C19+D19+E19+F19+G19+H19</f>
        <v>118424</v>
      </c>
      <c r="J19" s="50">
        <v>43175</v>
      </c>
    </row>
    <row r="20" spans="1:12" ht="20.100000000000001" customHeight="1" thickBot="1" x14ac:dyDescent="0.3">
      <c r="A20" s="28" t="s">
        <v>10</v>
      </c>
      <c r="B20" s="51">
        <f>B19/B17</f>
        <v>7.6788551401869158</v>
      </c>
      <c r="C20" s="51">
        <v>0</v>
      </c>
      <c r="D20" s="51">
        <f t="shared" ref="D20:J20" si="5">D19/D17</f>
        <v>7.0298058106277281</v>
      </c>
      <c r="E20" s="51">
        <f t="shared" si="5"/>
        <v>6.5374800637958534</v>
      </c>
      <c r="F20" s="51">
        <f t="shared" si="5"/>
        <v>4.6728971962616823</v>
      </c>
      <c r="G20" s="51">
        <f t="shared" si="5"/>
        <v>3.5172413793103448</v>
      </c>
      <c r="H20" s="51">
        <f t="shared" si="5"/>
        <v>7.9814814814814818</v>
      </c>
      <c r="I20" s="51">
        <f t="shared" si="5"/>
        <v>7.3427579365079367</v>
      </c>
      <c r="J20" s="51">
        <f t="shared" si="5"/>
        <v>3.4642541924095323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90</v>
      </c>
      <c r="C23" s="44">
        <v>0</v>
      </c>
      <c r="D23" s="44">
        <v>882</v>
      </c>
      <c r="E23" s="44">
        <v>80</v>
      </c>
      <c r="F23" s="44">
        <v>0</v>
      </c>
      <c r="G23" s="44">
        <v>0</v>
      </c>
      <c r="H23" s="44">
        <v>0</v>
      </c>
      <c r="I23" s="44">
        <f>B23+C23+D23+E23+F23+G23+H23</f>
        <v>1052</v>
      </c>
      <c r="J23" s="45">
        <v>208</v>
      </c>
    </row>
    <row r="24" spans="1:12" ht="20.100000000000001" customHeight="1" thickBot="1" x14ac:dyDescent="0.3">
      <c r="A24" s="6" t="s">
        <v>11</v>
      </c>
      <c r="B24" s="23">
        <f>(B23/B22)*100</f>
        <v>0.80666845926324282</v>
      </c>
      <c r="C24" s="23">
        <f t="shared" ref="C24:J24" si="6">(C23/C22)*100</f>
        <v>0</v>
      </c>
      <c r="D24" s="23">
        <f t="shared" si="6"/>
        <v>50.92378752886836</v>
      </c>
      <c r="E24" s="23">
        <f t="shared" si="6"/>
        <v>3.276003276003276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5.4015198192647365</v>
      </c>
      <c r="J24" s="23">
        <f t="shared" si="6"/>
        <v>3.2113632854716689</v>
      </c>
    </row>
    <row r="25" spans="1:12" ht="20.100000000000001" customHeight="1" thickBot="1" x14ac:dyDescent="0.3">
      <c r="A25" s="7" t="s">
        <v>22</v>
      </c>
      <c r="B25" s="46">
        <v>504</v>
      </c>
      <c r="C25" s="47">
        <v>0</v>
      </c>
      <c r="D25" s="47">
        <v>4824</v>
      </c>
      <c r="E25" s="47">
        <v>280</v>
      </c>
      <c r="F25" s="47">
        <v>0</v>
      </c>
      <c r="G25" s="47">
        <v>0</v>
      </c>
      <c r="H25" s="48">
        <v>0</v>
      </c>
      <c r="I25" s="49">
        <f>B25+C25+D25+E25+F25+G25+H25</f>
        <v>5608</v>
      </c>
      <c r="J25" s="50">
        <v>709</v>
      </c>
    </row>
    <row r="26" spans="1:12" ht="20.100000000000001" customHeight="1" thickBot="1" x14ac:dyDescent="0.3">
      <c r="A26" s="8" t="s">
        <v>10</v>
      </c>
      <c r="B26" s="51">
        <f>B25/B23</f>
        <v>5.6</v>
      </c>
      <c r="C26" s="51">
        <v>0</v>
      </c>
      <c r="D26" s="51">
        <f t="shared" ref="D26:J26" si="7">D25/D23</f>
        <v>5.4693877551020407</v>
      </c>
      <c r="E26" s="51">
        <f t="shared" si="7"/>
        <v>3.5</v>
      </c>
      <c r="F26" s="51">
        <v>0</v>
      </c>
      <c r="G26" s="51">
        <v>0</v>
      </c>
      <c r="H26" s="51">
        <v>0</v>
      </c>
      <c r="I26" s="51">
        <f t="shared" si="7"/>
        <v>5.3307984790874521</v>
      </c>
      <c r="J26" s="51">
        <f t="shared" si="7"/>
        <v>3.4086538461538463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17036</v>
      </c>
      <c r="C29" s="44">
        <v>225</v>
      </c>
      <c r="D29" s="44">
        <v>4497</v>
      </c>
      <c r="E29" s="44">
        <v>2096</v>
      </c>
      <c r="F29" s="44">
        <v>0</v>
      </c>
      <c r="G29" s="44">
        <v>0</v>
      </c>
      <c r="H29" s="44">
        <v>0</v>
      </c>
      <c r="I29" s="44">
        <f>B29+C29+D29+E29+F29+G29+H29</f>
        <v>23854</v>
      </c>
      <c r="J29" s="45">
        <v>16051</v>
      </c>
    </row>
    <row r="30" spans="1:12" ht="20.100000000000001" customHeight="1" thickBot="1" x14ac:dyDescent="0.3">
      <c r="A30" s="6" t="s">
        <v>11</v>
      </c>
      <c r="B30" s="23">
        <f>(B29/B28)*100</f>
        <v>26.753772947846162</v>
      </c>
      <c r="C30" s="23">
        <f t="shared" ref="C30:J30" si="8">(C29/C28)*100</f>
        <v>7.7028414926395072</v>
      </c>
      <c r="D30" s="23">
        <f t="shared" si="8"/>
        <v>96.110279974353503</v>
      </c>
      <c r="E30" s="23">
        <f t="shared" si="8"/>
        <v>14.330644058525912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26.897446016801034</v>
      </c>
      <c r="J30" s="23">
        <f t="shared" si="8"/>
        <v>66.876380150827046</v>
      </c>
    </row>
    <row r="31" spans="1:12" ht="20.100000000000001" customHeight="1" thickBot="1" x14ac:dyDescent="0.3">
      <c r="A31" s="7" t="s">
        <v>22</v>
      </c>
      <c r="B31" s="46">
        <v>92177</v>
      </c>
      <c r="C31" s="47">
        <v>803</v>
      </c>
      <c r="D31" s="47">
        <v>26393</v>
      </c>
      <c r="E31" s="47">
        <v>10515</v>
      </c>
      <c r="F31" s="47">
        <v>0</v>
      </c>
      <c r="G31" s="47">
        <v>0</v>
      </c>
      <c r="H31" s="48">
        <v>0</v>
      </c>
      <c r="I31" s="49">
        <f>B31+C31+D31+E31+F31+G31+H31</f>
        <v>129888</v>
      </c>
      <c r="J31" s="50">
        <v>59794</v>
      </c>
    </row>
    <row r="32" spans="1:12" ht="20.100000000000001" customHeight="1" thickBot="1" x14ac:dyDescent="0.3">
      <c r="A32" s="8" t="s">
        <v>10</v>
      </c>
      <c r="B32" s="51">
        <f>B31/B29</f>
        <v>5.4107184785160838</v>
      </c>
      <c r="C32" s="51">
        <f t="shared" ref="C32:J32" si="9">C31/C29</f>
        <v>3.568888888888889</v>
      </c>
      <c r="D32" s="51">
        <f t="shared" si="9"/>
        <v>5.8690237936402045</v>
      </c>
      <c r="E32" s="51">
        <f t="shared" si="9"/>
        <v>5.0166984732824424</v>
      </c>
      <c r="F32" s="51">
        <v>0</v>
      </c>
      <c r="G32" s="51">
        <v>0</v>
      </c>
      <c r="H32" s="51">
        <v>0</v>
      </c>
      <c r="I32" s="51">
        <f t="shared" si="9"/>
        <v>5.4451245074201395</v>
      </c>
      <c r="J32" s="51">
        <f t="shared" si="9"/>
        <v>3.7252507631923244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939.3</v>
      </c>
      <c r="C35" s="44">
        <v>0</v>
      </c>
      <c r="D35" s="44">
        <v>1174.2</v>
      </c>
      <c r="E35" s="44">
        <v>41</v>
      </c>
      <c r="F35" s="44">
        <v>0</v>
      </c>
      <c r="G35" s="44">
        <v>0</v>
      </c>
      <c r="H35" s="44">
        <v>0</v>
      </c>
      <c r="I35" s="44">
        <f>B35+C35+D35+E35+F35+G35+H35</f>
        <v>2154.5</v>
      </c>
      <c r="J35" s="45">
        <v>2073</v>
      </c>
    </row>
    <row r="36" spans="1:10" ht="20.100000000000001" customHeight="1" thickBot="1" x14ac:dyDescent="0.3">
      <c r="A36" s="6" t="s">
        <v>11</v>
      </c>
      <c r="B36" s="23">
        <f>(B35/B34)*100</f>
        <v>8.2721268163804478</v>
      </c>
      <c r="C36" s="23">
        <f t="shared" ref="C36:J36" si="10">(C35/C34)*100</f>
        <v>0</v>
      </c>
      <c r="D36" s="23">
        <f t="shared" si="10"/>
        <v>70.905797101449281</v>
      </c>
      <c r="E36" s="23">
        <f t="shared" si="10"/>
        <v>1.5595283377710156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10.715173820062665</v>
      </c>
      <c r="J36" s="23">
        <f t="shared" si="10"/>
        <v>34.711989283322168</v>
      </c>
    </row>
    <row r="37" spans="1:10" ht="20.100000000000001" customHeight="1" thickBot="1" x14ac:dyDescent="0.3">
      <c r="A37" s="7" t="s">
        <v>22</v>
      </c>
      <c r="B37" s="46">
        <v>6534</v>
      </c>
      <c r="C37" s="47">
        <v>0</v>
      </c>
      <c r="D37" s="47">
        <v>7581</v>
      </c>
      <c r="E37" s="47">
        <v>157</v>
      </c>
      <c r="F37" s="47">
        <v>0</v>
      </c>
      <c r="G37" s="47">
        <v>0</v>
      </c>
      <c r="H37" s="48">
        <v>0</v>
      </c>
      <c r="I37" s="49">
        <f>B37+C37+D37+E37+F37+G37+H37</f>
        <v>14272</v>
      </c>
      <c r="J37" s="50">
        <v>7511</v>
      </c>
    </row>
    <row r="38" spans="1:10" ht="20.100000000000001" customHeight="1" thickBot="1" x14ac:dyDescent="0.3">
      <c r="A38" s="8" t="s">
        <v>10</v>
      </c>
      <c r="B38" s="51">
        <f>B37/B35</f>
        <v>6.9562440114979243</v>
      </c>
      <c r="C38" s="51">
        <v>0</v>
      </c>
      <c r="D38" s="51">
        <f t="shared" ref="D38:J38" si="11">D37/D35</f>
        <v>6.4563106796116498</v>
      </c>
      <c r="E38" s="51">
        <f t="shared" si="11"/>
        <v>3.8292682926829267</v>
      </c>
      <c r="F38" s="51">
        <v>0</v>
      </c>
      <c r="G38" s="51">
        <v>0</v>
      </c>
      <c r="H38" s="51">
        <v>0</v>
      </c>
      <c r="I38" s="51">
        <f t="shared" si="11"/>
        <v>6.6242747737294039</v>
      </c>
      <c r="J38" s="51">
        <f t="shared" si="11"/>
        <v>3.6232513265798358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2762.17</v>
      </c>
      <c r="C41" s="44">
        <v>0</v>
      </c>
      <c r="D41" s="44">
        <v>15465.2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18348.320000000003</v>
      </c>
      <c r="J41" s="45">
        <v>11741.02</v>
      </c>
    </row>
    <row r="42" spans="1:10" ht="20.100000000000001" customHeight="1" thickBot="1" x14ac:dyDescent="0.3">
      <c r="A42" s="6" t="s">
        <v>11</v>
      </c>
      <c r="B42" s="23">
        <f>(B41/B40)*100</f>
        <v>4.813065221558138</v>
      </c>
      <c r="C42" s="23">
        <f t="shared" ref="C42:J42" si="12">(C41/C40)*100</f>
        <v>0</v>
      </c>
      <c r="D42" s="23">
        <f t="shared" si="12"/>
        <v>92.153497795256825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18.535154355907551</v>
      </c>
      <c r="J42" s="23">
        <f t="shared" si="12"/>
        <v>37.534030241999936</v>
      </c>
    </row>
    <row r="43" spans="1:10" ht="20.100000000000001" customHeight="1" thickBot="1" x14ac:dyDescent="0.3">
      <c r="A43" s="7" t="s">
        <v>22</v>
      </c>
      <c r="B43" s="46">
        <v>15183.31</v>
      </c>
      <c r="C43" s="47">
        <v>0</v>
      </c>
      <c r="D43" s="47">
        <v>81876.89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97388.85</v>
      </c>
      <c r="J43" s="50">
        <v>46013.85</v>
      </c>
    </row>
    <row r="44" spans="1:10" ht="20.100000000000001" customHeight="1" thickBot="1" x14ac:dyDescent="0.3">
      <c r="A44" s="28" t="s">
        <v>10</v>
      </c>
      <c r="B44" s="51">
        <f>B43/B41</f>
        <v>5.4968774550444035</v>
      </c>
      <c r="C44" s="51">
        <v>0</v>
      </c>
      <c r="D44" s="51">
        <f t="shared" ref="D44:J44" si="13">D43/D41</f>
        <v>5.294266482166412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5.3077802218404733</v>
      </c>
      <c r="J44" s="51">
        <f t="shared" si="13"/>
        <v>3.9190675086150946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10383</v>
      </c>
      <c r="C47" s="44">
        <v>0</v>
      </c>
      <c r="D47" s="44">
        <v>5079</v>
      </c>
      <c r="E47" s="44">
        <v>965</v>
      </c>
      <c r="F47" s="44">
        <v>0</v>
      </c>
      <c r="G47" s="44">
        <v>0</v>
      </c>
      <c r="H47" s="44">
        <v>614</v>
      </c>
      <c r="I47" s="44">
        <f>B47+C47+D47+E47+F47+G47+H47</f>
        <v>17041</v>
      </c>
      <c r="J47" s="45">
        <v>19420</v>
      </c>
    </row>
    <row r="48" spans="1:10" ht="20.100000000000001" customHeight="1" thickBot="1" x14ac:dyDescent="0.3">
      <c r="A48" s="6" t="s">
        <v>11</v>
      </c>
      <c r="B48" s="23">
        <f>(B47/B46)*100</f>
        <v>20.426511380850268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6.7709795116474876</v>
      </c>
      <c r="F48" s="23">
        <f t="shared" si="14"/>
        <v>0</v>
      </c>
      <c r="G48" s="23">
        <f t="shared" si="14"/>
        <v>0</v>
      </c>
      <c r="H48" s="23">
        <f t="shared" si="14"/>
        <v>13.35072841922157</v>
      </c>
      <c r="I48" s="23">
        <f t="shared" si="14"/>
        <v>21.469517342169251</v>
      </c>
      <c r="J48" s="23">
        <f t="shared" si="14"/>
        <v>69.070991606202867</v>
      </c>
    </row>
    <row r="49" spans="1:10" ht="20.100000000000001" customHeight="1" thickBot="1" x14ac:dyDescent="0.3">
      <c r="A49" s="7" t="s">
        <v>22</v>
      </c>
      <c r="B49" s="46">
        <v>69981</v>
      </c>
      <c r="C49" s="47">
        <v>0</v>
      </c>
      <c r="D49" s="47">
        <v>33759</v>
      </c>
      <c r="E49" s="47">
        <v>5864</v>
      </c>
      <c r="F49" s="47">
        <v>0</v>
      </c>
      <c r="G49" s="47">
        <v>0</v>
      </c>
      <c r="H49" s="48">
        <v>3583</v>
      </c>
      <c r="I49" s="49">
        <f>B49+C49+D49+E49+F49+G49+H49</f>
        <v>113187</v>
      </c>
      <c r="J49" s="50">
        <v>67664</v>
      </c>
    </row>
    <row r="50" spans="1:10" ht="20.100000000000001" customHeight="1" thickBot="1" x14ac:dyDescent="0.3">
      <c r="A50" s="8" t="s">
        <v>10</v>
      </c>
      <c r="B50" s="51">
        <f>B49/B47</f>
        <v>6.7399595492632187</v>
      </c>
      <c r="C50" s="51">
        <v>0</v>
      </c>
      <c r="D50" s="51">
        <f t="shared" ref="D50:J50" si="15">D49/D47</f>
        <v>6.6467808623744835</v>
      </c>
      <c r="E50" s="51">
        <f t="shared" si="15"/>
        <v>6.0766839378238338</v>
      </c>
      <c r="F50" s="51">
        <v>0</v>
      </c>
      <c r="G50" s="51">
        <v>0</v>
      </c>
      <c r="H50" s="51">
        <f t="shared" si="15"/>
        <v>5.835504885993485</v>
      </c>
      <c r="I50" s="51">
        <f t="shared" si="15"/>
        <v>6.642039786397512</v>
      </c>
      <c r="J50" s="51">
        <f t="shared" si="15"/>
        <v>3.4842430484037075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13419</v>
      </c>
      <c r="C53" s="44">
        <v>0</v>
      </c>
      <c r="D53" s="44">
        <v>11840</v>
      </c>
      <c r="E53" s="44">
        <v>294</v>
      </c>
      <c r="F53" s="44">
        <v>0</v>
      </c>
      <c r="G53" s="44">
        <v>0</v>
      </c>
      <c r="H53" s="44">
        <v>0</v>
      </c>
      <c r="I53" s="44">
        <f>B53+C53+D53+E53+F53+G53+H53</f>
        <v>25553</v>
      </c>
      <c r="J53" s="45">
        <v>18845</v>
      </c>
    </row>
    <row r="54" spans="1:10" ht="20.100000000000001" customHeight="1" thickBot="1" x14ac:dyDescent="0.3">
      <c r="A54" s="6" t="s">
        <v>11</v>
      </c>
      <c r="B54" s="23">
        <f>(B53/B52)*100</f>
        <v>18.746856663872592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0.95501055708949156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19.805303012687858</v>
      </c>
      <c r="J54" s="23">
        <f t="shared" si="16"/>
        <v>46.117514622029709</v>
      </c>
    </row>
    <row r="55" spans="1:10" ht="20.100000000000001" customHeight="1" thickBot="1" x14ac:dyDescent="0.3">
      <c r="A55" s="7" t="s">
        <v>22</v>
      </c>
      <c r="B55" s="46">
        <v>89602</v>
      </c>
      <c r="C55" s="47">
        <v>0</v>
      </c>
      <c r="D55" s="47">
        <v>78572</v>
      </c>
      <c r="E55" s="47">
        <v>1955</v>
      </c>
      <c r="F55" s="47">
        <v>0</v>
      </c>
      <c r="G55" s="47">
        <v>0</v>
      </c>
      <c r="H55" s="48">
        <v>0</v>
      </c>
      <c r="I55" s="49">
        <f>B55+C55+D55+E55+F55+G55+H55</f>
        <v>170129</v>
      </c>
      <c r="J55" s="50">
        <v>64736</v>
      </c>
    </row>
    <row r="56" spans="1:10" ht="20.100000000000001" customHeight="1" thickBot="1" x14ac:dyDescent="0.3">
      <c r="A56" s="8" t="s">
        <v>10</v>
      </c>
      <c r="B56" s="51">
        <f>B55/B53</f>
        <v>6.6772486772486772</v>
      </c>
      <c r="C56" s="51">
        <v>0</v>
      </c>
      <c r="D56" s="51">
        <f t="shared" ref="D56:J56" si="17">D55/D53</f>
        <v>6.636148648648649</v>
      </c>
      <c r="E56" s="51">
        <f t="shared" si="17"/>
        <v>6.649659863945578</v>
      </c>
      <c r="F56" s="51">
        <v>0</v>
      </c>
      <c r="G56" s="51">
        <v>0</v>
      </c>
      <c r="H56" s="51">
        <v>0</v>
      </c>
      <c r="I56" s="51">
        <f t="shared" si="17"/>
        <v>6.657887527883223</v>
      </c>
      <c r="J56" s="51">
        <f t="shared" si="17"/>
        <v>3.4351817458211729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64431</v>
      </c>
      <c r="C59" s="44">
        <v>843</v>
      </c>
      <c r="D59" s="44">
        <v>6237</v>
      </c>
      <c r="E59" s="44">
        <v>15433</v>
      </c>
      <c r="F59" s="44">
        <v>365</v>
      </c>
      <c r="G59" s="44">
        <v>187</v>
      </c>
      <c r="H59" s="44">
        <v>670</v>
      </c>
      <c r="I59" s="44">
        <v>88166</v>
      </c>
      <c r="J59" s="45">
        <v>35363</v>
      </c>
    </row>
    <row r="60" spans="1:10" ht="20.100000000000001" customHeight="1" thickBot="1" x14ac:dyDescent="0.3">
      <c r="A60" s="20" t="s">
        <v>11</v>
      </c>
      <c r="B60" s="23">
        <f>(B59/B58)*100</f>
        <v>55.944256316749154</v>
      </c>
      <c r="C60" s="23">
        <f t="shared" ref="C60:J60" si="18">(C59/C58)*100</f>
        <v>29.018932874354565</v>
      </c>
      <c r="D60" s="23">
        <f t="shared" si="18"/>
        <v>98.019801980198025</v>
      </c>
      <c r="E60" s="23">
        <f t="shared" si="18"/>
        <v>52.348970523387948</v>
      </c>
      <c r="F60" s="23">
        <f t="shared" si="18"/>
        <v>18.369401107196779</v>
      </c>
      <c r="G60" s="23">
        <f t="shared" si="18"/>
        <v>17.203311867525297</v>
      </c>
      <c r="H60" s="23">
        <f t="shared" si="18"/>
        <v>33.234126984126981</v>
      </c>
      <c r="I60" s="23">
        <f t="shared" si="18"/>
        <v>55.447175946015633</v>
      </c>
      <c r="J60" s="23">
        <f t="shared" si="18"/>
        <v>85.119749669033567</v>
      </c>
    </row>
    <row r="61" spans="1:10" ht="20.100000000000001" customHeight="1" thickBot="1" x14ac:dyDescent="0.3">
      <c r="A61" s="21" t="s">
        <v>22</v>
      </c>
      <c r="B61" s="46">
        <v>399999</v>
      </c>
      <c r="C61" s="47">
        <v>5530.3</v>
      </c>
      <c r="D61" s="47">
        <v>37203</v>
      </c>
      <c r="E61" s="47">
        <v>80069</v>
      </c>
      <c r="F61" s="47">
        <v>1921</v>
      </c>
      <c r="G61" s="47">
        <v>717.5</v>
      </c>
      <c r="H61" s="48">
        <v>3536.4</v>
      </c>
      <c r="I61" s="49">
        <f>B61+C61+D61+E61+F61+G61+H61</f>
        <v>528976.20000000007</v>
      </c>
      <c r="J61" s="50">
        <v>136577</v>
      </c>
    </row>
    <row r="62" spans="1:10" ht="20.100000000000001" customHeight="1" thickBot="1" x14ac:dyDescent="0.3">
      <c r="A62" s="22" t="s">
        <v>10</v>
      </c>
      <c r="B62" s="51">
        <f>B61/B59</f>
        <v>6.2081761884807003</v>
      </c>
      <c r="C62" s="51">
        <f t="shared" ref="C62:J62" si="19">C61/C59</f>
        <v>6.5602609727164891</v>
      </c>
      <c r="D62" s="51">
        <f t="shared" si="19"/>
        <v>5.9648869648869649</v>
      </c>
      <c r="E62" s="51">
        <f t="shared" si="19"/>
        <v>5.1881682109764791</v>
      </c>
      <c r="F62" s="51">
        <f t="shared" si="19"/>
        <v>5.2630136986301368</v>
      </c>
      <c r="G62" s="51">
        <f t="shared" si="19"/>
        <v>3.8368983957219251</v>
      </c>
      <c r="H62" s="51">
        <f t="shared" si="19"/>
        <v>5.2782089552238807</v>
      </c>
      <c r="I62" s="51">
        <f t="shared" si="19"/>
        <v>5.9997754236326939</v>
      </c>
      <c r="J62" s="51">
        <f t="shared" si="19"/>
        <v>3.8621440488646326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9693</v>
      </c>
      <c r="C65" s="44">
        <v>51</v>
      </c>
      <c r="D65" s="44">
        <v>2476</v>
      </c>
      <c r="E65" s="44">
        <v>7169</v>
      </c>
      <c r="F65" s="44">
        <v>66</v>
      </c>
      <c r="G65" s="44">
        <v>0</v>
      </c>
      <c r="H65" s="44">
        <v>110</v>
      </c>
      <c r="I65" s="44">
        <f>B65+C65+D65+E65+F65+G65+H65</f>
        <v>19565</v>
      </c>
      <c r="J65" s="45">
        <v>19736</v>
      </c>
    </row>
    <row r="66" spans="1:10" ht="20.100000000000001" customHeight="1" thickBot="1" x14ac:dyDescent="0.3">
      <c r="A66" s="6" t="s">
        <v>11</v>
      </c>
      <c r="B66" s="23">
        <f>(B65/B64)*100</f>
        <v>18.80310378273521</v>
      </c>
      <c r="C66" s="23">
        <f t="shared" ref="C66:J66" si="20">(C65/C64)*100</f>
        <v>2.8683914510686166</v>
      </c>
      <c r="D66" s="23">
        <f t="shared" si="20"/>
        <v>88.460164344408724</v>
      </c>
      <c r="E66" s="23">
        <f t="shared" si="20"/>
        <v>23.201398103498494</v>
      </c>
      <c r="F66" s="23">
        <f t="shared" si="20"/>
        <v>6.5476190476190483</v>
      </c>
      <c r="G66" s="23">
        <f t="shared" si="20"/>
        <v>0</v>
      </c>
      <c r="H66" s="23">
        <f t="shared" si="20"/>
        <v>8.4615384615384617</v>
      </c>
      <c r="I66" s="23">
        <f t="shared" si="20"/>
        <v>21.537868780273005</v>
      </c>
      <c r="J66" s="23">
        <f t="shared" si="20"/>
        <v>72.287744487583325</v>
      </c>
    </row>
    <row r="67" spans="1:10" ht="20.100000000000001" customHeight="1" thickBot="1" x14ac:dyDescent="0.3">
      <c r="A67" s="7" t="s">
        <v>22</v>
      </c>
      <c r="B67" s="46">
        <v>71056</v>
      </c>
      <c r="C67" s="47">
        <v>337</v>
      </c>
      <c r="D67" s="47">
        <v>16650</v>
      </c>
      <c r="E67" s="47">
        <v>47501</v>
      </c>
      <c r="F67" s="47">
        <v>459</v>
      </c>
      <c r="G67" s="47">
        <v>0</v>
      </c>
      <c r="H67" s="48">
        <v>753</v>
      </c>
      <c r="I67" s="49">
        <f>B67+C67+D67+E67+F67+G67+H67</f>
        <v>136756</v>
      </c>
      <c r="J67" s="50">
        <v>74597</v>
      </c>
    </row>
    <row r="68" spans="1:10" ht="20.100000000000001" customHeight="1" thickBot="1" x14ac:dyDescent="0.3">
      <c r="A68" s="28" t="s">
        <v>10</v>
      </c>
      <c r="B68" s="51">
        <f>B67/B65</f>
        <v>7.3306509852470851</v>
      </c>
      <c r="C68" s="51">
        <f t="shared" ref="C68:J68" si="21">C67/C65</f>
        <v>6.6078431372549016</v>
      </c>
      <c r="D68" s="51">
        <f t="shared" si="21"/>
        <v>6.7245557350565432</v>
      </c>
      <c r="E68" s="51">
        <f t="shared" si="21"/>
        <v>6.6258892453619751</v>
      </c>
      <c r="F68" s="51">
        <f t="shared" si="21"/>
        <v>6.9545454545454541</v>
      </c>
      <c r="G68" s="51">
        <v>0</v>
      </c>
      <c r="H68" s="51">
        <f t="shared" si="21"/>
        <v>6.8454545454545457</v>
      </c>
      <c r="I68" s="51">
        <f t="shared" si="21"/>
        <v>6.9898287758752877</v>
      </c>
      <c r="J68" s="51">
        <f t="shared" si="21"/>
        <v>3.7797426023510337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17452.810000000001</v>
      </c>
      <c r="C71" s="44">
        <v>263.91000000000003</v>
      </c>
      <c r="D71" s="44">
        <v>2954</v>
      </c>
      <c r="E71" s="44">
        <v>4721.9399999999996</v>
      </c>
      <c r="F71" s="44">
        <v>0</v>
      </c>
      <c r="G71" s="44">
        <v>24.54</v>
      </c>
      <c r="H71" s="44">
        <v>69.72</v>
      </c>
      <c r="I71" s="44">
        <f>B71+C71+D71+E71+F71+G71+H71</f>
        <v>25486.920000000002</v>
      </c>
      <c r="J71" s="45">
        <v>14124.52</v>
      </c>
    </row>
    <row r="72" spans="1:10" ht="20.100000000000001" customHeight="1" thickBot="1" x14ac:dyDescent="0.3">
      <c r="A72" s="6" t="s">
        <v>11</v>
      </c>
      <c r="B72" s="23">
        <f>(B71/B70)*100</f>
        <v>52.189856762656625</v>
      </c>
      <c r="C72" s="23">
        <f t="shared" ref="C72:J72" si="22">(C71/C70)*100</f>
        <v>21.685291700903864</v>
      </c>
      <c r="D72" s="23">
        <f t="shared" si="22"/>
        <v>100</v>
      </c>
      <c r="E72" s="23">
        <f t="shared" si="22"/>
        <v>66.826210019813175</v>
      </c>
      <c r="F72" s="23">
        <f t="shared" si="22"/>
        <v>0</v>
      </c>
      <c r="G72" s="23">
        <f t="shared" si="22"/>
        <v>2.4417910447761195</v>
      </c>
      <c r="H72" s="23">
        <f t="shared" si="22"/>
        <v>17.214814814814812</v>
      </c>
      <c r="I72" s="23">
        <f t="shared" si="22"/>
        <v>54.913321698662024</v>
      </c>
      <c r="J72" s="23">
        <f t="shared" si="22"/>
        <v>97.23612832163019</v>
      </c>
    </row>
    <row r="73" spans="1:10" ht="20.100000000000001" customHeight="1" thickBot="1" x14ac:dyDescent="0.3">
      <c r="A73" s="7" t="s">
        <v>22</v>
      </c>
      <c r="B73" s="46">
        <v>129248.94</v>
      </c>
      <c r="C73" s="47">
        <v>1643.05</v>
      </c>
      <c r="D73" s="47">
        <v>21513.1</v>
      </c>
      <c r="E73" s="47">
        <v>31136.21</v>
      </c>
      <c r="F73" s="47">
        <v>0</v>
      </c>
      <c r="G73" s="47">
        <v>49.08</v>
      </c>
      <c r="H73" s="48">
        <v>300.36</v>
      </c>
      <c r="I73" s="49">
        <f>B73+C73+D73+E73+F73+G73+H73</f>
        <v>183890.73999999996</v>
      </c>
      <c r="J73" s="50">
        <v>57232.18</v>
      </c>
    </row>
    <row r="74" spans="1:10" ht="20.100000000000001" customHeight="1" thickBot="1" x14ac:dyDescent="0.3">
      <c r="A74" s="8" t="s">
        <v>10</v>
      </c>
      <c r="B74" s="51">
        <f>B73/B71</f>
        <v>7.4056235070455703</v>
      </c>
      <c r="C74" s="51">
        <f t="shared" ref="C74:J74" si="23">C73/C71</f>
        <v>6.2257966731082561</v>
      </c>
      <c r="D74" s="51">
        <f t="shared" si="23"/>
        <v>7.2827014218009474</v>
      </c>
      <c r="E74" s="51">
        <f t="shared" si="23"/>
        <v>6.5939444380911238</v>
      </c>
      <c r="F74" s="51">
        <v>0</v>
      </c>
      <c r="G74" s="51">
        <f t="shared" si="23"/>
        <v>2</v>
      </c>
      <c r="H74" s="51">
        <f t="shared" si="23"/>
        <v>4.3080895008605857</v>
      </c>
      <c r="I74" s="51">
        <f t="shared" si="23"/>
        <v>7.2151024917879427</v>
      </c>
      <c r="J74" s="51">
        <f t="shared" si="23"/>
        <v>4.0519734475932632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6525</v>
      </c>
      <c r="C77" s="44">
        <v>28</v>
      </c>
      <c r="D77" s="44">
        <v>3817</v>
      </c>
      <c r="E77" s="44">
        <v>1812</v>
      </c>
      <c r="F77" s="44">
        <v>419</v>
      </c>
      <c r="G77" s="44">
        <v>26</v>
      </c>
      <c r="H77" s="44">
        <v>22</v>
      </c>
      <c r="I77" s="44">
        <f>B77+C77+D77+E77+F77+G77+H77</f>
        <v>12649</v>
      </c>
      <c r="J77" s="45">
        <v>10864</v>
      </c>
    </row>
    <row r="78" spans="1:10" ht="20.100000000000001" customHeight="1" thickBot="1" x14ac:dyDescent="0.3">
      <c r="A78" s="6" t="s">
        <v>11</v>
      </c>
      <c r="B78" s="23">
        <f>(B77/B76)*100</f>
        <v>16.785429475471407</v>
      </c>
      <c r="C78" s="23">
        <f t="shared" ref="C78:J78" si="24">(C77/C76)*100</f>
        <v>1.6422287390029326</v>
      </c>
      <c r="D78" s="23">
        <f t="shared" si="24"/>
        <v>81.734475374732327</v>
      </c>
      <c r="E78" s="23">
        <f t="shared" si="24"/>
        <v>15.488503290879564</v>
      </c>
      <c r="F78" s="23">
        <f t="shared" si="24"/>
        <v>54.914809960681524</v>
      </c>
      <c r="G78" s="23">
        <f t="shared" si="24"/>
        <v>1.2745098039215685</v>
      </c>
      <c r="H78" s="23">
        <f t="shared" si="24"/>
        <v>1.5503875968992249</v>
      </c>
      <c r="I78" s="23">
        <f t="shared" si="24"/>
        <v>20.678775196586507</v>
      </c>
      <c r="J78" s="23">
        <f t="shared" si="24"/>
        <v>53.620255663590143</v>
      </c>
    </row>
    <row r="79" spans="1:10" ht="20.100000000000001" customHeight="1" thickBot="1" x14ac:dyDescent="0.3">
      <c r="A79" s="7" t="s">
        <v>22</v>
      </c>
      <c r="B79" s="46">
        <v>46987</v>
      </c>
      <c r="C79" s="47">
        <v>196</v>
      </c>
      <c r="D79" s="47">
        <v>25158</v>
      </c>
      <c r="E79" s="47">
        <v>9512</v>
      </c>
      <c r="F79" s="47">
        <v>1460</v>
      </c>
      <c r="G79" s="47">
        <v>147</v>
      </c>
      <c r="H79" s="48">
        <v>112</v>
      </c>
      <c r="I79" s="49">
        <f>B79+C79+D79+E79+F79+G79+H79</f>
        <v>83572</v>
      </c>
      <c r="J79" s="50">
        <v>39660</v>
      </c>
    </row>
    <row r="80" spans="1:10" ht="20.100000000000001" customHeight="1" thickBot="1" x14ac:dyDescent="0.3">
      <c r="A80" s="8" t="s">
        <v>10</v>
      </c>
      <c r="B80" s="51">
        <f>B79/B77</f>
        <v>7.2010727969348656</v>
      </c>
      <c r="C80" s="51">
        <f t="shared" ref="C80:J80" si="25">C79/C77</f>
        <v>7</v>
      </c>
      <c r="D80" s="51">
        <f t="shared" si="25"/>
        <v>6.5910400838354732</v>
      </c>
      <c r="E80" s="51">
        <f t="shared" si="25"/>
        <v>5.2494481236203088</v>
      </c>
      <c r="F80" s="51">
        <f t="shared" si="25"/>
        <v>3.4844868735083532</v>
      </c>
      <c r="G80" s="51">
        <f t="shared" si="25"/>
        <v>5.6538461538461542</v>
      </c>
      <c r="H80" s="51">
        <f t="shared" si="25"/>
        <v>5.0909090909090908</v>
      </c>
      <c r="I80" s="51">
        <f t="shared" si="25"/>
        <v>6.6070045062850822</v>
      </c>
      <c r="J80" s="51">
        <f t="shared" si="25"/>
        <v>3.6505891016200294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192480.42901019676</v>
      </c>
      <c r="C88" s="43">
        <f t="shared" si="26"/>
        <v>1410.91</v>
      </c>
      <c r="D88" s="43">
        <f t="shared" si="26"/>
        <v>97943.819999999992</v>
      </c>
      <c r="E88" s="43">
        <f t="shared" si="26"/>
        <v>41784.439513590849</v>
      </c>
      <c r="F88" s="43">
        <f t="shared" si="26"/>
        <v>1295.95</v>
      </c>
      <c r="G88" s="43">
        <f t="shared" si="26"/>
        <v>1046.1246666666668</v>
      </c>
      <c r="H88" s="43">
        <f t="shared" si="26"/>
        <v>2026.64</v>
      </c>
      <c r="I88" s="43">
        <f t="shared" si="26"/>
        <v>337988.31319045433</v>
      </c>
      <c r="J88" s="43">
        <f t="shared" si="26"/>
        <v>243726.2347784075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23.789095824829783</v>
      </c>
      <c r="C89" s="27">
        <f t="shared" ref="C89:J89" si="27">(C88/C87)*100</f>
        <v>4.6106663180941805</v>
      </c>
      <c r="D89" s="27">
        <f t="shared" si="27"/>
        <v>94.17041160691106</v>
      </c>
      <c r="E89" s="27">
        <f t="shared" si="27"/>
        <v>18.845673809457399</v>
      </c>
      <c r="F89" s="27">
        <f t="shared" si="27"/>
        <v>6.1859188544152746</v>
      </c>
      <c r="G89" s="27">
        <f t="shared" si="27"/>
        <v>2.7849128598303343</v>
      </c>
      <c r="H89" s="27">
        <f t="shared" si="27"/>
        <v>5.1182947772502274</v>
      </c>
      <c r="I89" s="27">
        <f t="shared" si="27"/>
        <v>26.749125929461727</v>
      </c>
      <c r="J89" s="27">
        <f t="shared" si="27"/>
        <v>62.018431710325331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1256240.171886567</v>
      </c>
      <c r="C90" s="43">
        <f t="shared" ref="C90:J90" si="28">C79+C73+C67+C61+C55+C49+C43+C37+C31+C25+C19+C13+C7</f>
        <v>8509.35</v>
      </c>
      <c r="D90" s="43">
        <f t="shared" si="28"/>
        <v>601259.07806438208</v>
      </c>
      <c r="E90" s="43">
        <f t="shared" si="28"/>
        <v>240364.08110896521</v>
      </c>
      <c r="F90" s="43">
        <f t="shared" si="28"/>
        <v>6012.99</v>
      </c>
      <c r="G90" s="43">
        <f t="shared" si="28"/>
        <v>3315.541666666667</v>
      </c>
      <c r="H90" s="43">
        <f t="shared" si="28"/>
        <v>11518.568000000001</v>
      </c>
      <c r="I90" s="43">
        <f t="shared" si="28"/>
        <v>2127219.7807265813</v>
      </c>
      <c r="J90" s="43">
        <f t="shared" si="28"/>
        <v>878586.87537985248</v>
      </c>
      <c r="K90" s="30"/>
    </row>
    <row r="91" spans="1:12" ht="15.75" thickBot="1" x14ac:dyDescent="0.3">
      <c r="A91" s="17" t="s">
        <v>10</v>
      </c>
      <c r="B91" s="27">
        <f>B90/B88</f>
        <v>6.5265865124397502</v>
      </c>
      <c r="C91" s="27">
        <f t="shared" ref="C91:J91" si="29">C90/C88</f>
        <v>6.0311075830492378</v>
      </c>
      <c r="D91" s="27">
        <f t="shared" si="29"/>
        <v>6.1388158851102821</v>
      </c>
      <c r="E91" s="27">
        <f t="shared" si="29"/>
        <v>5.7524782887367474</v>
      </c>
      <c r="F91" s="27">
        <f t="shared" si="29"/>
        <v>4.6398317836336274</v>
      </c>
      <c r="G91" s="27">
        <f t="shared" si="29"/>
        <v>3.1693561697872847</v>
      </c>
      <c r="H91" s="27">
        <f t="shared" si="29"/>
        <v>5.6835787312990966</v>
      </c>
      <c r="I91" s="27">
        <f t="shared" si="29"/>
        <v>6.2937672626801922</v>
      </c>
      <c r="J91" s="27">
        <f t="shared" si="29"/>
        <v>3.6048104389691633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J18" sqref="J18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57739.61</v>
      </c>
      <c r="C5" s="44">
        <v>369.92</v>
      </c>
      <c r="D5" s="44">
        <v>21359.65</v>
      </c>
      <c r="E5" s="44">
        <v>18973.78</v>
      </c>
      <c r="F5" s="44">
        <v>743</v>
      </c>
      <c r="G5" s="44">
        <v>812.55</v>
      </c>
      <c r="H5" s="44">
        <v>591.45000000000005</v>
      </c>
      <c r="I5" s="44">
        <f>B5+C5+D5+E5+F5+G5+H5</f>
        <v>100589.95999999999</v>
      </c>
      <c r="J5" s="45">
        <v>79159.5</v>
      </c>
      <c r="K5" s="30"/>
    </row>
    <row r="6" spans="1:11" ht="20.100000000000001" customHeight="1" thickBot="1" x14ac:dyDescent="0.3">
      <c r="A6" s="6" t="s">
        <v>11</v>
      </c>
      <c r="B6" s="23">
        <f>(B5/B4)*100</f>
        <v>33.127519435439915</v>
      </c>
      <c r="C6" s="23">
        <f t="shared" ref="C6:J6" si="0">(C5/C4)*100</f>
        <v>4.2879332328735362</v>
      </c>
      <c r="D6" s="23">
        <f t="shared" si="0"/>
        <v>98.974329271118123</v>
      </c>
      <c r="E6" s="23">
        <f t="shared" si="0"/>
        <v>42.325733916302312</v>
      </c>
      <c r="F6" s="23">
        <f t="shared" si="0"/>
        <v>23.423707440100884</v>
      </c>
      <c r="G6" s="23">
        <f t="shared" si="0"/>
        <v>15.677213968743969</v>
      </c>
      <c r="H6" s="23">
        <f t="shared" si="0"/>
        <v>11.742108397855867</v>
      </c>
      <c r="I6" s="23">
        <f t="shared" si="0"/>
        <v>38.287458654171878</v>
      </c>
      <c r="J6" s="23">
        <f t="shared" si="0"/>
        <v>92.204607929925913</v>
      </c>
      <c r="K6" s="30"/>
    </row>
    <row r="7" spans="1:11" ht="20.100000000000001" customHeight="1" thickBot="1" x14ac:dyDescent="0.3">
      <c r="A7" s="7" t="s">
        <v>22</v>
      </c>
      <c r="B7" s="46">
        <v>392758.94</v>
      </c>
      <c r="C7" s="47">
        <v>1731.9</v>
      </c>
      <c r="D7" s="47">
        <v>132294.38</v>
      </c>
      <c r="E7" s="47">
        <v>110334.61</v>
      </c>
      <c r="F7" s="47">
        <v>1564.5</v>
      </c>
      <c r="G7" s="47">
        <v>2078.66</v>
      </c>
      <c r="H7" s="48">
        <v>1335.14</v>
      </c>
      <c r="I7" s="49">
        <f>B7+C7+D7+E7+F7+G7+H7</f>
        <v>642098.13</v>
      </c>
      <c r="J7" s="50">
        <v>265419.46999999997</v>
      </c>
      <c r="K7" s="30"/>
    </row>
    <row r="8" spans="1:11" ht="20.100000000000001" customHeight="1" thickBot="1" x14ac:dyDescent="0.3">
      <c r="A8" s="8" t="s">
        <v>10</v>
      </c>
      <c r="B8" s="51">
        <f>B7/B5</f>
        <v>6.8022444211174964</v>
      </c>
      <c r="C8" s="51">
        <f t="shared" ref="C8:J8" si="1">C7/C5</f>
        <v>4.6818230968858128</v>
      </c>
      <c r="D8" s="51">
        <f t="shared" si="1"/>
        <v>6.1936586039565249</v>
      </c>
      <c r="E8" s="51">
        <f t="shared" si="1"/>
        <v>5.8151095880736472</v>
      </c>
      <c r="F8" s="51">
        <f t="shared" si="1"/>
        <v>2.1056527590847915</v>
      </c>
      <c r="G8" s="51">
        <f t="shared" si="1"/>
        <v>2.5581933419481877</v>
      </c>
      <c r="H8" s="51">
        <f t="shared" si="1"/>
        <v>2.2574013018851975</v>
      </c>
      <c r="I8" s="51">
        <f t="shared" si="1"/>
        <v>6.3833222520418547</v>
      </c>
      <c r="J8" s="51">
        <f t="shared" si="1"/>
        <v>3.3529705215419496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16749.400000000001</v>
      </c>
      <c r="C11" s="44">
        <v>26</v>
      </c>
      <c r="D11" s="44">
        <v>16431</v>
      </c>
      <c r="E11" s="44">
        <v>5505.1</v>
      </c>
      <c r="F11" s="44">
        <v>368</v>
      </c>
      <c r="G11" s="44">
        <v>370</v>
      </c>
      <c r="H11" s="44">
        <v>986.92</v>
      </c>
      <c r="I11" s="44">
        <f>B11+C11+D11+E11+F11+G11+H11</f>
        <v>40436.42</v>
      </c>
      <c r="J11" s="45">
        <v>39278</v>
      </c>
    </row>
    <row r="12" spans="1:11" ht="20.100000000000001" customHeight="1" thickBot="1" x14ac:dyDescent="0.3">
      <c r="A12" s="6" t="s">
        <v>11</v>
      </c>
      <c r="B12" s="23">
        <f>(B11/B10)*100</f>
        <v>22.412621099395174</v>
      </c>
      <c r="C12" s="23">
        <f t="shared" ref="C12:J12" si="2">(C11/C10)*100</f>
        <v>1.24282982791587</v>
      </c>
      <c r="D12" s="23">
        <f t="shared" si="2"/>
        <v>99.593890168505268</v>
      </c>
      <c r="E12" s="23">
        <f t="shared" si="2"/>
        <v>35.291364831078923</v>
      </c>
      <c r="F12" s="23">
        <f t="shared" si="2"/>
        <v>11.195619105567387</v>
      </c>
      <c r="G12" s="23">
        <f t="shared" si="2"/>
        <v>4.4364508393285371</v>
      </c>
      <c r="H12" s="23">
        <f t="shared" si="2"/>
        <v>12.130285152409046</v>
      </c>
      <c r="I12" s="23">
        <f t="shared" si="2"/>
        <v>31.423036274905968</v>
      </c>
      <c r="J12" s="23">
        <f t="shared" si="2"/>
        <v>90.78050246146023</v>
      </c>
    </row>
    <row r="13" spans="1:11" ht="20.100000000000001" customHeight="1" thickBot="1" x14ac:dyDescent="0.3">
      <c r="A13" s="7" t="s">
        <v>22</v>
      </c>
      <c r="B13" s="46">
        <v>103037.6</v>
      </c>
      <c r="C13" s="47">
        <v>117</v>
      </c>
      <c r="D13" s="47">
        <v>93432.3</v>
      </c>
      <c r="E13" s="47">
        <v>29881.23</v>
      </c>
      <c r="F13" s="47">
        <v>2134</v>
      </c>
      <c r="G13" s="47">
        <v>1850</v>
      </c>
      <c r="H13" s="48">
        <v>5597.52</v>
      </c>
      <c r="I13" s="49">
        <v>236049.65</v>
      </c>
      <c r="J13" s="50">
        <v>131361.9</v>
      </c>
    </row>
    <row r="14" spans="1:11" ht="20.100000000000001" customHeight="1" thickBot="1" x14ac:dyDescent="0.3">
      <c r="A14" s="8" t="s">
        <v>10</v>
      </c>
      <c r="B14" s="51">
        <f>B13/B11</f>
        <v>6.1517188675415237</v>
      </c>
      <c r="C14" s="51">
        <f t="shared" ref="C14:J14" si="3">C13/C11</f>
        <v>4.5</v>
      </c>
      <c r="D14" s="51">
        <f t="shared" si="3"/>
        <v>5.686342888442578</v>
      </c>
      <c r="E14" s="51">
        <f t="shared" si="3"/>
        <v>5.4279177489963848</v>
      </c>
      <c r="F14" s="51">
        <f t="shared" si="3"/>
        <v>5.7989130434782608</v>
      </c>
      <c r="G14" s="51">
        <f t="shared" si="3"/>
        <v>5</v>
      </c>
      <c r="H14" s="51">
        <f t="shared" si="3"/>
        <v>5.6717059133465737</v>
      </c>
      <c r="I14" s="51">
        <f t="shared" si="3"/>
        <v>5.8375506535939632</v>
      </c>
      <c r="J14" s="51">
        <f t="shared" si="3"/>
        <v>3.3444141758745354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17379</v>
      </c>
      <c r="C17" s="44">
        <v>104</v>
      </c>
      <c r="D17" s="44">
        <v>6881</v>
      </c>
      <c r="E17" s="44">
        <v>1460</v>
      </c>
      <c r="F17" s="44">
        <v>171</v>
      </c>
      <c r="G17" s="44">
        <v>70</v>
      </c>
      <c r="H17" s="44">
        <v>503</v>
      </c>
      <c r="I17" s="44">
        <f>B17+C17+D17+E17+F17+G17+H17</f>
        <v>26568</v>
      </c>
      <c r="J17" s="45">
        <v>15842</v>
      </c>
    </row>
    <row r="18" spans="1:12" ht="20.100000000000001" customHeight="1" thickBot="1" x14ac:dyDescent="0.3">
      <c r="A18" s="6" t="s">
        <v>11</v>
      </c>
      <c r="B18" s="23">
        <f>(B17/B16)*100</f>
        <v>31.562602157567831</v>
      </c>
      <c r="C18" s="23">
        <f t="shared" ref="C18:J18" si="4">(C17/C16)*100</f>
        <v>4.9453162149310508</v>
      </c>
      <c r="D18" s="23">
        <f t="shared" si="4"/>
        <v>97.354272778720997</v>
      </c>
      <c r="E18" s="23">
        <f t="shared" si="4"/>
        <v>20.12960154418861</v>
      </c>
      <c r="F18" s="23">
        <f t="shared" si="4"/>
        <v>9.3086554164398461</v>
      </c>
      <c r="G18" s="23">
        <f t="shared" si="4"/>
        <v>3.1531531531531529</v>
      </c>
      <c r="H18" s="23">
        <f t="shared" si="4"/>
        <v>14.314171883892998</v>
      </c>
      <c r="I18" s="23">
        <f t="shared" si="4"/>
        <v>33.606132284301196</v>
      </c>
      <c r="J18" s="23">
        <f t="shared" si="4"/>
        <v>67.335401878692565</v>
      </c>
    </row>
    <row r="19" spans="1:12" ht="20.100000000000001" customHeight="1" thickBot="1" x14ac:dyDescent="0.3">
      <c r="A19" s="7" t="s">
        <v>22</v>
      </c>
      <c r="B19" s="46">
        <v>136810</v>
      </c>
      <c r="C19" s="47">
        <v>699</v>
      </c>
      <c r="D19" s="47">
        <v>48247</v>
      </c>
      <c r="E19" s="47">
        <v>9843</v>
      </c>
      <c r="F19" s="47">
        <v>824</v>
      </c>
      <c r="G19" s="47">
        <v>263</v>
      </c>
      <c r="H19" s="48">
        <v>3547</v>
      </c>
      <c r="I19" s="49">
        <f>B19+C19+D19+E19+F19+G19+H19</f>
        <v>200233</v>
      </c>
      <c r="J19" s="50">
        <v>53644</v>
      </c>
    </row>
    <row r="20" spans="1:12" ht="20.100000000000001" customHeight="1" thickBot="1" x14ac:dyDescent="0.3">
      <c r="A20" s="28" t="s">
        <v>10</v>
      </c>
      <c r="B20" s="51">
        <f>B19/B17</f>
        <v>7.8721445422636513</v>
      </c>
      <c r="C20" s="51">
        <f t="shared" ref="C20:J20" si="5">C19/C17</f>
        <v>6.7211538461538458</v>
      </c>
      <c r="D20" s="51">
        <f t="shared" si="5"/>
        <v>7.0116262171196047</v>
      </c>
      <c r="E20" s="51">
        <f t="shared" si="5"/>
        <v>6.7417808219178079</v>
      </c>
      <c r="F20" s="51">
        <f t="shared" si="5"/>
        <v>4.8187134502923978</v>
      </c>
      <c r="G20" s="51">
        <f t="shared" si="5"/>
        <v>3.7571428571428571</v>
      </c>
      <c r="H20" s="51">
        <f t="shared" si="5"/>
        <v>7.0516898608349905</v>
      </c>
      <c r="I20" s="51">
        <f t="shared" si="5"/>
        <v>7.5366230051189405</v>
      </c>
      <c r="J20" s="51">
        <f t="shared" si="5"/>
        <v>3.3861886125489207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1377</v>
      </c>
      <c r="C23" s="44">
        <v>0</v>
      </c>
      <c r="D23" s="44">
        <v>1122</v>
      </c>
      <c r="E23" s="44">
        <v>108</v>
      </c>
      <c r="F23" s="44">
        <v>0</v>
      </c>
      <c r="G23" s="44">
        <v>0</v>
      </c>
      <c r="H23" s="44">
        <v>0</v>
      </c>
      <c r="I23" s="44">
        <f>B23+C23+D23+E23+F23+G23+H23</f>
        <v>2607</v>
      </c>
      <c r="J23" s="45">
        <v>3137</v>
      </c>
    </row>
    <row r="24" spans="1:12" ht="20.100000000000001" customHeight="1" thickBot="1" x14ac:dyDescent="0.3">
      <c r="A24" s="6" t="s">
        <v>11</v>
      </c>
      <c r="B24" s="23">
        <f>(B23/B22)*100</f>
        <v>12.342027426727615</v>
      </c>
      <c r="C24" s="23">
        <f t="shared" ref="C24:J24" si="6">(C23/C22)*100</f>
        <v>0</v>
      </c>
      <c r="D24" s="23">
        <f t="shared" si="6"/>
        <v>64.780600461893769</v>
      </c>
      <c r="E24" s="23">
        <f t="shared" si="6"/>
        <v>4.4226044226044223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13.385705483672211</v>
      </c>
      <c r="J24" s="23">
        <f t="shared" si="6"/>
        <v>48.432916473676087</v>
      </c>
    </row>
    <row r="25" spans="1:12" ht="20.100000000000001" customHeight="1" thickBot="1" x14ac:dyDescent="0.3">
      <c r="A25" s="7" t="s">
        <v>22</v>
      </c>
      <c r="B25" s="46">
        <v>7164</v>
      </c>
      <c r="C25" s="47">
        <v>0</v>
      </c>
      <c r="D25" s="47">
        <v>5740</v>
      </c>
      <c r="E25" s="47">
        <v>414</v>
      </c>
      <c r="F25" s="47">
        <v>0</v>
      </c>
      <c r="G25" s="47">
        <v>0</v>
      </c>
      <c r="H25" s="48">
        <v>0</v>
      </c>
      <c r="I25" s="49">
        <f>B25+C25+D25+E25+F25+G25+H25</f>
        <v>13318</v>
      </c>
      <c r="J25" s="50">
        <v>10038</v>
      </c>
    </row>
    <row r="26" spans="1:12" ht="20.100000000000001" customHeight="1" thickBot="1" x14ac:dyDescent="0.3">
      <c r="A26" s="8" t="s">
        <v>10</v>
      </c>
      <c r="B26" s="51">
        <f>B25/B23</f>
        <v>5.2026143790849675</v>
      </c>
      <c r="C26" s="51">
        <v>0</v>
      </c>
      <c r="D26" s="51">
        <f t="shared" ref="D26:J26" si="7">D25/D23</f>
        <v>5.1158645276292338</v>
      </c>
      <c r="E26" s="51">
        <f t="shared" si="7"/>
        <v>3.8333333333333335</v>
      </c>
      <c r="F26" s="51">
        <v>0</v>
      </c>
      <c r="G26" s="51">
        <v>0</v>
      </c>
      <c r="H26" s="51">
        <v>0</v>
      </c>
      <c r="I26" s="51">
        <f t="shared" si="7"/>
        <v>5.1085538933640198</v>
      </c>
      <c r="J26" s="51">
        <f t="shared" si="7"/>
        <v>3.1998724896397834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29821</v>
      </c>
      <c r="C29" s="44">
        <v>225</v>
      </c>
      <c r="D29" s="44">
        <v>4599</v>
      </c>
      <c r="E29" s="44">
        <v>6604</v>
      </c>
      <c r="F29" s="44">
        <v>0</v>
      </c>
      <c r="G29" s="44">
        <v>0</v>
      </c>
      <c r="H29" s="44">
        <v>6</v>
      </c>
      <c r="I29" s="44">
        <f>B29+C29+D29+E29+F29+G29+H29</f>
        <v>41255</v>
      </c>
      <c r="J29" s="45">
        <v>22797</v>
      </c>
    </row>
    <row r="30" spans="1:12" ht="20.100000000000001" customHeight="1" thickBot="1" x14ac:dyDescent="0.3">
      <c r="A30" s="6" t="s">
        <v>11</v>
      </c>
      <c r="B30" s="23">
        <f>(B29/B28)*100</f>
        <v>46.831666064670131</v>
      </c>
      <c r="C30" s="23">
        <f t="shared" ref="C30:J30" si="8">(C29/C28)*100</f>
        <v>7.7028414926395072</v>
      </c>
      <c r="D30" s="23">
        <f t="shared" si="8"/>
        <v>98.290232955759777</v>
      </c>
      <c r="E30" s="23">
        <f t="shared" si="8"/>
        <v>45.152468207302064</v>
      </c>
      <c r="F30" s="23">
        <f t="shared" si="8"/>
        <v>0</v>
      </c>
      <c r="G30" s="23">
        <f t="shared" si="8"/>
        <v>0</v>
      </c>
      <c r="H30" s="23">
        <f t="shared" si="8"/>
        <v>0.90225563909774442</v>
      </c>
      <c r="I30" s="23">
        <f t="shared" si="8"/>
        <v>46.518576985961552</v>
      </c>
      <c r="J30" s="23">
        <f t="shared" si="8"/>
        <v>94.983542352401983</v>
      </c>
    </row>
    <row r="31" spans="1:12" ht="20.100000000000001" customHeight="1" thickBot="1" x14ac:dyDescent="0.3">
      <c r="A31" s="7" t="s">
        <v>22</v>
      </c>
      <c r="B31" s="46">
        <v>186377</v>
      </c>
      <c r="C31" s="47">
        <v>803</v>
      </c>
      <c r="D31" s="47">
        <v>27957</v>
      </c>
      <c r="E31" s="47">
        <v>36727</v>
      </c>
      <c r="F31" s="47">
        <v>0</v>
      </c>
      <c r="G31" s="47">
        <v>0</v>
      </c>
      <c r="H31" s="48">
        <v>25</v>
      </c>
      <c r="I31" s="49">
        <f>B31+C31+D31+E31+F31+G31+H31</f>
        <v>251889</v>
      </c>
      <c r="J31" s="50">
        <v>83229</v>
      </c>
    </row>
    <row r="32" spans="1:12" ht="20.100000000000001" customHeight="1" thickBot="1" x14ac:dyDescent="0.3">
      <c r="A32" s="8" t="s">
        <v>10</v>
      </c>
      <c r="B32" s="51">
        <f>B31/B29</f>
        <v>6.249857482981791</v>
      </c>
      <c r="C32" s="51">
        <f t="shared" ref="C32:J32" si="9">C31/C29</f>
        <v>3.568888888888889</v>
      </c>
      <c r="D32" s="51">
        <f t="shared" si="9"/>
        <v>6.0789302022178733</v>
      </c>
      <c r="E32" s="51">
        <f t="shared" si="9"/>
        <v>5.5613264688067838</v>
      </c>
      <c r="F32" s="51">
        <v>0</v>
      </c>
      <c r="G32" s="51">
        <v>0</v>
      </c>
      <c r="H32" s="51">
        <f t="shared" si="9"/>
        <v>4.166666666666667</v>
      </c>
      <c r="I32" s="51">
        <f t="shared" si="9"/>
        <v>6.1056599200096962</v>
      </c>
      <c r="J32" s="51">
        <f t="shared" si="9"/>
        <v>3.65087511514673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1935</v>
      </c>
      <c r="C35" s="44">
        <v>0</v>
      </c>
      <c r="D35" s="44">
        <v>1506.5</v>
      </c>
      <c r="E35" s="44">
        <v>402</v>
      </c>
      <c r="F35" s="44">
        <v>0</v>
      </c>
      <c r="G35" s="44">
        <v>82</v>
      </c>
      <c r="H35" s="44">
        <v>34</v>
      </c>
      <c r="I35" s="44">
        <f>B35+C35+D35+E35+F35+G35+H35</f>
        <v>3959.5</v>
      </c>
      <c r="J35" s="45">
        <v>4475</v>
      </c>
    </row>
    <row r="36" spans="1:10" ht="20.100000000000001" customHeight="1" thickBot="1" x14ac:dyDescent="0.3">
      <c r="A36" s="6" t="s">
        <v>11</v>
      </c>
      <c r="B36" s="23">
        <f>(B35/B34)*100</f>
        <v>17.040951122853368</v>
      </c>
      <c r="C36" s="23">
        <f t="shared" ref="C36:J36" si="10">(C35/C34)*100</f>
        <v>0</v>
      </c>
      <c r="D36" s="23">
        <f t="shared" si="10"/>
        <v>90.972222222222214</v>
      </c>
      <c r="E36" s="23">
        <f t="shared" si="10"/>
        <v>15.290985165462153</v>
      </c>
      <c r="F36" s="23">
        <f t="shared" si="10"/>
        <v>0</v>
      </c>
      <c r="G36" s="23">
        <f t="shared" si="10"/>
        <v>6.3028439661798625</v>
      </c>
      <c r="H36" s="23">
        <f t="shared" si="10"/>
        <v>2.2427440633245381</v>
      </c>
      <c r="I36" s="23">
        <f t="shared" si="10"/>
        <v>19.692147013477893</v>
      </c>
      <c r="J36" s="23">
        <f t="shared" si="10"/>
        <v>74.933020763563292</v>
      </c>
    </row>
    <row r="37" spans="1:10" ht="20.100000000000001" customHeight="1" thickBot="1" x14ac:dyDescent="0.3">
      <c r="A37" s="7" t="s">
        <v>22</v>
      </c>
      <c r="B37" s="46">
        <v>13697</v>
      </c>
      <c r="C37" s="47">
        <v>0</v>
      </c>
      <c r="D37" s="47">
        <v>8889</v>
      </c>
      <c r="E37" s="47">
        <v>2025</v>
      </c>
      <c r="F37" s="47">
        <v>0</v>
      </c>
      <c r="G37" s="47">
        <v>351</v>
      </c>
      <c r="H37" s="48">
        <v>170</v>
      </c>
      <c r="I37" s="49">
        <f>B37+C37+D37+E37+F37+G37+H37</f>
        <v>25132</v>
      </c>
      <c r="J37" s="50">
        <v>16067</v>
      </c>
    </row>
    <row r="38" spans="1:10" ht="20.100000000000001" customHeight="1" thickBot="1" x14ac:dyDescent="0.3">
      <c r="A38" s="8" t="s">
        <v>10</v>
      </c>
      <c r="B38" s="51">
        <f>B37/B35</f>
        <v>7.0785529715762276</v>
      </c>
      <c r="C38" s="51">
        <v>0</v>
      </c>
      <c r="D38" s="51">
        <f t="shared" ref="D38:J38" si="11">D37/D35</f>
        <v>5.9004314636574842</v>
      </c>
      <c r="E38" s="51">
        <f t="shared" si="11"/>
        <v>5.0373134328358207</v>
      </c>
      <c r="F38" s="51">
        <v>0</v>
      </c>
      <c r="G38" s="51">
        <f t="shared" si="11"/>
        <v>4.2804878048780486</v>
      </c>
      <c r="H38" s="51">
        <f t="shared" si="11"/>
        <v>5</v>
      </c>
      <c r="I38" s="51">
        <f t="shared" si="11"/>
        <v>6.3472660689480991</v>
      </c>
      <c r="J38" s="51">
        <f t="shared" si="11"/>
        <v>3.5903910614525141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7145.25</v>
      </c>
      <c r="C41" s="44">
        <v>0</v>
      </c>
      <c r="D41" s="44">
        <v>16289</v>
      </c>
      <c r="E41" s="44">
        <v>993.21</v>
      </c>
      <c r="F41" s="44">
        <v>367.95</v>
      </c>
      <c r="G41" s="44">
        <v>12</v>
      </c>
      <c r="H41" s="44">
        <v>591</v>
      </c>
      <c r="I41" s="44">
        <f>B41+C41+D41+E41+F41+G41+H41</f>
        <v>25398.41</v>
      </c>
      <c r="J41" s="45">
        <v>24634.16</v>
      </c>
    </row>
    <row r="42" spans="1:10" ht="20.100000000000001" customHeight="1" thickBot="1" x14ac:dyDescent="0.3">
      <c r="A42" s="6" t="s">
        <v>11</v>
      </c>
      <c r="B42" s="23">
        <f>(B41/B40)*100</f>
        <v>12.450556726898883</v>
      </c>
      <c r="C42" s="23">
        <f t="shared" ref="C42:J42" si="12">(C41/C40)*100</f>
        <v>0</v>
      </c>
      <c r="D42" s="23">
        <f t="shared" si="12"/>
        <v>97.062328685496368</v>
      </c>
      <c r="E42" s="23">
        <f t="shared" si="12"/>
        <v>9.7756889763779533</v>
      </c>
      <c r="F42" s="23">
        <f t="shared" si="12"/>
        <v>19.551009564293302</v>
      </c>
      <c r="G42" s="23">
        <f t="shared" si="12"/>
        <v>0.21405636817695325</v>
      </c>
      <c r="H42" s="23">
        <f t="shared" si="12"/>
        <v>11.54296875</v>
      </c>
      <c r="I42" s="23">
        <f t="shared" si="12"/>
        <v>25.657032891546795</v>
      </c>
      <c r="J42" s="23">
        <f t="shared" si="12"/>
        <v>78.75119081870784</v>
      </c>
    </row>
    <row r="43" spans="1:10" ht="20.100000000000001" customHeight="1" thickBot="1" x14ac:dyDescent="0.3">
      <c r="A43" s="7" t="s">
        <v>22</v>
      </c>
      <c r="B43" s="46">
        <v>41791.410000000003</v>
      </c>
      <c r="C43" s="47">
        <v>0</v>
      </c>
      <c r="D43" s="47">
        <v>86389.91</v>
      </c>
      <c r="E43" s="47">
        <v>5052.92</v>
      </c>
      <c r="F43" s="47">
        <v>1231.1300000000001</v>
      </c>
      <c r="G43" s="47">
        <v>43.2</v>
      </c>
      <c r="H43" s="48">
        <v>2768.2</v>
      </c>
      <c r="I43" s="49">
        <f>B43+C43+D43+E43+F43+G43+H43</f>
        <v>137276.77000000005</v>
      </c>
      <c r="J43" s="50">
        <v>84900.65</v>
      </c>
    </row>
    <row r="44" spans="1:10" ht="20.100000000000001" customHeight="1" thickBot="1" x14ac:dyDescent="0.3">
      <c r="A44" s="28" t="s">
        <v>10</v>
      </c>
      <c r="B44" s="51">
        <f>B43/B41</f>
        <v>5.8488380392568491</v>
      </c>
      <c r="C44" s="51">
        <v>0</v>
      </c>
      <c r="D44" s="51">
        <f t="shared" ref="D44:J44" si="13">D43/D41</f>
        <v>5.3035735772607282</v>
      </c>
      <c r="E44" s="51">
        <f t="shared" si="13"/>
        <v>5.0874638797434582</v>
      </c>
      <c r="F44" s="51">
        <f t="shared" si="13"/>
        <v>3.3459165647506457</v>
      </c>
      <c r="G44" s="51">
        <f t="shared" si="13"/>
        <v>3.6</v>
      </c>
      <c r="H44" s="51">
        <f t="shared" si="13"/>
        <v>4.6839255499153971</v>
      </c>
      <c r="I44" s="51">
        <f t="shared" si="13"/>
        <v>5.4049355845503735</v>
      </c>
      <c r="J44" s="51">
        <f t="shared" si="13"/>
        <v>3.4464601187943895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17802</v>
      </c>
      <c r="C47" s="44">
        <v>341</v>
      </c>
      <c r="D47" s="44">
        <v>5385</v>
      </c>
      <c r="E47" s="44">
        <v>5248</v>
      </c>
      <c r="F47" s="44">
        <v>98</v>
      </c>
      <c r="G47" s="44">
        <v>0</v>
      </c>
      <c r="H47" s="44">
        <v>885</v>
      </c>
      <c r="I47" s="44">
        <f>B47+C47+D47+E47+F47+G47+H47</f>
        <v>29759</v>
      </c>
      <c r="J47" s="45">
        <v>24273</v>
      </c>
    </row>
    <row r="48" spans="1:10" ht="20.100000000000001" customHeight="1" thickBot="1" x14ac:dyDescent="0.3">
      <c r="A48" s="6" t="s">
        <v>11</v>
      </c>
      <c r="B48" s="23">
        <f>(B47/B46)*100</f>
        <v>35.021935433101845</v>
      </c>
      <c r="C48" s="23">
        <f t="shared" ref="C48:J48" si="14">(C47/C46)*100</f>
        <v>16.347075743048897</v>
      </c>
      <c r="D48" s="23">
        <f t="shared" si="14"/>
        <v>100</v>
      </c>
      <c r="E48" s="23">
        <f t="shared" si="14"/>
        <v>36.822902048835246</v>
      </c>
      <c r="F48" s="23">
        <f t="shared" si="14"/>
        <v>18.421052631578945</v>
      </c>
      <c r="G48" s="23">
        <f t="shared" si="14"/>
        <v>0</v>
      </c>
      <c r="H48" s="23">
        <f t="shared" si="14"/>
        <v>19.243313763861707</v>
      </c>
      <c r="I48" s="23">
        <f t="shared" si="14"/>
        <v>37.492598238695777</v>
      </c>
      <c r="J48" s="23">
        <f t="shared" si="14"/>
        <v>86.331626120358521</v>
      </c>
    </row>
    <row r="49" spans="1:10" ht="20.100000000000001" customHeight="1" thickBot="1" x14ac:dyDescent="0.3">
      <c r="A49" s="7" t="s">
        <v>22</v>
      </c>
      <c r="B49" s="46">
        <v>122786</v>
      </c>
      <c r="C49" s="47">
        <v>2469</v>
      </c>
      <c r="D49" s="47">
        <v>35314</v>
      </c>
      <c r="E49" s="47">
        <v>31391</v>
      </c>
      <c r="F49" s="47">
        <v>588</v>
      </c>
      <c r="G49" s="47">
        <v>0</v>
      </c>
      <c r="H49" s="48">
        <v>5398</v>
      </c>
      <c r="I49" s="49">
        <f>B49+C49+D49+E49+F49+G49+H49</f>
        <v>197946</v>
      </c>
      <c r="J49" s="50">
        <v>83587</v>
      </c>
    </row>
    <row r="50" spans="1:10" ht="20.100000000000001" customHeight="1" thickBot="1" x14ac:dyDescent="0.3">
      <c r="A50" s="8" t="s">
        <v>10</v>
      </c>
      <c r="B50" s="51">
        <f>B49/B47</f>
        <v>6.897314908437254</v>
      </c>
      <c r="C50" s="51">
        <f t="shared" ref="C50:J50" si="15">C49/C47</f>
        <v>7.2404692082111435</v>
      </c>
      <c r="D50" s="51">
        <f t="shared" si="15"/>
        <v>6.5578458681522749</v>
      </c>
      <c r="E50" s="51">
        <f t="shared" si="15"/>
        <v>5.9815167682926829</v>
      </c>
      <c r="F50" s="51">
        <f t="shared" si="15"/>
        <v>6</v>
      </c>
      <c r="G50" s="51">
        <v>0</v>
      </c>
      <c r="H50" s="51">
        <f t="shared" si="15"/>
        <v>6.0994350282485872</v>
      </c>
      <c r="I50" s="51">
        <f t="shared" si="15"/>
        <v>6.6516347995564367</v>
      </c>
      <c r="J50" s="51">
        <f t="shared" si="15"/>
        <v>3.4436204836649775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27898</v>
      </c>
      <c r="C53" s="44">
        <v>0</v>
      </c>
      <c r="D53" s="44">
        <v>11840</v>
      </c>
      <c r="E53" s="44">
        <v>10840</v>
      </c>
      <c r="F53" s="44">
        <v>287.89999999999998</v>
      </c>
      <c r="G53" s="44">
        <v>130</v>
      </c>
      <c r="H53" s="44">
        <v>0</v>
      </c>
      <c r="I53" s="44">
        <f>B53+C53+D53+E53+F53+G53+H53</f>
        <v>50995.9</v>
      </c>
      <c r="J53" s="45">
        <v>36717</v>
      </c>
    </row>
    <row r="54" spans="1:10" ht="20.100000000000001" customHeight="1" thickBot="1" x14ac:dyDescent="0.3">
      <c r="A54" s="6" t="s">
        <v>11</v>
      </c>
      <c r="B54" s="23">
        <f>(B53/B52)*100</f>
        <v>38.974573903324952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35.211953873639764</v>
      </c>
      <c r="F54" s="23">
        <f t="shared" si="16"/>
        <v>8.8312883435582812</v>
      </c>
      <c r="G54" s="23">
        <f t="shared" si="16"/>
        <v>2.5198681915099828</v>
      </c>
      <c r="H54" s="23">
        <f t="shared" si="16"/>
        <v>0</v>
      </c>
      <c r="I54" s="23">
        <f t="shared" si="16"/>
        <v>39.525271079901728</v>
      </c>
      <c r="J54" s="23">
        <f t="shared" si="16"/>
        <v>89.853902062990969</v>
      </c>
    </row>
    <row r="55" spans="1:10" ht="20.100000000000001" customHeight="1" thickBot="1" x14ac:dyDescent="0.3">
      <c r="A55" s="7" t="s">
        <v>22</v>
      </c>
      <c r="B55" s="46">
        <v>185937</v>
      </c>
      <c r="C55" s="47">
        <v>0</v>
      </c>
      <c r="D55" s="47">
        <v>78572</v>
      </c>
      <c r="E55" s="47">
        <v>60604</v>
      </c>
      <c r="F55" s="47">
        <v>1808</v>
      </c>
      <c r="G55" s="47">
        <v>690</v>
      </c>
      <c r="H55" s="48">
        <v>0</v>
      </c>
      <c r="I55" s="49">
        <f>B55+C55+D55+E55+F55+G55+H55</f>
        <v>327611</v>
      </c>
      <c r="J55" s="50">
        <v>127633</v>
      </c>
    </row>
    <row r="56" spans="1:10" ht="20.100000000000001" customHeight="1" thickBot="1" x14ac:dyDescent="0.3">
      <c r="A56" s="8" t="s">
        <v>10</v>
      </c>
      <c r="B56" s="51">
        <f>B55/B53</f>
        <v>6.6648863717829236</v>
      </c>
      <c r="C56" s="51">
        <v>0</v>
      </c>
      <c r="D56" s="51">
        <f t="shared" ref="D56:J56" si="17">D55/D53</f>
        <v>6.636148648648649</v>
      </c>
      <c r="E56" s="51">
        <f t="shared" si="17"/>
        <v>5.5907749077490774</v>
      </c>
      <c r="F56" s="51">
        <f t="shared" si="17"/>
        <v>6.2799583188607162</v>
      </c>
      <c r="G56" s="51">
        <f t="shared" si="17"/>
        <v>5.3076923076923075</v>
      </c>
      <c r="H56" s="51">
        <v>0</v>
      </c>
      <c r="I56" s="51">
        <f t="shared" si="17"/>
        <v>6.4242615582821365</v>
      </c>
      <c r="J56" s="51">
        <f t="shared" si="17"/>
        <v>3.4761282239834408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93259.12</v>
      </c>
      <c r="C59" s="44">
        <v>1696.85</v>
      </c>
      <c r="D59" s="44">
        <v>6336</v>
      </c>
      <c r="E59" s="44">
        <v>23556</v>
      </c>
      <c r="F59" s="44">
        <v>714</v>
      </c>
      <c r="G59" s="44">
        <v>501</v>
      </c>
      <c r="H59" s="44">
        <v>1232</v>
      </c>
      <c r="I59" s="44">
        <f>B59+C59+D59+E59+F59+G59+H59</f>
        <v>127294.97</v>
      </c>
      <c r="J59" s="45">
        <v>40172</v>
      </c>
    </row>
    <row r="60" spans="1:10" ht="20.100000000000001" customHeight="1" thickBot="1" x14ac:dyDescent="0.3">
      <c r="A60" s="20" t="s">
        <v>11</v>
      </c>
      <c r="B60" s="23">
        <f>(B59/B58)*100</f>
        <v>80.975184509854998</v>
      </c>
      <c r="C60" s="23">
        <f t="shared" ref="C60:J60" si="18">(C59/C58)*100</f>
        <v>58.41135972461273</v>
      </c>
      <c r="D60" s="23">
        <f t="shared" si="18"/>
        <v>99.575671852899575</v>
      </c>
      <c r="E60" s="23">
        <f t="shared" si="18"/>
        <v>79.902309962348625</v>
      </c>
      <c r="F60" s="23">
        <f t="shared" si="18"/>
        <v>35.933568193256164</v>
      </c>
      <c r="G60" s="23">
        <f t="shared" si="18"/>
        <v>46.090156393744252</v>
      </c>
      <c r="H60" s="23">
        <f t="shared" si="18"/>
        <v>61.111111111111114</v>
      </c>
      <c r="I60" s="23">
        <f t="shared" si="18"/>
        <v>80.055198133438992</v>
      </c>
      <c r="J60" s="23">
        <f t="shared" si="18"/>
        <v>96.695149837525577</v>
      </c>
    </row>
    <row r="61" spans="1:10" ht="20.100000000000001" customHeight="1" thickBot="1" x14ac:dyDescent="0.3">
      <c r="A61" s="21" t="s">
        <v>22</v>
      </c>
      <c r="B61" s="46">
        <v>595400</v>
      </c>
      <c r="C61" s="47">
        <v>10988.7</v>
      </c>
      <c r="D61" s="47">
        <v>37752.5</v>
      </c>
      <c r="E61" s="47">
        <v>127095</v>
      </c>
      <c r="F61" s="47">
        <v>3538.2</v>
      </c>
      <c r="G61" s="47">
        <v>1922</v>
      </c>
      <c r="H61" s="48">
        <v>7004</v>
      </c>
      <c r="I61" s="49">
        <f>B61+C61+D61+E61+F61+G61+H61</f>
        <v>783700.39999999991</v>
      </c>
      <c r="J61" s="50">
        <v>154940.64000000001</v>
      </c>
    </row>
    <row r="62" spans="1:10" ht="20.100000000000001" customHeight="1" thickBot="1" x14ac:dyDescent="0.3">
      <c r="A62" s="22" t="s">
        <v>10</v>
      </c>
      <c r="B62" s="51">
        <f>B61/B59</f>
        <v>6.3843621942819109</v>
      </c>
      <c r="C62" s="51">
        <f t="shared" ref="C62:J62" si="19">C61/C59</f>
        <v>6.4759407136753406</v>
      </c>
      <c r="D62" s="51">
        <f t="shared" si="19"/>
        <v>5.9584122474747474</v>
      </c>
      <c r="E62" s="51">
        <f t="shared" si="19"/>
        <v>5.3954406520631686</v>
      </c>
      <c r="F62" s="51">
        <f t="shared" si="19"/>
        <v>4.9554621848739497</v>
      </c>
      <c r="G62" s="51">
        <f t="shared" si="19"/>
        <v>3.8363273453093814</v>
      </c>
      <c r="H62" s="51">
        <f t="shared" si="19"/>
        <v>5.6850649350649354</v>
      </c>
      <c r="I62" s="51">
        <f t="shared" si="19"/>
        <v>6.156570051432511</v>
      </c>
      <c r="J62" s="51">
        <f t="shared" si="19"/>
        <v>3.8569311958578116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22475</v>
      </c>
      <c r="C65" s="44">
        <v>74</v>
      </c>
      <c r="D65" s="44">
        <v>2604</v>
      </c>
      <c r="E65" s="44">
        <v>14220</v>
      </c>
      <c r="F65" s="44">
        <v>176</v>
      </c>
      <c r="G65" s="44">
        <v>63</v>
      </c>
      <c r="H65" s="44">
        <v>168</v>
      </c>
      <c r="I65" s="44">
        <f>B65+C65+D65+E65+F65+G65+H65</f>
        <v>39780</v>
      </c>
      <c r="J65" s="45">
        <v>22659</v>
      </c>
    </row>
    <row r="66" spans="1:10" ht="20.100000000000001" customHeight="1" thickBot="1" x14ac:dyDescent="0.3">
      <c r="A66" s="6" t="s">
        <v>11</v>
      </c>
      <c r="B66" s="23">
        <f>(B65/B64)*100</f>
        <v>43.598448108632397</v>
      </c>
      <c r="C66" s="23">
        <f t="shared" ref="C66:J66" si="20">(C65/C64)*100</f>
        <v>4.1619797525309341</v>
      </c>
      <c r="D66" s="23">
        <f t="shared" si="20"/>
        <v>93.033226152197216</v>
      </c>
      <c r="E66" s="23">
        <f t="shared" si="20"/>
        <v>46.020906825463612</v>
      </c>
      <c r="F66" s="23">
        <f t="shared" si="20"/>
        <v>17.460317460317459</v>
      </c>
      <c r="G66" s="23">
        <f t="shared" si="20"/>
        <v>4.1832669322709162</v>
      </c>
      <c r="H66" s="23">
        <f t="shared" si="20"/>
        <v>12.923076923076923</v>
      </c>
      <c r="I66" s="23">
        <f t="shared" si="20"/>
        <v>43.791281373844122</v>
      </c>
      <c r="J66" s="23">
        <f t="shared" si="20"/>
        <v>82.993919859350967</v>
      </c>
    </row>
    <row r="67" spans="1:10" ht="20.100000000000001" customHeight="1" thickBot="1" x14ac:dyDescent="0.3">
      <c r="A67" s="7" t="s">
        <v>22</v>
      </c>
      <c r="B67" s="46">
        <v>166923</v>
      </c>
      <c r="C67" s="47">
        <v>482</v>
      </c>
      <c r="D67" s="47">
        <v>17250</v>
      </c>
      <c r="E67" s="47">
        <v>92624</v>
      </c>
      <c r="F67" s="47">
        <v>1179</v>
      </c>
      <c r="G67" s="47">
        <v>306</v>
      </c>
      <c r="H67" s="48">
        <v>1002</v>
      </c>
      <c r="I67" s="49">
        <f>B67+C67+D67+E67+F67+G67+H67</f>
        <v>279766</v>
      </c>
      <c r="J67" s="50">
        <v>87555</v>
      </c>
    </row>
    <row r="68" spans="1:10" ht="20.100000000000001" customHeight="1" thickBot="1" x14ac:dyDescent="0.3">
      <c r="A68" s="28" t="s">
        <v>10</v>
      </c>
      <c r="B68" s="51">
        <f>B67/B65</f>
        <v>7.4270522803114574</v>
      </c>
      <c r="C68" s="51">
        <f t="shared" ref="C68:J68" si="21">C67/C65</f>
        <v>6.5135135135135132</v>
      </c>
      <c r="D68" s="51">
        <f t="shared" si="21"/>
        <v>6.6244239631336406</v>
      </c>
      <c r="E68" s="51">
        <f t="shared" si="21"/>
        <v>6.5136427566807313</v>
      </c>
      <c r="F68" s="51">
        <f t="shared" si="21"/>
        <v>6.6988636363636367</v>
      </c>
      <c r="G68" s="51">
        <f t="shared" si="21"/>
        <v>4.8571428571428568</v>
      </c>
      <c r="H68" s="51">
        <f t="shared" si="21"/>
        <v>5.9642857142857144</v>
      </c>
      <c r="I68" s="51">
        <f t="shared" si="21"/>
        <v>7.0328305681246857</v>
      </c>
      <c r="J68" s="51">
        <f t="shared" si="21"/>
        <v>3.8640275387263339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26490.93</v>
      </c>
      <c r="C71" s="44">
        <v>734.74</v>
      </c>
      <c r="D71" s="44">
        <v>2954</v>
      </c>
      <c r="E71" s="44">
        <v>6536.09</v>
      </c>
      <c r="F71" s="44">
        <v>325</v>
      </c>
      <c r="G71" s="44">
        <v>231.69</v>
      </c>
      <c r="H71" s="44">
        <v>157.46</v>
      </c>
      <c r="I71" s="44">
        <v>37429.910000000003</v>
      </c>
      <c r="J71" s="45">
        <v>14483.08</v>
      </c>
    </row>
    <row r="72" spans="1:10" ht="20.100000000000001" customHeight="1" thickBot="1" x14ac:dyDescent="0.3">
      <c r="A72" s="6" t="s">
        <v>11</v>
      </c>
      <c r="B72" s="23">
        <f>(B71/B70)*100</f>
        <v>79.216919350497889</v>
      </c>
      <c r="C72" s="23">
        <f t="shared" ref="C72:J72" si="22">(C71/C70)*100</f>
        <v>60.37304847986853</v>
      </c>
      <c r="D72" s="23">
        <f t="shared" si="22"/>
        <v>100</v>
      </c>
      <c r="E72" s="23">
        <f t="shared" si="22"/>
        <v>92.500566091140684</v>
      </c>
      <c r="F72" s="23">
        <f t="shared" si="22"/>
        <v>100</v>
      </c>
      <c r="G72" s="23">
        <f t="shared" si="22"/>
        <v>23.05373134328358</v>
      </c>
      <c r="H72" s="23">
        <f t="shared" si="22"/>
        <v>38.879012345679016</v>
      </c>
      <c r="I72" s="23">
        <f t="shared" si="22"/>
        <v>80.645314890224725</v>
      </c>
      <c r="J72" s="23">
        <f t="shared" si="22"/>
        <v>99.704529808619029</v>
      </c>
    </row>
    <row r="73" spans="1:10" ht="20.100000000000001" customHeight="1" thickBot="1" x14ac:dyDescent="0.3">
      <c r="A73" s="7" t="s">
        <v>22</v>
      </c>
      <c r="B73" s="46">
        <v>197875.62</v>
      </c>
      <c r="C73" s="47">
        <v>4731</v>
      </c>
      <c r="D73" s="47">
        <v>21498.63</v>
      </c>
      <c r="E73" s="47">
        <v>41522.25</v>
      </c>
      <c r="F73" s="47">
        <v>2210</v>
      </c>
      <c r="G73" s="47">
        <v>719.07</v>
      </c>
      <c r="H73" s="48">
        <v>684.41</v>
      </c>
      <c r="I73" s="49">
        <v>269240.98</v>
      </c>
      <c r="J73" s="50">
        <v>58584.36</v>
      </c>
    </row>
    <row r="74" spans="1:10" ht="20.100000000000001" customHeight="1" thickBot="1" x14ac:dyDescent="0.3">
      <c r="A74" s="8" t="s">
        <v>10</v>
      </c>
      <c r="B74" s="51">
        <f>B73/B71</f>
        <v>7.4695610912867156</v>
      </c>
      <c r="C74" s="51">
        <f t="shared" ref="C74:J74" si="23">C73/C71</f>
        <v>6.439012439774614</v>
      </c>
      <c r="D74" s="51">
        <f t="shared" si="23"/>
        <v>7.2778029790115104</v>
      </c>
      <c r="E74" s="51">
        <f t="shared" si="23"/>
        <v>6.3527659502852618</v>
      </c>
      <c r="F74" s="51">
        <f t="shared" si="23"/>
        <v>6.8</v>
      </c>
      <c r="G74" s="51">
        <f t="shared" si="23"/>
        <v>3.1035866891104495</v>
      </c>
      <c r="H74" s="51">
        <f t="shared" si="23"/>
        <v>4.3465642067826744</v>
      </c>
      <c r="I74" s="51">
        <f t="shared" si="23"/>
        <v>7.1932040445729086</v>
      </c>
      <c r="J74" s="51">
        <f t="shared" si="23"/>
        <v>4.0450208104905867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15016</v>
      </c>
      <c r="C77" s="44">
        <v>186</v>
      </c>
      <c r="D77" s="44">
        <v>4334</v>
      </c>
      <c r="E77" s="44">
        <v>5349</v>
      </c>
      <c r="F77" s="44">
        <v>545</v>
      </c>
      <c r="G77" s="44">
        <v>259</v>
      </c>
      <c r="H77" s="44">
        <v>227</v>
      </c>
      <c r="I77" s="44">
        <f>B77+C77+D77+E77+F77+G77+H77</f>
        <v>25916</v>
      </c>
      <c r="J77" s="45">
        <v>13984</v>
      </c>
    </row>
    <row r="78" spans="1:10" ht="20.100000000000001" customHeight="1" thickBot="1" x14ac:dyDescent="0.3">
      <c r="A78" s="6" t="s">
        <v>11</v>
      </c>
      <c r="B78" s="23">
        <f>(B77/B76)*100</f>
        <v>38.628353870295577</v>
      </c>
      <c r="C78" s="23">
        <f t="shared" ref="C78:J78" si="24">(C77/C76)*100</f>
        <v>10.909090909090908</v>
      </c>
      <c r="D78" s="23">
        <f t="shared" si="24"/>
        <v>92.805139186295506</v>
      </c>
      <c r="E78" s="23">
        <f t="shared" si="24"/>
        <v>45.721856568937511</v>
      </c>
      <c r="F78" s="23">
        <f t="shared" si="24"/>
        <v>71.428571428571431</v>
      </c>
      <c r="G78" s="23">
        <f t="shared" si="24"/>
        <v>12.696078431372548</v>
      </c>
      <c r="H78" s="23">
        <f t="shared" si="24"/>
        <v>15.997181113460183</v>
      </c>
      <c r="I78" s="23">
        <f t="shared" si="24"/>
        <v>42.367866075953508</v>
      </c>
      <c r="J78" s="23">
        <f t="shared" si="24"/>
        <v>69.019298159024729</v>
      </c>
    </row>
    <row r="79" spans="1:10" ht="20.100000000000001" customHeight="1" thickBot="1" x14ac:dyDescent="0.3">
      <c r="A79" s="7" t="s">
        <v>22</v>
      </c>
      <c r="B79" s="46">
        <v>103885</v>
      </c>
      <c r="C79" s="47">
        <v>1186</v>
      </c>
      <c r="D79" s="47">
        <v>28086</v>
      </c>
      <c r="E79" s="47">
        <v>29916</v>
      </c>
      <c r="F79" s="47">
        <v>2474</v>
      </c>
      <c r="G79" s="47">
        <v>1295</v>
      </c>
      <c r="H79" s="48">
        <v>1150</v>
      </c>
      <c r="I79" s="49">
        <f>B79+C79+D79+E79+F79+G79+H79</f>
        <v>167992</v>
      </c>
      <c r="J79" s="50">
        <v>50433</v>
      </c>
    </row>
    <row r="80" spans="1:10" ht="20.100000000000001" customHeight="1" thickBot="1" x14ac:dyDescent="0.3">
      <c r="A80" s="8" t="s">
        <v>10</v>
      </c>
      <c r="B80" s="51">
        <f>B79/B77</f>
        <v>6.9182871603622802</v>
      </c>
      <c r="C80" s="51">
        <f t="shared" ref="C80:J80" si="25">C79/C77</f>
        <v>6.376344086021505</v>
      </c>
      <c r="D80" s="51">
        <f t="shared" si="25"/>
        <v>6.4803876326718965</v>
      </c>
      <c r="E80" s="51">
        <f t="shared" si="25"/>
        <v>5.5928210880538423</v>
      </c>
      <c r="F80" s="51">
        <f t="shared" si="25"/>
        <v>4.5394495412844034</v>
      </c>
      <c r="G80" s="51">
        <f t="shared" si="25"/>
        <v>5</v>
      </c>
      <c r="H80" s="51">
        <f t="shared" si="25"/>
        <v>5.0660792951541849</v>
      </c>
      <c r="I80" s="51">
        <f t="shared" si="25"/>
        <v>6.4821731748726652</v>
      </c>
      <c r="J80" s="51">
        <f t="shared" si="25"/>
        <v>3.6064788329519453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thickBot="1" x14ac:dyDescent="0.35">
      <c r="A88" s="16" t="s">
        <v>20</v>
      </c>
      <c r="B88" s="43">
        <f t="shared" si="26"/>
        <v>335087.31</v>
      </c>
      <c r="C88" s="43">
        <f t="shared" si="26"/>
        <v>3757.51</v>
      </c>
      <c r="D88" s="43">
        <f t="shared" si="26"/>
        <v>101641.15</v>
      </c>
      <c r="E88" s="43">
        <f t="shared" si="26"/>
        <v>99795.180000000008</v>
      </c>
      <c r="F88" s="43">
        <f t="shared" si="26"/>
        <v>3795.85</v>
      </c>
      <c r="G88" s="43">
        <f t="shared" si="26"/>
        <v>2531.2399999999998</v>
      </c>
      <c r="H88" s="43">
        <f t="shared" si="26"/>
        <v>5381.83</v>
      </c>
      <c r="I88" s="43">
        <f t="shared" si="26"/>
        <v>551990.06999999995</v>
      </c>
      <c r="J88" s="43">
        <f t="shared" si="26"/>
        <v>341610.74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41.414205944294487</v>
      </c>
      <c r="C89" s="27">
        <f t="shared" ref="C89:J89" si="27">(C88/C87)*100</f>
        <v>12.279043168523906</v>
      </c>
      <c r="D89" s="27">
        <f t="shared" si="27"/>
        <v>97.725297335756238</v>
      </c>
      <c r="E89" s="27">
        <f t="shared" si="27"/>
        <v>45.009755591537036</v>
      </c>
      <c r="F89" s="27">
        <f t="shared" si="27"/>
        <v>18.118615751789978</v>
      </c>
      <c r="G89" s="27">
        <f t="shared" si="27"/>
        <v>6.7384730060696407</v>
      </c>
      <c r="H89" s="27">
        <f t="shared" si="27"/>
        <v>13.591852712395191</v>
      </c>
      <c r="I89" s="27">
        <f t="shared" si="27"/>
        <v>43.685687693947756</v>
      </c>
      <c r="J89" s="27">
        <f t="shared" si="27"/>
        <v>86.926064276444691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2254442.5700000003</v>
      </c>
      <c r="C90" s="43">
        <f t="shared" ref="C90:J90" si="28">C79+C73+C67+C61+C55+C49+C43+C37+C31+C25+C19+C13+C7</f>
        <v>23207.600000000002</v>
      </c>
      <c r="D90" s="43">
        <f t="shared" si="28"/>
        <v>621422.72</v>
      </c>
      <c r="E90" s="43">
        <f t="shared" si="28"/>
        <v>577430.01</v>
      </c>
      <c r="F90" s="43">
        <f t="shared" si="28"/>
        <v>17550.830000000002</v>
      </c>
      <c r="G90" s="43">
        <f t="shared" si="28"/>
        <v>9517.93</v>
      </c>
      <c r="H90" s="43">
        <f t="shared" si="28"/>
        <v>28681.27</v>
      </c>
      <c r="I90" s="43">
        <f t="shared" si="28"/>
        <v>3532252.9299999997</v>
      </c>
      <c r="J90" s="43">
        <f t="shared" si="28"/>
        <v>1207393.02</v>
      </c>
      <c r="K90" s="30"/>
    </row>
    <row r="91" spans="1:12" ht="15.75" thickBot="1" x14ac:dyDescent="0.3">
      <c r="A91" s="17" t="s">
        <v>10</v>
      </c>
      <c r="B91" s="27">
        <f>B90/B88</f>
        <v>6.7279258352099349</v>
      </c>
      <c r="C91" s="27">
        <f t="shared" ref="C91:J91" si="29">C90/C88</f>
        <v>6.1763242147060158</v>
      </c>
      <c r="D91" s="27">
        <f t="shared" si="29"/>
        <v>6.1138891088894605</v>
      </c>
      <c r="E91" s="27">
        <f t="shared" si="29"/>
        <v>5.786151295082588</v>
      </c>
      <c r="F91" s="27">
        <f t="shared" si="29"/>
        <v>4.6236890288077772</v>
      </c>
      <c r="G91" s="27">
        <f t="shared" si="29"/>
        <v>3.760184731594002</v>
      </c>
      <c r="H91" s="27">
        <f t="shared" si="29"/>
        <v>5.3292783309766385</v>
      </c>
      <c r="I91" s="27">
        <f t="shared" si="29"/>
        <v>6.3991240458365493</v>
      </c>
      <c r="J91" s="27">
        <f t="shared" si="29"/>
        <v>3.5344117693723565</v>
      </c>
      <c r="K91" s="30"/>
    </row>
    <row r="93" spans="1:12" ht="14.45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L7" sqref="L7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50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90270.76</v>
      </c>
      <c r="C5" s="44">
        <v>1104.82</v>
      </c>
      <c r="D5" s="44">
        <v>21524.42</v>
      </c>
      <c r="E5" s="44">
        <v>33831.9</v>
      </c>
      <c r="F5" s="44">
        <v>1506</v>
      </c>
      <c r="G5" s="44">
        <v>1826.36</v>
      </c>
      <c r="H5" s="44">
        <v>1494.59</v>
      </c>
      <c r="I5" s="44">
        <f>B5+C5+D5+E5+F5+G5+H5</f>
        <v>151558.84999999998</v>
      </c>
      <c r="J5" s="45">
        <v>84002.35</v>
      </c>
      <c r="K5" s="30"/>
    </row>
    <row r="6" spans="1:11" ht="20.100000000000001" customHeight="1" thickBot="1" x14ac:dyDescent="0.3">
      <c r="A6" s="6" t="s">
        <v>11</v>
      </c>
      <c r="B6" s="23">
        <f>(B5/B4)*100</f>
        <v>51.791938954072116</v>
      </c>
      <c r="C6" s="23">
        <f t="shared" ref="C6:J6" si="0">(C5/C4)*100</f>
        <v>12.80653761446621</v>
      </c>
      <c r="D6" s="23">
        <f t="shared" si="0"/>
        <v>99.737824938603396</v>
      </c>
      <c r="E6" s="23">
        <f t="shared" si="0"/>
        <v>75.470464888016423</v>
      </c>
      <c r="F6" s="23">
        <f t="shared" si="0"/>
        <v>47.477931904161416</v>
      </c>
      <c r="G6" s="23">
        <f t="shared" si="0"/>
        <v>35.23750723519197</v>
      </c>
      <c r="H6" s="23">
        <f t="shared" si="0"/>
        <v>29.67222553107008</v>
      </c>
      <c r="I6" s="23">
        <f t="shared" si="0"/>
        <v>57.687697689201165</v>
      </c>
      <c r="J6" s="23">
        <f t="shared" si="0"/>
        <v>97.845536504682485</v>
      </c>
      <c r="K6" s="30"/>
    </row>
    <row r="7" spans="1:11" ht="20.100000000000001" customHeight="1" thickBot="1" x14ac:dyDescent="0.3">
      <c r="A7" s="7" t="s">
        <v>22</v>
      </c>
      <c r="B7" s="46">
        <v>618656.43000000005</v>
      </c>
      <c r="C7" s="47">
        <v>6235.72</v>
      </c>
      <c r="D7" s="47">
        <v>133629.18</v>
      </c>
      <c r="E7" s="47">
        <v>190054.3</v>
      </c>
      <c r="F7" s="47">
        <v>7940.55</v>
      </c>
      <c r="G7" s="47">
        <v>5403.01</v>
      </c>
      <c r="H7" s="48">
        <v>7361.46</v>
      </c>
      <c r="I7" s="49">
        <f>B7+C7+D7+E7+F7+G7+H7</f>
        <v>969280.65000000014</v>
      </c>
      <c r="J7" s="50">
        <v>297366.58</v>
      </c>
      <c r="K7" s="30"/>
    </row>
    <row r="8" spans="1:11" ht="20.100000000000001" customHeight="1" thickBot="1" x14ac:dyDescent="0.3">
      <c r="A8" s="8" t="s">
        <v>10</v>
      </c>
      <c r="B8" s="51">
        <f>B7/B5</f>
        <v>6.8533424333638058</v>
      </c>
      <c r="C8" s="51">
        <f t="shared" ref="C8:J8" si="1">C7/C5</f>
        <v>5.6441049220687542</v>
      </c>
      <c r="D8" s="51">
        <f t="shared" si="1"/>
        <v>6.2082592701684876</v>
      </c>
      <c r="E8" s="51">
        <f t="shared" si="1"/>
        <v>5.6176064601751596</v>
      </c>
      <c r="F8" s="51">
        <f t="shared" si="1"/>
        <v>5.2726095617529882</v>
      </c>
      <c r="G8" s="51">
        <f t="shared" si="1"/>
        <v>2.9583488468867039</v>
      </c>
      <c r="H8" s="51">
        <f t="shared" si="1"/>
        <v>4.925404291477931</v>
      </c>
      <c r="I8" s="51">
        <f t="shared" si="1"/>
        <v>6.3954077904391617</v>
      </c>
      <c r="J8" s="51">
        <f t="shared" si="1"/>
        <v>3.539979298198205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32557.599999999999</v>
      </c>
      <c r="C11" s="44">
        <v>385.6</v>
      </c>
      <c r="D11" s="44">
        <v>16498</v>
      </c>
      <c r="E11" s="44">
        <v>9539.4599999999991</v>
      </c>
      <c r="F11" s="44">
        <v>1031</v>
      </c>
      <c r="G11" s="44">
        <v>2778.6</v>
      </c>
      <c r="H11" s="44">
        <v>2045.9</v>
      </c>
      <c r="I11" s="44">
        <f>B11+C11+D11+E11+F11+G11+H11</f>
        <v>64836.159999999996</v>
      </c>
      <c r="J11" s="45">
        <v>39596</v>
      </c>
    </row>
    <row r="12" spans="1:11" ht="20.100000000000001" customHeight="1" thickBot="1" x14ac:dyDescent="0.3">
      <c r="A12" s="6" t="s">
        <v>11</v>
      </c>
      <c r="B12" s="23">
        <f>(B11/B10)*100</f>
        <v>43.565808489000695</v>
      </c>
      <c r="C12" s="23">
        <f t="shared" ref="C12:J12" si="2">(C11/C10)*100</f>
        <v>18.432122370936906</v>
      </c>
      <c r="D12" s="23">
        <f t="shared" si="2"/>
        <v>100</v>
      </c>
      <c r="E12" s="23">
        <f t="shared" si="2"/>
        <v>61.154304763125836</v>
      </c>
      <c r="F12" s="23">
        <f t="shared" si="2"/>
        <v>31.36598722239124</v>
      </c>
      <c r="G12" s="23">
        <f t="shared" si="2"/>
        <v>33.31654676258993</v>
      </c>
      <c r="H12" s="23">
        <f t="shared" si="2"/>
        <v>25.146263520157326</v>
      </c>
      <c r="I12" s="23">
        <f t="shared" si="2"/>
        <v>50.384010444188867</v>
      </c>
      <c r="J12" s="23">
        <f t="shared" si="2"/>
        <v>91.515473686643404</v>
      </c>
    </row>
    <row r="13" spans="1:11" ht="20.100000000000001" customHeight="1" thickBot="1" x14ac:dyDescent="0.3">
      <c r="A13" s="7" t="s">
        <v>22</v>
      </c>
      <c r="B13" s="46">
        <v>199411.76</v>
      </c>
      <c r="C13" s="47">
        <v>1863.46</v>
      </c>
      <c r="D13" s="47">
        <v>93532.3</v>
      </c>
      <c r="E13" s="47">
        <v>50101.599999999999</v>
      </c>
      <c r="F13" s="47">
        <v>5925.8</v>
      </c>
      <c r="G13" s="47">
        <v>12996</v>
      </c>
      <c r="H13" s="48">
        <v>11298.89</v>
      </c>
      <c r="I13" s="49">
        <f>B13+C13+D13+E13+F13+G13+H13</f>
        <v>375129.81</v>
      </c>
      <c r="J13" s="50">
        <v>130397.9</v>
      </c>
    </row>
    <row r="14" spans="1:11" ht="20.100000000000001" customHeight="1" thickBot="1" x14ac:dyDescent="0.3">
      <c r="A14" s="8" t="s">
        <v>10</v>
      </c>
      <c r="B14" s="51">
        <f>B13/B11</f>
        <v>6.1248912696267546</v>
      </c>
      <c r="C14" s="51">
        <f t="shared" ref="C14:J14" si="3">C13/C11</f>
        <v>4.8326244813278008</v>
      </c>
      <c r="D14" s="51">
        <f t="shared" si="3"/>
        <v>5.6693114316886897</v>
      </c>
      <c r="E14" s="51">
        <f t="shared" si="3"/>
        <v>5.2520373270604415</v>
      </c>
      <c r="F14" s="51">
        <f t="shared" si="3"/>
        <v>5.7476236663433564</v>
      </c>
      <c r="G14" s="51">
        <f t="shared" si="3"/>
        <v>4.6771755560354134</v>
      </c>
      <c r="H14" s="51">
        <f t="shared" si="3"/>
        <v>5.522699056649885</v>
      </c>
      <c r="I14" s="51">
        <f t="shared" si="3"/>
        <v>5.785811652016406</v>
      </c>
      <c r="J14" s="51">
        <f t="shared" si="3"/>
        <v>3.2932089099909079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32509</v>
      </c>
      <c r="C17" s="44">
        <v>577</v>
      </c>
      <c r="D17" s="44">
        <v>6881</v>
      </c>
      <c r="E17" s="44">
        <v>3770</v>
      </c>
      <c r="F17" s="44">
        <v>756</v>
      </c>
      <c r="G17" s="44">
        <v>402</v>
      </c>
      <c r="H17" s="44">
        <v>1234</v>
      </c>
      <c r="I17" s="44">
        <f>B17+C17+D17+E17+F17+G17+H17</f>
        <v>46129</v>
      </c>
      <c r="J17" s="45">
        <v>19890</v>
      </c>
    </row>
    <row r="18" spans="1:12" ht="20.100000000000001" customHeight="1" thickBot="1" x14ac:dyDescent="0.3">
      <c r="A18" s="6" t="s">
        <v>11</v>
      </c>
      <c r="B18" s="23">
        <f>(B17/B16)*100</f>
        <v>59.040717736369906</v>
      </c>
      <c r="C18" s="23">
        <f t="shared" ref="C18:J18" si="4">(C17/C16)*100</f>
        <v>27.436994769377083</v>
      </c>
      <c r="D18" s="23">
        <f t="shared" si="4"/>
        <v>97.354272778720997</v>
      </c>
      <c r="E18" s="23">
        <f t="shared" si="4"/>
        <v>51.978491658624016</v>
      </c>
      <c r="F18" s="23">
        <f t="shared" si="4"/>
        <v>41.154055525313012</v>
      </c>
      <c r="G18" s="23">
        <f t="shared" si="4"/>
        <v>18.108108108108109</v>
      </c>
      <c r="H18" s="23">
        <f t="shared" si="4"/>
        <v>35.116676152532726</v>
      </c>
      <c r="I18" s="23">
        <f t="shared" si="4"/>
        <v>58.349039300757674</v>
      </c>
      <c r="J18" s="23">
        <f t="shared" si="4"/>
        <v>84.541165469460623</v>
      </c>
    </row>
    <row r="19" spans="1:12" ht="20.100000000000001" customHeight="1" thickBot="1" x14ac:dyDescent="0.3">
      <c r="A19" s="7" t="s">
        <v>22</v>
      </c>
      <c r="B19" s="46">
        <v>255393</v>
      </c>
      <c r="C19" s="47">
        <v>3333</v>
      </c>
      <c r="D19" s="47">
        <v>48247</v>
      </c>
      <c r="E19" s="47">
        <v>25417</v>
      </c>
      <c r="F19" s="47">
        <v>4131</v>
      </c>
      <c r="G19" s="47">
        <v>2406</v>
      </c>
      <c r="H19" s="48">
        <v>8137</v>
      </c>
      <c r="I19" s="49">
        <f>B19+C19+D19+E19+F19+G19+H19</f>
        <v>347064</v>
      </c>
      <c r="J19" s="50">
        <v>67628</v>
      </c>
    </row>
    <row r="20" spans="1:12" ht="20.100000000000001" customHeight="1" thickBot="1" x14ac:dyDescent="0.3">
      <c r="A20" s="28" t="s">
        <v>10</v>
      </c>
      <c r="B20" s="51">
        <f>B19/B17</f>
        <v>7.8560706265957121</v>
      </c>
      <c r="C20" s="51">
        <f t="shared" ref="C20:J20" si="5">C19/C17</f>
        <v>5.7764298093587518</v>
      </c>
      <c r="D20" s="51">
        <f t="shared" si="5"/>
        <v>7.0116262171196047</v>
      </c>
      <c r="E20" s="51">
        <f t="shared" si="5"/>
        <v>6.7419098143236074</v>
      </c>
      <c r="F20" s="51">
        <f t="shared" si="5"/>
        <v>5.4642857142857144</v>
      </c>
      <c r="G20" s="51">
        <f t="shared" si="5"/>
        <v>5.9850746268656714</v>
      </c>
      <c r="H20" s="51">
        <f t="shared" si="5"/>
        <v>6.5940032414910856</v>
      </c>
      <c r="I20" s="51">
        <f t="shared" si="5"/>
        <v>7.5237702963428648</v>
      </c>
      <c r="J20" s="51">
        <f t="shared" si="5"/>
        <v>3.4001005530417294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2465</v>
      </c>
      <c r="C23" s="44">
        <v>0</v>
      </c>
      <c r="D23" s="44">
        <v>1467</v>
      </c>
      <c r="E23" s="44">
        <v>225</v>
      </c>
      <c r="F23" s="44">
        <v>107</v>
      </c>
      <c r="G23" s="44">
        <v>6</v>
      </c>
      <c r="H23" s="44">
        <v>40</v>
      </c>
      <c r="I23" s="44">
        <f>B23+C23+D23+E23+F23+G23+H23</f>
        <v>4310</v>
      </c>
      <c r="J23" s="45">
        <v>4644</v>
      </c>
    </row>
    <row r="24" spans="1:12" ht="20.100000000000001" customHeight="1" thickBot="1" x14ac:dyDescent="0.3">
      <c r="A24" s="6" t="s">
        <v>11</v>
      </c>
      <c r="B24" s="23">
        <f>(B23/B22)*100</f>
        <v>22.093752800932151</v>
      </c>
      <c r="C24" s="23">
        <f t="shared" ref="C24:J24" si="6">(C23/C22)*100</f>
        <v>0</v>
      </c>
      <c r="D24" s="23">
        <f t="shared" si="6"/>
        <v>84.699769053117777</v>
      </c>
      <c r="E24" s="23">
        <f t="shared" si="6"/>
        <v>9.2137592137592144</v>
      </c>
      <c r="F24" s="23">
        <f t="shared" si="6"/>
        <v>9.0601185436071123</v>
      </c>
      <c r="G24" s="23">
        <f t="shared" si="6"/>
        <v>0.44843049327354262</v>
      </c>
      <c r="H24" s="23">
        <f t="shared" si="6"/>
        <v>2.7777777777777777</v>
      </c>
      <c r="I24" s="23">
        <f t="shared" si="6"/>
        <v>22.129800780447731</v>
      </c>
      <c r="J24" s="23">
        <f t="shared" si="6"/>
        <v>71.699861046780924</v>
      </c>
    </row>
    <row r="25" spans="1:12" ht="20.100000000000001" customHeight="1" thickBot="1" x14ac:dyDescent="0.3">
      <c r="A25" s="7" t="s">
        <v>22</v>
      </c>
      <c r="B25" s="46">
        <v>13629</v>
      </c>
      <c r="C25" s="47">
        <v>0</v>
      </c>
      <c r="D25" s="47">
        <v>7383</v>
      </c>
      <c r="E25" s="47">
        <v>1013</v>
      </c>
      <c r="F25" s="47">
        <v>571</v>
      </c>
      <c r="G25" s="47">
        <v>22</v>
      </c>
      <c r="H25" s="48">
        <v>80</v>
      </c>
      <c r="I25" s="49">
        <f>B25+C25+D25+E25+F25+G25+H25</f>
        <v>22698</v>
      </c>
      <c r="J25" s="50">
        <v>15152</v>
      </c>
    </row>
    <row r="26" spans="1:12" ht="20.100000000000001" customHeight="1" thickBot="1" x14ac:dyDescent="0.3">
      <c r="A26" s="8" t="s">
        <v>10</v>
      </c>
      <c r="B26" s="51">
        <f>B25/B23</f>
        <v>5.5290060851926981</v>
      </c>
      <c r="C26" s="51">
        <v>0</v>
      </c>
      <c r="D26" s="51">
        <f t="shared" ref="D26:J26" si="7">D25/D23</f>
        <v>5.0327198364008181</v>
      </c>
      <c r="E26" s="51">
        <f t="shared" si="7"/>
        <v>4.5022222222222226</v>
      </c>
      <c r="F26" s="51">
        <f t="shared" si="7"/>
        <v>5.3364485981308407</v>
      </c>
      <c r="G26" s="51">
        <f t="shared" si="7"/>
        <v>3.6666666666666665</v>
      </c>
      <c r="H26" s="51">
        <f t="shared" si="7"/>
        <v>2</v>
      </c>
      <c r="I26" s="51">
        <f t="shared" si="7"/>
        <v>5.2663573085846869</v>
      </c>
      <c r="J26" s="51">
        <f t="shared" si="7"/>
        <v>3.2627045650301465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40440</v>
      </c>
      <c r="C29" s="44">
        <v>600</v>
      </c>
      <c r="D29" s="44">
        <v>4679</v>
      </c>
      <c r="E29" s="44">
        <v>10529</v>
      </c>
      <c r="F29" s="44">
        <v>264</v>
      </c>
      <c r="G29" s="44">
        <v>0</v>
      </c>
      <c r="H29" s="44">
        <v>9</v>
      </c>
      <c r="I29" s="44">
        <f>B29+C29+D29+E29+F29+G29+H29</f>
        <v>56521</v>
      </c>
      <c r="J29" s="45">
        <v>23430</v>
      </c>
    </row>
    <row r="30" spans="1:12" ht="20.100000000000001" customHeight="1" thickBot="1" x14ac:dyDescent="0.3">
      <c r="A30" s="6" t="s">
        <v>11</v>
      </c>
      <c r="B30" s="23">
        <f>(B29/B28)*100</f>
        <v>63.50801702341505</v>
      </c>
      <c r="C30" s="23">
        <f t="shared" ref="C30:J30" si="8">(C29/C28)*100</f>
        <v>20.540910647038686</v>
      </c>
      <c r="D30" s="23">
        <f t="shared" si="8"/>
        <v>100</v>
      </c>
      <c r="E30" s="23">
        <f t="shared" si="8"/>
        <v>71.988240120333657</v>
      </c>
      <c r="F30" s="23">
        <f t="shared" si="8"/>
        <v>25.730994152046783</v>
      </c>
      <c r="G30" s="23">
        <f t="shared" si="8"/>
        <v>0</v>
      </c>
      <c r="H30" s="23">
        <f t="shared" si="8"/>
        <v>1.3533834586466165</v>
      </c>
      <c r="I30" s="23">
        <f t="shared" si="8"/>
        <v>63.732310988329473</v>
      </c>
      <c r="J30" s="23">
        <f t="shared" si="8"/>
        <v>97.620932461147447</v>
      </c>
    </row>
    <row r="31" spans="1:12" ht="20.100000000000001" customHeight="1" thickBot="1" x14ac:dyDescent="0.3">
      <c r="A31" s="7" t="s">
        <v>22</v>
      </c>
      <c r="B31" s="46">
        <v>245512</v>
      </c>
      <c r="C31" s="47">
        <v>2184</v>
      </c>
      <c r="D31" s="47">
        <v>28170</v>
      </c>
      <c r="E31" s="47">
        <v>52190</v>
      </c>
      <c r="F31" s="47">
        <v>1452</v>
      </c>
      <c r="G31" s="47">
        <v>0</v>
      </c>
      <c r="H31" s="48">
        <v>34</v>
      </c>
      <c r="I31" s="49">
        <f>B31+C31+D31+E31+F31+G31+H31</f>
        <v>329542</v>
      </c>
      <c r="J31" s="50">
        <v>85516</v>
      </c>
    </row>
    <row r="32" spans="1:12" ht="20.100000000000001" customHeight="1" thickBot="1" x14ac:dyDescent="0.3">
      <c r="A32" s="8" t="s">
        <v>10</v>
      </c>
      <c r="B32" s="51">
        <f>B31/B29</f>
        <v>6.0710187932739865</v>
      </c>
      <c r="C32" s="51">
        <f t="shared" ref="C32:J32" si="9">C31/C29</f>
        <v>3.64</v>
      </c>
      <c r="D32" s="51">
        <f t="shared" si="9"/>
        <v>6.0205172045308828</v>
      </c>
      <c r="E32" s="51">
        <f t="shared" si="9"/>
        <v>4.9567860195650111</v>
      </c>
      <c r="F32" s="51">
        <f t="shared" si="9"/>
        <v>5.5</v>
      </c>
      <c r="G32" s="51">
        <v>0</v>
      </c>
      <c r="H32" s="51">
        <f t="shared" si="9"/>
        <v>3.7777777777777777</v>
      </c>
      <c r="I32" s="51">
        <f t="shared" si="9"/>
        <v>5.8304347056846124</v>
      </c>
      <c r="J32" s="51">
        <f t="shared" si="9"/>
        <v>3.6498506188647033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44">
        <v>3318</v>
      </c>
      <c r="C35" s="44">
        <v>0</v>
      </c>
      <c r="D35" s="44">
        <v>1596</v>
      </c>
      <c r="E35" s="44">
        <v>917</v>
      </c>
      <c r="F35" s="44">
        <v>84</v>
      </c>
      <c r="G35" s="44">
        <v>195</v>
      </c>
      <c r="H35" s="44">
        <v>328.3</v>
      </c>
      <c r="I35" s="44">
        <f>B35+C35+D35+E35+F35+G35+H35</f>
        <v>6438.3</v>
      </c>
      <c r="J35" s="45">
        <v>5303.3</v>
      </c>
    </row>
    <row r="36" spans="1:10" ht="20.100000000000001" customHeight="1" thickBot="1" x14ac:dyDescent="0.3">
      <c r="A36" s="6" t="s">
        <v>11</v>
      </c>
      <c r="B36" s="23">
        <f>(B35/B34)*100</f>
        <v>29.220607661822985</v>
      </c>
      <c r="C36" s="23">
        <f t="shared" ref="C36:J36" si="10">(C35/C34)*100</f>
        <v>0</v>
      </c>
      <c r="D36" s="23">
        <f t="shared" si="10"/>
        <v>96.376811594202891</v>
      </c>
      <c r="E36" s="23">
        <f t="shared" si="10"/>
        <v>34.880182578927347</v>
      </c>
      <c r="F36" s="23">
        <f t="shared" si="10"/>
        <v>12.173913043478262</v>
      </c>
      <c r="G36" s="23">
        <f t="shared" si="10"/>
        <v>14.988470407378941</v>
      </c>
      <c r="H36" s="23">
        <f t="shared" si="10"/>
        <v>21.655672823219</v>
      </c>
      <c r="I36" s="23">
        <f t="shared" si="10"/>
        <v>32.020191972944744</v>
      </c>
      <c r="J36" s="23">
        <f t="shared" si="10"/>
        <v>88.802746148693913</v>
      </c>
    </row>
    <row r="37" spans="1:10" ht="20.100000000000001" customHeight="1" thickBot="1" x14ac:dyDescent="0.3">
      <c r="A37" s="7" t="s">
        <v>22</v>
      </c>
      <c r="B37" s="46">
        <v>23326</v>
      </c>
      <c r="C37" s="47">
        <v>0</v>
      </c>
      <c r="D37" s="47">
        <v>9797</v>
      </c>
      <c r="E37" s="47">
        <v>4535</v>
      </c>
      <c r="F37" s="47">
        <v>336</v>
      </c>
      <c r="G37" s="47">
        <v>888</v>
      </c>
      <c r="H37" s="48">
        <v>1508</v>
      </c>
      <c r="I37" s="49">
        <f>B37+C37+D37+E37+F37+G37+H37</f>
        <v>40390</v>
      </c>
      <c r="J37" s="50">
        <v>19054</v>
      </c>
    </row>
    <row r="38" spans="1:10" ht="20.100000000000001" customHeight="1" thickBot="1" x14ac:dyDescent="0.3">
      <c r="A38" s="8" t="s">
        <v>10</v>
      </c>
      <c r="B38" s="51">
        <f>B37/B35</f>
        <v>7.0301386377335744</v>
      </c>
      <c r="C38" s="51">
        <v>0</v>
      </c>
      <c r="D38" s="51">
        <f t="shared" ref="D38:J38" si="11">D37/D35</f>
        <v>6.1384711779448624</v>
      </c>
      <c r="E38" s="51">
        <f t="shared" si="11"/>
        <v>4.9454743729552888</v>
      </c>
      <c r="F38" s="51">
        <f t="shared" si="11"/>
        <v>4</v>
      </c>
      <c r="G38" s="51">
        <f t="shared" si="11"/>
        <v>4.5538461538461537</v>
      </c>
      <c r="H38" s="51">
        <f t="shared" si="11"/>
        <v>4.5933597319524822</v>
      </c>
      <c r="I38" s="51">
        <f t="shared" si="11"/>
        <v>6.2733951508938697</v>
      </c>
      <c r="J38" s="51">
        <f t="shared" si="11"/>
        <v>3.5928572775441703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20156.009999999998</v>
      </c>
      <c r="C41" s="44">
        <v>0</v>
      </c>
      <c r="D41" s="44">
        <v>16782</v>
      </c>
      <c r="E41" s="44">
        <v>2180.5</v>
      </c>
      <c r="F41" s="44">
        <v>595.95000000000005</v>
      </c>
      <c r="G41" s="44">
        <v>357.1</v>
      </c>
      <c r="H41" s="44">
        <v>1555.6</v>
      </c>
      <c r="I41" s="44">
        <f>B41+C41+D41+E41+F41+G41+H41</f>
        <v>41627.159999999989</v>
      </c>
      <c r="J41" s="45">
        <v>31269</v>
      </c>
    </row>
    <row r="42" spans="1:10" ht="20.100000000000001" customHeight="1" thickBot="1" x14ac:dyDescent="0.3">
      <c r="A42" s="6" t="s">
        <v>11</v>
      </c>
      <c r="B42" s="23">
        <f>(B41/B40)*100</f>
        <v>35.121730645245606</v>
      </c>
      <c r="C42" s="23">
        <f t="shared" ref="C42:J42" si="12">(C41/C40)*100</f>
        <v>0</v>
      </c>
      <c r="D42" s="23">
        <f t="shared" si="12"/>
        <v>100</v>
      </c>
      <c r="E42" s="23">
        <f t="shared" si="12"/>
        <v>21.461614173228348</v>
      </c>
      <c r="F42" s="23">
        <f t="shared" si="12"/>
        <v>31.665781083953242</v>
      </c>
      <c r="G42" s="23">
        <f t="shared" si="12"/>
        <v>6.3699607563325014</v>
      </c>
      <c r="H42" s="23">
        <f t="shared" si="12"/>
        <v>30.3828125</v>
      </c>
      <c r="I42" s="23">
        <f t="shared" si="12"/>
        <v>42.051034427024398</v>
      </c>
      <c r="J42" s="23">
        <f t="shared" si="12"/>
        <v>99.961638055049391</v>
      </c>
    </row>
    <row r="43" spans="1:10" ht="20.100000000000001" customHeight="1" thickBot="1" x14ac:dyDescent="0.3">
      <c r="A43" s="7" t="s">
        <v>22</v>
      </c>
      <c r="B43" s="46">
        <v>120291.32</v>
      </c>
      <c r="C43" s="47">
        <v>0</v>
      </c>
      <c r="D43" s="47">
        <v>89164.91</v>
      </c>
      <c r="E43" s="47">
        <v>11265.63</v>
      </c>
      <c r="F43" s="47">
        <v>2431.35</v>
      </c>
      <c r="G43" s="47">
        <v>1321.52</v>
      </c>
      <c r="H43" s="48">
        <v>6060.64</v>
      </c>
      <c r="I43" s="49">
        <f>B43+C43+D43+E43+F43+G43+H43</f>
        <v>230535.37000000002</v>
      </c>
      <c r="J43" s="50">
        <v>107119.95</v>
      </c>
    </row>
    <row r="44" spans="1:10" ht="20.100000000000001" customHeight="1" thickBot="1" x14ac:dyDescent="0.3">
      <c r="A44" s="28" t="s">
        <v>10</v>
      </c>
      <c r="B44" s="51">
        <f>B43/B41</f>
        <v>5.9680125183506068</v>
      </c>
      <c r="C44" s="51">
        <v>0</v>
      </c>
      <c r="D44" s="51">
        <f t="shared" ref="D44:J44" si="13">D43/D41</f>
        <v>5.3131277559289716</v>
      </c>
      <c r="E44" s="51">
        <f t="shared" si="13"/>
        <v>5.1665351983490018</v>
      </c>
      <c r="F44" s="51">
        <f t="shared" si="13"/>
        <v>4.0797885728668506</v>
      </c>
      <c r="G44" s="51">
        <f t="shared" si="13"/>
        <v>3.700700084010081</v>
      </c>
      <c r="H44" s="51">
        <f t="shared" si="13"/>
        <v>3.8960143995885836</v>
      </c>
      <c r="I44" s="51">
        <f t="shared" si="13"/>
        <v>5.5380998847867611</v>
      </c>
      <c r="J44" s="51">
        <f t="shared" si="13"/>
        <v>3.4257555406312963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31808</v>
      </c>
      <c r="C47" s="44">
        <v>529</v>
      </c>
      <c r="D47" s="44">
        <v>5385</v>
      </c>
      <c r="E47" s="44">
        <v>8574</v>
      </c>
      <c r="F47" s="44">
        <v>320</v>
      </c>
      <c r="G47" s="44">
        <v>311</v>
      </c>
      <c r="H47" s="44">
        <v>2306</v>
      </c>
      <c r="I47" s="44">
        <f>B47+C47+D47+E47+F47+G47+H47</f>
        <v>49233</v>
      </c>
      <c r="J47" s="45">
        <v>27561</v>
      </c>
    </row>
    <row r="48" spans="1:10" ht="20.100000000000001" customHeight="1" thickBot="1" x14ac:dyDescent="0.3">
      <c r="A48" s="6" t="s">
        <v>11</v>
      </c>
      <c r="B48" s="23">
        <f>(B47/B46)*100</f>
        <v>62.575987094489584</v>
      </c>
      <c r="C48" s="23">
        <f t="shared" ref="C48:J48" si="14">(C47/C46)*100</f>
        <v>25.359539789069991</v>
      </c>
      <c r="D48" s="23">
        <f t="shared" si="14"/>
        <v>100</v>
      </c>
      <c r="E48" s="23">
        <f t="shared" si="14"/>
        <v>60.159977547010946</v>
      </c>
      <c r="F48" s="23">
        <f t="shared" si="14"/>
        <v>60.150375939849624</v>
      </c>
      <c r="G48" s="23">
        <f t="shared" si="14"/>
        <v>18.424170616113745</v>
      </c>
      <c r="H48" s="23">
        <f t="shared" si="14"/>
        <v>50.141335072841919</v>
      </c>
      <c r="I48" s="23">
        <f t="shared" si="14"/>
        <v>62.027389666511276</v>
      </c>
      <c r="J48" s="23">
        <f t="shared" si="14"/>
        <v>98.026034997865992</v>
      </c>
    </row>
    <row r="49" spans="1:10" ht="20.100000000000001" customHeight="1" thickBot="1" x14ac:dyDescent="0.3">
      <c r="A49" s="7" t="s">
        <v>22</v>
      </c>
      <c r="B49" s="46">
        <v>218081</v>
      </c>
      <c r="C49" s="47">
        <v>2955</v>
      </c>
      <c r="D49" s="47">
        <v>35314</v>
      </c>
      <c r="E49" s="47">
        <v>49206</v>
      </c>
      <c r="F49" s="47">
        <v>1772</v>
      </c>
      <c r="G49" s="47">
        <v>1069</v>
      </c>
      <c r="H49" s="48">
        <v>13656</v>
      </c>
      <c r="I49" s="49">
        <f>B49+C49+D49+E49+F49+G49+H49</f>
        <v>322053</v>
      </c>
      <c r="J49" s="50">
        <v>93655</v>
      </c>
    </row>
    <row r="50" spans="1:10" ht="20.100000000000001" customHeight="1" thickBot="1" x14ac:dyDescent="0.3">
      <c r="A50" s="8" t="s">
        <v>10</v>
      </c>
      <c r="B50" s="51">
        <f>B49/B47</f>
        <v>6.8561682595573439</v>
      </c>
      <c r="C50" s="51">
        <f t="shared" ref="C50:J50" si="15">C49/C47</f>
        <v>5.5860113421550093</v>
      </c>
      <c r="D50" s="51">
        <f t="shared" si="15"/>
        <v>6.5578458681522749</v>
      </c>
      <c r="E50" s="51">
        <f t="shared" si="15"/>
        <v>5.7389783065080477</v>
      </c>
      <c r="F50" s="51">
        <f t="shared" si="15"/>
        <v>5.5374999999999996</v>
      </c>
      <c r="G50" s="51">
        <f t="shared" si="15"/>
        <v>3.437299035369775</v>
      </c>
      <c r="H50" s="51">
        <f t="shared" si="15"/>
        <v>5.9219427580225501</v>
      </c>
      <c r="I50" s="51">
        <f t="shared" si="15"/>
        <v>6.5414051550789107</v>
      </c>
      <c r="J50" s="51">
        <f t="shared" si="15"/>
        <v>3.3980987627444579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36013</v>
      </c>
      <c r="C53" s="44">
        <v>173</v>
      </c>
      <c r="D53" s="44">
        <v>11840</v>
      </c>
      <c r="E53" s="44">
        <v>21229</v>
      </c>
      <c r="F53" s="44">
        <v>1469</v>
      </c>
      <c r="G53" s="44">
        <v>1549</v>
      </c>
      <c r="H53" s="44">
        <v>1555</v>
      </c>
      <c r="I53" s="44">
        <f>B53+C53+D53+E53+F53+G53+H53</f>
        <v>73828</v>
      </c>
      <c r="J53" s="45">
        <v>40725</v>
      </c>
    </row>
    <row r="54" spans="1:10" ht="20.100000000000001" customHeight="1" thickBot="1" x14ac:dyDescent="0.3">
      <c r="A54" s="6" t="s">
        <v>11</v>
      </c>
      <c r="B54" s="23">
        <f>(B53/B52)*100</f>
        <v>50.31153953618329</v>
      </c>
      <c r="C54" s="23">
        <f t="shared" ref="C54:J54" si="16">(C53/C52)*100</f>
        <v>8.7906504065040654</v>
      </c>
      <c r="D54" s="23">
        <f t="shared" si="16"/>
        <v>100</v>
      </c>
      <c r="E54" s="23">
        <f t="shared" si="16"/>
        <v>68.958908559363323</v>
      </c>
      <c r="F54" s="23">
        <f t="shared" si="16"/>
        <v>45.061349693251536</v>
      </c>
      <c r="G54" s="23">
        <f t="shared" si="16"/>
        <v>30.0251986819151</v>
      </c>
      <c r="H54" s="23">
        <f t="shared" si="16"/>
        <v>35.109505531722732</v>
      </c>
      <c r="I54" s="23">
        <f t="shared" si="16"/>
        <v>57.221692592678707</v>
      </c>
      <c r="J54" s="23">
        <f t="shared" si="16"/>
        <v>99.662286175758013</v>
      </c>
    </row>
    <row r="55" spans="1:10" ht="20.100000000000001" customHeight="1" thickBot="1" x14ac:dyDescent="0.3">
      <c r="A55" s="7" t="s">
        <v>22</v>
      </c>
      <c r="B55" s="46">
        <v>239440</v>
      </c>
      <c r="C55" s="47">
        <v>886</v>
      </c>
      <c r="D55" s="47">
        <v>78572</v>
      </c>
      <c r="E55" s="47">
        <v>116431</v>
      </c>
      <c r="F55" s="47">
        <v>9163</v>
      </c>
      <c r="G55" s="47">
        <v>6490</v>
      </c>
      <c r="H55" s="48">
        <v>8577</v>
      </c>
      <c r="I55" s="49">
        <f>B55+C55+D55+E55+F55+G55+H55</f>
        <v>459559</v>
      </c>
      <c r="J55" s="50">
        <v>142780</v>
      </c>
    </row>
    <row r="56" spans="1:10" ht="20.100000000000001" customHeight="1" thickBot="1" x14ac:dyDescent="0.3">
      <c r="A56" s="8" t="s">
        <v>10</v>
      </c>
      <c r="B56" s="51">
        <f>B55/B53</f>
        <v>6.6487101879876711</v>
      </c>
      <c r="C56" s="51">
        <f t="shared" ref="C56:J56" si="17">C55/C53</f>
        <v>5.1213872832369942</v>
      </c>
      <c r="D56" s="51">
        <f t="shared" si="17"/>
        <v>6.636148648648649</v>
      </c>
      <c r="E56" s="51">
        <f t="shared" si="17"/>
        <v>5.4845258844034106</v>
      </c>
      <c r="F56" s="51">
        <f t="shared" si="17"/>
        <v>6.2375765827093259</v>
      </c>
      <c r="G56" s="51">
        <f t="shared" si="17"/>
        <v>4.1897998708844417</v>
      </c>
      <c r="H56" s="51">
        <f t="shared" si="17"/>
        <v>5.5157556270096464</v>
      </c>
      <c r="I56" s="51">
        <f t="shared" si="17"/>
        <v>6.2247250365714901</v>
      </c>
      <c r="J56" s="51">
        <f t="shared" si="17"/>
        <v>3.5059545733578883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106564</v>
      </c>
      <c r="C59" s="44">
        <v>2048</v>
      </c>
      <c r="D59" s="44">
        <v>6363</v>
      </c>
      <c r="E59" s="44">
        <v>26175</v>
      </c>
      <c r="F59" s="44">
        <v>1590</v>
      </c>
      <c r="G59" s="44">
        <v>723</v>
      </c>
      <c r="H59" s="44">
        <v>1490</v>
      </c>
      <c r="I59" s="44">
        <f>B59+C59+D59+E59+F59+G59+H59</f>
        <v>144953</v>
      </c>
      <c r="J59" s="45">
        <v>41275</v>
      </c>
    </row>
    <row r="60" spans="1:10" ht="20.100000000000001" customHeight="1" thickBot="1" x14ac:dyDescent="0.3">
      <c r="A60" s="20" t="s">
        <v>11</v>
      </c>
      <c r="B60" s="23">
        <f>(B59/B58)*100</f>
        <v>92.527567943040722</v>
      </c>
      <c r="C60" s="23">
        <f t="shared" ref="C60:J60" si="18">(C59/C58)*100</f>
        <v>70.499139414802073</v>
      </c>
      <c r="D60" s="23">
        <f t="shared" si="18"/>
        <v>100</v>
      </c>
      <c r="E60" s="23">
        <f t="shared" si="18"/>
        <v>88.785997761269968</v>
      </c>
      <c r="F60" s="23">
        <f t="shared" si="18"/>
        <v>80.020130850528432</v>
      </c>
      <c r="G60" s="23">
        <f t="shared" si="18"/>
        <v>66.513339466421343</v>
      </c>
      <c r="H60" s="23">
        <f t="shared" si="18"/>
        <v>73.908730158730165</v>
      </c>
      <c r="I60" s="23">
        <f t="shared" si="18"/>
        <v>91.160248790948941</v>
      </c>
      <c r="J60" s="23">
        <f t="shared" si="18"/>
        <v>99.350102298712244</v>
      </c>
    </row>
    <row r="61" spans="1:10" ht="20.100000000000001" customHeight="1" thickBot="1" x14ac:dyDescent="0.3">
      <c r="A61" s="21" t="s">
        <v>22</v>
      </c>
      <c r="B61" s="46">
        <v>688247</v>
      </c>
      <c r="C61" s="47">
        <v>12471</v>
      </c>
      <c r="D61" s="47">
        <v>37903</v>
      </c>
      <c r="E61" s="47">
        <v>140630</v>
      </c>
      <c r="F61" s="47">
        <v>8603</v>
      </c>
      <c r="G61" s="47">
        <v>2644</v>
      </c>
      <c r="H61" s="48">
        <v>7982</v>
      </c>
      <c r="I61" s="49">
        <f>B61+C61+D61+E61+F61+G61+H61</f>
        <v>898480</v>
      </c>
      <c r="J61" s="50">
        <v>158921</v>
      </c>
    </row>
    <row r="62" spans="1:10" ht="20.100000000000001" customHeight="1" thickBot="1" x14ac:dyDescent="0.3">
      <c r="A62" s="22" t="s">
        <v>10</v>
      </c>
      <c r="B62" s="51">
        <f>B61/B59</f>
        <v>6.4585319620134376</v>
      </c>
      <c r="C62" s="51">
        <f t="shared" ref="C62:J62" si="19">C61/C59</f>
        <v>6.08935546875</v>
      </c>
      <c r="D62" s="51">
        <f t="shared" si="19"/>
        <v>5.9567813924249569</v>
      </c>
      <c r="E62" s="51">
        <f t="shared" si="19"/>
        <v>5.372683858643744</v>
      </c>
      <c r="F62" s="51">
        <f t="shared" si="19"/>
        <v>5.4106918238993709</v>
      </c>
      <c r="G62" s="51">
        <f t="shared" si="19"/>
        <v>3.6569847856154909</v>
      </c>
      <c r="H62" s="51">
        <f t="shared" si="19"/>
        <v>5.3570469798657721</v>
      </c>
      <c r="I62" s="51">
        <f t="shared" si="19"/>
        <v>6.1984229370899531</v>
      </c>
      <c r="J62" s="51">
        <f t="shared" si="19"/>
        <v>3.8502967898243488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>
        <v>32407</v>
      </c>
      <c r="C65" s="33">
        <v>204</v>
      </c>
      <c r="D65" s="33">
        <v>2689</v>
      </c>
      <c r="E65" s="33">
        <v>18703</v>
      </c>
      <c r="F65" s="33">
        <v>476</v>
      </c>
      <c r="G65" s="33">
        <v>237</v>
      </c>
      <c r="H65" s="33">
        <v>278</v>
      </c>
      <c r="I65" s="33">
        <f>B65+C65+D65+E65+F65+G65+H65</f>
        <v>54994</v>
      </c>
      <c r="J65" s="34">
        <v>24052</v>
      </c>
    </row>
    <row r="66" spans="1:10" ht="20.100000000000001" customHeight="1" thickBot="1" x14ac:dyDescent="0.3">
      <c r="A66" s="6" t="s">
        <v>11</v>
      </c>
      <c r="B66" s="23">
        <f>(B65/B64)*100</f>
        <v>62.86517943743938</v>
      </c>
      <c r="C66" s="23">
        <f t="shared" ref="C66:J66" si="20">(C65/C64)*100</f>
        <v>11.473565804274466</v>
      </c>
      <c r="D66" s="23">
        <f t="shared" si="20"/>
        <v>96.070025008931765</v>
      </c>
      <c r="E66" s="23">
        <f t="shared" si="20"/>
        <v>60.529466973041202</v>
      </c>
      <c r="F66" s="23">
        <f t="shared" si="20"/>
        <v>47.222222222222221</v>
      </c>
      <c r="G66" s="23">
        <f t="shared" si="20"/>
        <v>15.737051792828685</v>
      </c>
      <c r="H66" s="23">
        <f t="shared" si="20"/>
        <v>21.384615384615387</v>
      </c>
      <c r="I66" s="23">
        <f t="shared" si="20"/>
        <v>60.539409951563186</v>
      </c>
      <c r="J66" s="23">
        <f t="shared" si="20"/>
        <v>88.096110175078749</v>
      </c>
    </row>
    <row r="67" spans="1:10" ht="20.100000000000001" customHeight="1" thickBot="1" x14ac:dyDescent="0.3">
      <c r="A67" s="7" t="s">
        <v>22</v>
      </c>
      <c r="B67" s="35">
        <v>246925</v>
      </c>
      <c r="C67" s="36">
        <v>1214</v>
      </c>
      <c r="D67" s="36">
        <v>17912</v>
      </c>
      <c r="E67" s="36">
        <v>120942</v>
      </c>
      <c r="F67" s="36">
        <v>2982</v>
      </c>
      <c r="G67" s="36">
        <v>911</v>
      </c>
      <c r="H67" s="37">
        <v>1614</v>
      </c>
      <c r="I67" s="38">
        <f>B67+C67+D67+E67+F67+G67+H67</f>
        <v>392500</v>
      </c>
      <c r="J67" s="39">
        <v>92943</v>
      </c>
    </row>
    <row r="68" spans="1:10" ht="20.100000000000001" customHeight="1" thickBot="1" x14ac:dyDescent="0.3">
      <c r="A68" s="28" t="s">
        <v>10</v>
      </c>
      <c r="B68" s="51">
        <f>B67/B65</f>
        <v>7.6194957879470486</v>
      </c>
      <c r="C68" s="51">
        <f t="shared" ref="C68:J68" si="21">C67/C65</f>
        <v>5.9509803921568629</v>
      </c>
      <c r="D68" s="51">
        <f t="shared" si="21"/>
        <v>6.6612123465972477</v>
      </c>
      <c r="E68" s="51">
        <f t="shared" si="21"/>
        <v>6.4664492327434102</v>
      </c>
      <c r="F68" s="51">
        <f t="shared" si="21"/>
        <v>6.2647058823529411</v>
      </c>
      <c r="G68" s="51">
        <f t="shared" si="21"/>
        <v>3.8438818565400843</v>
      </c>
      <c r="H68" s="51">
        <f t="shared" si="21"/>
        <v>5.8057553956834536</v>
      </c>
      <c r="I68" s="51">
        <f t="shared" si="21"/>
        <v>7.1371422336982215</v>
      </c>
      <c r="J68" s="51">
        <f t="shared" si="21"/>
        <v>3.8642524530184601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31725.1</v>
      </c>
      <c r="C71" s="44">
        <v>983.08</v>
      </c>
      <c r="D71" s="44">
        <v>2954</v>
      </c>
      <c r="E71" s="44">
        <v>6931.57</v>
      </c>
      <c r="F71" s="44">
        <v>325</v>
      </c>
      <c r="G71" s="44">
        <v>559.67999999999995</v>
      </c>
      <c r="H71" s="44">
        <v>257.55</v>
      </c>
      <c r="I71" s="44">
        <f>B71+C71+D71+E71+F71+G71+H71</f>
        <v>43735.98</v>
      </c>
      <c r="J71" s="45">
        <v>14526</v>
      </c>
    </row>
    <row r="72" spans="1:10" ht="20.100000000000001" customHeight="1" thickBot="1" x14ac:dyDescent="0.3">
      <c r="A72" s="6" t="s">
        <v>11</v>
      </c>
      <c r="B72" s="23">
        <f>(B71/B70)*100</f>
        <v>94.868873538470737</v>
      </c>
      <c r="C72" s="23">
        <f t="shared" ref="C72:J72" si="22">(C71/C70)*100</f>
        <v>80.778964667214467</v>
      </c>
      <c r="D72" s="23">
        <f t="shared" si="22"/>
        <v>100</v>
      </c>
      <c r="E72" s="23">
        <f t="shared" si="22"/>
        <v>98.097509198981044</v>
      </c>
      <c r="F72" s="23">
        <f t="shared" si="22"/>
        <v>100</v>
      </c>
      <c r="G72" s="23">
        <f t="shared" si="22"/>
        <v>55.689552238805959</v>
      </c>
      <c r="H72" s="23">
        <f t="shared" si="22"/>
        <v>63.592592592592602</v>
      </c>
      <c r="I72" s="23">
        <f t="shared" si="22"/>
        <v>94.232176329907574</v>
      </c>
      <c r="J72" s="23">
        <f t="shared" si="22"/>
        <v>100</v>
      </c>
    </row>
    <row r="73" spans="1:10" ht="20.100000000000001" customHeight="1" thickBot="1" x14ac:dyDescent="0.3">
      <c r="A73" s="7" t="s">
        <v>22</v>
      </c>
      <c r="B73" s="46">
        <v>235101.04</v>
      </c>
      <c r="C73" s="47">
        <v>5919.02</v>
      </c>
      <c r="D73" s="47">
        <v>21498.63</v>
      </c>
      <c r="E73" s="47">
        <v>43681.49</v>
      </c>
      <c r="F73" s="47">
        <v>2210</v>
      </c>
      <c r="G73" s="47">
        <v>1619.81</v>
      </c>
      <c r="H73" s="48">
        <v>1070.69</v>
      </c>
      <c r="I73" s="49">
        <f>B73+C73+D73+E73+F73+G73+H73</f>
        <v>311100.68</v>
      </c>
      <c r="J73" s="50">
        <v>58662.55</v>
      </c>
    </row>
    <row r="74" spans="1:10" ht="20.100000000000001" customHeight="1" thickBot="1" x14ac:dyDescent="0.3">
      <c r="A74" s="8" t="s">
        <v>10</v>
      </c>
      <c r="B74" s="51">
        <f>B73/B71</f>
        <v>7.41056891861649</v>
      </c>
      <c r="C74" s="51">
        <f t="shared" ref="C74:J74" si="23">C73/C71</f>
        <v>6.020893518330146</v>
      </c>
      <c r="D74" s="51">
        <f t="shared" si="23"/>
        <v>7.2778029790115104</v>
      </c>
      <c r="E74" s="51">
        <f t="shared" si="23"/>
        <v>6.3018176257326983</v>
      </c>
      <c r="F74" s="51">
        <f t="shared" si="23"/>
        <v>6.8</v>
      </c>
      <c r="G74" s="51">
        <f t="shared" si="23"/>
        <v>2.8941716695254431</v>
      </c>
      <c r="H74" s="51">
        <f t="shared" si="23"/>
        <v>4.1572121918074156</v>
      </c>
      <c r="I74" s="51">
        <f t="shared" si="23"/>
        <v>7.1131521461277414</v>
      </c>
      <c r="J74" s="51">
        <f t="shared" si="23"/>
        <v>4.03845174170453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23693</v>
      </c>
      <c r="C77" s="44">
        <v>523</v>
      </c>
      <c r="D77" s="44">
        <v>4653</v>
      </c>
      <c r="E77" s="44">
        <v>6983</v>
      </c>
      <c r="F77" s="44">
        <v>671</v>
      </c>
      <c r="G77" s="44">
        <v>890</v>
      </c>
      <c r="H77" s="44">
        <v>521</v>
      </c>
      <c r="I77" s="44">
        <f>B77+C77+D77+E77+F77+G77+H77</f>
        <v>37934</v>
      </c>
      <c r="J77" s="45">
        <v>15561</v>
      </c>
    </row>
    <row r="78" spans="1:10" ht="20.100000000000001" customHeight="1" thickBot="1" x14ac:dyDescent="0.3">
      <c r="A78" s="6" t="s">
        <v>11</v>
      </c>
      <c r="B78" s="23">
        <f>(B77/B76)*100</f>
        <v>60.94975947315617</v>
      </c>
      <c r="C78" s="23">
        <f t="shared" ref="C78:J78" si="24">(C77/C76)*100</f>
        <v>30.674486803519063</v>
      </c>
      <c r="D78" s="23">
        <f t="shared" si="24"/>
        <v>99.635974304068526</v>
      </c>
      <c r="E78" s="23">
        <f t="shared" si="24"/>
        <v>59.688862295922732</v>
      </c>
      <c r="F78" s="23">
        <f t="shared" si="24"/>
        <v>87.942332896461338</v>
      </c>
      <c r="G78" s="23">
        <f t="shared" si="24"/>
        <v>43.627450980392155</v>
      </c>
      <c r="H78" s="23">
        <f t="shared" si="24"/>
        <v>36.715997181113458</v>
      </c>
      <c r="I78" s="23">
        <f t="shared" si="24"/>
        <v>62.015072994490673</v>
      </c>
      <c r="J78" s="23">
        <f t="shared" si="24"/>
        <v>76.802724445979962</v>
      </c>
    </row>
    <row r="79" spans="1:10" ht="20.100000000000001" customHeight="1" thickBot="1" x14ac:dyDescent="0.3">
      <c r="A79" s="7" t="s">
        <v>22</v>
      </c>
      <c r="B79" s="46">
        <v>165369</v>
      </c>
      <c r="C79" s="47">
        <v>2841</v>
      </c>
      <c r="D79" s="47">
        <v>30023</v>
      </c>
      <c r="E79" s="47">
        <v>37025</v>
      </c>
      <c r="F79" s="47">
        <v>3097</v>
      </c>
      <c r="G79" s="47">
        <v>4033</v>
      </c>
      <c r="H79" s="48">
        <v>2910</v>
      </c>
      <c r="I79" s="49">
        <f>B79+C79+D79+E79+F79+G79+H79</f>
        <v>245298</v>
      </c>
      <c r="J79" s="50">
        <v>55849</v>
      </c>
    </row>
    <row r="80" spans="1:10" ht="20.100000000000001" customHeight="1" thickBot="1" x14ac:dyDescent="0.3">
      <c r="A80" s="8" t="s">
        <v>10</v>
      </c>
      <c r="B80" s="51">
        <f>B79/B77</f>
        <v>6.9796564386105597</v>
      </c>
      <c r="C80" s="51">
        <f t="shared" ref="C80:J80" si="25">C79/C77</f>
        <v>5.4321223709369022</v>
      </c>
      <c r="D80" s="51">
        <f t="shared" si="25"/>
        <v>6.4523963034601328</v>
      </c>
      <c r="E80" s="51">
        <f t="shared" si="25"/>
        <v>5.3021623943863672</v>
      </c>
      <c r="F80" s="51">
        <f t="shared" si="25"/>
        <v>4.6154992548435168</v>
      </c>
      <c r="G80" s="51">
        <f t="shared" si="25"/>
        <v>4.5314606741573034</v>
      </c>
      <c r="H80" s="51">
        <f t="shared" si="25"/>
        <v>5.5854126679462572</v>
      </c>
      <c r="I80" s="51">
        <f t="shared" si="25"/>
        <v>6.4664417145568622</v>
      </c>
      <c r="J80" s="51">
        <f t="shared" si="25"/>
        <v>3.5890366942998524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483926.47</v>
      </c>
      <c r="C88" s="43">
        <f t="shared" si="26"/>
        <v>7127.5</v>
      </c>
      <c r="D88" s="43">
        <f t="shared" si="26"/>
        <v>103311.42</v>
      </c>
      <c r="E88" s="43">
        <f t="shared" si="26"/>
        <v>149588.43</v>
      </c>
      <c r="F88" s="43">
        <f t="shared" si="26"/>
        <v>9194.9500000000007</v>
      </c>
      <c r="G88" s="43">
        <f t="shared" si="26"/>
        <v>9834.7400000000016</v>
      </c>
      <c r="H88" s="43">
        <f t="shared" si="26"/>
        <v>13114.939999999999</v>
      </c>
      <c r="I88" s="43">
        <f t="shared" si="26"/>
        <v>776098.45</v>
      </c>
      <c r="J88" s="43">
        <f t="shared" si="26"/>
        <v>371834.65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59.809577660447502</v>
      </c>
      <c r="C89" s="27">
        <f t="shared" ref="C89:J89" si="27">(C88/C87)*100</f>
        <v>23.291722492728994</v>
      </c>
      <c r="D89" s="27">
        <f t="shared" si="27"/>
        <v>99.331218091090022</v>
      </c>
      <c r="E89" s="27">
        <f t="shared" si="27"/>
        <v>67.467573820917465</v>
      </c>
      <c r="F89" s="27">
        <f t="shared" si="27"/>
        <v>43.889976133651551</v>
      </c>
      <c r="G89" s="27">
        <f t="shared" si="27"/>
        <v>26.181290597380475</v>
      </c>
      <c r="H89" s="27">
        <f t="shared" si="27"/>
        <v>33.121880998080613</v>
      </c>
      <c r="I89" s="27">
        <f t="shared" si="27"/>
        <v>61.422109471021699</v>
      </c>
      <c r="J89" s="27">
        <f t="shared" si="27"/>
        <v>94.616822311000277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3269382.5500000003</v>
      </c>
      <c r="C90" s="43">
        <f t="shared" ref="C90:J90" si="28">C79+C73+C67+C61+C55+C49+C43+C37+C31+C25+C19+C13+C7</f>
        <v>39902.200000000004</v>
      </c>
      <c r="D90" s="43">
        <f t="shared" si="28"/>
        <v>631146.02</v>
      </c>
      <c r="E90" s="43">
        <f t="shared" si="28"/>
        <v>842492.02</v>
      </c>
      <c r="F90" s="43">
        <f t="shared" si="28"/>
        <v>50614.700000000004</v>
      </c>
      <c r="G90" s="43">
        <f t="shared" si="28"/>
        <v>39803.340000000004</v>
      </c>
      <c r="H90" s="43">
        <f t="shared" si="28"/>
        <v>70289.680000000008</v>
      </c>
      <c r="I90" s="43">
        <f t="shared" si="28"/>
        <v>4943630.51</v>
      </c>
      <c r="J90" s="43">
        <f t="shared" si="28"/>
        <v>1325044.98</v>
      </c>
      <c r="K90" s="30"/>
    </row>
    <row r="91" spans="1:12" ht="15.75" thickBot="1" x14ac:dyDescent="0.3">
      <c r="A91" s="17" t="s">
        <v>10</v>
      </c>
      <c r="B91" s="27">
        <f>B90/B88</f>
        <v>6.7559489977888596</v>
      </c>
      <c r="C91" s="27">
        <f t="shared" ref="C91:J91" si="29">C90/C88</f>
        <v>5.5983444405471774</v>
      </c>
      <c r="D91" s="27">
        <f t="shared" si="29"/>
        <v>6.1091602457888978</v>
      </c>
      <c r="E91" s="27">
        <f t="shared" si="29"/>
        <v>5.6320667313641843</v>
      </c>
      <c r="F91" s="27">
        <f t="shared" si="29"/>
        <v>5.5046193834659238</v>
      </c>
      <c r="G91" s="27">
        <f t="shared" si="29"/>
        <v>4.0472183301236226</v>
      </c>
      <c r="H91" s="27">
        <f t="shared" si="29"/>
        <v>5.3595121289155738</v>
      </c>
      <c r="I91" s="27">
        <f t="shared" si="29"/>
        <v>6.3698497400684158</v>
      </c>
      <c r="J91" s="27">
        <f t="shared" si="29"/>
        <v>3.5635328229900036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9" activePane="bottomLeft" state="frozen"/>
      <selection pane="bottomLeft" activeCell="F95" sqref="F95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52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151042.97319516994</v>
      </c>
      <c r="C5" s="44">
        <v>7164.68</v>
      </c>
      <c r="D5" s="44">
        <v>21581</v>
      </c>
      <c r="E5" s="44">
        <v>41402.100000000006</v>
      </c>
      <c r="F5" s="44">
        <v>2506.3373182608693</v>
      </c>
      <c r="G5" s="44">
        <v>3570.1913333333337</v>
      </c>
      <c r="H5" s="44">
        <v>3747.1999999999994</v>
      </c>
      <c r="I5" s="44">
        <f>B5+C5+D5+E5+F5+G5+H5</f>
        <v>231014.48184676413</v>
      </c>
      <c r="J5" s="45">
        <v>85776.555200000003</v>
      </c>
      <c r="K5" s="30"/>
    </row>
    <row r="6" spans="1:11" ht="20.100000000000001" customHeight="1" thickBot="1" x14ac:dyDescent="0.3">
      <c r="A6" s="6" t="s">
        <v>11</v>
      </c>
      <c r="B6" s="23">
        <f>(B5/B4)*100</f>
        <v>86.659383915298733</v>
      </c>
      <c r="C6" s="23">
        <f t="shared" ref="C6:J6" si="0">(C5/C4)*100</f>
        <v>83.049495769097021</v>
      </c>
      <c r="D6" s="23">
        <f t="shared" si="0"/>
        <v>100</v>
      </c>
      <c r="E6" s="23">
        <f t="shared" si="0"/>
        <v>92.357678236816284</v>
      </c>
      <c r="F6" s="23">
        <f t="shared" si="0"/>
        <v>79.01441734744229</v>
      </c>
      <c r="G6" s="23">
        <f t="shared" si="0"/>
        <v>68.88271914592579</v>
      </c>
      <c r="H6" s="23">
        <f t="shared" si="0"/>
        <v>74.393488187413126</v>
      </c>
      <c r="I6" s="23">
        <f t="shared" si="0"/>
        <v>87.930817570888024</v>
      </c>
      <c r="J6" s="23">
        <f t="shared" si="0"/>
        <v>99.912122256907239</v>
      </c>
      <c r="K6" s="30"/>
    </row>
    <row r="7" spans="1:11" ht="20.100000000000001" customHeight="1" thickBot="1" x14ac:dyDescent="0.3">
      <c r="A7" s="7" t="s">
        <v>22</v>
      </c>
      <c r="B7" s="46">
        <v>1038251.464150406</v>
      </c>
      <c r="C7" s="47">
        <v>40717.218333333331</v>
      </c>
      <c r="D7" s="47">
        <v>133817.09806438212</v>
      </c>
      <c r="E7" s="47">
        <v>234186.80082420126</v>
      </c>
      <c r="F7" s="47">
        <v>13961.433764173911</v>
      </c>
      <c r="G7" s="47">
        <v>12769.509733333334</v>
      </c>
      <c r="H7" s="48">
        <v>17383.310271999999</v>
      </c>
      <c r="I7" s="49">
        <f>B7+C7+D7+E7+F7+G7+H7</f>
        <v>1491086.8351418297</v>
      </c>
      <c r="J7" s="50">
        <v>303224.3605188615</v>
      </c>
      <c r="K7" s="30"/>
    </row>
    <row r="8" spans="1:11" ht="20.100000000000001" customHeight="1" thickBot="1" x14ac:dyDescent="0.3">
      <c r="A8" s="8" t="s">
        <v>10</v>
      </c>
      <c r="B8" s="51">
        <f>B7/B5</f>
        <v>6.8738812682721164</v>
      </c>
      <c r="C8" s="51">
        <f t="shared" ref="C8:J8" si="1">C7/C5</f>
        <v>5.6830477192747377</v>
      </c>
      <c r="D8" s="51">
        <f t="shared" si="1"/>
        <v>6.200690332439744</v>
      </c>
      <c r="E8" s="51">
        <f t="shared" si="1"/>
        <v>5.6563990914519122</v>
      </c>
      <c r="F8" s="51">
        <f t="shared" si="1"/>
        <v>5.5704528127369768</v>
      </c>
      <c r="G8" s="51">
        <f t="shared" si="1"/>
        <v>3.5767017902121774</v>
      </c>
      <c r="H8" s="51">
        <f t="shared" si="1"/>
        <v>4.6390132023911193</v>
      </c>
      <c r="I8" s="51">
        <f t="shared" si="1"/>
        <v>6.4545167178345695</v>
      </c>
      <c r="J8" s="51">
        <f t="shared" si="1"/>
        <v>3.5350494061209572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65461.3</v>
      </c>
      <c r="C11" s="44">
        <v>1566.6</v>
      </c>
      <c r="D11" s="44">
        <v>16498</v>
      </c>
      <c r="E11" s="44">
        <v>14282.9</v>
      </c>
      <c r="F11" s="44">
        <v>2655</v>
      </c>
      <c r="G11" s="44">
        <v>5768.45</v>
      </c>
      <c r="H11" s="44">
        <v>6007.4</v>
      </c>
      <c r="I11" s="44">
        <f>B11+C11+D11+E11+F11+G11+H11</f>
        <v>112239.65</v>
      </c>
      <c r="J11" s="45">
        <v>43262</v>
      </c>
    </row>
    <row r="12" spans="1:11" ht="20.100000000000001" customHeight="1" thickBot="1" x14ac:dyDescent="0.3">
      <c r="A12" s="6" t="s">
        <v>11</v>
      </c>
      <c r="B12" s="23">
        <f>(B11/B10)*100</f>
        <v>87.59473853235562</v>
      </c>
      <c r="C12" s="23">
        <f t="shared" ref="C12:J12" si="2">(C11/C10)*100</f>
        <v>74.885277246653914</v>
      </c>
      <c r="D12" s="23">
        <f t="shared" si="2"/>
        <v>100</v>
      </c>
      <c r="E12" s="23">
        <f t="shared" si="2"/>
        <v>91.56292070004487</v>
      </c>
      <c r="F12" s="23">
        <f t="shared" si="2"/>
        <v>80.772741101308185</v>
      </c>
      <c r="G12" s="23">
        <f t="shared" si="2"/>
        <v>69.16606714628297</v>
      </c>
      <c r="H12" s="23">
        <f t="shared" si="2"/>
        <v>73.837266470009837</v>
      </c>
      <c r="I12" s="23">
        <f t="shared" si="2"/>
        <v>87.221138603089727</v>
      </c>
      <c r="J12" s="23">
        <f t="shared" si="2"/>
        <v>99.988443848660651</v>
      </c>
    </row>
    <row r="13" spans="1:11" ht="20.100000000000001" customHeight="1" thickBot="1" x14ac:dyDescent="0.3">
      <c r="A13" s="7" t="s">
        <v>22</v>
      </c>
      <c r="B13" s="46">
        <v>414210.12</v>
      </c>
      <c r="C13" s="47">
        <v>8026.9</v>
      </c>
      <c r="D13" s="47">
        <v>93432.3</v>
      </c>
      <c r="E13" s="47">
        <v>77107.48</v>
      </c>
      <c r="F13" s="47">
        <v>15474.6</v>
      </c>
      <c r="G13" s="47">
        <v>24907.95</v>
      </c>
      <c r="H13" s="48">
        <v>33761.5</v>
      </c>
      <c r="I13" s="49">
        <f>B13+C13+D13+E13+F13+G13+H13</f>
        <v>666920.85</v>
      </c>
      <c r="J13" s="50">
        <v>141698.70000000001</v>
      </c>
    </row>
    <row r="14" spans="1:11" ht="20.100000000000001" customHeight="1" thickBot="1" x14ac:dyDescent="0.3">
      <c r="A14" s="8" t="s">
        <v>10</v>
      </c>
      <c r="B14" s="51">
        <f>B13/B11</f>
        <v>6.3275571979169367</v>
      </c>
      <c r="C14" s="51">
        <f t="shared" ref="C14:J14" si="3">C13/C11</f>
        <v>5.1237712243074176</v>
      </c>
      <c r="D14" s="51">
        <f t="shared" si="3"/>
        <v>5.663250090920112</v>
      </c>
      <c r="E14" s="51">
        <f t="shared" si="3"/>
        <v>5.3985871216629677</v>
      </c>
      <c r="F14" s="51">
        <f t="shared" si="3"/>
        <v>5.8284745762711863</v>
      </c>
      <c r="G14" s="51">
        <f t="shared" si="3"/>
        <v>4.3179623642399605</v>
      </c>
      <c r="H14" s="51">
        <f t="shared" si="3"/>
        <v>5.61998535139994</v>
      </c>
      <c r="I14" s="51">
        <f t="shared" si="3"/>
        <v>5.9419362943487437</v>
      </c>
      <c r="J14" s="51">
        <f t="shared" si="3"/>
        <v>3.2753617493412235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51049</v>
      </c>
      <c r="C17" s="44">
        <v>1739</v>
      </c>
      <c r="D17" s="44">
        <v>7049</v>
      </c>
      <c r="E17" s="44">
        <v>7024</v>
      </c>
      <c r="F17" s="44">
        <v>1426</v>
      </c>
      <c r="G17" s="44">
        <v>1417</v>
      </c>
      <c r="H17" s="44">
        <v>3057</v>
      </c>
      <c r="I17" s="44">
        <f>B17+C17+D17+E17+F17+G17+H17</f>
        <v>72761</v>
      </c>
      <c r="J17" s="45">
        <v>23527</v>
      </c>
    </row>
    <row r="18" spans="1:12" ht="20.100000000000001" customHeight="1" thickBot="1" x14ac:dyDescent="0.3">
      <c r="A18" s="6" t="s">
        <v>11</v>
      </c>
      <c r="B18" s="23">
        <f>(B17/B16)*100</f>
        <v>92.71185209400312</v>
      </c>
      <c r="C18" s="23">
        <f t="shared" ref="C18:J18" si="4">(C17/C16)*100</f>
        <v>82.691393247741317</v>
      </c>
      <c r="D18" s="23">
        <f t="shared" si="4"/>
        <v>99.731182795698928</v>
      </c>
      <c r="E18" s="23">
        <f t="shared" si="4"/>
        <v>96.842685785192344</v>
      </c>
      <c r="F18" s="23">
        <f t="shared" si="4"/>
        <v>77.626565051714763</v>
      </c>
      <c r="G18" s="23">
        <f t="shared" si="4"/>
        <v>63.828828828828833</v>
      </c>
      <c r="H18" s="23">
        <f t="shared" si="4"/>
        <v>86.994877632327828</v>
      </c>
      <c r="I18" s="23">
        <f t="shared" si="4"/>
        <v>92.036125833259547</v>
      </c>
      <c r="J18" s="23">
        <f t="shared" si="4"/>
        <v>100</v>
      </c>
    </row>
    <row r="19" spans="1:12" ht="20.100000000000001" customHeight="1" thickBot="1" x14ac:dyDescent="0.3">
      <c r="A19" s="7" t="s">
        <v>22</v>
      </c>
      <c r="B19" s="46">
        <v>392323</v>
      </c>
      <c r="C19" s="47">
        <v>10433</v>
      </c>
      <c r="D19" s="47">
        <v>49522</v>
      </c>
      <c r="E19" s="47">
        <v>46761</v>
      </c>
      <c r="F19" s="47">
        <v>7885</v>
      </c>
      <c r="G19" s="47">
        <v>6966</v>
      </c>
      <c r="H19" s="48">
        <v>20122</v>
      </c>
      <c r="I19" s="49">
        <f>B19+C19+D19+E19+F19+G19+H19</f>
        <v>534012</v>
      </c>
      <c r="J19" s="50">
        <v>80171</v>
      </c>
    </row>
    <row r="20" spans="1:12" ht="20.100000000000001" customHeight="1" thickBot="1" x14ac:dyDescent="0.3">
      <c r="A20" s="28" t="s">
        <v>10</v>
      </c>
      <c r="B20" s="51">
        <f>B19/B17</f>
        <v>7.6852240004701367</v>
      </c>
      <c r="C20" s="51">
        <f t="shared" ref="C20:J20" si="5">C19/C17</f>
        <v>5.9994249568717652</v>
      </c>
      <c r="D20" s="51">
        <f t="shared" si="5"/>
        <v>7.0253936728613988</v>
      </c>
      <c r="E20" s="51">
        <f t="shared" si="5"/>
        <v>6.6573177676537583</v>
      </c>
      <c r="F20" s="51">
        <f t="shared" si="5"/>
        <v>5.5294530154277703</v>
      </c>
      <c r="G20" s="51">
        <f t="shared" si="5"/>
        <v>4.9160197600564572</v>
      </c>
      <c r="H20" s="51">
        <f t="shared" si="5"/>
        <v>6.5822701995420347</v>
      </c>
      <c r="I20" s="51">
        <f t="shared" si="5"/>
        <v>7.3392614175176263</v>
      </c>
      <c r="J20" s="51">
        <f t="shared" si="5"/>
        <v>3.4076167807200237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8369</v>
      </c>
      <c r="C23" s="44">
        <v>0</v>
      </c>
      <c r="D23" s="44">
        <v>1732</v>
      </c>
      <c r="E23" s="44">
        <v>979</v>
      </c>
      <c r="F23" s="44">
        <v>494</v>
      </c>
      <c r="G23" s="44">
        <v>70</v>
      </c>
      <c r="H23" s="44">
        <v>138</v>
      </c>
      <c r="I23" s="44">
        <f>B23+C23+D23+E23+F23+G23+H23</f>
        <v>11782</v>
      </c>
      <c r="J23" s="45">
        <v>5150</v>
      </c>
    </row>
    <row r="24" spans="1:12" ht="20.100000000000001" customHeight="1" thickBot="1" x14ac:dyDescent="0.3">
      <c r="A24" s="6" t="s">
        <v>11</v>
      </c>
      <c r="B24" s="23">
        <f>(B23/B22)*100</f>
        <v>75.01120372860089</v>
      </c>
      <c r="C24" s="23">
        <f t="shared" ref="C24:J24" si="6">(C23/C22)*100</f>
        <v>0</v>
      </c>
      <c r="D24" s="23">
        <f t="shared" si="6"/>
        <v>100</v>
      </c>
      <c r="E24" s="23">
        <f t="shared" si="6"/>
        <v>40.090090090090094</v>
      </c>
      <c r="F24" s="23">
        <f t="shared" si="6"/>
        <v>41.828958509737511</v>
      </c>
      <c r="G24" s="23">
        <f t="shared" si="6"/>
        <v>5.2316890881913301</v>
      </c>
      <c r="H24" s="23">
        <f t="shared" si="6"/>
        <v>9.5833333333333339</v>
      </c>
      <c r="I24" s="23">
        <f t="shared" si="6"/>
        <v>60.494968165947839</v>
      </c>
      <c r="J24" s="23">
        <f t="shared" si="6"/>
        <v>79.512119808553336</v>
      </c>
    </row>
    <row r="25" spans="1:12" ht="20.100000000000001" customHeight="1" thickBot="1" x14ac:dyDescent="0.3">
      <c r="A25" s="7" t="s">
        <v>22</v>
      </c>
      <c r="B25" s="46">
        <v>49421</v>
      </c>
      <c r="C25" s="47">
        <v>0</v>
      </c>
      <c r="D25" s="47">
        <v>8681</v>
      </c>
      <c r="E25" s="47">
        <v>4400</v>
      </c>
      <c r="F25" s="47">
        <v>2688</v>
      </c>
      <c r="G25" s="47">
        <v>235</v>
      </c>
      <c r="H25" s="48">
        <v>463</v>
      </c>
      <c r="I25" s="49">
        <f>B25+C25+D25+E25+F25+G25+H25</f>
        <v>65888</v>
      </c>
      <c r="J25" s="50">
        <v>16584</v>
      </c>
    </row>
    <row r="26" spans="1:12" ht="20.100000000000001" customHeight="1" thickBot="1" x14ac:dyDescent="0.3">
      <c r="A26" s="8" t="s">
        <v>10</v>
      </c>
      <c r="B26" s="51">
        <f>B25/B23</f>
        <v>5.9052455490500657</v>
      </c>
      <c r="C26" s="51">
        <v>0</v>
      </c>
      <c r="D26" s="51">
        <f t="shared" ref="D26:J26" si="7">D25/D23</f>
        <v>5.0121247113163969</v>
      </c>
      <c r="E26" s="51">
        <f t="shared" si="7"/>
        <v>4.4943820224719104</v>
      </c>
      <c r="F26" s="51">
        <f t="shared" si="7"/>
        <v>5.4412955465587043</v>
      </c>
      <c r="G26" s="51">
        <f t="shared" si="7"/>
        <v>3.3571428571428572</v>
      </c>
      <c r="H26" s="51">
        <f t="shared" si="7"/>
        <v>3.3550724637681157</v>
      </c>
      <c r="I26" s="51">
        <f t="shared" si="7"/>
        <v>5.5922593787132913</v>
      </c>
      <c r="J26" s="51">
        <f t="shared" si="7"/>
        <v>3.2201941747572818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59237</v>
      </c>
      <c r="C29" s="44">
        <v>2389</v>
      </c>
      <c r="D29" s="44">
        <v>4679</v>
      </c>
      <c r="E29" s="44">
        <v>14316</v>
      </c>
      <c r="F29" s="44">
        <v>634</v>
      </c>
      <c r="G29" s="44">
        <v>621</v>
      </c>
      <c r="H29" s="44">
        <v>428</v>
      </c>
      <c r="I29" s="44">
        <f>B29+C29+D29+E29+F29+G29+H29</f>
        <v>82304</v>
      </c>
      <c r="J29" s="45">
        <v>24001</v>
      </c>
    </row>
    <row r="30" spans="1:12" ht="20.100000000000001" customHeight="1" thickBot="1" x14ac:dyDescent="0.3">
      <c r="A30" s="6" t="s">
        <v>11</v>
      </c>
      <c r="B30" s="23">
        <f>(B29/B28)*100</f>
        <v>93.027309703660663</v>
      </c>
      <c r="C30" s="23">
        <f t="shared" ref="C30:J30" si="8">(C29/C28)*100</f>
        <v>81.787059226292371</v>
      </c>
      <c r="D30" s="23">
        <f t="shared" si="8"/>
        <v>100</v>
      </c>
      <c r="E30" s="23">
        <f t="shared" si="8"/>
        <v>97.88048680432108</v>
      </c>
      <c r="F30" s="23">
        <f t="shared" si="8"/>
        <v>61.79337231968811</v>
      </c>
      <c r="G30" s="23">
        <f t="shared" si="8"/>
        <v>56.920256645279565</v>
      </c>
      <c r="H30" s="23">
        <f t="shared" si="8"/>
        <v>64.36090225563909</v>
      </c>
      <c r="I30" s="23">
        <f t="shared" si="8"/>
        <v>92.804871173253659</v>
      </c>
      <c r="J30" s="23">
        <f t="shared" si="8"/>
        <v>100</v>
      </c>
    </row>
    <row r="31" spans="1:12" ht="20.100000000000001" customHeight="1" thickBot="1" x14ac:dyDescent="0.3">
      <c r="A31" s="7" t="s">
        <v>22</v>
      </c>
      <c r="B31" s="46">
        <v>369447</v>
      </c>
      <c r="C31" s="47">
        <v>10945</v>
      </c>
      <c r="D31" s="47">
        <v>28170</v>
      </c>
      <c r="E31" s="47">
        <v>77952</v>
      </c>
      <c r="F31" s="47">
        <v>3160</v>
      </c>
      <c r="G31" s="47">
        <v>3086</v>
      </c>
      <c r="H31" s="48">
        <v>2397</v>
      </c>
      <c r="I31" s="49">
        <f>B31+C31+D31+E31+F31+G31+H31</f>
        <v>495157</v>
      </c>
      <c r="J31" s="50">
        <v>90933</v>
      </c>
    </row>
    <row r="32" spans="1:12" ht="20.100000000000001" customHeight="1" thickBot="1" x14ac:dyDescent="0.3">
      <c r="A32" s="8" t="s">
        <v>10</v>
      </c>
      <c r="B32" s="51">
        <f>B31/B29</f>
        <v>6.2367608082786097</v>
      </c>
      <c r="C32" s="51">
        <f t="shared" ref="C32:J32" si="9">C31/C29</f>
        <v>4.5814148179154461</v>
      </c>
      <c r="D32" s="51">
        <f t="shared" si="9"/>
        <v>6.0205172045308828</v>
      </c>
      <c r="E32" s="51">
        <f t="shared" si="9"/>
        <v>5.4450963956412402</v>
      </c>
      <c r="F32" s="51">
        <f t="shared" si="9"/>
        <v>4.9842271293375395</v>
      </c>
      <c r="G32" s="51">
        <f t="shared" si="9"/>
        <v>4.969404186795491</v>
      </c>
      <c r="H32" s="51">
        <f t="shared" si="9"/>
        <v>5.6004672897196262</v>
      </c>
      <c r="I32" s="51">
        <f t="shared" si="9"/>
        <v>6.0161960536547436</v>
      </c>
      <c r="J32" s="51">
        <f t="shared" si="9"/>
        <v>3.7887171367859671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7425.7</v>
      </c>
      <c r="C35" s="44">
        <v>331.5</v>
      </c>
      <c r="D35" s="44">
        <v>1618.3</v>
      </c>
      <c r="E35" s="44">
        <v>2281.5</v>
      </c>
      <c r="F35" s="44">
        <v>595</v>
      </c>
      <c r="G35" s="44">
        <v>767</v>
      </c>
      <c r="H35" s="44">
        <v>876.25</v>
      </c>
      <c r="I35" s="44">
        <f>B35+C35+D35+E35+F35+G35+H35</f>
        <v>13895.25</v>
      </c>
      <c r="J35" s="45">
        <v>5701.75</v>
      </c>
    </row>
    <row r="36" spans="1:10" ht="20.100000000000001" customHeight="1" thickBot="1" x14ac:dyDescent="0.3">
      <c r="A36" s="6" t="s">
        <v>11</v>
      </c>
      <c r="B36" s="23">
        <f>(B35/B34)*100</f>
        <v>65.395860854249236</v>
      </c>
      <c r="C36" s="23">
        <f t="shared" ref="C36:J36" si="10">(C35/C34)*100</f>
        <v>34.53125</v>
      </c>
      <c r="D36" s="23">
        <f t="shared" si="10"/>
        <v>97.723429951690818</v>
      </c>
      <c r="E36" s="23">
        <f t="shared" si="10"/>
        <v>86.782046405477359</v>
      </c>
      <c r="F36" s="23">
        <f t="shared" si="10"/>
        <v>86.231884057971016</v>
      </c>
      <c r="G36" s="23">
        <f t="shared" si="10"/>
        <v>58.954650269023823</v>
      </c>
      <c r="H36" s="23">
        <f t="shared" si="10"/>
        <v>57.800131926121367</v>
      </c>
      <c r="I36" s="23">
        <f t="shared" si="10"/>
        <v>69.106530064156757</v>
      </c>
      <c r="J36" s="23">
        <f t="shared" si="10"/>
        <v>95.474715338245147</v>
      </c>
    </row>
    <row r="37" spans="1:10" ht="20.100000000000001" customHeight="1" thickBot="1" x14ac:dyDescent="0.3">
      <c r="A37" s="7" t="s">
        <v>22</v>
      </c>
      <c r="B37" s="46">
        <v>50530.65</v>
      </c>
      <c r="C37" s="47">
        <v>1572</v>
      </c>
      <c r="D37" s="47">
        <v>9898.2000000000007</v>
      </c>
      <c r="E37" s="47">
        <v>10703.7</v>
      </c>
      <c r="F37" s="47">
        <v>2870</v>
      </c>
      <c r="G37" s="47">
        <v>3184.7</v>
      </c>
      <c r="H37" s="48">
        <v>4088</v>
      </c>
      <c r="I37" s="49">
        <f>B37+C37+D37+E37+F37+G37+H37</f>
        <v>82847.25</v>
      </c>
      <c r="J37" s="50">
        <v>20347.8</v>
      </c>
    </row>
    <row r="38" spans="1:10" ht="20.100000000000001" customHeight="1" thickBot="1" x14ac:dyDescent="0.3">
      <c r="A38" s="8" t="s">
        <v>10</v>
      </c>
      <c r="B38" s="51">
        <f>B37/B35</f>
        <v>6.804833214377096</v>
      </c>
      <c r="C38" s="51">
        <f t="shared" ref="C38:J38" si="11">C37/C35</f>
        <v>4.7420814479638009</v>
      </c>
      <c r="D38" s="51">
        <f t="shared" si="11"/>
        <v>6.1164184638200583</v>
      </c>
      <c r="E38" s="51">
        <f t="shared" si="11"/>
        <v>4.6915187376725838</v>
      </c>
      <c r="F38" s="51">
        <f t="shared" si="11"/>
        <v>4.8235294117647056</v>
      </c>
      <c r="G38" s="51">
        <f t="shared" si="11"/>
        <v>4.1521512385919159</v>
      </c>
      <c r="H38" s="51">
        <f t="shared" si="11"/>
        <v>4.6653352353780315</v>
      </c>
      <c r="I38" s="51">
        <f t="shared" si="11"/>
        <v>5.9622712797538728</v>
      </c>
      <c r="J38" s="51">
        <f t="shared" si="11"/>
        <v>3.5686938220721709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43390.239999999998</v>
      </c>
      <c r="C41" s="44">
        <v>730.7</v>
      </c>
      <c r="D41" s="44">
        <v>16782</v>
      </c>
      <c r="E41" s="44">
        <v>7273.18</v>
      </c>
      <c r="F41" s="44">
        <v>1116.95</v>
      </c>
      <c r="G41" s="44">
        <v>1824.3</v>
      </c>
      <c r="H41" s="44">
        <v>3257.2</v>
      </c>
      <c r="I41" s="44">
        <f>B41+C41+D41+E41+F41+G41+H41</f>
        <v>74374.569999999992</v>
      </c>
      <c r="J41" s="45">
        <v>31281</v>
      </c>
    </row>
    <row r="42" spans="1:10" ht="20.100000000000001" customHeight="1" thickBot="1" x14ac:dyDescent="0.3">
      <c r="A42" s="6" t="s">
        <v>11</v>
      </c>
      <c r="B42" s="23">
        <f>(B41/B40)*100</f>
        <v>75.607241805920992</v>
      </c>
      <c r="C42" s="23">
        <f t="shared" ref="C42:J42" si="12">(C41/C40)*100</f>
        <v>35.591816853385296</v>
      </c>
      <c r="D42" s="23">
        <f t="shared" si="12"/>
        <v>100</v>
      </c>
      <c r="E42" s="23">
        <f t="shared" si="12"/>
        <v>71.586417322834649</v>
      </c>
      <c r="F42" s="23">
        <f t="shared" si="12"/>
        <v>59.349096705632306</v>
      </c>
      <c r="G42" s="23">
        <f t="shared" si="12"/>
        <v>32.541919372101319</v>
      </c>
      <c r="H42" s="23">
        <f t="shared" si="12"/>
        <v>63.617187499999993</v>
      </c>
      <c r="I42" s="23">
        <f t="shared" si="12"/>
        <v>75.131899547438181</v>
      </c>
      <c r="J42" s="23">
        <f t="shared" si="12"/>
        <v>100</v>
      </c>
    </row>
    <row r="43" spans="1:10" ht="20.100000000000001" customHeight="1" thickBot="1" x14ac:dyDescent="0.3">
      <c r="A43" s="7" t="s">
        <v>22</v>
      </c>
      <c r="B43" s="46">
        <v>269183.73</v>
      </c>
      <c r="C43" s="47">
        <v>3355.15</v>
      </c>
      <c r="D43" s="47">
        <v>89164.91</v>
      </c>
      <c r="E43" s="47">
        <v>33276.04</v>
      </c>
      <c r="F43" s="47">
        <v>5712.72</v>
      </c>
      <c r="G43" s="47">
        <v>7220.53</v>
      </c>
      <c r="H43" s="48">
        <v>15105.93</v>
      </c>
      <c r="I43" s="49">
        <f>B43+C43+D43+E43+F43+G43+H43</f>
        <v>423019.01</v>
      </c>
      <c r="J43" s="50">
        <v>106840.39</v>
      </c>
    </row>
    <row r="44" spans="1:10" ht="20.100000000000001" customHeight="1" thickBot="1" x14ac:dyDescent="0.3">
      <c r="A44" s="28" t="s">
        <v>10</v>
      </c>
      <c r="B44" s="51">
        <f>B43/B41</f>
        <v>6.2037852291206503</v>
      </c>
      <c r="C44" s="51">
        <f t="shared" ref="C44:J44" si="13">C43/C41</f>
        <v>4.5916928972218418</v>
      </c>
      <c r="D44" s="51">
        <f t="shared" si="13"/>
        <v>5.3131277559289716</v>
      </c>
      <c r="E44" s="51">
        <f t="shared" si="13"/>
        <v>4.5751706956241973</v>
      </c>
      <c r="F44" s="51">
        <f t="shared" si="13"/>
        <v>5.1145709297640893</v>
      </c>
      <c r="G44" s="51">
        <f t="shared" si="13"/>
        <v>3.9579729211204295</v>
      </c>
      <c r="H44" s="51">
        <f t="shared" si="13"/>
        <v>4.6377041630848588</v>
      </c>
      <c r="I44" s="51">
        <f t="shared" si="13"/>
        <v>5.6876834380353403</v>
      </c>
      <c r="J44" s="51">
        <f t="shared" si="13"/>
        <v>3.4155042997346632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43998</v>
      </c>
      <c r="C47" s="44">
        <v>1492</v>
      </c>
      <c r="D47" s="44">
        <v>5385</v>
      </c>
      <c r="E47" s="44">
        <v>13235</v>
      </c>
      <c r="F47" s="44">
        <v>390</v>
      </c>
      <c r="G47" s="44">
        <v>976</v>
      </c>
      <c r="H47" s="44">
        <v>4298</v>
      </c>
      <c r="I47" s="44">
        <v>69774</v>
      </c>
      <c r="J47" s="45">
        <v>28116</v>
      </c>
    </row>
    <row r="48" spans="1:10" ht="20.100000000000001" customHeight="1" thickBot="1" x14ac:dyDescent="0.3">
      <c r="A48" s="6" t="s">
        <v>11</v>
      </c>
      <c r="B48" s="23">
        <f>(B47/B46)*100</f>
        <v>86.557415750231158</v>
      </c>
      <c r="C48" s="23">
        <f t="shared" ref="C48:J48" si="14">(C47/C46)*100</f>
        <v>71.524448705656766</v>
      </c>
      <c r="D48" s="23">
        <f t="shared" si="14"/>
        <v>100</v>
      </c>
      <c r="E48" s="23">
        <f t="shared" si="14"/>
        <v>92.864159416222279</v>
      </c>
      <c r="F48" s="23">
        <f t="shared" si="14"/>
        <v>73.308270676691734</v>
      </c>
      <c r="G48" s="23">
        <f t="shared" si="14"/>
        <v>57.81990521327014</v>
      </c>
      <c r="H48" s="23">
        <f t="shared" si="14"/>
        <v>93.455098934550989</v>
      </c>
      <c r="I48" s="23">
        <f t="shared" si="14"/>
        <v>87.906466934599919</v>
      </c>
      <c r="J48" s="23">
        <f t="shared" si="14"/>
        <v>100</v>
      </c>
    </row>
    <row r="49" spans="1:10" ht="20.100000000000001" customHeight="1" thickBot="1" x14ac:dyDescent="0.3">
      <c r="A49" s="7" t="s">
        <v>22</v>
      </c>
      <c r="B49" s="46">
        <v>292069</v>
      </c>
      <c r="C49" s="47">
        <v>8314</v>
      </c>
      <c r="D49" s="47">
        <v>35314</v>
      </c>
      <c r="E49" s="47">
        <v>72967</v>
      </c>
      <c r="F49" s="47">
        <v>2038</v>
      </c>
      <c r="G49" s="47">
        <v>4056</v>
      </c>
      <c r="H49" s="48">
        <v>24546</v>
      </c>
      <c r="I49" s="49">
        <f>B49+C49+D49+E49+F49+G49+H49</f>
        <v>439304</v>
      </c>
      <c r="J49" s="50">
        <v>94775</v>
      </c>
    </row>
    <row r="50" spans="1:10" ht="20.100000000000001" customHeight="1" thickBot="1" x14ac:dyDescent="0.3">
      <c r="A50" s="8" t="s">
        <v>10</v>
      </c>
      <c r="B50" s="51">
        <f>B49/B47</f>
        <v>6.6382335560707304</v>
      </c>
      <c r="C50" s="51">
        <f t="shared" ref="C50:J50" si="15">C49/C47</f>
        <v>5.5723860589812331</v>
      </c>
      <c r="D50" s="51">
        <f t="shared" si="15"/>
        <v>6.5578458681522749</v>
      </c>
      <c r="E50" s="51">
        <f t="shared" si="15"/>
        <v>5.5131847374386096</v>
      </c>
      <c r="F50" s="51">
        <f t="shared" si="15"/>
        <v>5.2256410256410257</v>
      </c>
      <c r="G50" s="51">
        <f t="shared" si="15"/>
        <v>4.1557377049180326</v>
      </c>
      <c r="H50" s="51">
        <f t="shared" si="15"/>
        <v>5.711028385295486</v>
      </c>
      <c r="I50" s="51">
        <f t="shared" si="15"/>
        <v>6.2960988333763295</v>
      </c>
      <c r="J50" s="51">
        <f t="shared" si="15"/>
        <v>3.3708564518423674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67266</v>
      </c>
      <c r="C53" s="44">
        <v>1662</v>
      </c>
      <c r="D53" s="44">
        <v>11840</v>
      </c>
      <c r="E53" s="44">
        <v>29810</v>
      </c>
      <c r="F53" s="44">
        <v>3081</v>
      </c>
      <c r="G53" s="44">
        <v>3803</v>
      </c>
      <c r="H53" s="44">
        <v>3950</v>
      </c>
      <c r="I53" s="44">
        <f>B53+C53+D53+E53+F53+G53+H53</f>
        <v>121412</v>
      </c>
      <c r="J53" s="45">
        <v>40863</v>
      </c>
    </row>
    <row r="54" spans="1:10" ht="20.100000000000001" customHeight="1" thickBot="1" x14ac:dyDescent="0.3">
      <c r="A54" s="6" t="s">
        <v>11</v>
      </c>
      <c r="B54" s="23">
        <f>(B53/B52)*100</f>
        <v>93.973176865046099</v>
      </c>
      <c r="C54" s="23">
        <f t="shared" ref="C54:J54" si="16">(C53/C52)*100</f>
        <v>84.451219512195124</v>
      </c>
      <c r="D54" s="23">
        <f t="shared" si="16"/>
        <v>100</v>
      </c>
      <c r="E54" s="23">
        <f t="shared" si="16"/>
        <v>96.832873152509336</v>
      </c>
      <c r="F54" s="23">
        <f t="shared" si="16"/>
        <v>94.509202453987726</v>
      </c>
      <c r="G54" s="23">
        <f t="shared" si="16"/>
        <v>73.715836402403568</v>
      </c>
      <c r="H54" s="23">
        <f t="shared" si="16"/>
        <v>89.184917588620465</v>
      </c>
      <c r="I54" s="23">
        <f t="shared" si="16"/>
        <v>94.102510444036241</v>
      </c>
      <c r="J54" s="23">
        <f t="shared" si="16"/>
        <v>100</v>
      </c>
    </row>
    <row r="55" spans="1:10" ht="20.100000000000001" customHeight="1" thickBot="1" x14ac:dyDescent="0.3">
      <c r="A55" s="7" t="s">
        <v>22</v>
      </c>
      <c r="B55" s="46">
        <v>449537</v>
      </c>
      <c r="C55" s="47">
        <v>7881</v>
      </c>
      <c r="D55" s="47">
        <v>78572</v>
      </c>
      <c r="E55" s="47">
        <v>162156</v>
      </c>
      <c r="F55" s="47">
        <v>18515</v>
      </c>
      <c r="G55" s="47">
        <v>17425</v>
      </c>
      <c r="H55" s="48">
        <v>21684</v>
      </c>
      <c r="I55" s="49">
        <f>B55+C55+D55+E55+F55+G55+H55</f>
        <v>755770</v>
      </c>
      <c r="J55" s="50">
        <v>142940</v>
      </c>
    </row>
    <row r="56" spans="1:10" ht="20.100000000000001" customHeight="1" thickBot="1" x14ac:dyDescent="0.3">
      <c r="A56" s="8" t="s">
        <v>10</v>
      </c>
      <c r="B56" s="51">
        <f>B55/B53</f>
        <v>6.6829750542621831</v>
      </c>
      <c r="C56" s="51">
        <f t="shared" ref="C56:J56" si="17">C55/C53</f>
        <v>4.7418772563176894</v>
      </c>
      <c r="D56" s="51">
        <f t="shared" si="17"/>
        <v>6.636148648648649</v>
      </c>
      <c r="E56" s="51">
        <f t="shared" si="17"/>
        <v>5.4396511237839649</v>
      </c>
      <c r="F56" s="51">
        <f t="shared" si="17"/>
        <v>6.0094125283998698</v>
      </c>
      <c r="G56" s="51">
        <f t="shared" si="17"/>
        <v>4.581909019195372</v>
      </c>
      <c r="H56" s="51">
        <f t="shared" si="17"/>
        <v>5.4896202531645573</v>
      </c>
      <c r="I56" s="51">
        <f t="shared" si="17"/>
        <v>6.2248377425625145</v>
      </c>
      <c r="J56" s="51">
        <f t="shared" si="17"/>
        <v>3.4980300026919218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50103</v>
      </c>
      <c r="C65" s="44">
        <v>1710</v>
      </c>
      <c r="D65" s="44">
        <v>2799</v>
      </c>
      <c r="E65" s="44">
        <v>30724</v>
      </c>
      <c r="F65" s="44">
        <v>988</v>
      </c>
      <c r="G65" s="44">
        <v>1119</v>
      </c>
      <c r="H65" s="44">
        <v>1169</v>
      </c>
      <c r="I65" s="44">
        <f>B65+C65+D65+E65+F65+G65+H65</f>
        <v>88612</v>
      </c>
      <c r="J65" s="45">
        <v>27243</v>
      </c>
    </row>
    <row r="66" spans="1:10" ht="20.100000000000001" customHeight="1" thickBot="1" x14ac:dyDescent="0.3">
      <c r="A66" s="6" t="s">
        <v>11</v>
      </c>
      <c r="B66" s="23">
        <f>(B65/B64)*100</f>
        <v>97.193016488845785</v>
      </c>
      <c r="C66" s="23">
        <f t="shared" ref="C66:J66" si="20">(C65/C64)*100</f>
        <v>96.175478065241848</v>
      </c>
      <c r="D66" s="23">
        <f t="shared" si="20"/>
        <v>100</v>
      </c>
      <c r="E66" s="23">
        <f t="shared" si="20"/>
        <v>99.433638629081841</v>
      </c>
      <c r="F66" s="23">
        <f t="shared" si="20"/>
        <v>98.015873015873012</v>
      </c>
      <c r="G66" s="23">
        <f t="shared" si="20"/>
        <v>74.302788844621517</v>
      </c>
      <c r="H66" s="23">
        <f t="shared" si="20"/>
        <v>89.923076923076934</v>
      </c>
      <c r="I66" s="23">
        <f t="shared" si="20"/>
        <v>97.547335975341255</v>
      </c>
      <c r="J66" s="23">
        <f t="shared" si="20"/>
        <v>99.783898615486038</v>
      </c>
    </row>
    <row r="67" spans="1:10" ht="20.100000000000001" customHeight="1" thickBot="1" x14ac:dyDescent="0.3">
      <c r="A67" s="7" t="s">
        <v>22</v>
      </c>
      <c r="B67" s="46">
        <v>378998</v>
      </c>
      <c r="C67" s="47">
        <v>10530</v>
      </c>
      <c r="D67" s="47">
        <v>18990</v>
      </c>
      <c r="E67" s="47">
        <v>197231</v>
      </c>
      <c r="F67" s="47">
        <v>5993</v>
      </c>
      <c r="G67" s="47">
        <v>3774</v>
      </c>
      <c r="H67" s="48">
        <v>6014</v>
      </c>
      <c r="I67" s="49">
        <f>B67+C67+D67+E67+F67+G67+H67</f>
        <v>621530</v>
      </c>
      <c r="J67" s="50">
        <v>106505</v>
      </c>
    </row>
    <row r="68" spans="1:10" ht="20.100000000000001" customHeight="1" thickBot="1" x14ac:dyDescent="0.3">
      <c r="A68" s="28" t="s">
        <v>10</v>
      </c>
      <c r="B68" s="51">
        <f>B67/B65</f>
        <v>7.5643773825918608</v>
      </c>
      <c r="C68" s="51">
        <f t="shared" ref="C68:J68" si="21">C67/C65</f>
        <v>6.1578947368421053</v>
      </c>
      <c r="D68" s="51">
        <f t="shared" si="21"/>
        <v>6.784565916398714</v>
      </c>
      <c r="E68" s="51">
        <f t="shared" si="21"/>
        <v>6.4194440828017187</v>
      </c>
      <c r="F68" s="51">
        <f t="shared" si="21"/>
        <v>6.0657894736842106</v>
      </c>
      <c r="G68" s="51">
        <f t="shared" si="21"/>
        <v>3.3726541554959786</v>
      </c>
      <c r="H68" s="51">
        <f t="shared" si="21"/>
        <v>5.1445680068434561</v>
      </c>
      <c r="I68" s="51">
        <f t="shared" si="21"/>
        <v>7.0140613009524673</v>
      </c>
      <c r="J68" s="51">
        <f t="shared" si="21"/>
        <v>3.909444627977829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33357.08</v>
      </c>
      <c r="C71" s="44">
        <v>1192.3499999999999</v>
      </c>
      <c r="D71" s="44">
        <v>2954</v>
      </c>
      <c r="E71" s="44">
        <v>7066</v>
      </c>
      <c r="F71" s="44">
        <v>325</v>
      </c>
      <c r="G71" s="44">
        <v>995.55</v>
      </c>
      <c r="H71" s="44">
        <v>405</v>
      </c>
      <c r="I71" s="44">
        <f>B71+C71+D71+E71+F71+G71+H71</f>
        <v>46294.98</v>
      </c>
      <c r="J71" s="45">
        <v>14526</v>
      </c>
    </row>
    <row r="72" spans="1:10" ht="20.100000000000001" customHeight="1" thickBot="1" x14ac:dyDescent="0.3">
      <c r="A72" s="6" t="s">
        <v>11</v>
      </c>
      <c r="B72" s="23">
        <f>(B71/B70)*100</f>
        <v>99.749050566669666</v>
      </c>
      <c r="C72" s="23">
        <f t="shared" ref="C72:J72" si="22">(C71/C70)*100</f>
        <v>97.974527526705003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99.059701492537314</v>
      </c>
      <c r="H72" s="23">
        <f t="shared" si="22"/>
        <v>100</v>
      </c>
      <c r="I72" s="23">
        <f t="shared" si="22"/>
        <v>99.745717794583427</v>
      </c>
      <c r="J72" s="23">
        <f t="shared" si="22"/>
        <v>100</v>
      </c>
    </row>
    <row r="73" spans="1:10" ht="20.100000000000001" customHeight="1" thickBot="1" x14ac:dyDescent="0.3">
      <c r="A73" s="7" t="s">
        <v>22</v>
      </c>
      <c r="B73" s="46">
        <v>246623.1</v>
      </c>
      <c r="C73" s="47">
        <v>6449.71</v>
      </c>
      <c r="D73" s="47">
        <v>21498.63</v>
      </c>
      <c r="E73" s="47">
        <v>44163.48</v>
      </c>
      <c r="F73" s="47">
        <v>2210</v>
      </c>
      <c r="G73" s="47">
        <v>2865.31</v>
      </c>
      <c r="H73" s="48">
        <v>1592</v>
      </c>
      <c r="I73" s="49">
        <f>B73+C73+D73+E73+F73+G73+H73</f>
        <v>325402.23</v>
      </c>
      <c r="J73" s="50">
        <v>58662.55</v>
      </c>
    </row>
    <row r="74" spans="1:10" ht="20.100000000000001" customHeight="1" thickBot="1" x14ac:dyDescent="0.3">
      <c r="A74" s="8" t="s">
        <v>10</v>
      </c>
      <c r="B74" s="51">
        <f>B73/B71</f>
        <v>7.3934259233721891</v>
      </c>
      <c r="C74" s="51">
        <f t="shared" ref="C74:J74" si="23">C73/C71</f>
        <v>5.4092422526942601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2.878117623424238</v>
      </c>
      <c r="H74" s="51">
        <f t="shared" si="23"/>
        <v>3.9308641975308642</v>
      </c>
      <c r="I74" s="51">
        <f t="shared" si="23"/>
        <v>7.0288880133439946</v>
      </c>
      <c r="J74" s="51">
        <f t="shared" si="23"/>
        <v>4.03845174170453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36427</v>
      </c>
      <c r="C77" s="44">
        <v>1676</v>
      </c>
      <c r="D77" s="44">
        <v>4670</v>
      </c>
      <c r="E77" s="44">
        <v>10647</v>
      </c>
      <c r="F77" s="44">
        <v>763</v>
      </c>
      <c r="G77" s="44">
        <v>1728</v>
      </c>
      <c r="H77" s="44">
        <v>924</v>
      </c>
      <c r="I77" s="44">
        <f>B77+C77+D77+E77+F77+G77+H77</f>
        <v>56835</v>
      </c>
      <c r="J77" s="45">
        <v>20194</v>
      </c>
    </row>
    <row r="78" spans="1:10" ht="20.100000000000001" customHeight="1" thickBot="1" x14ac:dyDescent="0.3">
      <c r="A78" s="6" t="s">
        <v>11</v>
      </c>
      <c r="B78" s="23">
        <f>(B77/B76)*100</f>
        <v>93.70771486635968</v>
      </c>
      <c r="C78" s="23">
        <f t="shared" ref="C78:J78" si="24">(C77/C76)*100</f>
        <v>98.299120234604104</v>
      </c>
      <c r="D78" s="23">
        <f t="shared" si="24"/>
        <v>100</v>
      </c>
      <c r="E78" s="23">
        <f t="shared" si="24"/>
        <v>91.007778442601932</v>
      </c>
      <c r="F78" s="23">
        <f t="shared" si="24"/>
        <v>100</v>
      </c>
      <c r="G78" s="23">
        <f t="shared" si="24"/>
        <v>84.705882352941174</v>
      </c>
      <c r="H78" s="23">
        <f t="shared" si="24"/>
        <v>65.116279069767444</v>
      </c>
      <c r="I78" s="23">
        <f t="shared" si="24"/>
        <v>92.9147117003711</v>
      </c>
      <c r="J78" s="23">
        <f t="shared" si="24"/>
        <v>99.669315433591635</v>
      </c>
    </row>
    <row r="79" spans="1:10" ht="20.100000000000001" customHeight="1" thickBot="1" x14ac:dyDescent="0.3">
      <c r="A79" s="7" t="s">
        <v>22</v>
      </c>
      <c r="B79" s="46">
        <v>246147.71</v>
      </c>
      <c r="C79" s="47">
        <v>8292.44</v>
      </c>
      <c r="D79" s="47">
        <v>30210.87</v>
      </c>
      <c r="E79" s="47">
        <v>55912.41</v>
      </c>
      <c r="F79" s="47">
        <v>3996.6</v>
      </c>
      <c r="G79" s="47">
        <v>7123.22</v>
      </c>
      <c r="H79" s="48">
        <v>5157.8</v>
      </c>
      <c r="I79" s="49">
        <f>B79+C79+D79+E79+F79+G79+H79</f>
        <v>356841.05</v>
      </c>
      <c r="J79" s="50">
        <v>74930.539999999994</v>
      </c>
    </row>
    <row r="80" spans="1:10" ht="20.100000000000001" customHeight="1" thickBot="1" x14ac:dyDescent="0.3">
      <c r="A80" s="8" t="s">
        <v>10</v>
      </c>
      <c r="B80" s="51">
        <f>B79/B77</f>
        <v>6.7572874516155599</v>
      </c>
      <c r="C80" s="51">
        <f t="shared" ref="C80:J80" si="25">C79/C77</f>
        <v>4.9477565632458234</v>
      </c>
      <c r="D80" s="51">
        <f t="shared" si="25"/>
        <v>6.46913704496788</v>
      </c>
      <c r="E80" s="51">
        <f t="shared" si="25"/>
        <v>5.2514708368554528</v>
      </c>
      <c r="F80" s="51">
        <f t="shared" si="25"/>
        <v>5.2380078636959366</v>
      </c>
      <c r="G80" s="51">
        <f t="shared" si="25"/>
        <v>4.122233796296296</v>
      </c>
      <c r="H80" s="51">
        <f t="shared" si="25"/>
        <v>5.5820346320346319</v>
      </c>
      <c r="I80" s="51">
        <f t="shared" si="25"/>
        <v>6.2785440309668337</v>
      </c>
      <c r="J80" s="51">
        <f t="shared" si="25"/>
        <v>3.7105348123204909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732296.29319517</v>
      </c>
      <c r="C88" s="43">
        <f t="shared" si="26"/>
        <v>24558.83</v>
      </c>
      <c r="D88" s="43">
        <f t="shared" si="26"/>
        <v>103950.3</v>
      </c>
      <c r="E88" s="43">
        <f t="shared" si="26"/>
        <v>208521.68</v>
      </c>
      <c r="F88" s="43">
        <f t="shared" si="26"/>
        <v>16961.287318260871</v>
      </c>
      <c r="G88" s="43">
        <f t="shared" si="26"/>
        <v>23746.491333333332</v>
      </c>
      <c r="H88" s="43">
        <f t="shared" si="26"/>
        <v>30273.05</v>
      </c>
      <c r="I88" s="43">
        <f t="shared" si="26"/>
        <v>1140307.9318467642</v>
      </c>
      <c r="J88" s="43">
        <f t="shared" si="26"/>
        <v>391186.3052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90.506171357632809</v>
      </c>
      <c r="C89" s="27">
        <f t="shared" ref="C89:J89" si="27">(C88/C87)*100</f>
        <v>80.254991666938992</v>
      </c>
      <c r="D89" s="27">
        <f t="shared" si="27"/>
        <v>99.94548443854741</v>
      </c>
      <c r="E89" s="27">
        <f t="shared" si="27"/>
        <v>94.047727077968062</v>
      </c>
      <c r="F89" s="27">
        <f t="shared" si="27"/>
        <v>80.960798655183154</v>
      </c>
      <c r="G89" s="27">
        <f t="shared" si="27"/>
        <v>63.216088098534051</v>
      </c>
      <c r="H89" s="27">
        <f t="shared" si="27"/>
        <v>76.454818668552377</v>
      </c>
      <c r="I89" s="27">
        <f t="shared" si="27"/>
        <v>90.246435385312651</v>
      </c>
      <c r="J89" s="27">
        <f t="shared" si="27"/>
        <v>99.541032901600545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4945177.774150406</v>
      </c>
      <c r="C90" s="43">
        <f t="shared" ref="C90:J90" si="28">C79+C73+C67+C61+C55+C49+C43+C37+C31+C25+C19+C13+C7</f>
        <v>133202.41833333333</v>
      </c>
      <c r="D90" s="43">
        <f t="shared" si="28"/>
        <v>635174.00806438213</v>
      </c>
      <c r="E90" s="43">
        <f t="shared" si="28"/>
        <v>1176736.9108242013</v>
      </c>
      <c r="F90" s="43">
        <f t="shared" si="28"/>
        <v>97142.353764173924</v>
      </c>
      <c r="G90" s="43">
        <f t="shared" si="28"/>
        <v>97725.219733333332</v>
      </c>
      <c r="H90" s="43">
        <f t="shared" si="28"/>
        <v>163793.54027200001</v>
      </c>
      <c r="I90" s="43">
        <f t="shared" si="28"/>
        <v>7248952.2251418289</v>
      </c>
      <c r="J90" s="43">
        <f t="shared" si="28"/>
        <v>1397565.3405188615</v>
      </c>
      <c r="K90" s="30"/>
    </row>
    <row r="91" spans="1:12" ht="15.75" thickBot="1" x14ac:dyDescent="0.3">
      <c r="A91" s="17" t="s">
        <v>10</v>
      </c>
      <c r="B91" s="27">
        <f>B90/B88</f>
        <v>6.7529739261324213</v>
      </c>
      <c r="C91" s="27">
        <f t="shared" ref="C91:J91" si="29">C90/C88</f>
        <v>5.4238096168804999</v>
      </c>
      <c r="D91" s="27">
        <f t="shared" si="29"/>
        <v>6.1103624334358067</v>
      </c>
      <c r="E91" s="27">
        <f t="shared" si="29"/>
        <v>5.6432353260543522</v>
      </c>
      <c r="F91" s="27">
        <f t="shared" si="29"/>
        <v>5.7272984026152587</v>
      </c>
      <c r="G91" s="27">
        <f t="shared" si="29"/>
        <v>4.11535406900955</v>
      </c>
      <c r="H91" s="27">
        <f t="shared" si="29"/>
        <v>5.4105397464741749</v>
      </c>
      <c r="I91" s="27">
        <f t="shared" si="29"/>
        <v>6.3570128933523469</v>
      </c>
      <c r="J91" s="27">
        <f t="shared" si="29"/>
        <v>3.5726336069058831</v>
      </c>
      <c r="K91" s="30"/>
    </row>
    <row r="93" spans="1:12" ht="14.45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="110" zoomScaleNormal="110" workbookViewId="0">
      <pane ySplit="2" topLeftCell="A57" activePane="bottomLeft" state="frozen"/>
      <selection pane="bottomLeft" activeCell="B61" sqref="B61:J61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165069.06</v>
      </c>
      <c r="C5" s="44">
        <v>7866.95</v>
      </c>
      <c r="D5" s="44">
        <v>21581</v>
      </c>
      <c r="E5" s="44">
        <v>42998.53</v>
      </c>
      <c r="F5" s="44">
        <v>2767.54</v>
      </c>
      <c r="G5" s="44">
        <v>4218.57</v>
      </c>
      <c r="H5" s="44">
        <v>4743.4399999999996</v>
      </c>
      <c r="I5" s="44">
        <v>249245.09000000003</v>
      </c>
      <c r="J5" s="45">
        <v>85851.96</v>
      </c>
      <c r="K5" s="30"/>
    </row>
    <row r="6" spans="1:11" ht="20.100000000000001" customHeight="1" thickBot="1" x14ac:dyDescent="0.3">
      <c r="A6" s="6" t="s">
        <v>11</v>
      </c>
      <c r="B6" s="23">
        <f>(B5/B4)*100</f>
        <v>94.706709888407588</v>
      </c>
      <c r="C6" s="23">
        <f t="shared" ref="C6:J6" si="0">(C5/C4)*100</f>
        <v>91.189869015880376</v>
      </c>
      <c r="D6" s="23">
        <f t="shared" si="0"/>
        <v>100</v>
      </c>
      <c r="E6" s="23">
        <f t="shared" si="0"/>
        <v>95.918912286963504</v>
      </c>
      <c r="F6" s="23">
        <f t="shared" si="0"/>
        <v>87.249054224464061</v>
      </c>
      <c r="G6" s="23">
        <f t="shared" si="0"/>
        <v>81.392436812656754</v>
      </c>
      <c r="H6" s="23">
        <f t="shared" si="0"/>
        <v>94.171927734762747</v>
      </c>
      <c r="I6" s="23">
        <f t="shared" si="0"/>
        <v>94.869916223551058</v>
      </c>
      <c r="J6" s="23">
        <f t="shared" si="0"/>
        <v>99.999953408190848</v>
      </c>
      <c r="K6" s="30"/>
    </row>
    <row r="7" spans="1:11" ht="20.100000000000001" customHeight="1" thickBot="1" x14ac:dyDescent="0.3">
      <c r="A7" s="7" t="s">
        <v>22</v>
      </c>
      <c r="B7" s="46">
        <v>1132795.26</v>
      </c>
      <c r="C7" s="47">
        <v>44635.72</v>
      </c>
      <c r="D7" s="47">
        <v>133777.95000000001</v>
      </c>
      <c r="E7" s="47">
        <v>243756.39</v>
      </c>
      <c r="F7" s="47">
        <v>15296.53</v>
      </c>
      <c r="G7" s="47">
        <v>15106.5</v>
      </c>
      <c r="H7" s="48">
        <v>23170.41</v>
      </c>
      <c r="I7" s="49">
        <v>1608538.7599999998</v>
      </c>
      <c r="J7" s="50">
        <v>303084.95</v>
      </c>
      <c r="K7" s="30"/>
    </row>
    <row r="8" spans="1:11" ht="20.100000000000001" customHeight="1" thickBot="1" x14ac:dyDescent="0.3">
      <c r="A8" s="8" t="s">
        <v>10</v>
      </c>
      <c r="B8" s="51">
        <f>B7/B5</f>
        <v>6.8625535275962681</v>
      </c>
      <c r="C8" s="51">
        <f t="shared" ref="C8:J8" si="1">C7/C5</f>
        <v>5.673827849420678</v>
      </c>
      <c r="D8" s="51">
        <f t="shared" si="1"/>
        <v>6.1988763263982216</v>
      </c>
      <c r="E8" s="51">
        <f t="shared" si="1"/>
        <v>5.6689470547016381</v>
      </c>
      <c r="F8" s="51">
        <f t="shared" si="1"/>
        <v>5.5271215592186564</v>
      </c>
      <c r="G8" s="51">
        <f t="shared" si="1"/>
        <v>3.580952787318926</v>
      </c>
      <c r="H8" s="51">
        <f t="shared" si="1"/>
        <v>4.884727117872262</v>
      </c>
      <c r="I8" s="51">
        <f t="shared" si="1"/>
        <v>6.453642717696062</v>
      </c>
      <c r="J8" s="51">
        <f t="shared" si="1"/>
        <v>3.5303206822534978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70037.649999999994</v>
      </c>
      <c r="C11" s="44">
        <v>1800.5</v>
      </c>
      <c r="D11" s="44">
        <v>16498</v>
      </c>
      <c r="E11" s="44">
        <v>15026.3</v>
      </c>
      <c r="F11" s="44">
        <v>3033.09</v>
      </c>
      <c r="G11" s="44">
        <v>7021.5</v>
      </c>
      <c r="H11" s="44">
        <v>6977.24</v>
      </c>
      <c r="I11" s="44">
        <v>120394.28</v>
      </c>
      <c r="J11" s="45">
        <v>43267</v>
      </c>
    </row>
    <row r="12" spans="1:11" ht="20.100000000000001" customHeight="1" thickBot="1" x14ac:dyDescent="0.3">
      <c r="A12" s="6" t="s">
        <v>11</v>
      </c>
      <c r="B12" s="23">
        <f>(B11/B10)*100</f>
        <v>93.718420489214779</v>
      </c>
      <c r="C12" s="23">
        <f t="shared" ref="C12:J12" si="2">(C11/C10)*100</f>
        <v>86.065965583173991</v>
      </c>
      <c r="D12" s="23">
        <f t="shared" si="2"/>
        <v>100</v>
      </c>
      <c r="E12" s="23">
        <f t="shared" si="2"/>
        <v>96.32861080838515</v>
      </c>
      <c r="F12" s="23">
        <f t="shared" si="2"/>
        <v>92.275327045938553</v>
      </c>
      <c r="G12" s="23">
        <f t="shared" si="2"/>
        <v>84.190647482014384</v>
      </c>
      <c r="H12" s="23">
        <f t="shared" si="2"/>
        <v>85.757620452310718</v>
      </c>
      <c r="I12" s="23">
        <f t="shared" si="2"/>
        <v>93.558080258618006</v>
      </c>
      <c r="J12" s="23">
        <f t="shared" si="2"/>
        <v>100</v>
      </c>
    </row>
    <row r="13" spans="1:11" ht="20.100000000000001" customHeight="1" thickBot="1" x14ac:dyDescent="0.3">
      <c r="A13" s="7" t="s">
        <v>22</v>
      </c>
      <c r="B13" s="46">
        <v>438071.69</v>
      </c>
      <c r="C13" s="47">
        <v>9100.2999999999993</v>
      </c>
      <c r="D13" s="47">
        <v>93432.3</v>
      </c>
      <c r="E13" s="47">
        <v>80919.539999999994</v>
      </c>
      <c r="F13" s="47">
        <v>17391.543000000001</v>
      </c>
      <c r="G13" s="47">
        <v>29447.200000000001</v>
      </c>
      <c r="H13" s="48">
        <v>38800.5</v>
      </c>
      <c r="I13" s="49">
        <v>707163.07299999997</v>
      </c>
      <c r="J13" s="50">
        <v>143316.6</v>
      </c>
    </row>
    <row r="14" spans="1:11" ht="20.100000000000001" customHeight="1" thickBot="1" x14ac:dyDescent="0.3">
      <c r="A14" s="8" t="s">
        <v>10</v>
      </c>
      <c r="B14" s="51">
        <f>B13/B11</f>
        <v>6.254802809631677</v>
      </c>
      <c r="C14" s="51">
        <f t="shared" ref="C14:J14" si="3">C13/C11</f>
        <v>5.054318244931963</v>
      </c>
      <c r="D14" s="51">
        <f t="shared" si="3"/>
        <v>5.663250090920112</v>
      </c>
      <c r="E14" s="51">
        <f t="shared" si="3"/>
        <v>5.3851939599236003</v>
      </c>
      <c r="F14" s="51">
        <f t="shared" si="3"/>
        <v>5.7339356893465085</v>
      </c>
      <c r="G14" s="51">
        <f t="shared" si="3"/>
        <v>4.1938617104607276</v>
      </c>
      <c r="H14" s="51">
        <f t="shared" si="3"/>
        <v>5.561009797570386</v>
      </c>
      <c r="I14" s="51">
        <f t="shared" si="3"/>
        <v>5.8737265009600126</v>
      </c>
      <c r="J14" s="51">
        <f t="shared" si="3"/>
        <v>3.3123766380844524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53206</v>
      </c>
      <c r="C17" s="44">
        <v>1939</v>
      </c>
      <c r="D17" s="44">
        <v>7050</v>
      </c>
      <c r="E17" s="44">
        <v>7189</v>
      </c>
      <c r="F17" s="44">
        <v>1539</v>
      </c>
      <c r="G17" s="44">
        <v>1618</v>
      </c>
      <c r="H17" s="44">
        <v>3351</v>
      </c>
      <c r="I17" s="44">
        <v>75892</v>
      </c>
      <c r="J17" s="45">
        <v>23527</v>
      </c>
    </row>
    <row r="18" spans="1:12" ht="20.100000000000001" customHeight="1" thickBot="1" x14ac:dyDescent="0.3">
      <c r="A18" s="6" t="s">
        <v>11</v>
      </c>
      <c r="B18" s="23">
        <f>(B17/B16)*100</f>
        <v>96.629254295158191</v>
      </c>
      <c r="C18" s="23">
        <f t="shared" ref="C18:J18" si="4">(C17/C16)*100</f>
        <v>92.201616737993348</v>
      </c>
      <c r="D18" s="23">
        <f t="shared" si="4"/>
        <v>99.745331069609506</v>
      </c>
      <c r="E18" s="23">
        <f t="shared" si="4"/>
        <v>99.117606507651999</v>
      </c>
      <c r="F18" s="23">
        <f t="shared" si="4"/>
        <v>83.777898747958631</v>
      </c>
      <c r="G18" s="23">
        <f t="shared" si="4"/>
        <v>72.882882882882882</v>
      </c>
      <c r="H18" s="23">
        <f t="shared" si="4"/>
        <v>95.361411496869664</v>
      </c>
      <c r="I18" s="23">
        <f t="shared" si="4"/>
        <v>95.996559444451464</v>
      </c>
      <c r="J18" s="23">
        <f t="shared" si="4"/>
        <v>100</v>
      </c>
    </row>
    <row r="19" spans="1:12" ht="20.100000000000001" customHeight="1" thickBot="1" x14ac:dyDescent="0.3">
      <c r="A19" s="7" t="s">
        <v>22</v>
      </c>
      <c r="B19" s="46">
        <v>407422</v>
      </c>
      <c r="C19" s="47">
        <v>11419</v>
      </c>
      <c r="D19" s="47">
        <v>49522</v>
      </c>
      <c r="E19" s="47">
        <v>47010</v>
      </c>
      <c r="F19" s="47">
        <v>8319</v>
      </c>
      <c r="G19" s="47">
        <v>8026</v>
      </c>
      <c r="H19" s="48">
        <v>22055</v>
      </c>
      <c r="I19" s="49">
        <v>553773</v>
      </c>
      <c r="J19" s="50">
        <v>80171</v>
      </c>
    </row>
    <row r="20" spans="1:12" ht="20.100000000000001" customHeight="1" thickBot="1" x14ac:dyDescent="0.3">
      <c r="A20" s="28" t="s">
        <v>10</v>
      </c>
      <c r="B20" s="51">
        <f>B19/B17</f>
        <v>7.6574446490997259</v>
      </c>
      <c r="C20" s="51">
        <f t="shared" ref="C20:J20" si="5">C19/C17</f>
        <v>5.8891181021144918</v>
      </c>
      <c r="D20" s="51">
        <f t="shared" si="5"/>
        <v>7.0243971631205673</v>
      </c>
      <c r="E20" s="51">
        <f t="shared" si="5"/>
        <v>6.5391570454861592</v>
      </c>
      <c r="F20" s="51">
        <f t="shared" si="5"/>
        <v>5.405458089668616</v>
      </c>
      <c r="G20" s="51">
        <f t="shared" si="5"/>
        <v>4.9604449938195305</v>
      </c>
      <c r="H20" s="51">
        <f t="shared" si="5"/>
        <v>6.5816174276335424</v>
      </c>
      <c r="I20" s="51">
        <f t="shared" si="5"/>
        <v>7.2968560586096034</v>
      </c>
      <c r="J20" s="51">
        <f t="shared" si="5"/>
        <v>3.4076167807200237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9118</v>
      </c>
      <c r="C23" s="44">
        <v>0</v>
      </c>
      <c r="D23" s="44">
        <v>1732</v>
      </c>
      <c r="E23" s="44">
        <v>1195</v>
      </c>
      <c r="F23" s="44">
        <v>622</v>
      </c>
      <c r="G23" s="44">
        <v>70</v>
      </c>
      <c r="H23" s="44">
        <v>288</v>
      </c>
      <c r="I23" s="44">
        <v>13025</v>
      </c>
      <c r="J23" s="45">
        <v>5247</v>
      </c>
    </row>
    <row r="24" spans="1:12" ht="20.100000000000001" customHeight="1" thickBot="1" x14ac:dyDescent="0.3">
      <c r="A24" s="6" t="s">
        <v>11</v>
      </c>
      <c r="B24" s="23">
        <f>(B23/B22)*100</f>
        <v>81.724477906247188</v>
      </c>
      <c r="C24" s="23">
        <f t="shared" ref="C24:J24" si="6">(C23/C22)*100</f>
        <v>0</v>
      </c>
      <c r="D24" s="23">
        <f t="shared" si="6"/>
        <v>100</v>
      </c>
      <c r="E24" s="23">
        <f t="shared" si="6"/>
        <v>48.935298935298938</v>
      </c>
      <c r="F24" s="23">
        <f t="shared" si="6"/>
        <v>52.667231160033865</v>
      </c>
      <c r="G24" s="23">
        <f t="shared" si="6"/>
        <v>5.2316890881913301</v>
      </c>
      <c r="H24" s="23">
        <f t="shared" si="6"/>
        <v>20</v>
      </c>
      <c r="I24" s="23">
        <f t="shared" si="6"/>
        <v>66.877182172930787</v>
      </c>
      <c r="J24" s="23">
        <f t="shared" si="6"/>
        <v>81.00972672533581</v>
      </c>
    </row>
    <row r="25" spans="1:12" ht="20.100000000000001" customHeight="1" thickBot="1" x14ac:dyDescent="0.3">
      <c r="A25" s="7" t="s">
        <v>22</v>
      </c>
      <c r="B25" s="46">
        <v>53552</v>
      </c>
      <c r="C25" s="47">
        <v>0</v>
      </c>
      <c r="D25" s="47">
        <v>8681</v>
      </c>
      <c r="E25" s="47">
        <v>5235</v>
      </c>
      <c r="F25" s="47">
        <v>3392</v>
      </c>
      <c r="G25" s="47">
        <v>235</v>
      </c>
      <c r="H25" s="48">
        <v>1034</v>
      </c>
      <c r="I25" s="49">
        <v>72129</v>
      </c>
      <c r="J25" s="50">
        <v>16887</v>
      </c>
    </row>
    <row r="26" spans="1:12" ht="20.100000000000001" customHeight="1" thickBot="1" x14ac:dyDescent="0.3">
      <c r="A26" s="8" t="s">
        <v>10</v>
      </c>
      <c r="B26" s="51">
        <f>B25/B23</f>
        <v>5.8732178109234479</v>
      </c>
      <c r="C26" s="51">
        <v>0</v>
      </c>
      <c r="D26" s="51">
        <f t="shared" ref="D26:J26" si="7">D25/D23</f>
        <v>5.0121247113163969</v>
      </c>
      <c r="E26" s="51">
        <f t="shared" si="7"/>
        <v>4.3807531380753142</v>
      </c>
      <c r="F26" s="51">
        <f t="shared" si="7"/>
        <v>5.453376205787781</v>
      </c>
      <c r="G26" s="51">
        <f t="shared" si="7"/>
        <v>3.3571428571428572</v>
      </c>
      <c r="H26" s="51">
        <f t="shared" si="7"/>
        <v>3.5902777777777777</v>
      </c>
      <c r="I26" s="51">
        <f t="shared" si="7"/>
        <v>5.5377351247600766</v>
      </c>
      <c r="J26" s="51">
        <f t="shared" si="7"/>
        <v>3.2184105202973128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59742</v>
      </c>
      <c r="C29" s="44">
        <v>2600</v>
      </c>
      <c r="D29" s="44">
        <v>4679</v>
      </c>
      <c r="E29" s="44">
        <v>14352</v>
      </c>
      <c r="F29" s="44">
        <v>784</v>
      </c>
      <c r="G29" s="44">
        <v>679</v>
      </c>
      <c r="H29" s="44">
        <v>494</v>
      </c>
      <c r="I29" s="44">
        <v>83330</v>
      </c>
      <c r="J29" s="45">
        <v>24001</v>
      </c>
    </row>
    <row r="30" spans="1:12" ht="20.100000000000001" customHeight="1" thickBot="1" x14ac:dyDescent="0.3">
      <c r="A30" s="6" t="s">
        <v>11</v>
      </c>
      <c r="B30" s="23">
        <f>(B29/B28)*100</f>
        <v>93.820374703582146</v>
      </c>
      <c r="C30" s="23">
        <f t="shared" ref="C30:J30" si="8">(C29/C28)*100</f>
        <v>89.010612803834306</v>
      </c>
      <c r="D30" s="23">
        <f t="shared" si="8"/>
        <v>100</v>
      </c>
      <c r="E30" s="23">
        <f t="shared" si="8"/>
        <v>98.126623820593466</v>
      </c>
      <c r="F30" s="23">
        <f t="shared" si="8"/>
        <v>76.413255360623779</v>
      </c>
      <c r="G30" s="23">
        <f t="shared" si="8"/>
        <v>62.236480293308894</v>
      </c>
      <c r="H30" s="23">
        <f t="shared" si="8"/>
        <v>74.285714285714292</v>
      </c>
      <c r="I30" s="23">
        <f t="shared" si="8"/>
        <v>93.961774820995657</v>
      </c>
      <c r="J30" s="23">
        <f t="shared" si="8"/>
        <v>100</v>
      </c>
    </row>
    <row r="31" spans="1:12" ht="20.100000000000001" customHeight="1" thickBot="1" x14ac:dyDescent="0.3">
      <c r="A31" s="7" t="s">
        <v>22</v>
      </c>
      <c r="B31" s="46">
        <v>372548</v>
      </c>
      <c r="C31" s="47">
        <v>12052</v>
      </c>
      <c r="D31" s="47">
        <v>28170</v>
      </c>
      <c r="E31" s="47">
        <v>78114</v>
      </c>
      <c r="F31" s="47">
        <v>3904</v>
      </c>
      <c r="G31" s="47">
        <v>3280</v>
      </c>
      <c r="H31" s="48">
        <v>2705</v>
      </c>
      <c r="I31" s="49">
        <v>500773</v>
      </c>
      <c r="J31" s="50">
        <v>90933</v>
      </c>
    </row>
    <row r="32" spans="1:12" ht="20.100000000000001" customHeight="1" thickBot="1" x14ac:dyDescent="0.3">
      <c r="A32" s="8" t="s">
        <v>10</v>
      </c>
      <c r="B32" s="51">
        <f>B31/B29</f>
        <v>6.2359479093435102</v>
      </c>
      <c r="C32" s="51">
        <f t="shared" ref="C32:J32" si="9">C31/C29</f>
        <v>4.6353846153846154</v>
      </c>
      <c r="D32" s="51">
        <f t="shared" si="9"/>
        <v>6.0205172045308828</v>
      </c>
      <c r="E32" s="51">
        <f t="shared" si="9"/>
        <v>5.4427257525083608</v>
      </c>
      <c r="F32" s="51">
        <f t="shared" si="9"/>
        <v>4.9795918367346941</v>
      </c>
      <c r="G32" s="51">
        <f t="shared" si="9"/>
        <v>4.8306332842415314</v>
      </c>
      <c r="H32" s="51">
        <f t="shared" si="9"/>
        <v>5.4757085020242915</v>
      </c>
      <c r="I32" s="51">
        <f t="shared" si="9"/>
        <v>6.0095163806552261</v>
      </c>
      <c r="J32" s="51">
        <f t="shared" si="9"/>
        <v>3.7887171367859671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8039</v>
      </c>
      <c r="C35" s="44">
        <v>331.5</v>
      </c>
      <c r="D35" s="44">
        <v>1656</v>
      </c>
      <c r="E35" s="44">
        <v>2304</v>
      </c>
      <c r="F35" s="44">
        <v>595</v>
      </c>
      <c r="G35" s="44">
        <v>773</v>
      </c>
      <c r="H35" s="44">
        <v>922</v>
      </c>
      <c r="I35" s="44">
        <v>14620.5</v>
      </c>
      <c r="J35" s="45">
        <v>5723</v>
      </c>
    </row>
    <row r="36" spans="1:10" ht="20.100000000000001" customHeight="1" thickBot="1" x14ac:dyDescent="0.3">
      <c r="A36" s="6" t="s">
        <v>11</v>
      </c>
      <c r="B36" s="23">
        <f>(B35/B34)*100</f>
        <v>70.797005724350498</v>
      </c>
      <c r="C36" s="23">
        <f t="shared" ref="C36:J36" si="10">(C35/C34)*100</f>
        <v>34.53125</v>
      </c>
      <c r="D36" s="23">
        <f t="shared" si="10"/>
        <v>100</v>
      </c>
      <c r="E36" s="23">
        <f t="shared" si="10"/>
        <v>87.63788512742488</v>
      </c>
      <c r="F36" s="23">
        <f t="shared" si="10"/>
        <v>86.231884057971016</v>
      </c>
      <c r="G36" s="23">
        <f t="shared" si="10"/>
        <v>59.415833973866263</v>
      </c>
      <c r="H36" s="23">
        <f t="shared" si="10"/>
        <v>60.817941952506594</v>
      </c>
      <c r="I36" s="23">
        <f t="shared" si="10"/>
        <v>72.713482866663355</v>
      </c>
      <c r="J36" s="23">
        <f t="shared" si="10"/>
        <v>95.830542531815126</v>
      </c>
    </row>
    <row r="37" spans="1:10" ht="20.100000000000001" customHeight="1" thickBot="1" x14ac:dyDescent="0.3">
      <c r="A37" s="7" t="s">
        <v>22</v>
      </c>
      <c r="B37" s="46">
        <v>54399.85</v>
      </c>
      <c r="C37" s="47">
        <v>1572</v>
      </c>
      <c r="D37" s="47">
        <v>9917.2999999999993</v>
      </c>
      <c r="E37" s="47">
        <v>10782.4</v>
      </c>
      <c r="F37" s="47">
        <v>2870</v>
      </c>
      <c r="G37" s="47">
        <v>3196.7</v>
      </c>
      <c r="H37" s="48">
        <v>4251.1000000000004</v>
      </c>
      <c r="I37" s="49">
        <v>86989.349999999991</v>
      </c>
      <c r="J37" s="50">
        <v>20404</v>
      </c>
    </row>
    <row r="38" spans="1:10" ht="20.100000000000001" customHeight="1" thickBot="1" x14ac:dyDescent="0.3">
      <c r="A38" s="8" t="s">
        <v>10</v>
      </c>
      <c r="B38" s="51">
        <f>B37/B35</f>
        <v>6.7669921632043781</v>
      </c>
      <c r="C38" s="51">
        <f t="shared" ref="C38:J38" si="11">C37/C35</f>
        <v>4.7420814479638009</v>
      </c>
      <c r="D38" s="51">
        <f t="shared" si="11"/>
        <v>5.9887077294685982</v>
      </c>
      <c r="E38" s="51">
        <f t="shared" si="11"/>
        <v>4.6798611111111112</v>
      </c>
      <c r="F38" s="51">
        <f t="shared" si="11"/>
        <v>4.8235294117647056</v>
      </c>
      <c r="G38" s="51">
        <f t="shared" si="11"/>
        <v>4.1354463130659767</v>
      </c>
      <c r="H38" s="51">
        <f t="shared" si="11"/>
        <v>4.610737527114968</v>
      </c>
      <c r="I38" s="51">
        <f t="shared" si="11"/>
        <v>5.9498204575766893</v>
      </c>
      <c r="J38" s="51">
        <f t="shared" si="11"/>
        <v>3.5652629739647037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52024.32</v>
      </c>
      <c r="C41" s="44">
        <v>1200.22</v>
      </c>
      <c r="D41" s="44">
        <v>16782</v>
      </c>
      <c r="E41" s="44">
        <v>9632.6</v>
      </c>
      <c r="F41" s="44">
        <v>1479.34</v>
      </c>
      <c r="G41" s="44">
        <v>4134.8999999999996</v>
      </c>
      <c r="H41" s="44">
        <v>4425.41</v>
      </c>
      <c r="I41" s="44">
        <v>89678.790000000008</v>
      </c>
      <c r="J41" s="45">
        <v>31281</v>
      </c>
    </row>
    <row r="42" spans="1:10" ht="20.100000000000001" customHeight="1" thickBot="1" x14ac:dyDescent="0.3">
      <c r="A42" s="6" t="s">
        <v>11</v>
      </c>
      <c r="B42" s="23">
        <f>(B41/B40)*100</f>
        <v>90.652076181846695</v>
      </c>
      <c r="C42" s="23">
        <f t="shared" ref="C42:J42" si="12">(C41/C40)*100</f>
        <v>58.461763273258647</v>
      </c>
      <c r="D42" s="23">
        <f t="shared" si="12"/>
        <v>100</v>
      </c>
      <c r="E42" s="23">
        <f t="shared" si="12"/>
        <v>94.809055118110237</v>
      </c>
      <c r="F42" s="23">
        <f t="shared" si="12"/>
        <v>78.604675876726887</v>
      </c>
      <c r="G42" s="23">
        <f t="shared" si="12"/>
        <v>73.758473064573664</v>
      </c>
      <c r="H42" s="23">
        <f t="shared" si="12"/>
        <v>86.433789062499997</v>
      </c>
      <c r="I42" s="23">
        <f t="shared" si="12"/>
        <v>90.591956925812198</v>
      </c>
      <c r="J42" s="23">
        <f t="shared" si="12"/>
        <v>100</v>
      </c>
    </row>
    <row r="43" spans="1:10" ht="20.100000000000001" customHeight="1" thickBot="1" x14ac:dyDescent="0.3">
      <c r="A43" s="7" t="s">
        <v>22</v>
      </c>
      <c r="B43" s="46">
        <v>324016.77</v>
      </c>
      <c r="C43" s="47">
        <v>5198.46</v>
      </c>
      <c r="D43" s="47">
        <v>89164.91</v>
      </c>
      <c r="E43" s="47">
        <v>45104.13</v>
      </c>
      <c r="F43" s="47">
        <v>7171.25</v>
      </c>
      <c r="G43" s="47">
        <v>17449.59</v>
      </c>
      <c r="H43" s="48">
        <v>20468.38</v>
      </c>
      <c r="I43" s="49">
        <v>508573.49000000005</v>
      </c>
      <c r="J43" s="50">
        <v>106840.39</v>
      </c>
    </row>
    <row r="44" spans="1:10" ht="20.100000000000001" customHeight="1" thickBot="1" x14ac:dyDescent="0.3">
      <c r="A44" s="28" t="s">
        <v>10</v>
      </c>
      <c r="B44" s="51">
        <f>B43/B41</f>
        <v>6.2281788594257455</v>
      </c>
      <c r="C44" s="51">
        <f t="shared" ref="C44:J44" si="13">C43/C41</f>
        <v>4.3312559364116581</v>
      </c>
      <c r="D44" s="51">
        <f t="shared" si="13"/>
        <v>5.3131277559289716</v>
      </c>
      <c r="E44" s="51">
        <f t="shared" si="13"/>
        <v>4.6824460685588516</v>
      </c>
      <c r="F44" s="51">
        <f t="shared" si="13"/>
        <v>4.8476009571836096</v>
      </c>
      <c r="G44" s="51">
        <f t="shared" si="13"/>
        <v>4.2200754552709867</v>
      </c>
      <c r="H44" s="51">
        <f t="shared" si="13"/>
        <v>4.6251940498168533</v>
      </c>
      <c r="I44" s="51">
        <f t="shared" si="13"/>
        <v>5.6710565564053663</v>
      </c>
      <c r="J44" s="51">
        <f t="shared" si="13"/>
        <v>3.4155042997346632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47030</v>
      </c>
      <c r="C47" s="44">
        <v>1605</v>
      </c>
      <c r="D47" s="44">
        <v>5385</v>
      </c>
      <c r="E47" s="44">
        <v>13633</v>
      </c>
      <c r="F47" s="44">
        <v>469</v>
      </c>
      <c r="G47" s="44">
        <v>976</v>
      </c>
      <c r="H47" s="44">
        <v>4435</v>
      </c>
      <c r="I47" s="44">
        <v>73533</v>
      </c>
      <c r="J47" s="45">
        <v>28116</v>
      </c>
    </row>
    <row r="48" spans="1:10" ht="20.100000000000001" customHeight="1" thickBot="1" x14ac:dyDescent="0.3">
      <c r="A48" s="6" t="s">
        <v>11</v>
      </c>
      <c r="B48" s="23">
        <f>(B47/B46)*100</f>
        <v>92.522279711199857</v>
      </c>
      <c r="C48" s="23">
        <f t="shared" ref="C48:J48" si="14">(C47/C46)*100</f>
        <v>76.941514860977946</v>
      </c>
      <c r="D48" s="23">
        <f t="shared" si="14"/>
        <v>100</v>
      </c>
      <c r="E48" s="23">
        <f t="shared" si="14"/>
        <v>95.656749929834405</v>
      </c>
      <c r="F48" s="23">
        <f t="shared" si="14"/>
        <v>88.157894736842096</v>
      </c>
      <c r="G48" s="23">
        <f t="shared" si="14"/>
        <v>57.81990521327014</v>
      </c>
      <c r="H48" s="23">
        <f t="shared" si="14"/>
        <v>96.434007392911496</v>
      </c>
      <c r="I48" s="23">
        <f t="shared" si="14"/>
        <v>92.642334295037358</v>
      </c>
      <c r="J48" s="23">
        <f t="shared" si="14"/>
        <v>100</v>
      </c>
    </row>
    <row r="49" spans="1:10" ht="20.100000000000001" customHeight="1" thickBot="1" x14ac:dyDescent="0.3">
      <c r="A49" s="7" t="s">
        <v>22</v>
      </c>
      <c r="B49" s="46">
        <v>312287</v>
      </c>
      <c r="C49" s="47">
        <v>8668</v>
      </c>
      <c r="D49" s="47">
        <v>35314</v>
      </c>
      <c r="E49" s="47">
        <v>75888</v>
      </c>
      <c r="F49" s="47">
        <v>2467</v>
      </c>
      <c r="G49" s="47">
        <v>4056</v>
      </c>
      <c r="H49" s="48">
        <v>25361</v>
      </c>
      <c r="I49" s="49">
        <v>464041</v>
      </c>
      <c r="J49" s="50">
        <v>94775</v>
      </c>
    </row>
    <row r="50" spans="1:10" ht="20.100000000000001" customHeight="1" thickBot="1" x14ac:dyDescent="0.3">
      <c r="A50" s="8" t="s">
        <v>10</v>
      </c>
      <c r="B50" s="51">
        <f>B49/B47</f>
        <v>6.6401658515840953</v>
      </c>
      <c r="C50" s="51">
        <f t="shared" ref="C50:J50" si="15">C49/C47</f>
        <v>5.4006230529595012</v>
      </c>
      <c r="D50" s="51">
        <f t="shared" si="15"/>
        <v>6.5578458681522749</v>
      </c>
      <c r="E50" s="51">
        <f t="shared" si="15"/>
        <v>5.5664930682901783</v>
      </c>
      <c r="F50" s="51">
        <f t="shared" si="15"/>
        <v>5.2601279317697225</v>
      </c>
      <c r="G50" s="51">
        <f t="shared" si="15"/>
        <v>4.1557377049180326</v>
      </c>
      <c r="H50" s="51">
        <f t="shared" si="15"/>
        <v>5.7183765501691095</v>
      </c>
      <c r="I50" s="51">
        <f t="shared" si="15"/>
        <v>6.3106496402975534</v>
      </c>
      <c r="J50" s="51">
        <f t="shared" si="15"/>
        <v>3.3708564518423674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70380</v>
      </c>
      <c r="C53" s="44">
        <v>1968</v>
      </c>
      <c r="D53" s="44">
        <v>11840</v>
      </c>
      <c r="E53" s="44">
        <v>30550</v>
      </c>
      <c r="F53" s="44">
        <v>3260</v>
      </c>
      <c r="G53" s="44">
        <v>3980</v>
      </c>
      <c r="H53" s="44">
        <v>4429</v>
      </c>
      <c r="I53" s="44">
        <v>126407</v>
      </c>
      <c r="J53" s="45">
        <v>40863</v>
      </c>
    </row>
    <row r="54" spans="1:10" ht="20.100000000000001" customHeight="1" thickBot="1" x14ac:dyDescent="0.3">
      <c r="A54" s="6" t="s">
        <v>11</v>
      </c>
      <c r="B54" s="23">
        <f>(B53/B52)*100</f>
        <v>98.323554065381387</v>
      </c>
      <c r="C54" s="23">
        <f t="shared" ref="C54:J54" si="16">(C53/C52)*100</f>
        <v>100</v>
      </c>
      <c r="D54" s="23">
        <f t="shared" si="16"/>
        <v>100</v>
      </c>
      <c r="E54" s="23">
        <f t="shared" si="16"/>
        <v>99.236641221374043</v>
      </c>
      <c r="F54" s="23">
        <f t="shared" si="16"/>
        <v>100</v>
      </c>
      <c r="G54" s="23">
        <f t="shared" si="16"/>
        <v>77.146733863151766</v>
      </c>
      <c r="H54" s="23">
        <f t="shared" si="16"/>
        <v>100</v>
      </c>
      <c r="I54" s="23">
        <f t="shared" si="16"/>
        <v>97.973973229164244</v>
      </c>
      <c r="J54" s="23">
        <f t="shared" si="16"/>
        <v>100</v>
      </c>
    </row>
    <row r="55" spans="1:10" ht="20.100000000000001" customHeight="1" thickBot="1" x14ac:dyDescent="0.3">
      <c r="A55" s="7" t="s">
        <v>22</v>
      </c>
      <c r="B55" s="46">
        <v>470625</v>
      </c>
      <c r="C55" s="47">
        <v>9320</v>
      </c>
      <c r="D55" s="47">
        <v>78572</v>
      </c>
      <c r="E55" s="47">
        <v>166133</v>
      </c>
      <c r="F55" s="47">
        <v>19798</v>
      </c>
      <c r="G55" s="47">
        <v>18554</v>
      </c>
      <c r="H55" s="48">
        <v>24374</v>
      </c>
      <c r="I55" s="49">
        <v>787376</v>
      </c>
      <c r="J55" s="50">
        <v>142940</v>
      </c>
    </row>
    <row r="56" spans="1:10" ht="20.100000000000001" customHeight="1" thickBot="1" x14ac:dyDescent="0.3">
      <c r="A56" s="8" t="s">
        <v>10</v>
      </c>
      <c r="B56" s="51">
        <f>B55/B53</f>
        <v>6.6869138959931798</v>
      </c>
      <c r="C56" s="51">
        <f t="shared" ref="C56:J56" si="17">C55/C53</f>
        <v>4.7357723577235769</v>
      </c>
      <c r="D56" s="51">
        <f t="shared" si="17"/>
        <v>6.636148648648649</v>
      </c>
      <c r="E56" s="51">
        <f t="shared" si="17"/>
        <v>5.4380687397708671</v>
      </c>
      <c r="F56" s="51">
        <f t="shared" si="17"/>
        <v>6.073006134969325</v>
      </c>
      <c r="G56" s="51">
        <f t="shared" si="17"/>
        <v>4.6618090452261303</v>
      </c>
      <c r="H56" s="51">
        <f t="shared" si="17"/>
        <v>5.5032738767216074</v>
      </c>
      <c r="I56" s="51">
        <f t="shared" si="17"/>
        <v>6.2288955516703979</v>
      </c>
      <c r="J56" s="51">
        <f t="shared" si="17"/>
        <v>3.4980300026919218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50372</v>
      </c>
      <c r="C65" s="44">
        <v>1733</v>
      </c>
      <c r="D65" s="44">
        <v>2799</v>
      </c>
      <c r="E65" s="44">
        <v>30757</v>
      </c>
      <c r="F65" s="44">
        <v>1008</v>
      </c>
      <c r="G65" s="44">
        <v>1145</v>
      </c>
      <c r="H65" s="44">
        <v>1207</v>
      </c>
      <c r="I65" s="44">
        <v>89021</v>
      </c>
      <c r="J65" s="45">
        <v>27302</v>
      </c>
    </row>
    <row r="66" spans="1:10" ht="20.100000000000001" customHeight="1" thickBot="1" x14ac:dyDescent="0.3">
      <c r="A66" s="6" t="s">
        <v>11</v>
      </c>
      <c r="B66" s="23">
        <f>(B65/B64)*100</f>
        <v>97.714839961202713</v>
      </c>
      <c r="C66" s="23">
        <f t="shared" ref="C66:J66" si="20">(C65/C64)*100</f>
        <v>97.469066366704155</v>
      </c>
      <c r="D66" s="23">
        <f t="shared" si="20"/>
        <v>100</v>
      </c>
      <c r="E66" s="23">
        <f t="shared" si="20"/>
        <v>99.540438201883546</v>
      </c>
      <c r="F66" s="23">
        <f t="shared" si="20"/>
        <v>100</v>
      </c>
      <c r="G66" s="23">
        <f t="shared" si="20"/>
        <v>76.029216467463485</v>
      </c>
      <c r="H66" s="23">
        <f t="shared" si="20"/>
        <v>92.84615384615384</v>
      </c>
      <c r="I66" s="23">
        <f t="shared" si="20"/>
        <v>97.997578159401144</v>
      </c>
      <c r="J66" s="23">
        <f t="shared" si="20"/>
        <v>100</v>
      </c>
    </row>
    <row r="67" spans="1:10" ht="20.100000000000001" customHeight="1" thickBot="1" x14ac:dyDescent="0.3">
      <c r="A67" s="7" t="s">
        <v>22</v>
      </c>
      <c r="B67" s="46">
        <v>384257</v>
      </c>
      <c r="C67" s="47">
        <v>10647</v>
      </c>
      <c r="D67" s="47">
        <v>18990</v>
      </c>
      <c r="E67" s="47">
        <v>198269</v>
      </c>
      <c r="F67" s="47">
        <v>6093</v>
      </c>
      <c r="G67" s="47">
        <v>3910</v>
      </c>
      <c r="H67" s="48">
        <v>6183</v>
      </c>
      <c r="I67" s="49">
        <v>628349</v>
      </c>
      <c r="J67" s="50">
        <v>106505</v>
      </c>
    </row>
    <row r="68" spans="1:10" ht="20.100000000000001" customHeight="1" thickBot="1" x14ac:dyDescent="0.3">
      <c r="A68" s="28" t="s">
        <v>10</v>
      </c>
      <c r="B68" s="51">
        <f>B67/B65</f>
        <v>7.6283848169618045</v>
      </c>
      <c r="C68" s="51">
        <f t="shared" ref="C68:J68" si="21">C67/C65</f>
        <v>6.1436814772071555</v>
      </c>
      <c r="D68" s="51">
        <f t="shared" si="21"/>
        <v>6.784565916398714</v>
      </c>
      <c r="E68" s="51">
        <f t="shared" si="21"/>
        <v>6.4463049062002149</v>
      </c>
      <c r="F68" s="51">
        <f t="shared" si="21"/>
        <v>6.0446428571428568</v>
      </c>
      <c r="G68" s="51">
        <f t="shared" si="21"/>
        <v>3.4148471615720526</v>
      </c>
      <c r="H68" s="51">
        <f t="shared" si="21"/>
        <v>5.1226180613090309</v>
      </c>
      <c r="I68" s="51">
        <f t="shared" si="21"/>
        <v>7.0584356500151646</v>
      </c>
      <c r="J68" s="51">
        <f t="shared" si="21"/>
        <v>3.9009962640099625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33357.08</v>
      </c>
      <c r="C71" s="44">
        <v>1192.3499999999999</v>
      </c>
      <c r="D71" s="44">
        <v>2954</v>
      </c>
      <c r="E71" s="44">
        <v>7066</v>
      </c>
      <c r="F71" s="44">
        <v>325</v>
      </c>
      <c r="G71" s="44">
        <v>1005</v>
      </c>
      <c r="H71" s="44">
        <v>405</v>
      </c>
      <c r="I71" s="44">
        <v>46304.43</v>
      </c>
      <c r="J71" s="45">
        <v>14526</v>
      </c>
    </row>
    <row r="72" spans="1:10" ht="20.100000000000001" customHeight="1" thickBot="1" x14ac:dyDescent="0.3">
      <c r="A72" s="6" t="s">
        <v>11</v>
      </c>
      <c r="B72" s="23">
        <f>(B71/B70)*100</f>
        <v>99.749050566669666</v>
      </c>
      <c r="C72" s="23">
        <f t="shared" ref="C72:J72" si="22">(C71/C70)*100</f>
        <v>97.974527526705003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99.766078469394344</v>
      </c>
      <c r="J72" s="23">
        <f t="shared" si="22"/>
        <v>100</v>
      </c>
    </row>
    <row r="73" spans="1:10" ht="20.100000000000001" customHeight="1" thickBot="1" x14ac:dyDescent="0.3">
      <c r="A73" s="7" t="s">
        <v>22</v>
      </c>
      <c r="B73" s="46">
        <v>246623.1</v>
      </c>
      <c r="C73" s="47">
        <v>6449.71</v>
      </c>
      <c r="D73" s="47">
        <v>21498.63</v>
      </c>
      <c r="E73" s="47">
        <v>44163.48</v>
      </c>
      <c r="F73" s="47">
        <v>2210</v>
      </c>
      <c r="G73" s="47">
        <v>2905.89</v>
      </c>
      <c r="H73" s="48">
        <v>1592</v>
      </c>
      <c r="I73" s="49">
        <v>325442.81</v>
      </c>
      <c r="J73" s="50">
        <v>58662.55</v>
      </c>
    </row>
    <row r="74" spans="1:10" ht="20.100000000000001" customHeight="1" thickBot="1" x14ac:dyDescent="0.3">
      <c r="A74" s="8" t="s">
        <v>10</v>
      </c>
      <c r="B74" s="51">
        <f>B73/B71</f>
        <v>7.3934259233721891</v>
      </c>
      <c r="C74" s="51">
        <f t="shared" ref="C74:J74" si="23">C73/C71</f>
        <v>5.4092422526942601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2.8914328358208956</v>
      </c>
      <c r="H74" s="51">
        <f t="shared" si="23"/>
        <v>3.9308641975308642</v>
      </c>
      <c r="I74" s="51">
        <f t="shared" si="23"/>
        <v>7.0283299027760409</v>
      </c>
      <c r="J74" s="51">
        <f t="shared" si="23"/>
        <v>4.03845174170453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37182</v>
      </c>
      <c r="C77" s="44">
        <v>1676</v>
      </c>
      <c r="D77" s="44">
        <v>4670</v>
      </c>
      <c r="E77" s="44">
        <v>11115</v>
      </c>
      <c r="F77" s="44">
        <v>763</v>
      </c>
      <c r="G77" s="44">
        <v>1980</v>
      </c>
      <c r="H77" s="44">
        <v>1293</v>
      </c>
      <c r="I77" s="44">
        <v>58679</v>
      </c>
      <c r="J77" s="45">
        <v>20194</v>
      </c>
    </row>
    <row r="78" spans="1:10" ht="20.100000000000001" customHeight="1" thickBot="1" x14ac:dyDescent="0.3">
      <c r="A78" s="6" t="s">
        <v>11</v>
      </c>
      <c r="B78" s="23">
        <f>(B77/B76)*100</f>
        <v>95.649936974249485</v>
      </c>
      <c r="C78" s="23">
        <f t="shared" ref="C78:J78" si="24">(C77/C76)*100</f>
        <v>98.299120234604104</v>
      </c>
      <c r="D78" s="23">
        <f t="shared" si="24"/>
        <v>100</v>
      </c>
      <c r="E78" s="23">
        <f t="shared" si="24"/>
        <v>95.008120352166841</v>
      </c>
      <c r="F78" s="23">
        <f t="shared" si="24"/>
        <v>100</v>
      </c>
      <c r="G78" s="23">
        <f t="shared" si="24"/>
        <v>97.058823529411768</v>
      </c>
      <c r="H78" s="23">
        <f t="shared" si="24"/>
        <v>91.120507399577164</v>
      </c>
      <c r="I78" s="23">
        <f t="shared" si="24"/>
        <v>95.929310598505779</v>
      </c>
      <c r="J78" s="23">
        <f t="shared" si="24"/>
        <v>99.669315433591635</v>
      </c>
    </row>
    <row r="79" spans="1:10" ht="20.100000000000001" customHeight="1" thickBot="1" x14ac:dyDescent="0.3">
      <c r="A79" s="7" t="s">
        <v>22</v>
      </c>
      <c r="B79" s="46">
        <v>250858</v>
      </c>
      <c r="C79" s="47">
        <v>8292</v>
      </c>
      <c r="D79" s="47">
        <v>30210</v>
      </c>
      <c r="E79" s="47">
        <v>57770</v>
      </c>
      <c r="F79" s="47">
        <v>3996</v>
      </c>
      <c r="G79" s="47">
        <v>8115</v>
      </c>
      <c r="H79" s="48">
        <v>7090</v>
      </c>
      <c r="I79" s="49">
        <v>366331</v>
      </c>
      <c r="J79" s="50">
        <v>37139</v>
      </c>
    </row>
    <row r="80" spans="1:10" ht="20.100000000000001" customHeight="1" thickBot="1" x14ac:dyDescent="0.3">
      <c r="A80" s="8" t="s">
        <v>10</v>
      </c>
      <c r="B80" s="51">
        <f>B79/B77</f>
        <v>6.7467591845516646</v>
      </c>
      <c r="C80" s="51">
        <f t="shared" ref="C80:J80" si="25">C79/C77</f>
        <v>4.9474940334128874</v>
      </c>
      <c r="D80" s="51">
        <f t="shared" si="25"/>
        <v>6.4689507494646685</v>
      </c>
      <c r="E80" s="51">
        <f t="shared" si="25"/>
        <v>5.1974808816914084</v>
      </c>
      <c r="F80" s="51">
        <f t="shared" si="25"/>
        <v>5.2372214941022284</v>
      </c>
      <c r="G80" s="51">
        <f t="shared" si="25"/>
        <v>4.0984848484848486</v>
      </c>
      <c r="H80" s="51">
        <f t="shared" si="25"/>
        <v>5.4833720030935806</v>
      </c>
      <c r="I80" s="51">
        <f t="shared" si="25"/>
        <v>6.2429659673818572</v>
      </c>
      <c r="J80" s="51">
        <f t="shared" si="25"/>
        <v>1.8391106269188868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53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770727.1100000001</v>
      </c>
      <c r="C88" s="43">
        <f t="shared" si="26"/>
        <v>26817.52</v>
      </c>
      <c r="D88" s="43">
        <f t="shared" si="26"/>
        <v>103989</v>
      </c>
      <c r="E88" s="43">
        <f t="shared" si="26"/>
        <v>215299.43</v>
      </c>
      <c r="F88" s="43">
        <f t="shared" si="26"/>
        <v>18631.97</v>
      </c>
      <c r="G88" s="43">
        <f t="shared" si="26"/>
        <v>28687.97</v>
      </c>
      <c r="H88" s="43">
        <f t="shared" si="26"/>
        <v>34986.090000000004</v>
      </c>
      <c r="I88" s="43">
        <f t="shared" si="26"/>
        <v>1199139.0900000001</v>
      </c>
      <c r="J88" s="43">
        <f t="shared" si="26"/>
        <v>391443.96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95.255923778166689</v>
      </c>
      <c r="C89" s="27">
        <f t="shared" ref="C89:J89" si="27">(C88/C87)*100</f>
        <v>87.636090323845622</v>
      </c>
      <c r="D89" s="27">
        <f t="shared" si="27"/>
        <v>99.982693472554729</v>
      </c>
      <c r="E89" s="27">
        <f t="shared" si="27"/>
        <v>97.104636950374129</v>
      </c>
      <c r="F89" s="27">
        <f t="shared" si="27"/>
        <v>88.935417661097858</v>
      </c>
      <c r="G89" s="27">
        <f t="shared" si="27"/>
        <v>76.370913640719834</v>
      </c>
      <c r="H89" s="27">
        <f t="shared" si="27"/>
        <v>88.357637135064167</v>
      </c>
      <c r="I89" s="27">
        <f t="shared" si="27"/>
        <v>94.902460450682966</v>
      </c>
      <c r="J89" s="27">
        <f t="shared" si="27"/>
        <v>99.606595587673993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5195891.67</v>
      </c>
      <c r="C90" s="43">
        <f t="shared" ref="C90:J90" si="28">C79+C73+C67+C61+C55+C49+C43+C37+C31+C25+C19+C13+C7</f>
        <v>144040.19</v>
      </c>
      <c r="D90" s="43">
        <f t="shared" si="28"/>
        <v>635153.09000000008</v>
      </c>
      <c r="E90" s="43">
        <f t="shared" si="28"/>
        <v>1213064.94</v>
      </c>
      <c r="F90" s="43">
        <f t="shared" si="28"/>
        <v>105546.323</v>
      </c>
      <c r="G90" s="43">
        <f t="shared" si="28"/>
        <v>118393.87999999999</v>
      </c>
      <c r="H90" s="43">
        <f t="shared" si="28"/>
        <v>188563.39</v>
      </c>
      <c r="I90" s="43">
        <f t="shared" si="28"/>
        <v>7600653.483</v>
      </c>
      <c r="J90" s="43">
        <f t="shared" si="28"/>
        <v>1361611.49</v>
      </c>
      <c r="K90" s="30"/>
    </row>
    <row r="91" spans="1:12" ht="15.75" thickBot="1" x14ac:dyDescent="0.3">
      <c r="A91" s="17" t="s">
        <v>10</v>
      </c>
      <c r="B91" s="27">
        <f>B90/B88</f>
        <v>6.7415452273373377</v>
      </c>
      <c r="C91" s="27">
        <f t="shared" ref="C91:J91" si="29">C90/C88</f>
        <v>5.3711226839767434</v>
      </c>
      <c r="D91" s="27">
        <f t="shared" si="29"/>
        <v>6.1078872765388654</v>
      </c>
      <c r="E91" s="27">
        <f t="shared" si="29"/>
        <v>5.6343156133762173</v>
      </c>
      <c r="F91" s="27">
        <f t="shared" si="29"/>
        <v>5.6647967445203058</v>
      </c>
      <c r="G91" s="27">
        <f t="shared" si="29"/>
        <v>4.1269521684524904</v>
      </c>
      <c r="H91" s="27">
        <f t="shared" si="29"/>
        <v>5.3896674364011528</v>
      </c>
      <c r="I91" s="27">
        <f t="shared" si="29"/>
        <v>6.3384252472329958</v>
      </c>
      <c r="J91" s="27">
        <f t="shared" si="29"/>
        <v>3.4784327493519123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69" activePane="bottomLeft" state="frozen"/>
      <selection pane="bottomLeft" activeCell="H86" sqref="H86"/>
    </sheetView>
  </sheetViews>
  <sheetFormatPr defaultRowHeight="15" x14ac:dyDescent="0.25"/>
  <cols>
    <col min="1" max="1" width="34.42578125" customWidth="1"/>
    <col min="2" max="10" width="12.7109375" customWidth="1"/>
    <col min="12" max="12" width="11.42578125" bestFit="1" customWidth="1"/>
  </cols>
  <sheetData>
    <row r="1" spans="1:11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30.75" thickBot="1" x14ac:dyDescent="0.3">
      <c r="A2" s="1" t="s">
        <v>54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55</v>
      </c>
      <c r="I2" s="31" t="s">
        <v>7</v>
      </c>
      <c r="J2" s="11" t="s">
        <v>8</v>
      </c>
    </row>
    <row r="3" spans="1:11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167983.94519999999</v>
      </c>
      <c r="C5" s="44">
        <v>8014.8799999999992</v>
      </c>
      <c r="D5" s="44">
        <v>21581</v>
      </c>
      <c r="E5" s="44">
        <v>43058.760000000009</v>
      </c>
      <c r="F5" s="44">
        <v>2815.0494000000003</v>
      </c>
      <c r="G5" s="44">
        <v>4713.7918888888898</v>
      </c>
      <c r="H5" s="44">
        <v>4946.57</v>
      </c>
      <c r="I5" s="44">
        <v>253114.20648888889</v>
      </c>
      <c r="J5" s="45">
        <v>85852</v>
      </c>
      <c r="K5" s="30"/>
    </row>
    <row r="6" spans="1:11" ht="20.100000000000001" customHeight="1" thickBot="1" x14ac:dyDescent="0.3">
      <c r="A6" s="6" t="s">
        <v>11</v>
      </c>
      <c r="B6" s="23">
        <f>(B5/B4)*100</f>
        <v>96.379095900628243</v>
      </c>
      <c r="C6" s="23">
        <f t="shared" ref="C6:J6" si="0">(C5/C4)*100</f>
        <v>92.90460183145936</v>
      </c>
      <c r="D6" s="23">
        <f t="shared" si="0"/>
        <v>100</v>
      </c>
      <c r="E6" s="23">
        <f t="shared" si="0"/>
        <v>96.053270277505149</v>
      </c>
      <c r="F6" s="23">
        <f t="shared" si="0"/>
        <v>88.746828499369485</v>
      </c>
      <c r="G6" s="23">
        <f t="shared" si="0"/>
        <v>90.947171307908349</v>
      </c>
      <c r="H6" s="23">
        <f t="shared" si="0"/>
        <v>98.204685328568587</v>
      </c>
      <c r="I6" s="23">
        <f t="shared" si="0"/>
        <v>96.342614270120578</v>
      </c>
      <c r="J6" s="23">
        <f t="shared" si="0"/>
        <v>100</v>
      </c>
      <c r="K6" s="30"/>
    </row>
    <row r="7" spans="1:11" ht="20.100000000000001" customHeight="1" thickBot="1" x14ac:dyDescent="0.3">
      <c r="A7" s="7" t="s">
        <v>22</v>
      </c>
      <c r="B7" s="46">
        <v>1152158.1723243666</v>
      </c>
      <c r="C7" s="47">
        <v>45295.433124999996</v>
      </c>
      <c r="D7" s="47">
        <v>133777.94806438213</v>
      </c>
      <c r="E7" s="47">
        <v>243825.39082420128</v>
      </c>
      <c r="F7" s="47">
        <v>16107.52792</v>
      </c>
      <c r="G7" s="47">
        <v>16812.851955555558</v>
      </c>
      <c r="H7" s="48">
        <v>24232.590271999998</v>
      </c>
      <c r="I7" s="49">
        <v>1632209.9144855058</v>
      </c>
      <c r="J7" s="50">
        <v>303084.95051886153</v>
      </c>
      <c r="K7" s="30"/>
    </row>
    <row r="8" spans="1:11" ht="20.100000000000001" customHeight="1" thickBot="1" x14ac:dyDescent="0.3">
      <c r="A8" s="8" t="s">
        <v>10</v>
      </c>
      <c r="B8" s="51">
        <f>B7/B5</f>
        <v>6.8587398096444199</v>
      </c>
      <c r="C8" s="51">
        <f t="shared" ref="C8:J8" si="1">C7/C5</f>
        <v>5.6514175040674344</v>
      </c>
      <c r="D8" s="51">
        <f t="shared" si="1"/>
        <v>6.1988762367073873</v>
      </c>
      <c r="E8" s="51">
        <f t="shared" si="1"/>
        <v>5.6626198902198119</v>
      </c>
      <c r="F8" s="51">
        <f t="shared" si="1"/>
        <v>5.721934371737845</v>
      </c>
      <c r="G8" s="51">
        <f t="shared" si="1"/>
        <v>3.5667361546414376</v>
      </c>
      <c r="H8" s="51">
        <f t="shared" si="1"/>
        <v>4.8988673509118437</v>
      </c>
      <c r="I8" s="51">
        <f t="shared" si="1"/>
        <v>6.4485116703915866</v>
      </c>
      <c r="J8" s="51">
        <f t="shared" si="1"/>
        <v>3.5303190434568972</v>
      </c>
      <c r="K8" s="30"/>
    </row>
    <row r="9" spans="1:11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74732</v>
      </c>
      <c r="C11" s="44">
        <v>2092</v>
      </c>
      <c r="D11" s="44">
        <v>16498</v>
      </c>
      <c r="E11" s="44">
        <v>15599</v>
      </c>
      <c r="F11" s="44">
        <v>3287</v>
      </c>
      <c r="G11" s="44">
        <v>8340</v>
      </c>
      <c r="H11" s="44">
        <v>8136</v>
      </c>
      <c r="I11" s="44">
        <v>128684</v>
      </c>
      <c r="J11" s="45">
        <v>43267</v>
      </c>
    </row>
    <row r="12" spans="1:11" ht="20.100000000000001" customHeight="1" thickBot="1" x14ac:dyDescent="0.3">
      <c r="A12" s="6" t="s">
        <v>11</v>
      </c>
      <c r="B12" s="23">
        <f>(B11/B10)*100</f>
        <v>100</v>
      </c>
      <c r="C12" s="23">
        <f t="shared" ref="C12:J12" si="2">(C11/C10)*100</f>
        <v>100</v>
      </c>
      <c r="D12" s="23">
        <f t="shared" si="2"/>
        <v>100</v>
      </c>
      <c r="E12" s="23">
        <f t="shared" si="2"/>
        <v>100</v>
      </c>
      <c r="F12" s="23">
        <f t="shared" si="2"/>
        <v>100</v>
      </c>
      <c r="G12" s="23">
        <f t="shared" si="2"/>
        <v>100</v>
      </c>
      <c r="H12" s="23">
        <f t="shared" si="2"/>
        <v>100</v>
      </c>
      <c r="I12" s="23">
        <f t="shared" si="2"/>
        <v>100</v>
      </c>
      <c r="J12" s="23">
        <f t="shared" si="2"/>
        <v>100</v>
      </c>
    </row>
    <row r="13" spans="1:11" ht="20.100000000000001" customHeight="1" thickBot="1" x14ac:dyDescent="0.3">
      <c r="A13" s="7" t="s">
        <v>22</v>
      </c>
      <c r="B13" s="46">
        <v>475554</v>
      </c>
      <c r="C13" s="47">
        <v>10886.25</v>
      </c>
      <c r="D13" s="47">
        <v>93432.3</v>
      </c>
      <c r="E13" s="47">
        <v>84194.5</v>
      </c>
      <c r="F13" s="47">
        <v>18888.8</v>
      </c>
      <c r="G13" s="47">
        <v>36065.660000000003</v>
      </c>
      <c r="H13" s="48">
        <v>44906</v>
      </c>
      <c r="I13" s="49">
        <v>763979.77</v>
      </c>
      <c r="J13" s="50">
        <v>141642.70000000001</v>
      </c>
    </row>
    <row r="14" spans="1:11" ht="20.100000000000001" customHeight="1" thickBot="1" x14ac:dyDescent="0.3">
      <c r="A14" s="8" t="s">
        <v>10</v>
      </c>
      <c r="B14" s="51">
        <f>B13/B11</f>
        <v>6.3634587592998981</v>
      </c>
      <c r="C14" s="51">
        <f t="shared" ref="C14:J14" si="3">C13/C11</f>
        <v>5.2037523900573612</v>
      </c>
      <c r="D14" s="51">
        <f t="shared" si="3"/>
        <v>5.663250090920112</v>
      </c>
      <c r="E14" s="51">
        <f t="shared" si="3"/>
        <v>5.397429322392461</v>
      </c>
      <c r="F14" s="51">
        <f t="shared" si="3"/>
        <v>5.7465165804685121</v>
      </c>
      <c r="G14" s="51">
        <f t="shared" si="3"/>
        <v>4.3244196642685857</v>
      </c>
      <c r="H14" s="51">
        <f t="shared" si="3"/>
        <v>5.5194198623402162</v>
      </c>
      <c r="I14" s="51">
        <f t="shared" si="3"/>
        <v>5.936866821050014</v>
      </c>
      <c r="J14" s="51">
        <f t="shared" si="3"/>
        <v>3.2736889546305501</v>
      </c>
    </row>
    <row r="15" spans="1:11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54700</v>
      </c>
      <c r="C17" s="44">
        <v>2103</v>
      </c>
      <c r="D17" s="44">
        <v>7068</v>
      </c>
      <c r="E17" s="44">
        <v>7253</v>
      </c>
      <c r="F17" s="44">
        <v>1819</v>
      </c>
      <c r="G17" s="44">
        <v>2044</v>
      </c>
      <c r="H17" s="44">
        <v>3499</v>
      </c>
      <c r="I17" s="44">
        <v>78486</v>
      </c>
      <c r="J17" s="45">
        <v>23527</v>
      </c>
    </row>
    <row r="18" spans="1:12" ht="20.100000000000001" customHeight="1" thickBot="1" x14ac:dyDescent="0.3">
      <c r="A18" s="6" t="s">
        <v>11</v>
      </c>
      <c r="B18" s="23">
        <f>(B17/B16)*100</f>
        <v>99.342559296792714</v>
      </c>
      <c r="C18" s="23">
        <f t="shared" ref="C18:J18" si="4">(C17/C16)*100</f>
        <v>100</v>
      </c>
      <c r="D18" s="23">
        <f t="shared" si="4"/>
        <v>100</v>
      </c>
      <c r="E18" s="23">
        <f t="shared" si="4"/>
        <v>100</v>
      </c>
      <c r="F18" s="23">
        <f t="shared" si="4"/>
        <v>99.020141535111591</v>
      </c>
      <c r="G18" s="23">
        <f t="shared" si="4"/>
        <v>92.072072072072075</v>
      </c>
      <c r="H18" s="23">
        <f t="shared" si="4"/>
        <v>99.573136027319293</v>
      </c>
      <c r="I18" s="23">
        <f t="shared" si="4"/>
        <v>99.277736316834691</v>
      </c>
      <c r="J18" s="23">
        <f t="shared" si="4"/>
        <v>100</v>
      </c>
    </row>
    <row r="19" spans="1:12" ht="20.100000000000001" customHeight="1" thickBot="1" x14ac:dyDescent="0.3">
      <c r="A19" s="7" t="s">
        <v>22</v>
      </c>
      <c r="B19" s="46">
        <v>417418</v>
      </c>
      <c r="C19" s="47">
        <v>12513</v>
      </c>
      <c r="D19" s="47">
        <v>49493</v>
      </c>
      <c r="E19" s="47">
        <v>47599</v>
      </c>
      <c r="F19" s="47">
        <v>9914</v>
      </c>
      <c r="G19" s="47">
        <v>10048</v>
      </c>
      <c r="H19" s="48">
        <v>23207</v>
      </c>
      <c r="I19" s="49">
        <v>570192</v>
      </c>
      <c r="J19" s="50">
        <v>80171</v>
      </c>
    </row>
    <row r="20" spans="1:12" ht="20.100000000000001" customHeight="1" thickBot="1" x14ac:dyDescent="0.3">
      <c r="A20" s="28" t="s">
        <v>10</v>
      </c>
      <c r="B20" s="51">
        <f>B19/B17</f>
        <v>7.6310420475319924</v>
      </c>
      <c r="C20" s="51">
        <f t="shared" ref="C20:J20" si="5">C19/C17</f>
        <v>5.9500713266761771</v>
      </c>
      <c r="D20" s="51">
        <f t="shared" si="5"/>
        <v>7.0024052065647995</v>
      </c>
      <c r="E20" s="51">
        <f t="shared" si="5"/>
        <v>6.5626637253550255</v>
      </c>
      <c r="F20" s="51">
        <f t="shared" si="5"/>
        <v>5.4502473886750966</v>
      </c>
      <c r="G20" s="51">
        <f t="shared" si="5"/>
        <v>4.9158512720156553</v>
      </c>
      <c r="H20" s="51">
        <f t="shared" si="5"/>
        <v>6.6324664189768505</v>
      </c>
      <c r="I20" s="51">
        <f t="shared" si="5"/>
        <v>7.264888005504166</v>
      </c>
      <c r="J20" s="51">
        <f t="shared" si="5"/>
        <v>3.4076167807200237</v>
      </c>
      <c r="L20" s="25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10927</v>
      </c>
      <c r="C23" s="44">
        <v>162</v>
      </c>
      <c r="D23" s="44">
        <v>1732</v>
      </c>
      <c r="E23" s="44">
        <v>1838</v>
      </c>
      <c r="F23" s="44">
        <v>1000</v>
      </c>
      <c r="G23" s="44">
        <v>384</v>
      </c>
      <c r="H23" s="44">
        <v>1110</v>
      </c>
      <c r="I23" s="44">
        <v>17153</v>
      </c>
      <c r="J23" s="45">
        <v>6477</v>
      </c>
    </row>
    <row r="24" spans="1:12" ht="20.100000000000001" customHeight="1" thickBot="1" x14ac:dyDescent="0.3">
      <c r="A24" s="6" t="s">
        <v>11</v>
      </c>
      <c r="B24" s="23">
        <f>(B23/B22)*100</f>
        <v>97.938513937438373</v>
      </c>
      <c r="C24" s="23">
        <f t="shared" ref="C24:J24" si="6">(C23/C22)*100</f>
        <v>87.096774193548384</v>
      </c>
      <c r="D24" s="23">
        <f t="shared" si="6"/>
        <v>100</v>
      </c>
      <c r="E24" s="23">
        <f t="shared" si="6"/>
        <v>75.266175266175267</v>
      </c>
      <c r="F24" s="23">
        <f t="shared" si="6"/>
        <v>84.67400508044031</v>
      </c>
      <c r="G24" s="23">
        <f t="shared" si="6"/>
        <v>28.699551569506728</v>
      </c>
      <c r="H24" s="23">
        <f t="shared" si="6"/>
        <v>77.083333333333343</v>
      </c>
      <c r="I24" s="23">
        <f t="shared" si="6"/>
        <v>88.072499486547557</v>
      </c>
      <c r="J24" s="23">
        <f t="shared" si="6"/>
        <v>100</v>
      </c>
    </row>
    <row r="25" spans="1:12" ht="20.100000000000001" customHeight="1" thickBot="1" x14ac:dyDescent="0.3">
      <c r="A25" s="7" t="s">
        <v>22</v>
      </c>
      <c r="B25" s="46">
        <v>64053</v>
      </c>
      <c r="C25" s="47">
        <v>453</v>
      </c>
      <c r="D25" s="47">
        <v>8681</v>
      </c>
      <c r="E25" s="47">
        <v>8068</v>
      </c>
      <c r="F25" s="47">
        <v>5262</v>
      </c>
      <c r="G25" s="47">
        <v>1274</v>
      </c>
      <c r="H25" s="48">
        <v>4472</v>
      </c>
      <c r="I25" s="49">
        <v>92263</v>
      </c>
      <c r="J25" s="50">
        <v>20866</v>
      </c>
    </row>
    <row r="26" spans="1:12" ht="20.100000000000001" customHeight="1" thickBot="1" x14ac:dyDescent="0.3">
      <c r="A26" s="8" t="s">
        <v>10</v>
      </c>
      <c r="B26" s="51">
        <f>B25/B23</f>
        <v>5.8619017113571887</v>
      </c>
      <c r="C26" s="51">
        <f t="shared" ref="C26:J26" si="7">C25/C23</f>
        <v>2.7962962962962963</v>
      </c>
      <c r="D26" s="51">
        <f t="shared" si="7"/>
        <v>5.0121247113163969</v>
      </c>
      <c r="E26" s="51">
        <f t="shared" si="7"/>
        <v>4.3895538628944504</v>
      </c>
      <c r="F26" s="51">
        <f t="shared" si="7"/>
        <v>5.2619999999999996</v>
      </c>
      <c r="G26" s="51">
        <f t="shared" si="7"/>
        <v>3.3177083333333335</v>
      </c>
      <c r="H26" s="51">
        <f t="shared" si="7"/>
        <v>4.0288288288288285</v>
      </c>
      <c r="I26" s="51">
        <f t="shared" si="7"/>
        <v>5.3788258613653586</v>
      </c>
      <c r="J26" s="51">
        <f t="shared" si="7"/>
        <v>3.2215531882044157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63645</v>
      </c>
      <c r="C29" s="44">
        <v>2921</v>
      </c>
      <c r="D29" s="44">
        <v>4679</v>
      </c>
      <c r="E29" s="44">
        <v>14626</v>
      </c>
      <c r="F29" s="44">
        <v>1026</v>
      </c>
      <c r="G29" s="44">
        <v>863</v>
      </c>
      <c r="H29" s="44">
        <v>615</v>
      </c>
      <c r="I29" s="44">
        <v>88375</v>
      </c>
      <c r="J29" s="45">
        <v>24001</v>
      </c>
    </row>
    <row r="30" spans="1:12" ht="20.100000000000001" customHeight="1" thickBot="1" x14ac:dyDescent="0.3">
      <c r="A30" s="6" t="s">
        <v>11</v>
      </c>
      <c r="B30" s="23">
        <f>(B29/B28)*100</f>
        <v>99.949746376242601</v>
      </c>
      <c r="C30" s="23">
        <f t="shared" ref="C30:J30" si="8">(C29/C28)*100</f>
        <v>100</v>
      </c>
      <c r="D30" s="23">
        <f t="shared" si="8"/>
        <v>100</v>
      </c>
      <c r="E30" s="23">
        <f t="shared" si="8"/>
        <v>100</v>
      </c>
      <c r="F30" s="23">
        <f t="shared" si="8"/>
        <v>100</v>
      </c>
      <c r="G30" s="23">
        <f t="shared" si="8"/>
        <v>79.101741521539864</v>
      </c>
      <c r="H30" s="23">
        <f t="shared" si="8"/>
        <v>92.481203007518801</v>
      </c>
      <c r="I30" s="23">
        <f t="shared" si="8"/>
        <v>99.650448215594523</v>
      </c>
      <c r="J30" s="23">
        <f t="shared" si="8"/>
        <v>100</v>
      </c>
    </row>
    <row r="31" spans="1:12" ht="20.100000000000001" customHeight="1" thickBot="1" x14ac:dyDescent="0.3">
      <c r="A31" s="7" t="s">
        <v>22</v>
      </c>
      <c r="B31" s="46">
        <v>396375</v>
      </c>
      <c r="C31" s="47">
        <v>14067</v>
      </c>
      <c r="D31" s="47">
        <v>28170</v>
      </c>
      <c r="E31" s="47">
        <v>79519</v>
      </c>
      <c r="F31" s="47">
        <v>4831</v>
      </c>
      <c r="G31" s="47">
        <v>4061</v>
      </c>
      <c r="H31" s="48">
        <v>3272</v>
      </c>
      <c r="I31" s="49">
        <v>530295</v>
      </c>
      <c r="J31" s="50">
        <v>90933</v>
      </c>
    </row>
    <row r="32" spans="1:12" ht="20.100000000000001" customHeight="1" thickBot="1" x14ac:dyDescent="0.3">
      <c r="A32" s="8" t="s">
        <v>10</v>
      </c>
      <c r="B32" s="51">
        <f>B31/B29</f>
        <v>6.2279047843506952</v>
      </c>
      <c r="C32" s="51">
        <f t="shared" ref="C32:J32" si="9">C31/C29</f>
        <v>4.8158165011982197</v>
      </c>
      <c r="D32" s="51">
        <f t="shared" si="9"/>
        <v>6.0205172045308828</v>
      </c>
      <c r="E32" s="51">
        <f t="shared" si="9"/>
        <v>5.4368248324900863</v>
      </c>
      <c r="F32" s="51">
        <f t="shared" si="9"/>
        <v>4.708576998050682</v>
      </c>
      <c r="G32" s="51">
        <f t="shared" si="9"/>
        <v>4.705677867902665</v>
      </c>
      <c r="H32" s="51">
        <f t="shared" si="9"/>
        <v>5.3203252032520325</v>
      </c>
      <c r="I32" s="51">
        <f t="shared" si="9"/>
        <v>6.0005091937765203</v>
      </c>
      <c r="J32" s="51">
        <f t="shared" si="9"/>
        <v>3.7887171367859671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44">
        <v>10183</v>
      </c>
      <c r="C35" s="44">
        <v>833</v>
      </c>
      <c r="D35" s="44">
        <v>1656</v>
      </c>
      <c r="E35" s="44">
        <v>2519</v>
      </c>
      <c r="F35" s="44">
        <v>690</v>
      </c>
      <c r="G35" s="44">
        <v>1228</v>
      </c>
      <c r="H35" s="44">
        <v>1384</v>
      </c>
      <c r="I35" s="44">
        <v>18493</v>
      </c>
      <c r="J35" s="45">
        <v>5889</v>
      </c>
    </row>
    <row r="36" spans="1:10" ht="20.100000000000001" customHeight="1" thickBot="1" x14ac:dyDescent="0.3">
      <c r="A36" s="6" t="s">
        <v>11</v>
      </c>
      <c r="B36" s="23">
        <f>(B35/B34)*100</f>
        <v>89.678555702333767</v>
      </c>
      <c r="C36" s="23">
        <f t="shared" ref="C36:J36" si="10">(C35/C34)*100</f>
        <v>86.770833333333329</v>
      </c>
      <c r="D36" s="23">
        <f t="shared" si="10"/>
        <v>100</v>
      </c>
      <c r="E36" s="23">
        <f t="shared" si="10"/>
        <v>95.81589958158996</v>
      </c>
      <c r="F36" s="23">
        <f t="shared" si="10"/>
        <v>100</v>
      </c>
      <c r="G36" s="23">
        <f t="shared" si="10"/>
        <v>94.388931591083775</v>
      </c>
      <c r="H36" s="23">
        <f t="shared" si="10"/>
        <v>91.292875989445903</v>
      </c>
      <c r="I36" s="23">
        <f t="shared" si="10"/>
        <v>91.972944745610988</v>
      </c>
      <c r="J36" s="23">
        <f t="shared" si="10"/>
        <v>98.61018084393838</v>
      </c>
    </row>
    <row r="37" spans="1:10" ht="20.100000000000001" customHeight="1" thickBot="1" x14ac:dyDescent="0.3">
      <c r="A37" s="7" t="s">
        <v>22</v>
      </c>
      <c r="B37" s="46">
        <v>66181</v>
      </c>
      <c r="C37" s="47">
        <v>4059</v>
      </c>
      <c r="D37" s="47">
        <v>9917</v>
      </c>
      <c r="E37" s="47">
        <v>11901</v>
      </c>
      <c r="F37" s="47">
        <v>3335</v>
      </c>
      <c r="G37" s="47">
        <v>4868</v>
      </c>
      <c r="H37" s="48">
        <v>6244</v>
      </c>
      <c r="I37" s="49">
        <v>106505</v>
      </c>
      <c r="J37" s="50">
        <v>20638</v>
      </c>
    </row>
    <row r="38" spans="1:10" ht="20.100000000000001" customHeight="1" thickBot="1" x14ac:dyDescent="0.3">
      <c r="A38" s="8" t="s">
        <v>10</v>
      </c>
      <c r="B38" s="51">
        <f>B37/B35</f>
        <v>6.4991652754590987</v>
      </c>
      <c r="C38" s="51">
        <f t="shared" ref="C38:J38" si="11">C37/C35</f>
        <v>4.8727490996398561</v>
      </c>
      <c r="D38" s="51">
        <f t="shared" si="11"/>
        <v>5.9885265700483092</v>
      </c>
      <c r="E38" s="51">
        <f t="shared" si="11"/>
        <v>4.7244938467645889</v>
      </c>
      <c r="F38" s="51">
        <f t="shared" si="11"/>
        <v>4.833333333333333</v>
      </c>
      <c r="G38" s="51">
        <f t="shared" si="11"/>
        <v>3.9641693811074918</v>
      </c>
      <c r="H38" s="51">
        <f t="shared" si="11"/>
        <v>4.5115606936416182</v>
      </c>
      <c r="I38" s="51">
        <f t="shared" si="11"/>
        <v>5.7592061861244792</v>
      </c>
      <c r="J38" s="51">
        <f t="shared" si="11"/>
        <v>3.5044999150959417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55555.6</v>
      </c>
      <c r="C41" s="44">
        <v>2042</v>
      </c>
      <c r="D41" s="44">
        <v>16782</v>
      </c>
      <c r="E41" s="44">
        <v>10160</v>
      </c>
      <c r="F41" s="44">
        <v>1859.7</v>
      </c>
      <c r="G41" s="44">
        <v>5303.4</v>
      </c>
      <c r="H41" s="44">
        <v>4927.3999999999996</v>
      </c>
      <c r="I41" s="44">
        <v>96630.099999999991</v>
      </c>
      <c r="J41" s="45">
        <v>31281</v>
      </c>
    </row>
    <row r="42" spans="1:10" ht="20.100000000000001" customHeight="1" thickBot="1" x14ac:dyDescent="0.3">
      <c r="A42" s="6" t="s">
        <v>11</v>
      </c>
      <c r="B42" s="23">
        <f>(B41/B40)*100</f>
        <v>96.805311122340527</v>
      </c>
      <c r="C42" s="23">
        <f t="shared" ref="C42:J42" si="12">(C41/C40)*100</f>
        <v>99.464198733560636</v>
      </c>
      <c r="D42" s="23">
        <f t="shared" si="12"/>
        <v>100</v>
      </c>
      <c r="E42" s="23">
        <f t="shared" si="12"/>
        <v>100</v>
      </c>
      <c r="F42" s="23">
        <f t="shared" si="12"/>
        <v>98.815090329436771</v>
      </c>
      <c r="G42" s="23">
        <f t="shared" si="12"/>
        <v>94.602211915804489</v>
      </c>
      <c r="H42" s="23">
        <f t="shared" si="12"/>
        <v>96.238281249999986</v>
      </c>
      <c r="I42" s="23">
        <f t="shared" si="12"/>
        <v>97.614049620171315</v>
      </c>
      <c r="J42" s="23">
        <f t="shared" si="12"/>
        <v>100</v>
      </c>
    </row>
    <row r="43" spans="1:10" ht="20.100000000000001" customHeight="1" thickBot="1" x14ac:dyDescent="0.3">
      <c r="A43" s="7" t="s">
        <v>22</v>
      </c>
      <c r="B43" s="46">
        <v>337067.1</v>
      </c>
      <c r="C43" s="47">
        <v>9315.64</v>
      </c>
      <c r="D43" s="47">
        <v>89164.91</v>
      </c>
      <c r="E43" s="47">
        <v>47398.86</v>
      </c>
      <c r="F43" s="47">
        <v>8854.51</v>
      </c>
      <c r="G43" s="47">
        <v>20603.63</v>
      </c>
      <c r="H43" s="48">
        <v>22751.79</v>
      </c>
      <c r="I43" s="49">
        <v>535156.44000000006</v>
      </c>
      <c r="J43" s="50">
        <v>106840.39</v>
      </c>
    </row>
    <row r="44" spans="1:10" ht="20.100000000000001" customHeight="1" thickBot="1" x14ac:dyDescent="0.3">
      <c r="A44" s="28" t="s">
        <v>10</v>
      </c>
      <c r="B44" s="51">
        <f>B43/B41</f>
        <v>6.0672029462376429</v>
      </c>
      <c r="C44" s="51">
        <f t="shared" ref="C44:J44" si="13">C43/C41</f>
        <v>4.5620176297747301</v>
      </c>
      <c r="D44" s="51">
        <f t="shared" si="13"/>
        <v>5.3131277559289716</v>
      </c>
      <c r="E44" s="51">
        <f t="shared" si="13"/>
        <v>4.6652421259842516</v>
      </c>
      <c r="F44" s="51">
        <f t="shared" si="13"/>
        <v>4.761257192020218</v>
      </c>
      <c r="G44" s="51">
        <f t="shared" si="13"/>
        <v>3.8849851038956147</v>
      </c>
      <c r="H44" s="51">
        <f t="shared" si="13"/>
        <v>4.6174026870154652</v>
      </c>
      <c r="I44" s="51">
        <f t="shared" si="13"/>
        <v>5.5381960693407137</v>
      </c>
      <c r="J44" s="51">
        <f t="shared" si="13"/>
        <v>3.4155042997346632</v>
      </c>
    </row>
    <row r="45" spans="1:10" ht="20.100000000000001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50659</v>
      </c>
      <c r="C47" s="44">
        <v>2086</v>
      </c>
      <c r="D47" s="44">
        <v>5385</v>
      </c>
      <c r="E47" s="44">
        <v>14252</v>
      </c>
      <c r="F47" s="44">
        <v>532</v>
      </c>
      <c r="G47" s="44">
        <v>1649</v>
      </c>
      <c r="H47" s="44">
        <v>4599</v>
      </c>
      <c r="I47" s="44">
        <v>79162</v>
      </c>
      <c r="J47" s="45">
        <v>28116</v>
      </c>
    </row>
    <row r="48" spans="1:10" ht="20.100000000000001" customHeight="1" thickBot="1" x14ac:dyDescent="0.3">
      <c r="A48" s="6" t="s">
        <v>11</v>
      </c>
      <c r="B48" s="23">
        <f>(B47/B46)*100</f>
        <v>99.661623812240563</v>
      </c>
      <c r="C48" s="23">
        <f t="shared" ref="C48:J48" si="14">(C47/C46)*100</f>
        <v>100</v>
      </c>
      <c r="D48" s="23">
        <f t="shared" si="14"/>
        <v>100</v>
      </c>
      <c r="E48" s="23">
        <f t="shared" si="14"/>
        <v>100</v>
      </c>
      <c r="F48" s="23">
        <f t="shared" si="14"/>
        <v>100</v>
      </c>
      <c r="G48" s="23">
        <f t="shared" si="14"/>
        <v>97.689573459715646</v>
      </c>
      <c r="H48" s="23">
        <f t="shared" si="14"/>
        <v>100</v>
      </c>
      <c r="I48" s="23">
        <f t="shared" si="14"/>
        <v>99.734166530180289</v>
      </c>
      <c r="J48" s="23">
        <f t="shared" si="14"/>
        <v>100</v>
      </c>
    </row>
    <row r="49" spans="1:10" ht="20.100000000000001" customHeight="1" thickBot="1" x14ac:dyDescent="0.3">
      <c r="A49" s="7" t="s">
        <v>22</v>
      </c>
      <c r="B49" s="46">
        <v>336087</v>
      </c>
      <c r="C49" s="47">
        <v>11062</v>
      </c>
      <c r="D49" s="47">
        <v>35314</v>
      </c>
      <c r="E49" s="47">
        <v>79424</v>
      </c>
      <c r="F49" s="47">
        <v>2797</v>
      </c>
      <c r="G49" s="47">
        <v>7063</v>
      </c>
      <c r="H49" s="48">
        <v>26019</v>
      </c>
      <c r="I49" s="49">
        <v>497766</v>
      </c>
      <c r="J49" s="50">
        <v>94775</v>
      </c>
    </row>
    <row r="50" spans="1:10" ht="20.100000000000001" customHeight="1" thickBot="1" x14ac:dyDescent="0.3">
      <c r="A50" s="8" t="s">
        <v>10</v>
      </c>
      <c r="B50" s="51">
        <f>B49/B47</f>
        <v>6.6342999269626324</v>
      </c>
      <c r="C50" s="51">
        <f t="shared" ref="C50:J50" si="15">C49/C47</f>
        <v>5.3029721955896454</v>
      </c>
      <c r="D50" s="51">
        <f t="shared" si="15"/>
        <v>6.5578458681522749</v>
      </c>
      <c r="E50" s="51">
        <f t="shared" si="15"/>
        <v>5.572831883244457</v>
      </c>
      <c r="F50" s="51">
        <f t="shared" si="15"/>
        <v>5.257518796992481</v>
      </c>
      <c r="G50" s="51">
        <f t="shared" si="15"/>
        <v>4.2832019405700423</v>
      </c>
      <c r="H50" s="51">
        <f t="shared" si="15"/>
        <v>5.6575342465753424</v>
      </c>
      <c r="I50" s="51">
        <f t="shared" si="15"/>
        <v>6.287941183901367</v>
      </c>
      <c r="J50" s="51">
        <f t="shared" si="15"/>
        <v>3.3708564518423674</v>
      </c>
    </row>
    <row r="51" spans="1:10" ht="20.100000000000001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71580</v>
      </c>
      <c r="C53" s="44">
        <v>1968</v>
      </c>
      <c r="D53" s="44">
        <v>11840</v>
      </c>
      <c r="E53" s="44">
        <v>30785</v>
      </c>
      <c r="F53" s="44">
        <v>3260</v>
      </c>
      <c r="G53" s="44">
        <v>5159</v>
      </c>
      <c r="H53" s="44">
        <v>4429</v>
      </c>
      <c r="I53" s="44">
        <v>129021</v>
      </c>
      <c r="J53" s="45">
        <v>40863</v>
      </c>
    </row>
    <row r="54" spans="1:10" ht="20.100000000000001" customHeight="1" thickBot="1" x14ac:dyDescent="0.3">
      <c r="A54" s="6" t="s">
        <v>11</v>
      </c>
      <c r="B54" s="23">
        <f>(B53/B52)*100</f>
        <v>100</v>
      </c>
      <c r="C54" s="23">
        <f t="shared" ref="C54:J54" si="16">(C53/C52)*100</f>
        <v>100</v>
      </c>
      <c r="D54" s="23">
        <f t="shared" si="16"/>
        <v>100</v>
      </c>
      <c r="E54" s="23">
        <f t="shared" si="16"/>
        <v>100</v>
      </c>
      <c r="F54" s="23">
        <f t="shared" si="16"/>
        <v>100</v>
      </c>
      <c r="G54" s="23">
        <f t="shared" si="16"/>
        <v>100</v>
      </c>
      <c r="H54" s="23">
        <f t="shared" si="16"/>
        <v>100</v>
      </c>
      <c r="I54" s="23">
        <f t="shared" si="16"/>
        <v>100</v>
      </c>
      <c r="J54" s="23">
        <f t="shared" si="16"/>
        <v>100</v>
      </c>
    </row>
    <row r="55" spans="1:10" ht="20.100000000000001" customHeight="1" thickBot="1" x14ac:dyDescent="0.3">
      <c r="A55" s="7" t="s">
        <v>22</v>
      </c>
      <c r="B55" s="46">
        <v>478610</v>
      </c>
      <c r="C55" s="47">
        <v>9320</v>
      </c>
      <c r="D55" s="47">
        <v>78572</v>
      </c>
      <c r="E55" s="47">
        <v>167331</v>
      </c>
      <c r="F55" s="47">
        <v>19798</v>
      </c>
      <c r="G55" s="47">
        <v>23986</v>
      </c>
      <c r="H55" s="48">
        <v>24374</v>
      </c>
      <c r="I55" s="49">
        <v>801991</v>
      </c>
      <c r="J55" s="50">
        <v>142940</v>
      </c>
    </row>
    <row r="56" spans="1:10" ht="20.100000000000001" customHeight="1" thickBot="1" x14ac:dyDescent="0.3">
      <c r="A56" s="8" t="s">
        <v>10</v>
      </c>
      <c r="B56" s="51">
        <f>B55/B53</f>
        <v>6.6863649063984356</v>
      </c>
      <c r="C56" s="51">
        <f t="shared" ref="C56:J56" si="17">C55/C53</f>
        <v>4.7357723577235769</v>
      </c>
      <c r="D56" s="51">
        <f t="shared" si="17"/>
        <v>6.636148648648649</v>
      </c>
      <c r="E56" s="51">
        <f t="shared" si="17"/>
        <v>5.4354718206918955</v>
      </c>
      <c r="F56" s="51">
        <f t="shared" si="17"/>
        <v>6.073006134969325</v>
      </c>
      <c r="G56" s="51">
        <f t="shared" si="17"/>
        <v>4.6493506493506498</v>
      </c>
      <c r="H56" s="51">
        <f t="shared" si="17"/>
        <v>5.5032738767216074</v>
      </c>
      <c r="I56" s="51">
        <f t="shared" si="17"/>
        <v>6.2159725936087922</v>
      </c>
      <c r="J56" s="51">
        <f t="shared" si="17"/>
        <v>3.4980300026919218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51550</v>
      </c>
      <c r="C65" s="44">
        <v>1778</v>
      </c>
      <c r="D65" s="44">
        <v>2799</v>
      </c>
      <c r="E65" s="44">
        <v>30899</v>
      </c>
      <c r="F65" s="44">
        <v>1008</v>
      </c>
      <c r="G65" s="44">
        <v>1506</v>
      </c>
      <c r="H65" s="44">
        <v>1300</v>
      </c>
      <c r="I65" s="44">
        <v>90840</v>
      </c>
      <c r="J65" s="45">
        <v>27302</v>
      </c>
    </row>
    <row r="66" spans="1:10" ht="20.100000000000001" customHeight="1" thickBot="1" x14ac:dyDescent="0.3">
      <c r="A66" s="6" t="s">
        <v>11</v>
      </c>
      <c r="B66" s="23">
        <f>(B65/B64)*100</f>
        <v>100</v>
      </c>
      <c r="C66" s="23">
        <f t="shared" ref="C66:J66" si="20">(C65/C64)*100</f>
        <v>100</v>
      </c>
      <c r="D66" s="23">
        <f t="shared" si="20"/>
        <v>100</v>
      </c>
      <c r="E66" s="23">
        <f t="shared" si="20"/>
        <v>100</v>
      </c>
      <c r="F66" s="23">
        <f t="shared" si="20"/>
        <v>100</v>
      </c>
      <c r="G66" s="23">
        <f t="shared" si="20"/>
        <v>100</v>
      </c>
      <c r="H66" s="23">
        <f t="shared" si="20"/>
        <v>100</v>
      </c>
      <c r="I66" s="23">
        <f t="shared" si="20"/>
        <v>100</v>
      </c>
      <c r="J66" s="23">
        <f t="shared" si="20"/>
        <v>100</v>
      </c>
    </row>
    <row r="67" spans="1:10" ht="20.100000000000001" customHeight="1" thickBot="1" x14ac:dyDescent="0.3">
      <c r="A67" s="7" t="s">
        <v>22</v>
      </c>
      <c r="B67" s="46">
        <v>388401</v>
      </c>
      <c r="C67" s="47">
        <v>10811</v>
      </c>
      <c r="D67" s="47">
        <v>18909</v>
      </c>
      <c r="E67" s="47">
        <v>198332</v>
      </c>
      <c r="F67" s="47">
        <v>6100</v>
      </c>
      <c r="G67" s="47">
        <v>5050</v>
      </c>
      <c r="H67" s="48">
        <v>6406</v>
      </c>
      <c r="I67" s="49">
        <v>634009</v>
      </c>
      <c r="J67" s="50">
        <v>106505</v>
      </c>
    </row>
    <row r="68" spans="1:10" ht="20.100000000000001" customHeight="1" thickBot="1" x14ac:dyDescent="0.3">
      <c r="A68" s="28" t="s">
        <v>10</v>
      </c>
      <c r="B68" s="51">
        <f>B67/B65</f>
        <v>7.5344519883608143</v>
      </c>
      <c r="C68" s="51">
        <f t="shared" ref="C68:J68" si="21">C67/C65</f>
        <v>6.0804274465691792</v>
      </c>
      <c r="D68" s="51">
        <f t="shared" si="21"/>
        <v>6.755627009646302</v>
      </c>
      <c r="E68" s="51">
        <f t="shared" si="21"/>
        <v>6.4187190523965176</v>
      </c>
      <c r="F68" s="51">
        <f t="shared" si="21"/>
        <v>6.0515873015873014</v>
      </c>
      <c r="G68" s="51">
        <f t="shared" si="21"/>
        <v>3.3532536520584331</v>
      </c>
      <c r="H68" s="51">
        <f t="shared" si="21"/>
        <v>4.9276923076923076</v>
      </c>
      <c r="I68" s="51">
        <f t="shared" si="21"/>
        <v>6.9794033465433731</v>
      </c>
      <c r="J68" s="51">
        <f t="shared" si="21"/>
        <v>3.9009962640099625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33441</v>
      </c>
      <c r="C71" s="44">
        <v>1216</v>
      </c>
      <c r="D71" s="44">
        <v>2954</v>
      </c>
      <c r="E71" s="44">
        <v>7066</v>
      </c>
      <c r="F71" s="44">
        <v>325</v>
      </c>
      <c r="G71" s="44">
        <v>1005</v>
      </c>
      <c r="H71" s="44">
        <v>405</v>
      </c>
      <c r="I71" s="44">
        <v>46413</v>
      </c>
      <c r="J71" s="45">
        <v>14526</v>
      </c>
    </row>
    <row r="72" spans="1:10" ht="20.100000000000001" customHeight="1" thickBot="1" x14ac:dyDescent="0.3">
      <c r="A72" s="6" t="s">
        <v>11</v>
      </c>
      <c r="B72" s="23">
        <f>(B71/B70)*100</f>
        <v>100</v>
      </c>
      <c r="C72" s="23">
        <f t="shared" ref="C72:J72" si="22">(C71/C70)*100</f>
        <v>99.917830731306495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100</v>
      </c>
      <c r="J72" s="23">
        <f t="shared" si="22"/>
        <v>100</v>
      </c>
    </row>
    <row r="73" spans="1:10" ht="20.100000000000001" customHeight="1" thickBot="1" x14ac:dyDescent="0.3">
      <c r="A73" s="7" t="s">
        <v>22</v>
      </c>
      <c r="B73" s="46">
        <v>247058.94</v>
      </c>
      <c r="C73" s="47">
        <v>6551.01</v>
      </c>
      <c r="D73" s="47">
        <v>21498.63</v>
      </c>
      <c r="E73" s="47">
        <v>44163.48</v>
      </c>
      <c r="F73" s="47">
        <v>2210</v>
      </c>
      <c r="G73" s="47">
        <v>2905.89</v>
      </c>
      <c r="H73" s="48">
        <v>1592</v>
      </c>
      <c r="I73" s="49">
        <v>325979.95</v>
      </c>
      <c r="J73" s="50">
        <v>58662.55</v>
      </c>
    </row>
    <row r="74" spans="1:10" ht="20.100000000000001" customHeight="1" thickBot="1" x14ac:dyDescent="0.3">
      <c r="A74" s="8" t="s">
        <v>10</v>
      </c>
      <c r="B74" s="51">
        <f>B73/B71</f>
        <v>7.3879052659908497</v>
      </c>
      <c r="C74" s="51">
        <f t="shared" ref="C74:J74" si="23">C73/C71</f>
        <v>5.3873437500000003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2.8914328358208956</v>
      </c>
      <c r="H74" s="51">
        <f t="shared" si="23"/>
        <v>3.9308641975308642</v>
      </c>
      <c r="I74" s="51">
        <f t="shared" si="23"/>
        <v>7.0234621765453644</v>
      </c>
      <c r="J74" s="51">
        <f t="shared" si="23"/>
        <v>4.03845174170453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38873</v>
      </c>
      <c r="C77" s="44">
        <v>1705</v>
      </c>
      <c r="D77" s="44">
        <v>4670</v>
      </c>
      <c r="E77" s="44">
        <v>11699</v>
      </c>
      <c r="F77" s="44">
        <v>763</v>
      </c>
      <c r="G77" s="44">
        <v>1995</v>
      </c>
      <c r="H77" s="44">
        <v>1406</v>
      </c>
      <c r="I77" s="44">
        <v>61111</v>
      </c>
      <c r="J77" s="45">
        <v>20261</v>
      </c>
    </row>
    <row r="78" spans="1:10" ht="20.100000000000001" customHeight="1" thickBot="1" x14ac:dyDescent="0.3">
      <c r="A78" s="6" t="s">
        <v>11</v>
      </c>
      <c r="B78" s="23">
        <f>(B77/B76)*100</f>
        <v>100</v>
      </c>
      <c r="C78" s="23">
        <f t="shared" ref="C78:J78" si="24">(C77/C76)*100</f>
        <v>100</v>
      </c>
      <c r="D78" s="23">
        <f t="shared" si="24"/>
        <v>100</v>
      </c>
      <c r="E78" s="23">
        <f t="shared" si="24"/>
        <v>100</v>
      </c>
      <c r="F78" s="23">
        <f t="shared" si="24"/>
        <v>100</v>
      </c>
      <c r="G78" s="23">
        <f t="shared" si="24"/>
        <v>97.794117647058826</v>
      </c>
      <c r="H78" s="23">
        <f t="shared" si="24"/>
        <v>99.08386187455956</v>
      </c>
      <c r="I78" s="23">
        <f t="shared" si="24"/>
        <v>99.905180728800531</v>
      </c>
      <c r="J78" s="23">
        <f t="shared" si="24"/>
        <v>100</v>
      </c>
    </row>
    <row r="79" spans="1:10" ht="20.100000000000001" customHeight="1" thickBot="1" x14ac:dyDescent="0.3">
      <c r="A79" s="7" t="s">
        <v>22</v>
      </c>
      <c r="B79" s="46">
        <v>260970</v>
      </c>
      <c r="C79" s="47">
        <v>8361</v>
      </c>
      <c r="D79" s="47">
        <v>30210</v>
      </c>
      <c r="E79" s="47">
        <v>60746</v>
      </c>
      <c r="F79" s="47">
        <v>3996</v>
      </c>
      <c r="G79" s="47">
        <v>8186</v>
      </c>
      <c r="H79" s="48">
        <v>7679</v>
      </c>
      <c r="I79" s="49">
        <v>380148</v>
      </c>
      <c r="J79" s="50">
        <v>75236</v>
      </c>
    </row>
    <row r="80" spans="1:10" ht="20.100000000000001" customHeight="1" thickBot="1" x14ac:dyDescent="0.3">
      <c r="A80" s="8" t="s">
        <v>10</v>
      </c>
      <c r="B80" s="51">
        <f>B79/B77</f>
        <v>6.7134000463046331</v>
      </c>
      <c r="C80" s="51">
        <f t="shared" ref="C80:J80" si="25">C79/C77</f>
        <v>4.903812316715543</v>
      </c>
      <c r="D80" s="51">
        <f t="shared" si="25"/>
        <v>6.4689507494646685</v>
      </c>
      <c r="E80" s="51">
        <f t="shared" si="25"/>
        <v>5.1924096076587745</v>
      </c>
      <c r="F80" s="51">
        <f t="shared" si="25"/>
        <v>5.2372214941022284</v>
      </c>
      <c r="G80" s="51">
        <f t="shared" si="25"/>
        <v>4.1032581453634087</v>
      </c>
      <c r="H80" s="51">
        <f t="shared" si="25"/>
        <v>5.4615931721194881</v>
      </c>
      <c r="I80" s="51">
        <f t="shared" si="25"/>
        <v>6.2206149465726304</v>
      </c>
      <c r="J80" s="51">
        <f t="shared" si="25"/>
        <v>3.7133409012388334</v>
      </c>
    </row>
    <row r="81" spans="1:12" ht="15.75" x14ac:dyDescent="0.25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7" thickTop="1" thickBot="1" x14ac:dyDescent="0.3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55</v>
      </c>
      <c r="I86" s="32" t="s">
        <v>7</v>
      </c>
      <c r="J86" s="14" t="s">
        <v>8</v>
      </c>
      <c r="K86" s="30"/>
    </row>
    <row r="87" spans="1:12" ht="16.5" thickTop="1" thickBot="1" x14ac:dyDescent="0.3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798999.54519999993</v>
      </c>
      <c r="C88" s="43">
        <f t="shared" si="26"/>
        <v>29825.879999999997</v>
      </c>
      <c r="D88" s="43">
        <f t="shared" si="26"/>
        <v>104007</v>
      </c>
      <c r="E88" s="43">
        <f t="shared" si="26"/>
        <v>219235.76</v>
      </c>
      <c r="F88" s="43">
        <f t="shared" si="26"/>
        <v>20371.749400000001</v>
      </c>
      <c r="G88" s="43">
        <f t="shared" si="26"/>
        <v>35277.19188888889</v>
      </c>
      <c r="H88" s="43">
        <f t="shared" si="26"/>
        <v>38772.97</v>
      </c>
      <c r="I88" s="43">
        <f t="shared" si="26"/>
        <v>1246491.3064888888</v>
      </c>
      <c r="J88" s="43">
        <f t="shared" si="26"/>
        <v>392907</v>
      </c>
      <c r="K88" s="30"/>
      <c r="L88" s="26"/>
    </row>
    <row r="89" spans="1:12" ht="15.75" thickBot="1" x14ac:dyDescent="0.3">
      <c r="A89" s="17" t="s">
        <v>11</v>
      </c>
      <c r="B89" s="27">
        <f>(B88/B87)*100</f>
        <v>98.750178615568657</v>
      </c>
      <c r="C89" s="27">
        <f t="shared" ref="C89:J89" si="27">(C88/C87)*100</f>
        <v>97.467010881997311</v>
      </c>
      <c r="D89" s="27">
        <f t="shared" si="27"/>
        <v>100</v>
      </c>
      <c r="E89" s="27">
        <f t="shared" si="27"/>
        <v>98.880005773073137</v>
      </c>
      <c r="F89" s="27">
        <f t="shared" si="27"/>
        <v>97.239853937947501</v>
      </c>
      <c r="G89" s="27">
        <f t="shared" si="27"/>
        <v>93.912234822939226</v>
      </c>
      <c r="H89" s="27">
        <f t="shared" si="27"/>
        <v>97.921431457723003</v>
      </c>
      <c r="I89" s="27">
        <f t="shared" si="27"/>
        <v>98.650017252112008</v>
      </c>
      <c r="J89" s="27">
        <f t="shared" si="27"/>
        <v>99.978879869716792</v>
      </c>
      <c r="K89" s="30"/>
    </row>
    <row r="90" spans="1:12" ht="15.75" thickBot="1" x14ac:dyDescent="0.3">
      <c r="A90" s="29" t="s">
        <v>22</v>
      </c>
      <c r="B90" s="43">
        <f>B79+B73+B67+B61+B55+B49+B43+B37+B31+B25+B19+B13+B7</f>
        <v>5368369.2123243669</v>
      </c>
      <c r="C90" s="43">
        <f t="shared" ref="C90:J90" si="28">C79+C73+C67+C61+C55+C49+C43+C37+C31+C25+C19+C13+C7</f>
        <v>159380.333125</v>
      </c>
      <c r="D90" s="43">
        <f t="shared" si="28"/>
        <v>635042.78806438216</v>
      </c>
      <c r="E90" s="43">
        <f t="shared" si="28"/>
        <v>1232422.2308242014</v>
      </c>
      <c r="F90" s="43">
        <f t="shared" si="28"/>
        <v>114731.83792000002</v>
      </c>
      <c r="G90" s="43">
        <f t="shared" si="28"/>
        <v>145036.03195555558</v>
      </c>
      <c r="H90" s="43">
        <f t="shared" si="28"/>
        <v>206634.38027200001</v>
      </c>
      <c r="I90" s="43">
        <f t="shared" si="28"/>
        <v>7861669.0744855059</v>
      </c>
      <c r="J90" s="43">
        <f t="shared" si="28"/>
        <v>1402247.5905188615</v>
      </c>
      <c r="K90" s="30"/>
    </row>
    <row r="91" spans="1:12" ht="15.75" thickBot="1" x14ac:dyDescent="0.3">
      <c r="A91" s="17" t="s">
        <v>10</v>
      </c>
      <c r="B91" s="27">
        <f>B90/B88</f>
        <v>6.7188639149733111</v>
      </c>
      <c r="C91" s="27">
        <f t="shared" ref="C91:J91" si="29">C90/C88</f>
        <v>5.3436925624658862</v>
      </c>
      <c r="D91" s="27">
        <f t="shared" si="29"/>
        <v>6.1057696891976709</v>
      </c>
      <c r="E91" s="27">
        <f t="shared" si="29"/>
        <v>5.6214471162195494</v>
      </c>
      <c r="F91" s="27">
        <f t="shared" si="29"/>
        <v>5.6319089572150354</v>
      </c>
      <c r="G91" s="27">
        <f t="shared" si="29"/>
        <v>4.1113258791223961</v>
      </c>
      <c r="H91" s="27">
        <f t="shared" si="29"/>
        <v>5.3293410402143557</v>
      </c>
      <c r="I91" s="27">
        <f t="shared" si="29"/>
        <v>6.3070388325693347</v>
      </c>
      <c r="J91" s="27">
        <f t="shared" si="29"/>
        <v>3.5689045767035497</v>
      </c>
      <c r="K91" s="30"/>
    </row>
    <row r="93" spans="1:12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25.8.2016</vt:lpstr>
      <vt:lpstr>k 29.8.2016</vt:lpstr>
      <vt:lpstr>k 5.9.2016</vt:lpstr>
      <vt:lpstr>k 12.9.2016</vt:lpstr>
      <vt:lpstr>k 19.9.2016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Artouni Armine</cp:lastModifiedBy>
  <cp:lastPrinted>2016-08-29T09:00:29Z</cp:lastPrinted>
  <dcterms:created xsi:type="dcterms:W3CDTF">2015-07-04T08:45:01Z</dcterms:created>
  <dcterms:modified xsi:type="dcterms:W3CDTF">2016-08-29T13:50:13Z</dcterms:modified>
</cp:coreProperties>
</file>