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4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9.8.2016" sheetId="20" r:id="rId8"/>
    <sheet name="k 5.9.2016" sheetId="19" r:id="rId9"/>
    <sheet name="k 12.9.2016" sheetId="1" r:id="rId10"/>
    <sheet name="k 19.9.2016" sheetId="18" r:id="rId11"/>
    <sheet name="k 26.9.2016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23" l="1"/>
  <c r="I59" i="23"/>
  <c r="I19" i="23" l="1"/>
  <c r="I17" i="23"/>
  <c r="I49" i="23" l="1"/>
  <c r="I47" i="23"/>
  <c r="B48" i="23"/>
  <c r="C48" i="23"/>
  <c r="D48" i="23"/>
  <c r="E48" i="23"/>
  <c r="F48" i="23"/>
  <c r="G48" i="23"/>
  <c r="H48" i="23"/>
  <c r="I48" i="23"/>
  <c r="J48" i="23"/>
  <c r="B50" i="23"/>
  <c r="C50" i="23"/>
  <c r="D50" i="23"/>
  <c r="E50" i="23"/>
  <c r="F50" i="23"/>
  <c r="H50" i="23"/>
  <c r="J50" i="23"/>
  <c r="I50" i="23" l="1"/>
  <c r="I43" i="23"/>
  <c r="I41" i="23"/>
  <c r="I11" i="23" l="1"/>
  <c r="I7" i="23" l="1"/>
  <c r="I5" i="23"/>
  <c r="I67" i="23" l="1"/>
  <c r="I65" i="23"/>
  <c r="I31" i="23" l="1"/>
  <c r="I29" i="23"/>
  <c r="I25" i="23"/>
  <c r="I23" i="23"/>
  <c r="I37" i="23" l="1"/>
  <c r="I35" i="23"/>
  <c r="I55" i="23" l="1"/>
  <c r="I53" i="23"/>
  <c r="I79" i="23" l="1"/>
  <c r="I77" i="23"/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I67" i="21" l="1"/>
  <c r="E8" i="22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J90" i="23"/>
  <c r="H90" i="23"/>
  <c r="G90" i="23"/>
  <c r="F90" i="23"/>
  <c r="E90" i="23"/>
  <c r="D90" i="23"/>
  <c r="C90" i="23"/>
  <c r="B90" i="23"/>
  <c r="J88" i="23"/>
  <c r="J89" i="23" s="1"/>
  <c r="H88" i="23"/>
  <c r="H89" i="23" s="1"/>
  <c r="G88" i="23"/>
  <c r="G89" i="23" s="1"/>
  <c r="F88" i="23"/>
  <c r="F89" i="23" s="1"/>
  <c r="E88" i="23"/>
  <c r="E89" i="23" s="1"/>
  <c r="D88" i="23"/>
  <c r="D89" i="23" s="1"/>
  <c r="C88" i="23"/>
  <c r="C89" i="23" s="1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90" i="23"/>
  <c r="J78" i="23"/>
  <c r="H78" i="23"/>
  <c r="G78" i="23"/>
  <c r="F78" i="23"/>
  <c r="E78" i="23"/>
  <c r="D78" i="23"/>
  <c r="C78" i="23"/>
  <c r="B78" i="23"/>
  <c r="I88" i="23"/>
  <c r="I76" i="23"/>
  <c r="I87" i="23" s="1"/>
  <c r="J74" i="23"/>
  <c r="H74" i="23"/>
  <c r="G74" i="23"/>
  <c r="F74" i="23"/>
  <c r="E74" i="23"/>
  <c r="D74" i="23"/>
  <c r="C74" i="23"/>
  <c r="B74" i="23"/>
  <c r="I74" i="23"/>
  <c r="J72" i="23"/>
  <c r="H72" i="23"/>
  <c r="G72" i="23"/>
  <c r="F72" i="23"/>
  <c r="E72" i="23"/>
  <c r="D72" i="23"/>
  <c r="C72" i="23"/>
  <c r="B72" i="23"/>
  <c r="I72" i="23"/>
  <c r="I70" i="23"/>
  <c r="J68" i="23"/>
  <c r="H68" i="23"/>
  <c r="G68" i="23"/>
  <c r="F68" i="23"/>
  <c r="E68" i="23"/>
  <c r="D68" i="23"/>
  <c r="C68" i="23"/>
  <c r="B68" i="23"/>
  <c r="I68" i="23"/>
  <c r="J66" i="23"/>
  <c r="H66" i="23"/>
  <c r="G66" i="23"/>
  <c r="F66" i="23"/>
  <c r="E66" i="23"/>
  <c r="D66" i="23"/>
  <c r="C66" i="23"/>
  <c r="B66" i="23"/>
  <c r="I66" i="23"/>
  <c r="I64" i="23"/>
  <c r="J62" i="23"/>
  <c r="H62" i="23"/>
  <c r="G62" i="23"/>
  <c r="F62" i="23"/>
  <c r="E62" i="23"/>
  <c r="D62" i="23"/>
  <c r="C62" i="23"/>
  <c r="B62" i="23"/>
  <c r="I62" i="23"/>
  <c r="J60" i="23"/>
  <c r="H60" i="23"/>
  <c r="G60" i="23"/>
  <c r="F60" i="23"/>
  <c r="E60" i="23"/>
  <c r="D60" i="23"/>
  <c r="C60" i="23"/>
  <c r="B60" i="23"/>
  <c r="I60" i="23"/>
  <c r="I58" i="23"/>
  <c r="J56" i="23"/>
  <c r="G56" i="23"/>
  <c r="F56" i="23"/>
  <c r="E56" i="23"/>
  <c r="D56" i="23"/>
  <c r="B56" i="23"/>
  <c r="I56" i="23"/>
  <c r="J54" i="23"/>
  <c r="H54" i="23"/>
  <c r="G54" i="23"/>
  <c r="F54" i="23"/>
  <c r="E54" i="23"/>
  <c r="D54" i="23"/>
  <c r="C54" i="23"/>
  <c r="B54" i="23"/>
  <c r="I54" i="23"/>
  <c r="I52" i="23"/>
  <c r="I46" i="23"/>
  <c r="J44" i="23"/>
  <c r="H44" i="23"/>
  <c r="G44" i="23"/>
  <c r="F44" i="23"/>
  <c r="E44" i="23"/>
  <c r="D44" i="23"/>
  <c r="B44" i="23"/>
  <c r="I44" i="23"/>
  <c r="J42" i="23"/>
  <c r="H42" i="23"/>
  <c r="G42" i="23"/>
  <c r="F42" i="23"/>
  <c r="E42" i="23"/>
  <c r="D42" i="23"/>
  <c r="C42" i="23"/>
  <c r="B42" i="23"/>
  <c r="I42" i="23"/>
  <c r="I40" i="23"/>
  <c r="J38" i="23"/>
  <c r="H38" i="23"/>
  <c r="G38" i="23"/>
  <c r="E38" i="23"/>
  <c r="D38" i="23"/>
  <c r="B38" i="23"/>
  <c r="I38" i="23"/>
  <c r="J36" i="23"/>
  <c r="H36" i="23"/>
  <c r="G36" i="23"/>
  <c r="F36" i="23"/>
  <c r="E36" i="23"/>
  <c r="D36" i="23"/>
  <c r="C36" i="23"/>
  <c r="B36" i="23"/>
  <c r="I36" i="23"/>
  <c r="I34" i="23"/>
  <c r="J32" i="23"/>
  <c r="H32" i="23"/>
  <c r="E32" i="23"/>
  <c r="D32" i="23"/>
  <c r="C32" i="23"/>
  <c r="B32" i="23"/>
  <c r="I32" i="23"/>
  <c r="J30" i="23"/>
  <c r="H30" i="23"/>
  <c r="G30" i="23"/>
  <c r="F30" i="23"/>
  <c r="E30" i="23"/>
  <c r="D30" i="23"/>
  <c r="C30" i="23"/>
  <c r="B30" i="23"/>
  <c r="I30" i="23"/>
  <c r="I28" i="23"/>
  <c r="J26" i="23"/>
  <c r="E26" i="23"/>
  <c r="D26" i="23"/>
  <c r="B26" i="23"/>
  <c r="I26" i="23"/>
  <c r="J24" i="23"/>
  <c r="H24" i="23"/>
  <c r="G24" i="23"/>
  <c r="F24" i="23"/>
  <c r="E24" i="23"/>
  <c r="D24" i="23"/>
  <c r="C24" i="23"/>
  <c r="B24" i="23"/>
  <c r="I24" i="23"/>
  <c r="I22" i="23"/>
  <c r="J20" i="23"/>
  <c r="H20" i="23"/>
  <c r="G20" i="23"/>
  <c r="F20" i="23"/>
  <c r="E20" i="23"/>
  <c r="D20" i="23"/>
  <c r="C20" i="23"/>
  <c r="B20" i="23"/>
  <c r="I20" i="23"/>
  <c r="J18" i="23"/>
  <c r="H18" i="23"/>
  <c r="G18" i="23"/>
  <c r="F18" i="23"/>
  <c r="E18" i="23"/>
  <c r="D18" i="23"/>
  <c r="C18" i="23"/>
  <c r="B18" i="23"/>
  <c r="I18" i="23"/>
  <c r="I16" i="23"/>
  <c r="J14" i="23"/>
  <c r="H14" i="23"/>
  <c r="G14" i="23"/>
  <c r="F14" i="23"/>
  <c r="E14" i="23"/>
  <c r="D14" i="23"/>
  <c r="C14" i="23"/>
  <c r="B14" i="23"/>
  <c r="I14" i="23"/>
  <c r="J12" i="23"/>
  <c r="H12" i="23"/>
  <c r="G12" i="23"/>
  <c r="F12" i="23"/>
  <c r="E12" i="23"/>
  <c r="D12" i="23"/>
  <c r="C12" i="23"/>
  <c r="B12" i="23"/>
  <c r="I12" i="23"/>
  <c r="I10" i="23"/>
  <c r="J8" i="23"/>
  <c r="H8" i="23"/>
  <c r="G8" i="23"/>
  <c r="F8" i="23"/>
  <c r="E8" i="23"/>
  <c r="D8" i="23"/>
  <c r="C8" i="23"/>
  <c r="B8" i="23"/>
  <c r="I8" i="23"/>
  <c r="J6" i="23"/>
  <c r="H6" i="23"/>
  <c r="G6" i="23"/>
  <c r="F6" i="23"/>
  <c r="E6" i="23"/>
  <c r="D6" i="23"/>
  <c r="C6" i="23"/>
  <c r="B6" i="23"/>
  <c r="I6" i="23"/>
  <c r="I4" i="23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E91" i="21"/>
  <c r="J90" i="21"/>
  <c r="J91" i="21" s="1"/>
  <c r="H90" i="21"/>
  <c r="H91" i="21" s="1"/>
  <c r="G90" i="21"/>
  <c r="G91" i="21" s="1"/>
  <c r="F90" i="21"/>
  <c r="F91" i="21" s="1"/>
  <c r="E90" i="21"/>
  <c r="D90" i="21"/>
  <c r="D91" i="21" s="1"/>
  <c r="C90" i="21"/>
  <c r="C91" i="21" s="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E89" i="21" s="1"/>
  <c r="D88" i="21"/>
  <c r="D89" i="21" s="1"/>
  <c r="C88" i="21"/>
  <c r="B88" i="21"/>
  <c r="B89" i="21" s="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88" i="21" s="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I14" i="21" s="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0"/>
  <c r="C91" i="20"/>
  <c r="J90" i="20"/>
  <c r="J91" i="20" s="1"/>
  <c r="H90" i="20"/>
  <c r="H91" i="20" s="1"/>
  <c r="G90" i="20"/>
  <c r="F90" i="20"/>
  <c r="F91" i="20" s="1"/>
  <c r="E90" i="20"/>
  <c r="E91" i="20" s="1"/>
  <c r="D90" i="20"/>
  <c r="D91" i="20" s="1"/>
  <c r="C90" i="20"/>
  <c r="B90" i="20"/>
  <c r="B91" i="20" s="1"/>
  <c r="E89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89" i="20" s="1"/>
  <c r="B88" i="20"/>
  <c r="B89" i="20" s="1"/>
  <c r="J87" i="20"/>
  <c r="H87" i="20"/>
  <c r="G87" i="20"/>
  <c r="F87" i="20"/>
  <c r="E87" i="20"/>
  <c r="D87" i="20"/>
  <c r="C87" i="20"/>
  <c r="B87" i="20"/>
  <c r="J80" i="20"/>
  <c r="H80" i="20"/>
  <c r="G80" i="20"/>
  <c r="F80" i="20"/>
  <c r="E80" i="20"/>
  <c r="D80" i="20"/>
  <c r="C80" i="20"/>
  <c r="B80" i="20"/>
  <c r="I79" i="20"/>
  <c r="J78" i="20"/>
  <c r="H78" i="20"/>
  <c r="G78" i="20"/>
  <c r="F78" i="20"/>
  <c r="E78" i="20"/>
  <c r="D78" i="20"/>
  <c r="C78" i="20"/>
  <c r="B78" i="20"/>
  <c r="I77" i="20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19"/>
  <c r="C91" i="19"/>
  <c r="J90" i="19"/>
  <c r="J91" i="19" s="1"/>
  <c r="H90" i="19"/>
  <c r="H91" i="19" s="1"/>
  <c r="G90" i="19"/>
  <c r="F90" i="19"/>
  <c r="F91" i="19" s="1"/>
  <c r="E90" i="19"/>
  <c r="E91" i="19" s="1"/>
  <c r="D90" i="19"/>
  <c r="D91" i="19" s="1"/>
  <c r="C90" i="19"/>
  <c r="B90" i="19"/>
  <c r="B91" i="19" s="1"/>
  <c r="E89" i="19"/>
  <c r="J88" i="19"/>
  <c r="J89" i="19" s="1"/>
  <c r="H88" i="19"/>
  <c r="H89" i="19" s="1"/>
  <c r="G88" i="19"/>
  <c r="G89" i="19" s="1"/>
  <c r="F88" i="19"/>
  <c r="F89" i="19" s="1"/>
  <c r="E88" i="19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E91" i="23" l="1"/>
  <c r="B91" i="23"/>
  <c r="F91" i="23"/>
  <c r="J91" i="23"/>
  <c r="C91" i="23"/>
  <c r="G91" i="23"/>
  <c r="D91" i="23"/>
  <c r="H91" i="23"/>
  <c r="B91" i="24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0" i="20"/>
  <c r="I78" i="20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<sst xmlns="http://schemas.openxmlformats.org/spreadsheetml/2006/main" count="1296" uniqueCount="55">
  <si>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</si>
  <si>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</si>
  <si>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</si>
  <si>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</si>
  <si>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</si>
  <si>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</si>
  <si>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</si>
  <si>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</si>
  <si>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</si>
  <si>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</si>
  <si>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</si>
  <si>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</si>
  <si>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</si>
  <si>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</si>
  <si>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</si>
  <si>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</si>
  <si>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</si>
  <si>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</si>
  <si>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</si>
  <si>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</si>
  <si>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</si>
  <si>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</si>
  <si>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</si>
  <si>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</si>
  <si>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</si>
  <si>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</si>
  <si>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</si>
  <si>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</si>
  <si>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</si>
  <si>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</si>
  <si>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</si>
  <si>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</si>
  <si>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</si>
  <si>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</si>
  <si>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</si>
  <si>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</si>
  <si>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</si>
  <si>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</si>
  <si>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</si>
  <si>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</si>
  <si>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</si>
  <si>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</t>
  </si>
  <si>
    <t xml:space="preserve">Stav ke dni: 15. srpen 2016        </t>
  </si>
  <si>
    <t xml:space="preserve">Stav ke dni: 22. srpen 2016     </t>
  </si>
  <si>
    <t xml:space="preserve">Stav ke dni: 22. srpen 2016        </t>
  </si>
  <si>
    <t xml:space="preserve">Stav ke dni: 29. srpen 2016     </t>
  </si>
  <si>
    <t xml:space="preserve">Stav ke dni: 29.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</si>
  <si>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</si>
  <si>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</si>
  <si>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</si>
  <si>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</si>
  <si>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</si>
  <si>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</si>
  <si>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</t>
  </si>
  <si>
    <t xml:space="preserve">Stav ke dni: 26. září 2016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</si>
</sst>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H44" sqref="H4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O63" sqref="O6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5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5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5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5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5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5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5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5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5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5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5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5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5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5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5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5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5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5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5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5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5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5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5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5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5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5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5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5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5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5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5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5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5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5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5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5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5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5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5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" thickBot="1" x14ac:dyDescent="0.35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" thickBot="1" x14ac:dyDescent="0.35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60" activePane="bottomLeft" state="frozen"/>
      <selection pane="bottomLeft" activeCell="L50" sqref="L50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57739.61</v>
      </c>
      <c r="C5" s="44">
        <v>369.92</v>
      </c>
      <c r="D5" s="44">
        <v>21359.65</v>
      </c>
      <c r="E5" s="44">
        <v>18973.78</v>
      </c>
      <c r="F5" s="44">
        <v>743</v>
      </c>
      <c r="G5" s="44">
        <v>812.55</v>
      </c>
      <c r="H5" s="44">
        <v>591.45000000000005</v>
      </c>
      <c r="I5" s="44">
        <f>B5+C5+D5+E5+F5+G5+H5</f>
        <v>100589.95999999999</v>
      </c>
      <c r="J5" s="45">
        <v>79159.5</v>
      </c>
      <c r="K5" s="30"/>
    </row>
    <row r="6" spans="1:11" ht="20.100000000000001" customHeight="1" thickBot="1" x14ac:dyDescent="0.35">
      <c r="A6" s="6" t="s">
        <v>11</v>
      </c>
      <c r="B6" s="23">
        <f>(B5/B4)*100</f>
        <v>33.127519435439915</v>
      </c>
      <c r="C6" s="23">
        <f t="shared" ref="C6:J6" si="0">(C5/C4)*100</f>
        <v>4.2879332328735362</v>
      </c>
      <c r="D6" s="23">
        <f t="shared" si="0"/>
        <v>98.974329271118123</v>
      </c>
      <c r="E6" s="23">
        <f t="shared" si="0"/>
        <v>42.325733916302312</v>
      </c>
      <c r="F6" s="23">
        <f t="shared" si="0"/>
        <v>23.423707440100884</v>
      </c>
      <c r="G6" s="23">
        <f t="shared" si="0"/>
        <v>15.677213968743969</v>
      </c>
      <c r="H6" s="23">
        <f t="shared" si="0"/>
        <v>11.742108397855867</v>
      </c>
      <c r="I6" s="23">
        <f t="shared" si="0"/>
        <v>38.287458654171878</v>
      </c>
      <c r="J6" s="23">
        <f t="shared" si="0"/>
        <v>92.204607929925913</v>
      </c>
      <c r="K6" s="30"/>
    </row>
    <row r="7" spans="1:11" ht="20.100000000000001" customHeight="1" thickBot="1" x14ac:dyDescent="0.35">
      <c r="A7" s="7" t="s">
        <v>22</v>
      </c>
      <c r="B7" s="46">
        <v>392758.94</v>
      </c>
      <c r="C7" s="47">
        <v>1731.9</v>
      </c>
      <c r="D7" s="47">
        <v>132294.38</v>
      </c>
      <c r="E7" s="47">
        <v>110334.61</v>
      </c>
      <c r="F7" s="47">
        <v>1564.5</v>
      </c>
      <c r="G7" s="47">
        <v>2078.66</v>
      </c>
      <c r="H7" s="48">
        <v>1335.14</v>
      </c>
      <c r="I7" s="49">
        <f>B7+C7+D7+E7+F7+G7+H7</f>
        <v>642098.13</v>
      </c>
      <c r="J7" s="50">
        <v>265419.46999999997</v>
      </c>
      <c r="K7" s="30"/>
    </row>
    <row r="8" spans="1:11" ht="20.100000000000001" customHeight="1" thickBot="1" x14ac:dyDescent="0.35">
      <c r="A8" s="8" t="s">
        <v>10</v>
      </c>
      <c r="B8" s="51">
        <f>B7/B5</f>
        <v>6.8022444211174964</v>
      </c>
      <c r="C8" s="51">
        <f t="shared" ref="C8:J8" si="1">C7/C5</f>
        <v>4.6818230968858128</v>
      </c>
      <c r="D8" s="51">
        <f t="shared" si="1"/>
        <v>6.1936586039565249</v>
      </c>
      <c r="E8" s="51">
        <f t="shared" si="1"/>
        <v>5.8151095880736472</v>
      </c>
      <c r="F8" s="51">
        <f t="shared" si="1"/>
        <v>2.1056527590847915</v>
      </c>
      <c r="G8" s="51">
        <f t="shared" si="1"/>
        <v>2.5581933419481877</v>
      </c>
      <c r="H8" s="51">
        <f t="shared" si="1"/>
        <v>2.2574013018851975</v>
      </c>
      <c r="I8" s="51">
        <f t="shared" si="1"/>
        <v>6.3833222520418547</v>
      </c>
      <c r="J8" s="51">
        <f t="shared" si="1"/>
        <v>3.3529705215419496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16749.400000000001</v>
      </c>
      <c r="C11" s="44">
        <v>26</v>
      </c>
      <c r="D11" s="44">
        <v>16431</v>
      </c>
      <c r="E11" s="44">
        <v>5505.1</v>
      </c>
      <c r="F11" s="44">
        <v>368</v>
      </c>
      <c r="G11" s="44">
        <v>370</v>
      </c>
      <c r="H11" s="44">
        <v>986.92</v>
      </c>
      <c r="I11" s="44">
        <f>B11+C11+D11+E11+F11+G11+H11</f>
        <v>40436.42</v>
      </c>
      <c r="J11" s="45">
        <v>39278</v>
      </c>
    </row>
    <row r="12" spans="1:11" ht="20.100000000000001" customHeight="1" thickBot="1" x14ac:dyDescent="0.35">
      <c r="A12" s="6" t="s">
        <v>11</v>
      </c>
      <c r="B12" s="23">
        <f>(B11/B10)*100</f>
        <v>22.412621099395174</v>
      </c>
      <c r="C12" s="23">
        <f t="shared" ref="C12:J12" si="2">(C11/C10)*100</f>
        <v>1.24282982791587</v>
      </c>
      <c r="D12" s="23">
        <f t="shared" si="2"/>
        <v>99.593890168505268</v>
      </c>
      <c r="E12" s="23">
        <f t="shared" si="2"/>
        <v>35.291364831078923</v>
      </c>
      <c r="F12" s="23">
        <f t="shared" si="2"/>
        <v>11.195619105567387</v>
      </c>
      <c r="G12" s="23">
        <f t="shared" si="2"/>
        <v>4.4364508393285371</v>
      </c>
      <c r="H12" s="23">
        <f t="shared" si="2"/>
        <v>12.130285152409046</v>
      </c>
      <c r="I12" s="23">
        <f t="shared" si="2"/>
        <v>31.423036274905968</v>
      </c>
      <c r="J12" s="23">
        <f t="shared" si="2"/>
        <v>90.78050246146023</v>
      </c>
    </row>
    <row r="13" spans="1:11" ht="20.100000000000001" customHeight="1" thickBot="1" x14ac:dyDescent="0.35">
      <c r="A13" s="7" t="s">
        <v>22</v>
      </c>
      <c r="B13" s="46">
        <v>103037.6</v>
      </c>
      <c r="C13" s="47">
        <v>117</v>
      </c>
      <c r="D13" s="47">
        <v>93432.3</v>
      </c>
      <c r="E13" s="47">
        <v>29881.23</v>
      </c>
      <c r="F13" s="47">
        <v>2134</v>
      </c>
      <c r="G13" s="47">
        <v>1850</v>
      </c>
      <c r="H13" s="48">
        <v>5597.52</v>
      </c>
      <c r="I13" s="49">
        <v>236049.65</v>
      </c>
      <c r="J13" s="50">
        <v>131361.9</v>
      </c>
    </row>
    <row r="14" spans="1:11" ht="20.100000000000001" customHeight="1" thickBot="1" x14ac:dyDescent="0.35">
      <c r="A14" s="8" t="s">
        <v>10</v>
      </c>
      <c r="B14" s="51">
        <f>B13/B11</f>
        <v>6.1517188675415237</v>
      </c>
      <c r="C14" s="51">
        <f t="shared" ref="C14:J14" si="3">C13/C11</f>
        <v>4.5</v>
      </c>
      <c r="D14" s="51">
        <f t="shared" si="3"/>
        <v>5.686342888442578</v>
      </c>
      <c r="E14" s="51">
        <f t="shared" si="3"/>
        <v>5.4279177489963848</v>
      </c>
      <c r="F14" s="51">
        <f t="shared" si="3"/>
        <v>5.7989130434782608</v>
      </c>
      <c r="G14" s="51">
        <f t="shared" si="3"/>
        <v>5</v>
      </c>
      <c r="H14" s="51">
        <f t="shared" si="3"/>
        <v>5.6717059133465737</v>
      </c>
      <c r="I14" s="51">
        <f t="shared" si="3"/>
        <v>5.8375506535939632</v>
      </c>
      <c r="J14" s="51">
        <f t="shared" si="3"/>
        <v>3.3444141758745354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17379</v>
      </c>
      <c r="C17" s="44">
        <v>104</v>
      </c>
      <c r="D17" s="44">
        <v>6881</v>
      </c>
      <c r="E17" s="44">
        <v>1460</v>
      </c>
      <c r="F17" s="44">
        <v>171</v>
      </c>
      <c r="G17" s="44">
        <v>70</v>
      </c>
      <c r="H17" s="44">
        <v>503</v>
      </c>
      <c r="I17" s="44">
        <f>B17+C17+D17+E17+F17+G17+H17</f>
        <v>26568</v>
      </c>
      <c r="J17" s="45">
        <v>15842</v>
      </c>
    </row>
    <row r="18" spans="1:12" ht="20.100000000000001" customHeight="1" thickBot="1" x14ac:dyDescent="0.35">
      <c r="A18" s="6" t="s">
        <v>11</v>
      </c>
      <c r="B18" s="23">
        <f>(B17/B16)*100</f>
        <v>31.562602157567831</v>
      </c>
      <c r="C18" s="23">
        <f t="shared" ref="C18:J18" si="4">(C17/C16)*100</f>
        <v>4.9453162149310508</v>
      </c>
      <c r="D18" s="23">
        <f t="shared" si="4"/>
        <v>97.354272778720997</v>
      </c>
      <c r="E18" s="23">
        <f t="shared" si="4"/>
        <v>20.12960154418861</v>
      </c>
      <c r="F18" s="23">
        <f t="shared" si="4"/>
        <v>9.3086554164398461</v>
      </c>
      <c r="G18" s="23">
        <f t="shared" si="4"/>
        <v>3.1531531531531529</v>
      </c>
      <c r="H18" s="23">
        <f t="shared" si="4"/>
        <v>14.314171883892998</v>
      </c>
      <c r="I18" s="23">
        <f t="shared" si="4"/>
        <v>33.606132284301196</v>
      </c>
      <c r="J18" s="23">
        <f t="shared" si="4"/>
        <v>67.335401878692565</v>
      </c>
    </row>
    <row r="19" spans="1:12" ht="20.100000000000001" customHeight="1" thickBot="1" x14ac:dyDescent="0.35">
      <c r="A19" s="7" t="s">
        <v>22</v>
      </c>
      <c r="B19" s="46">
        <v>136810</v>
      </c>
      <c r="C19" s="47">
        <v>699</v>
      </c>
      <c r="D19" s="47">
        <v>48247</v>
      </c>
      <c r="E19" s="47">
        <v>9843</v>
      </c>
      <c r="F19" s="47">
        <v>824</v>
      </c>
      <c r="G19" s="47">
        <v>263</v>
      </c>
      <c r="H19" s="48">
        <v>3547</v>
      </c>
      <c r="I19" s="49">
        <f>B19+C19+D19+E19+F19+G19+H19</f>
        <v>200233</v>
      </c>
      <c r="J19" s="50">
        <v>53644</v>
      </c>
    </row>
    <row r="20" spans="1:12" ht="20.100000000000001" customHeight="1" thickBot="1" x14ac:dyDescent="0.35">
      <c r="A20" s="28" t="s">
        <v>10</v>
      </c>
      <c r="B20" s="51">
        <f>B19/B17</f>
        <v>7.8721445422636513</v>
      </c>
      <c r="C20" s="51">
        <f t="shared" ref="C20:J20" si="5">C19/C17</f>
        <v>6.7211538461538458</v>
      </c>
      <c r="D20" s="51">
        <f t="shared" si="5"/>
        <v>7.0116262171196047</v>
      </c>
      <c r="E20" s="51">
        <f t="shared" si="5"/>
        <v>6.7417808219178079</v>
      </c>
      <c r="F20" s="51">
        <f t="shared" si="5"/>
        <v>4.8187134502923978</v>
      </c>
      <c r="G20" s="51">
        <f t="shared" si="5"/>
        <v>3.7571428571428571</v>
      </c>
      <c r="H20" s="51">
        <f t="shared" si="5"/>
        <v>7.0516898608349905</v>
      </c>
      <c r="I20" s="51">
        <f t="shared" si="5"/>
        <v>7.5366230051189405</v>
      </c>
      <c r="J20" s="51">
        <f t="shared" si="5"/>
        <v>3.3861886125489207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1377</v>
      </c>
      <c r="C23" s="44">
        <v>0</v>
      </c>
      <c r="D23" s="44">
        <v>1122</v>
      </c>
      <c r="E23" s="44">
        <v>108</v>
      </c>
      <c r="F23" s="44">
        <v>0</v>
      </c>
      <c r="G23" s="44">
        <v>0</v>
      </c>
      <c r="H23" s="44">
        <v>0</v>
      </c>
      <c r="I23" s="44">
        <f>B23+C23+D23+E23+F23+G23+H23</f>
        <v>2607</v>
      </c>
      <c r="J23" s="45">
        <v>3137</v>
      </c>
    </row>
    <row r="24" spans="1:12" ht="20.100000000000001" customHeight="1" thickBot="1" x14ac:dyDescent="0.35">
      <c r="A24" s="6" t="s">
        <v>11</v>
      </c>
      <c r="B24" s="23">
        <f>(B23/B22)*100</f>
        <v>12.342027426727615</v>
      </c>
      <c r="C24" s="23">
        <f t="shared" ref="C24:J24" si="6">(C23/C22)*100</f>
        <v>0</v>
      </c>
      <c r="D24" s="23">
        <f t="shared" si="6"/>
        <v>64.780600461893769</v>
      </c>
      <c r="E24" s="23">
        <f t="shared" si="6"/>
        <v>4.4226044226044223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13.385705483672211</v>
      </c>
      <c r="J24" s="23">
        <f t="shared" si="6"/>
        <v>48.432916473676087</v>
      </c>
    </row>
    <row r="25" spans="1:12" ht="20.100000000000001" customHeight="1" thickBot="1" x14ac:dyDescent="0.35">
      <c r="A25" s="7" t="s">
        <v>22</v>
      </c>
      <c r="B25" s="46">
        <v>7164</v>
      </c>
      <c r="C25" s="47">
        <v>0</v>
      </c>
      <c r="D25" s="47">
        <v>5740</v>
      </c>
      <c r="E25" s="47">
        <v>414</v>
      </c>
      <c r="F25" s="47">
        <v>0</v>
      </c>
      <c r="G25" s="47">
        <v>0</v>
      </c>
      <c r="H25" s="48">
        <v>0</v>
      </c>
      <c r="I25" s="49">
        <f>B25+C25+D25+E25+F25+G25+H25</f>
        <v>13318</v>
      </c>
      <c r="J25" s="50">
        <v>10038</v>
      </c>
    </row>
    <row r="26" spans="1:12" ht="20.100000000000001" customHeight="1" thickBot="1" x14ac:dyDescent="0.35">
      <c r="A26" s="8" t="s">
        <v>10</v>
      </c>
      <c r="B26" s="51">
        <f>B25/B23</f>
        <v>5.2026143790849675</v>
      </c>
      <c r="C26" s="51">
        <v>0</v>
      </c>
      <c r="D26" s="51">
        <f t="shared" ref="D26:J26" si="7">D25/D23</f>
        <v>5.1158645276292338</v>
      </c>
      <c r="E26" s="51">
        <f t="shared" si="7"/>
        <v>3.8333333333333335</v>
      </c>
      <c r="F26" s="51">
        <v>0</v>
      </c>
      <c r="G26" s="51">
        <v>0</v>
      </c>
      <c r="H26" s="51">
        <v>0</v>
      </c>
      <c r="I26" s="51">
        <f t="shared" si="7"/>
        <v>5.1085538933640198</v>
      </c>
      <c r="J26" s="51">
        <f t="shared" si="7"/>
        <v>3.1998724896397834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29821</v>
      </c>
      <c r="C29" s="44">
        <v>225</v>
      </c>
      <c r="D29" s="44">
        <v>4599</v>
      </c>
      <c r="E29" s="44">
        <v>6604</v>
      </c>
      <c r="F29" s="44">
        <v>0</v>
      </c>
      <c r="G29" s="44">
        <v>0</v>
      </c>
      <c r="H29" s="44">
        <v>6</v>
      </c>
      <c r="I29" s="44">
        <f>B29+C29+D29+E29+F29+G29+H29</f>
        <v>41255</v>
      </c>
      <c r="J29" s="45">
        <v>22797</v>
      </c>
    </row>
    <row r="30" spans="1:12" ht="20.100000000000001" customHeight="1" thickBot="1" x14ac:dyDescent="0.35">
      <c r="A30" s="6" t="s">
        <v>11</v>
      </c>
      <c r="B30" s="23">
        <f>(B29/B28)*100</f>
        <v>46.831666064670131</v>
      </c>
      <c r="C30" s="23">
        <f t="shared" ref="C30:J30" si="8">(C29/C28)*100</f>
        <v>7.7028414926395072</v>
      </c>
      <c r="D30" s="23">
        <f t="shared" si="8"/>
        <v>98.290232955759777</v>
      </c>
      <c r="E30" s="23">
        <f t="shared" si="8"/>
        <v>45.152468207302064</v>
      </c>
      <c r="F30" s="23">
        <f t="shared" si="8"/>
        <v>0</v>
      </c>
      <c r="G30" s="23">
        <f t="shared" si="8"/>
        <v>0</v>
      </c>
      <c r="H30" s="23">
        <f t="shared" si="8"/>
        <v>0.90225563909774442</v>
      </c>
      <c r="I30" s="23">
        <f t="shared" si="8"/>
        <v>46.518576985961552</v>
      </c>
      <c r="J30" s="23">
        <f t="shared" si="8"/>
        <v>94.983542352401983</v>
      </c>
    </row>
    <row r="31" spans="1:12" ht="20.100000000000001" customHeight="1" thickBot="1" x14ac:dyDescent="0.35">
      <c r="A31" s="7" t="s">
        <v>22</v>
      </c>
      <c r="B31" s="46">
        <v>186377</v>
      </c>
      <c r="C31" s="47">
        <v>803</v>
      </c>
      <c r="D31" s="47">
        <v>27957</v>
      </c>
      <c r="E31" s="47">
        <v>36727</v>
      </c>
      <c r="F31" s="47">
        <v>0</v>
      </c>
      <c r="G31" s="47">
        <v>0</v>
      </c>
      <c r="H31" s="48">
        <v>25</v>
      </c>
      <c r="I31" s="49">
        <f>B31+C31+D31+E31+F31+G31+H31</f>
        <v>251889</v>
      </c>
      <c r="J31" s="50">
        <v>83229</v>
      </c>
    </row>
    <row r="32" spans="1:12" ht="20.100000000000001" customHeight="1" thickBot="1" x14ac:dyDescent="0.35">
      <c r="A32" s="8" t="s">
        <v>10</v>
      </c>
      <c r="B32" s="51">
        <f>B31/B29</f>
        <v>6.249857482981791</v>
      </c>
      <c r="C32" s="51">
        <f t="shared" ref="C32:J32" si="9">C31/C29</f>
        <v>3.568888888888889</v>
      </c>
      <c r="D32" s="51">
        <f t="shared" si="9"/>
        <v>6.0789302022178733</v>
      </c>
      <c r="E32" s="51">
        <f t="shared" si="9"/>
        <v>5.5613264688067838</v>
      </c>
      <c r="F32" s="51">
        <v>0</v>
      </c>
      <c r="G32" s="51">
        <v>0</v>
      </c>
      <c r="H32" s="51">
        <f t="shared" si="9"/>
        <v>4.166666666666667</v>
      </c>
      <c r="I32" s="51">
        <f t="shared" si="9"/>
        <v>6.1056599200096962</v>
      </c>
      <c r="J32" s="51">
        <f t="shared" si="9"/>
        <v>3.65087511514673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1935</v>
      </c>
      <c r="C35" s="44">
        <v>0</v>
      </c>
      <c r="D35" s="44">
        <v>1506.5</v>
      </c>
      <c r="E35" s="44">
        <v>402</v>
      </c>
      <c r="F35" s="44">
        <v>0</v>
      </c>
      <c r="G35" s="44">
        <v>82</v>
      </c>
      <c r="H35" s="44">
        <v>34</v>
      </c>
      <c r="I35" s="44">
        <f>B35+C35+D35+E35+F35+G35+H35</f>
        <v>3959.5</v>
      </c>
      <c r="J35" s="45">
        <v>4475</v>
      </c>
    </row>
    <row r="36" spans="1:10" ht="20.100000000000001" customHeight="1" thickBot="1" x14ac:dyDescent="0.35">
      <c r="A36" s="6" t="s">
        <v>11</v>
      </c>
      <c r="B36" s="23">
        <f>(B35/B34)*100</f>
        <v>17.040951122853368</v>
      </c>
      <c r="C36" s="23">
        <f t="shared" ref="C36:J36" si="10">(C35/C34)*100</f>
        <v>0</v>
      </c>
      <c r="D36" s="23">
        <f t="shared" si="10"/>
        <v>90.972222222222214</v>
      </c>
      <c r="E36" s="23">
        <f t="shared" si="10"/>
        <v>15.290985165462153</v>
      </c>
      <c r="F36" s="23">
        <f t="shared" si="10"/>
        <v>0</v>
      </c>
      <c r="G36" s="23">
        <f t="shared" si="10"/>
        <v>6.3028439661798625</v>
      </c>
      <c r="H36" s="23">
        <f t="shared" si="10"/>
        <v>2.2427440633245381</v>
      </c>
      <c r="I36" s="23">
        <f t="shared" si="10"/>
        <v>19.692147013477893</v>
      </c>
      <c r="J36" s="23">
        <f t="shared" si="10"/>
        <v>74.933020763563292</v>
      </c>
    </row>
    <row r="37" spans="1:10" ht="20.100000000000001" customHeight="1" thickBot="1" x14ac:dyDescent="0.35">
      <c r="A37" s="7" t="s">
        <v>22</v>
      </c>
      <c r="B37" s="46">
        <v>13697</v>
      </c>
      <c r="C37" s="47">
        <v>0</v>
      </c>
      <c r="D37" s="47">
        <v>8889</v>
      </c>
      <c r="E37" s="47">
        <v>2025</v>
      </c>
      <c r="F37" s="47">
        <v>0</v>
      </c>
      <c r="G37" s="47">
        <v>351</v>
      </c>
      <c r="H37" s="48">
        <v>170</v>
      </c>
      <c r="I37" s="49">
        <f>B37+C37+D37+E37+F37+G37+H37</f>
        <v>25132</v>
      </c>
      <c r="J37" s="50">
        <v>16067</v>
      </c>
    </row>
    <row r="38" spans="1:10" ht="20.100000000000001" customHeight="1" thickBot="1" x14ac:dyDescent="0.35">
      <c r="A38" s="8" t="s">
        <v>10</v>
      </c>
      <c r="B38" s="51">
        <f>B37/B35</f>
        <v>7.0785529715762276</v>
      </c>
      <c r="C38" s="51">
        <v>0</v>
      </c>
      <c r="D38" s="51">
        <f t="shared" ref="D38:J38" si="11">D37/D35</f>
        <v>5.9004314636574842</v>
      </c>
      <c r="E38" s="51">
        <f t="shared" si="11"/>
        <v>5.0373134328358207</v>
      </c>
      <c r="F38" s="51">
        <v>0</v>
      </c>
      <c r="G38" s="51">
        <f t="shared" si="11"/>
        <v>4.2804878048780486</v>
      </c>
      <c r="H38" s="51">
        <f t="shared" si="11"/>
        <v>5</v>
      </c>
      <c r="I38" s="51">
        <f t="shared" si="11"/>
        <v>6.3472660689480991</v>
      </c>
      <c r="J38" s="51">
        <f t="shared" si="11"/>
        <v>3.5903910614525141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7145.25</v>
      </c>
      <c r="C41" s="44">
        <v>0</v>
      </c>
      <c r="D41" s="44">
        <v>16289</v>
      </c>
      <c r="E41" s="44">
        <v>993.21</v>
      </c>
      <c r="F41" s="44">
        <v>367.95</v>
      </c>
      <c r="G41" s="44">
        <v>12</v>
      </c>
      <c r="H41" s="44">
        <v>591</v>
      </c>
      <c r="I41" s="44">
        <f>B41+C41+D41+E41+F41+G41+H41</f>
        <v>25398.41</v>
      </c>
      <c r="J41" s="45">
        <v>24634.16</v>
      </c>
    </row>
    <row r="42" spans="1:10" ht="20.100000000000001" customHeight="1" thickBot="1" x14ac:dyDescent="0.35">
      <c r="A42" s="6" t="s">
        <v>11</v>
      </c>
      <c r="B42" s="23">
        <f>(B41/B40)*100</f>
        <v>12.450556726898883</v>
      </c>
      <c r="C42" s="23">
        <f t="shared" ref="C42:J42" si="12">(C41/C40)*100</f>
        <v>0</v>
      </c>
      <c r="D42" s="23">
        <f t="shared" si="12"/>
        <v>97.062328685496368</v>
      </c>
      <c r="E42" s="23">
        <f t="shared" si="12"/>
        <v>9.7756889763779533</v>
      </c>
      <c r="F42" s="23">
        <f t="shared" si="12"/>
        <v>19.551009564293302</v>
      </c>
      <c r="G42" s="23">
        <f t="shared" si="12"/>
        <v>0.21405636817695325</v>
      </c>
      <c r="H42" s="23">
        <f t="shared" si="12"/>
        <v>11.54296875</v>
      </c>
      <c r="I42" s="23">
        <f t="shared" si="12"/>
        <v>25.657032891546795</v>
      </c>
      <c r="J42" s="23">
        <f t="shared" si="12"/>
        <v>78.75119081870784</v>
      </c>
    </row>
    <row r="43" spans="1:10" ht="20.100000000000001" customHeight="1" thickBot="1" x14ac:dyDescent="0.35">
      <c r="A43" s="7" t="s">
        <v>22</v>
      </c>
      <c r="B43" s="46">
        <v>41791.410000000003</v>
      </c>
      <c r="C43" s="47">
        <v>0</v>
      </c>
      <c r="D43" s="47">
        <v>86389.91</v>
      </c>
      <c r="E43" s="47">
        <v>5052.92</v>
      </c>
      <c r="F43" s="47">
        <v>1231.1300000000001</v>
      </c>
      <c r="G43" s="47">
        <v>43.2</v>
      </c>
      <c r="H43" s="48">
        <v>2768.2</v>
      </c>
      <c r="I43" s="49">
        <f>B43+C43+D43+E43+F43+G43+H43</f>
        <v>137276.77000000005</v>
      </c>
      <c r="J43" s="50">
        <v>84900.65</v>
      </c>
    </row>
    <row r="44" spans="1:10" ht="20.100000000000001" customHeight="1" thickBot="1" x14ac:dyDescent="0.35">
      <c r="A44" s="28" t="s">
        <v>10</v>
      </c>
      <c r="B44" s="51">
        <f>B43/B41</f>
        <v>5.8488380392568491</v>
      </c>
      <c r="C44" s="51">
        <v>0</v>
      </c>
      <c r="D44" s="51">
        <f t="shared" ref="D44:J44" si="13">D43/D41</f>
        <v>5.3035735772607282</v>
      </c>
      <c r="E44" s="51">
        <f t="shared" si="13"/>
        <v>5.0874638797434582</v>
      </c>
      <c r="F44" s="51">
        <f t="shared" si="13"/>
        <v>3.3459165647506457</v>
      </c>
      <c r="G44" s="51">
        <f t="shared" si="13"/>
        <v>3.6</v>
      </c>
      <c r="H44" s="51">
        <f t="shared" si="13"/>
        <v>4.6839255499153971</v>
      </c>
      <c r="I44" s="51">
        <f t="shared" si="13"/>
        <v>5.4049355845503735</v>
      </c>
      <c r="J44" s="51">
        <f t="shared" si="13"/>
        <v>3.4464601187943895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17802</v>
      </c>
      <c r="C47" s="44">
        <v>341</v>
      </c>
      <c r="D47" s="44">
        <v>5385</v>
      </c>
      <c r="E47" s="44">
        <v>5248</v>
      </c>
      <c r="F47" s="44">
        <v>98</v>
      </c>
      <c r="G47" s="44">
        <v>0</v>
      </c>
      <c r="H47" s="44">
        <v>885</v>
      </c>
      <c r="I47" s="44">
        <f>B47+C47+D47+E47+F47+G47+H47</f>
        <v>29759</v>
      </c>
      <c r="J47" s="45">
        <v>24273</v>
      </c>
    </row>
    <row r="48" spans="1:10" ht="20.100000000000001" customHeight="1" thickBot="1" x14ac:dyDescent="0.35">
      <c r="A48" s="6" t="s">
        <v>11</v>
      </c>
      <c r="B48" s="23">
        <f>(B47/B46)*100</f>
        <v>35.021935433101845</v>
      </c>
      <c r="C48" s="23">
        <f t="shared" ref="C48:J48" si="14">(C47/C46)*100</f>
        <v>16.347075743048897</v>
      </c>
      <c r="D48" s="23">
        <f t="shared" si="14"/>
        <v>100</v>
      </c>
      <c r="E48" s="23">
        <f t="shared" si="14"/>
        <v>36.822902048835246</v>
      </c>
      <c r="F48" s="23">
        <f t="shared" si="14"/>
        <v>18.421052631578945</v>
      </c>
      <c r="G48" s="23">
        <f t="shared" si="14"/>
        <v>0</v>
      </c>
      <c r="H48" s="23">
        <f t="shared" si="14"/>
        <v>19.243313763861707</v>
      </c>
      <c r="I48" s="23">
        <f t="shared" si="14"/>
        <v>37.492598238695777</v>
      </c>
      <c r="J48" s="23">
        <f t="shared" si="14"/>
        <v>86.331626120358521</v>
      </c>
    </row>
    <row r="49" spans="1:10" ht="20.100000000000001" customHeight="1" thickBot="1" x14ac:dyDescent="0.35">
      <c r="A49" s="7" t="s">
        <v>22</v>
      </c>
      <c r="B49" s="46">
        <v>122786</v>
      </c>
      <c r="C49" s="47">
        <v>2469</v>
      </c>
      <c r="D49" s="47">
        <v>35314</v>
      </c>
      <c r="E49" s="47">
        <v>31391</v>
      </c>
      <c r="F49" s="47">
        <v>588</v>
      </c>
      <c r="G49" s="47">
        <v>0</v>
      </c>
      <c r="H49" s="48">
        <v>5398</v>
      </c>
      <c r="I49" s="49">
        <f>B49+C49+D49+E49+F49+G49+H49</f>
        <v>197946</v>
      </c>
      <c r="J49" s="50">
        <v>83587</v>
      </c>
    </row>
    <row r="50" spans="1:10" ht="20.100000000000001" customHeight="1" thickBot="1" x14ac:dyDescent="0.35">
      <c r="A50" s="8" t="s">
        <v>10</v>
      </c>
      <c r="B50" s="51">
        <f>B49/B47</f>
        <v>6.897314908437254</v>
      </c>
      <c r="C50" s="51">
        <f t="shared" ref="C50:J50" si="15">C49/C47</f>
        <v>7.2404692082111435</v>
      </c>
      <c r="D50" s="51">
        <f t="shared" si="15"/>
        <v>6.5578458681522749</v>
      </c>
      <c r="E50" s="51">
        <f t="shared" si="15"/>
        <v>5.9815167682926829</v>
      </c>
      <c r="F50" s="51">
        <f t="shared" si="15"/>
        <v>6</v>
      </c>
      <c r="G50" s="51">
        <v>0</v>
      </c>
      <c r="H50" s="51">
        <f t="shared" si="15"/>
        <v>6.0994350282485872</v>
      </c>
      <c r="I50" s="51">
        <f t="shared" si="15"/>
        <v>6.6516347995564367</v>
      </c>
      <c r="J50" s="51">
        <f t="shared" si="15"/>
        <v>3.4436204836649775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27898</v>
      </c>
      <c r="C53" s="44">
        <v>0</v>
      </c>
      <c r="D53" s="44">
        <v>11840</v>
      </c>
      <c r="E53" s="44">
        <v>10840</v>
      </c>
      <c r="F53" s="44">
        <v>287.89999999999998</v>
      </c>
      <c r="G53" s="44">
        <v>130</v>
      </c>
      <c r="H53" s="44">
        <v>0</v>
      </c>
      <c r="I53" s="44">
        <f>B53+C53+D53+E53+F53+G53+H53</f>
        <v>50995.9</v>
      </c>
      <c r="J53" s="45">
        <v>36717</v>
      </c>
    </row>
    <row r="54" spans="1:10" ht="20.100000000000001" customHeight="1" thickBot="1" x14ac:dyDescent="0.35">
      <c r="A54" s="6" t="s">
        <v>11</v>
      </c>
      <c r="B54" s="23">
        <f>(B53/B52)*100</f>
        <v>38.974573903324952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35.211953873639764</v>
      </c>
      <c r="F54" s="23">
        <f t="shared" si="16"/>
        <v>8.8312883435582812</v>
      </c>
      <c r="G54" s="23">
        <f t="shared" si="16"/>
        <v>2.5198681915099828</v>
      </c>
      <c r="H54" s="23">
        <f t="shared" si="16"/>
        <v>0</v>
      </c>
      <c r="I54" s="23">
        <f t="shared" si="16"/>
        <v>39.525271079901728</v>
      </c>
      <c r="J54" s="23">
        <f t="shared" si="16"/>
        <v>89.853902062990969</v>
      </c>
    </row>
    <row r="55" spans="1:10" ht="20.100000000000001" customHeight="1" thickBot="1" x14ac:dyDescent="0.35">
      <c r="A55" s="7" t="s">
        <v>22</v>
      </c>
      <c r="B55" s="46">
        <v>185937</v>
      </c>
      <c r="C55" s="47">
        <v>0</v>
      </c>
      <c r="D55" s="47">
        <v>78572</v>
      </c>
      <c r="E55" s="47">
        <v>60604</v>
      </c>
      <c r="F55" s="47">
        <v>1808</v>
      </c>
      <c r="G55" s="47">
        <v>690</v>
      </c>
      <c r="H55" s="48">
        <v>0</v>
      </c>
      <c r="I55" s="49">
        <f>B55+C55+D55+E55+F55+G55+H55</f>
        <v>327611</v>
      </c>
      <c r="J55" s="50">
        <v>127633</v>
      </c>
    </row>
    <row r="56" spans="1:10" ht="20.100000000000001" customHeight="1" thickBot="1" x14ac:dyDescent="0.35">
      <c r="A56" s="8" t="s">
        <v>10</v>
      </c>
      <c r="B56" s="51">
        <f>B55/B53</f>
        <v>6.6648863717829236</v>
      </c>
      <c r="C56" s="51">
        <v>0</v>
      </c>
      <c r="D56" s="51">
        <f t="shared" ref="D56:J56" si="17">D55/D53</f>
        <v>6.636148648648649</v>
      </c>
      <c r="E56" s="51">
        <f t="shared" si="17"/>
        <v>5.5907749077490774</v>
      </c>
      <c r="F56" s="51">
        <f t="shared" si="17"/>
        <v>6.2799583188607162</v>
      </c>
      <c r="G56" s="51">
        <f t="shared" si="17"/>
        <v>5.3076923076923075</v>
      </c>
      <c r="H56" s="51">
        <v>0</v>
      </c>
      <c r="I56" s="51">
        <f t="shared" si="17"/>
        <v>6.4242615582821365</v>
      </c>
      <c r="J56" s="51">
        <f t="shared" si="17"/>
        <v>3.4761282239834408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93259.12</v>
      </c>
      <c r="C59" s="44">
        <v>1696.85</v>
      </c>
      <c r="D59" s="44">
        <v>6336</v>
      </c>
      <c r="E59" s="44">
        <v>23556</v>
      </c>
      <c r="F59" s="44">
        <v>714</v>
      </c>
      <c r="G59" s="44">
        <v>501</v>
      </c>
      <c r="H59" s="44">
        <v>1232</v>
      </c>
      <c r="I59" s="44">
        <f>B59+C59+D59+E59+F59+G59+H59</f>
        <v>127294.97</v>
      </c>
      <c r="J59" s="45">
        <v>40172</v>
      </c>
    </row>
    <row r="60" spans="1:10" ht="20.100000000000001" customHeight="1" thickBot="1" x14ac:dyDescent="0.35">
      <c r="A60" s="20" t="s">
        <v>11</v>
      </c>
      <c r="B60" s="23">
        <f>(B59/B58)*100</f>
        <v>80.975184509854998</v>
      </c>
      <c r="C60" s="23">
        <f t="shared" ref="C60:J60" si="18">(C59/C58)*100</f>
        <v>58.41135972461273</v>
      </c>
      <c r="D60" s="23">
        <f t="shared" si="18"/>
        <v>99.575671852899575</v>
      </c>
      <c r="E60" s="23">
        <f t="shared" si="18"/>
        <v>79.902309962348625</v>
      </c>
      <c r="F60" s="23">
        <f t="shared" si="18"/>
        <v>35.933568193256164</v>
      </c>
      <c r="G60" s="23">
        <f t="shared" si="18"/>
        <v>46.090156393744252</v>
      </c>
      <c r="H60" s="23">
        <f t="shared" si="18"/>
        <v>61.111111111111114</v>
      </c>
      <c r="I60" s="23">
        <f t="shared" si="18"/>
        <v>80.055198133438992</v>
      </c>
      <c r="J60" s="23">
        <f t="shared" si="18"/>
        <v>96.695149837525577</v>
      </c>
    </row>
    <row r="61" spans="1:10" ht="20.100000000000001" customHeight="1" thickBot="1" x14ac:dyDescent="0.35">
      <c r="A61" s="21" t="s">
        <v>22</v>
      </c>
      <c r="B61" s="46">
        <v>595400</v>
      </c>
      <c r="C61" s="47">
        <v>10988.7</v>
      </c>
      <c r="D61" s="47">
        <v>37752.5</v>
      </c>
      <c r="E61" s="47">
        <v>127095</v>
      </c>
      <c r="F61" s="47">
        <v>3538.2</v>
      </c>
      <c r="G61" s="47">
        <v>1922</v>
      </c>
      <c r="H61" s="48">
        <v>7004</v>
      </c>
      <c r="I61" s="49">
        <f>B61+C61+D61+E61+F61+G61+H61</f>
        <v>783700.39999999991</v>
      </c>
      <c r="J61" s="50">
        <v>154940.64000000001</v>
      </c>
    </row>
    <row r="62" spans="1:10" ht="20.100000000000001" customHeight="1" thickBot="1" x14ac:dyDescent="0.35">
      <c r="A62" s="22" t="s">
        <v>10</v>
      </c>
      <c r="B62" s="51">
        <f>B61/B59</f>
        <v>6.3843621942819109</v>
      </c>
      <c r="C62" s="51">
        <f t="shared" ref="C62:J62" si="19">C61/C59</f>
        <v>6.4759407136753406</v>
      </c>
      <c r="D62" s="51">
        <f t="shared" si="19"/>
        <v>5.9584122474747474</v>
      </c>
      <c r="E62" s="51">
        <f t="shared" si="19"/>
        <v>5.3954406520631686</v>
      </c>
      <c r="F62" s="51">
        <f t="shared" si="19"/>
        <v>4.9554621848739497</v>
      </c>
      <c r="G62" s="51">
        <f t="shared" si="19"/>
        <v>3.8363273453093814</v>
      </c>
      <c r="H62" s="51">
        <f t="shared" si="19"/>
        <v>5.6850649350649354</v>
      </c>
      <c r="I62" s="51">
        <f t="shared" si="19"/>
        <v>6.156570051432511</v>
      </c>
      <c r="J62" s="51">
        <f t="shared" si="19"/>
        <v>3.8569311958578116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22475</v>
      </c>
      <c r="C65" s="44">
        <v>74</v>
      </c>
      <c r="D65" s="44">
        <v>2604</v>
      </c>
      <c r="E65" s="44">
        <v>14220</v>
      </c>
      <c r="F65" s="44">
        <v>176</v>
      </c>
      <c r="G65" s="44">
        <v>63</v>
      </c>
      <c r="H65" s="44">
        <v>168</v>
      </c>
      <c r="I65" s="44">
        <f>B65+C65+D65+E65+F65+G65+H65</f>
        <v>39780</v>
      </c>
      <c r="J65" s="45">
        <v>22659</v>
      </c>
    </row>
    <row r="66" spans="1:10" ht="20.100000000000001" customHeight="1" thickBot="1" x14ac:dyDescent="0.35">
      <c r="A66" s="6" t="s">
        <v>11</v>
      </c>
      <c r="B66" s="23">
        <f>(B65/B64)*100</f>
        <v>43.598448108632397</v>
      </c>
      <c r="C66" s="23">
        <f t="shared" ref="C66:J66" si="20">(C65/C64)*100</f>
        <v>4.1619797525309341</v>
      </c>
      <c r="D66" s="23">
        <f t="shared" si="20"/>
        <v>93.033226152197216</v>
      </c>
      <c r="E66" s="23">
        <f t="shared" si="20"/>
        <v>46.020906825463612</v>
      </c>
      <c r="F66" s="23">
        <f t="shared" si="20"/>
        <v>17.460317460317459</v>
      </c>
      <c r="G66" s="23">
        <f t="shared" si="20"/>
        <v>4.1832669322709162</v>
      </c>
      <c r="H66" s="23">
        <f t="shared" si="20"/>
        <v>12.923076923076923</v>
      </c>
      <c r="I66" s="23">
        <f t="shared" si="20"/>
        <v>43.791281373844122</v>
      </c>
      <c r="J66" s="23">
        <f t="shared" si="20"/>
        <v>82.993919859350967</v>
      </c>
    </row>
    <row r="67" spans="1:10" ht="20.100000000000001" customHeight="1" thickBot="1" x14ac:dyDescent="0.35">
      <c r="A67" s="7" t="s">
        <v>22</v>
      </c>
      <c r="B67" s="46">
        <v>166923</v>
      </c>
      <c r="C67" s="47">
        <v>482</v>
      </c>
      <c r="D67" s="47">
        <v>17250</v>
      </c>
      <c r="E67" s="47">
        <v>92624</v>
      </c>
      <c r="F67" s="47">
        <v>1179</v>
      </c>
      <c r="G67" s="47">
        <v>306</v>
      </c>
      <c r="H67" s="48">
        <v>1002</v>
      </c>
      <c r="I67" s="49">
        <f>B67+C67+D67+E67+F67+G67+H67</f>
        <v>279766</v>
      </c>
      <c r="J67" s="50">
        <v>87555</v>
      </c>
    </row>
    <row r="68" spans="1:10" ht="20.100000000000001" customHeight="1" thickBot="1" x14ac:dyDescent="0.35">
      <c r="A68" s="28" t="s">
        <v>10</v>
      </c>
      <c r="B68" s="51">
        <f>B67/B65</f>
        <v>7.4270522803114574</v>
      </c>
      <c r="C68" s="51">
        <f t="shared" ref="C68:J68" si="21">C67/C65</f>
        <v>6.5135135135135132</v>
      </c>
      <c r="D68" s="51">
        <f t="shared" si="21"/>
        <v>6.6244239631336406</v>
      </c>
      <c r="E68" s="51">
        <f t="shared" si="21"/>
        <v>6.5136427566807313</v>
      </c>
      <c r="F68" s="51">
        <f t="shared" si="21"/>
        <v>6.6988636363636367</v>
      </c>
      <c r="G68" s="51">
        <f t="shared" si="21"/>
        <v>4.8571428571428568</v>
      </c>
      <c r="H68" s="51">
        <f t="shared" si="21"/>
        <v>5.9642857142857144</v>
      </c>
      <c r="I68" s="51">
        <f t="shared" si="21"/>
        <v>7.0328305681246857</v>
      </c>
      <c r="J68" s="51">
        <f t="shared" si="21"/>
        <v>3.8640275387263339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26490.93</v>
      </c>
      <c r="C71" s="44">
        <v>734.74</v>
      </c>
      <c r="D71" s="44">
        <v>2954</v>
      </c>
      <c r="E71" s="44">
        <v>6536.09</v>
      </c>
      <c r="F71" s="44">
        <v>325</v>
      </c>
      <c r="G71" s="44">
        <v>231.69</v>
      </c>
      <c r="H71" s="44">
        <v>157.46</v>
      </c>
      <c r="I71" s="44">
        <v>37429.910000000003</v>
      </c>
      <c r="J71" s="45">
        <v>14483.08</v>
      </c>
    </row>
    <row r="72" spans="1:10" ht="20.100000000000001" customHeight="1" thickBot="1" x14ac:dyDescent="0.35">
      <c r="A72" s="6" t="s">
        <v>11</v>
      </c>
      <c r="B72" s="23">
        <f>(B71/B70)*100</f>
        <v>79.216919350497889</v>
      </c>
      <c r="C72" s="23">
        <f t="shared" ref="C72:J72" si="22">(C71/C70)*100</f>
        <v>60.37304847986853</v>
      </c>
      <c r="D72" s="23">
        <f t="shared" si="22"/>
        <v>100</v>
      </c>
      <c r="E72" s="23">
        <f t="shared" si="22"/>
        <v>92.500566091140684</v>
      </c>
      <c r="F72" s="23">
        <f t="shared" si="22"/>
        <v>100</v>
      </c>
      <c r="G72" s="23">
        <f t="shared" si="22"/>
        <v>23.05373134328358</v>
      </c>
      <c r="H72" s="23">
        <f t="shared" si="22"/>
        <v>38.879012345679016</v>
      </c>
      <c r="I72" s="23">
        <f t="shared" si="22"/>
        <v>80.645314890224725</v>
      </c>
      <c r="J72" s="23">
        <f t="shared" si="22"/>
        <v>99.704529808619029</v>
      </c>
    </row>
    <row r="73" spans="1:10" ht="20.100000000000001" customHeight="1" thickBot="1" x14ac:dyDescent="0.35">
      <c r="A73" s="7" t="s">
        <v>22</v>
      </c>
      <c r="B73" s="46">
        <v>197875.62</v>
      </c>
      <c r="C73" s="47">
        <v>4731</v>
      </c>
      <c r="D73" s="47">
        <v>21498.63</v>
      </c>
      <c r="E73" s="47">
        <v>41522.25</v>
      </c>
      <c r="F73" s="47">
        <v>2210</v>
      </c>
      <c r="G73" s="47">
        <v>719.07</v>
      </c>
      <c r="H73" s="48">
        <v>684.41</v>
      </c>
      <c r="I73" s="49">
        <v>269240.98</v>
      </c>
      <c r="J73" s="50">
        <v>58584.36</v>
      </c>
    </row>
    <row r="74" spans="1:10" ht="20.100000000000001" customHeight="1" thickBot="1" x14ac:dyDescent="0.35">
      <c r="A74" s="8" t="s">
        <v>10</v>
      </c>
      <c r="B74" s="51">
        <f>B73/B71</f>
        <v>7.4695610912867156</v>
      </c>
      <c r="C74" s="51">
        <f t="shared" ref="C74:J74" si="23">C73/C71</f>
        <v>6.439012439774614</v>
      </c>
      <c r="D74" s="51">
        <f t="shared" si="23"/>
        <v>7.2778029790115104</v>
      </c>
      <c r="E74" s="51">
        <f t="shared" si="23"/>
        <v>6.3527659502852618</v>
      </c>
      <c r="F74" s="51">
        <f t="shared" si="23"/>
        <v>6.8</v>
      </c>
      <c r="G74" s="51">
        <f t="shared" si="23"/>
        <v>3.1035866891104495</v>
      </c>
      <c r="H74" s="51">
        <f t="shared" si="23"/>
        <v>4.3465642067826744</v>
      </c>
      <c r="I74" s="51">
        <f t="shared" si="23"/>
        <v>7.1932040445729086</v>
      </c>
      <c r="J74" s="51">
        <f t="shared" si="23"/>
        <v>4.0450208104905867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15016</v>
      </c>
      <c r="C77" s="44">
        <v>186</v>
      </c>
      <c r="D77" s="44">
        <v>4334</v>
      </c>
      <c r="E77" s="44">
        <v>5349</v>
      </c>
      <c r="F77" s="44">
        <v>545</v>
      </c>
      <c r="G77" s="44">
        <v>259</v>
      </c>
      <c r="H77" s="44">
        <v>227</v>
      </c>
      <c r="I77" s="44">
        <f>B77+C77+D77+E77+F77+G77+H77</f>
        <v>25916</v>
      </c>
      <c r="J77" s="45">
        <v>13984</v>
      </c>
    </row>
    <row r="78" spans="1:10" ht="20.100000000000001" customHeight="1" thickBot="1" x14ac:dyDescent="0.35">
      <c r="A78" s="6" t="s">
        <v>11</v>
      </c>
      <c r="B78" s="23">
        <f>(B77/B76)*100</f>
        <v>38.628353870295577</v>
      </c>
      <c r="C78" s="23">
        <f t="shared" ref="C78:J78" si="24">(C77/C76)*100</f>
        <v>10.909090909090908</v>
      </c>
      <c r="D78" s="23">
        <f t="shared" si="24"/>
        <v>92.805139186295506</v>
      </c>
      <c r="E78" s="23">
        <f t="shared" si="24"/>
        <v>45.721856568937511</v>
      </c>
      <c r="F78" s="23">
        <f t="shared" si="24"/>
        <v>71.428571428571431</v>
      </c>
      <c r="G78" s="23">
        <f t="shared" si="24"/>
        <v>12.696078431372548</v>
      </c>
      <c r="H78" s="23">
        <f t="shared" si="24"/>
        <v>15.997181113460183</v>
      </c>
      <c r="I78" s="23">
        <f t="shared" si="24"/>
        <v>42.367866075953508</v>
      </c>
      <c r="J78" s="23">
        <f t="shared" si="24"/>
        <v>69.019298159024729</v>
      </c>
    </row>
    <row r="79" spans="1:10" ht="20.100000000000001" customHeight="1" thickBot="1" x14ac:dyDescent="0.35">
      <c r="A79" s="7" t="s">
        <v>22</v>
      </c>
      <c r="B79" s="46">
        <v>103885</v>
      </c>
      <c r="C79" s="47">
        <v>1186</v>
      </c>
      <c r="D79" s="47">
        <v>28086</v>
      </c>
      <c r="E79" s="47">
        <v>29916</v>
      </c>
      <c r="F79" s="47">
        <v>2474</v>
      </c>
      <c r="G79" s="47">
        <v>1295</v>
      </c>
      <c r="H79" s="48">
        <v>1150</v>
      </c>
      <c r="I79" s="49">
        <f>B79+C79+D79+E79+F79+G79+H79</f>
        <v>167992</v>
      </c>
      <c r="J79" s="50">
        <v>50433</v>
      </c>
    </row>
    <row r="80" spans="1:10" ht="20.100000000000001" customHeight="1" thickBot="1" x14ac:dyDescent="0.35">
      <c r="A80" s="8" t="s">
        <v>10</v>
      </c>
      <c r="B80" s="51">
        <f>B79/B77</f>
        <v>6.9182871603622802</v>
      </c>
      <c r="C80" s="51">
        <f t="shared" ref="C80:J80" si="25">C79/C77</f>
        <v>6.376344086021505</v>
      </c>
      <c r="D80" s="51">
        <f t="shared" si="25"/>
        <v>6.4803876326718965</v>
      </c>
      <c r="E80" s="51">
        <f t="shared" si="25"/>
        <v>5.5928210880538423</v>
      </c>
      <c r="F80" s="51">
        <f t="shared" si="25"/>
        <v>4.5394495412844034</v>
      </c>
      <c r="G80" s="51">
        <f t="shared" si="25"/>
        <v>5</v>
      </c>
      <c r="H80" s="51">
        <f t="shared" si="25"/>
        <v>5.0660792951541849</v>
      </c>
      <c r="I80" s="51">
        <f t="shared" si="25"/>
        <v>6.4821731748726652</v>
      </c>
      <c r="J80" s="51">
        <f t="shared" si="25"/>
        <v>3.6064788329519453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335087.31</v>
      </c>
      <c r="C88" s="43">
        <f t="shared" si="26"/>
        <v>3757.51</v>
      </c>
      <c r="D88" s="43">
        <f t="shared" si="26"/>
        <v>101641.15</v>
      </c>
      <c r="E88" s="43">
        <f t="shared" si="26"/>
        <v>99795.180000000008</v>
      </c>
      <c r="F88" s="43">
        <f t="shared" si="26"/>
        <v>3795.85</v>
      </c>
      <c r="G88" s="43">
        <f t="shared" si="26"/>
        <v>2531.2399999999998</v>
      </c>
      <c r="H88" s="43">
        <f t="shared" si="26"/>
        <v>5381.83</v>
      </c>
      <c r="I88" s="43">
        <f t="shared" si="26"/>
        <v>551990.06999999995</v>
      </c>
      <c r="J88" s="43">
        <f t="shared" si="26"/>
        <v>341610.74</v>
      </c>
      <c r="K88" s="30"/>
      <c r="L88" s="26"/>
    </row>
    <row r="89" spans="1:12" ht="15" thickBot="1" x14ac:dyDescent="0.35">
      <c r="A89" s="17" t="s">
        <v>11</v>
      </c>
      <c r="B89" s="27">
        <f>(B88/B87)*100</f>
        <v>41.414205944294487</v>
      </c>
      <c r="C89" s="27">
        <f t="shared" ref="C89:J89" si="27">(C88/C87)*100</f>
        <v>12.279043168523906</v>
      </c>
      <c r="D89" s="27">
        <f t="shared" si="27"/>
        <v>97.725297335756238</v>
      </c>
      <c r="E89" s="27">
        <f t="shared" si="27"/>
        <v>45.009755591537036</v>
      </c>
      <c r="F89" s="27">
        <f t="shared" si="27"/>
        <v>18.118615751789978</v>
      </c>
      <c r="G89" s="27">
        <f t="shared" si="27"/>
        <v>6.7384730060696407</v>
      </c>
      <c r="H89" s="27">
        <f t="shared" si="27"/>
        <v>13.591852712395191</v>
      </c>
      <c r="I89" s="27">
        <f t="shared" si="27"/>
        <v>43.685687693947756</v>
      </c>
      <c r="J89" s="27">
        <f t="shared" si="27"/>
        <v>86.926064276444691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2254442.5700000003</v>
      </c>
      <c r="C90" s="43">
        <f t="shared" ref="C90:J90" si="28">C79+C73+C67+C61+C55+C49+C43+C37+C31+C25+C19+C13+C7</f>
        <v>23207.600000000002</v>
      </c>
      <c r="D90" s="43">
        <f t="shared" si="28"/>
        <v>621422.72</v>
      </c>
      <c r="E90" s="43">
        <f t="shared" si="28"/>
        <v>577430.01</v>
      </c>
      <c r="F90" s="43">
        <f t="shared" si="28"/>
        <v>17550.830000000002</v>
      </c>
      <c r="G90" s="43">
        <f t="shared" si="28"/>
        <v>9517.93</v>
      </c>
      <c r="H90" s="43">
        <f t="shared" si="28"/>
        <v>28681.27</v>
      </c>
      <c r="I90" s="43">
        <f t="shared" si="28"/>
        <v>3532252.9299999997</v>
      </c>
      <c r="J90" s="43">
        <f t="shared" si="28"/>
        <v>1207393.02</v>
      </c>
      <c r="K90" s="30"/>
    </row>
    <row r="91" spans="1:12" ht="15" thickBot="1" x14ac:dyDescent="0.35">
      <c r="A91" s="17" t="s">
        <v>10</v>
      </c>
      <c r="B91" s="27">
        <f>B90/B88</f>
        <v>6.7279258352099349</v>
      </c>
      <c r="C91" s="27">
        <f t="shared" ref="C91:J91" si="29">C90/C88</f>
        <v>6.1763242147060158</v>
      </c>
      <c r="D91" s="27">
        <f t="shared" si="29"/>
        <v>6.1138891088894605</v>
      </c>
      <c r="E91" s="27">
        <f t="shared" si="29"/>
        <v>5.786151295082588</v>
      </c>
      <c r="F91" s="27">
        <f t="shared" si="29"/>
        <v>4.6236890288077772</v>
      </c>
      <c r="G91" s="27">
        <f t="shared" si="29"/>
        <v>3.760184731594002</v>
      </c>
      <c r="H91" s="27">
        <f t="shared" si="29"/>
        <v>5.3292783309766385</v>
      </c>
      <c r="I91" s="27">
        <f t="shared" si="29"/>
        <v>6.3991240458365493</v>
      </c>
      <c r="J91" s="27">
        <f t="shared" si="29"/>
        <v>3.5344117693723565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29.8.2016</vt:lpstr>
      <vt:lpstr>k 5.9.2016</vt:lpstr>
      <vt:lpstr>k 12.9.2016</vt:lpstr>
      <vt:lpstr>k 19.9.2016</vt:lpstr>
      <vt:lpstr>k 26.9.2016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2016-08-08T10:11:23Z</cp:lastPrinted>
  <dcterms:created xsi:type="dcterms:W3CDTF">2015-07-04T08:45:01Z</dcterms:created>
  <dcterms:modified xsi:type="dcterms:W3CDTF">2016-08-08T11:22:58Z</dcterms:modified>
</cp:coreProperties>
</file>