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376" windowHeight="9132" tabRatio="757" activeTab="3"/>
  </bookViews>
  <sheets>
    <sheet name="k 11.7.2016 " sheetId="27" r:id="rId1"/>
    <sheet name="k 18.7.2016" sheetId="26" r:id="rId2"/>
    <sheet name="k 25.7.2016" sheetId="25" r:id="rId3"/>
    <sheet name="k 1.8.2016" sheetId="24" r:id="rId4"/>
    <sheet name="k 8.8.2016" sheetId="23" r:id="rId5"/>
    <sheet name="k 15.8.2016" sheetId="22" r:id="rId6"/>
    <sheet name="k 22.8.2016" sheetId="21" r:id="rId7"/>
    <sheet name="k 29.8.2016" sheetId="20" r:id="rId8"/>
    <sheet name="k 5.9.2016" sheetId="19" r:id="rId9"/>
    <sheet name="k 12.9.2016" sheetId="1" r:id="rId10"/>
    <sheet name="k 19.9.2016" sheetId="18" r:id="rId11"/>
    <sheet name="k 26.9.2016" sheetId="17" r:id="rId1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7" i="24" l="1"/>
  <c r="I65" i="24"/>
  <c r="I11" i="24" l="1"/>
  <c r="I43" i="24" l="1"/>
  <c r="I41" i="24"/>
  <c r="I73" i="24" l="1"/>
  <c r="I71" i="24"/>
  <c r="I61" i="24" l="1"/>
  <c r="I7" i="24" l="1"/>
  <c r="I5" i="24"/>
  <c r="I25" i="24" l="1"/>
  <c r="I23" i="24"/>
  <c r="I31" i="24"/>
  <c r="I29" i="24"/>
  <c r="I49" i="24" l="1"/>
  <c r="I47" i="24"/>
  <c r="I19" i="24" l="1"/>
  <c r="I17" i="24"/>
  <c r="I55" i="24" l="1"/>
  <c r="I53" i="24"/>
  <c r="I37" i="24" l="1"/>
  <c r="I35" i="24"/>
  <c r="I79" i="24" l="1"/>
  <c r="I77" i="24"/>
  <c r="I13" i="25" l="1"/>
  <c r="I7" i="25" l="1"/>
  <c r="I5" i="25"/>
  <c r="I61" i="25" l="1"/>
  <c r="I59" i="25"/>
  <c r="I67" i="25" l="1"/>
  <c r="I65" i="25"/>
  <c r="I31" i="25" l="1"/>
  <c r="I29" i="25"/>
  <c r="I25" i="25"/>
  <c r="I23" i="25"/>
  <c r="I43" i="25" l="1"/>
  <c r="I41" i="25"/>
  <c r="I11" i="25" l="1"/>
  <c r="I19" i="25" l="1"/>
  <c r="I17" i="25"/>
  <c r="I55" i="25" l="1"/>
  <c r="I53" i="25"/>
  <c r="I49" i="25" l="1"/>
  <c r="I47" i="25"/>
  <c r="I79" i="25" l="1"/>
  <c r="I77" i="25"/>
  <c r="I37" i="25" l="1"/>
  <c r="I35" i="25"/>
  <c r="I67" i="26" l="1"/>
  <c r="I65" i="26"/>
  <c r="I61" i="26" l="1"/>
  <c r="I59" i="26"/>
  <c r="I19" i="26" l="1"/>
  <c r="I17" i="26"/>
  <c r="I43" i="26" l="1"/>
  <c r="I41" i="26"/>
  <c r="I13" i="26" l="1"/>
  <c r="I11" i="26"/>
  <c r="I31" i="26" l="1"/>
  <c r="I29" i="26"/>
  <c r="I25" i="26"/>
  <c r="I23" i="26"/>
  <c r="I7" i="26" l="1"/>
  <c r="I5" i="26"/>
  <c r="I73" i="26" l="1"/>
  <c r="I71" i="26"/>
  <c r="I49" i="26" l="1"/>
  <c r="I47" i="26"/>
  <c r="I37" i="26" l="1"/>
  <c r="I35" i="26"/>
  <c r="I55" i="26" l="1"/>
  <c r="I53" i="26"/>
  <c r="I79" i="26" l="1"/>
  <c r="I77" i="26"/>
  <c r="D20" i="27" l="1"/>
  <c r="I19" i="27"/>
  <c r="J18" i="27"/>
  <c r="H18" i="27"/>
  <c r="G18" i="27"/>
  <c r="F18" i="27"/>
  <c r="E18" i="27"/>
  <c r="D18" i="27"/>
  <c r="C18" i="27"/>
  <c r="B18" i="27"/>
  <c r="I17" i="27"/>
  <c r="I20" i="27" s="1"/>
  <c r="I16" i="27"/>
  <c r="I18" i="27" l="1"/>
  <c r="D38" i="27"/>
  <c r="I37" i="27"/>
  <c r="I38" i="27" s="1"/>
  <c r="J36" i="27"/>
  <c r="H36" i="27"/>
  <c r="G36" i="27"/>
  <c r="F36" i="27"/>
  <c r="E36" i="27"/>
  <c r="D36" i="27"/>
  <c r="C36" i="27"/>
  <c r="B36" i="27"/>
  <c r="I35" i="27"/>
  <c r="I36" i="27" s="1"/>
  <c r="I34" i="27"/>
  <c r="I67" i="27" l="1"/>
  <c r="I65" i="27"/>
  <c r="I61" i="27" l="1"/>
  <c r="I59" i="27"/>
  <c r="I43" i="27" l="1"/>
  <c r="I41" i="27"/>
  <c r="I13" i="27" l="1"/>
  <c r="I11" i="27"/>
  <c r="I31" i="27" l="1"/>
  <c r="I32" i="27" s="1"/>
  <c r="D32" i="27"/>
  <c r="I25" i="27"/>
  <c r="I29" i="27"/>
  <c r="I7" i="27" l="1"/>
  <c r="I5" i="27"/>
  <c r="I49" i="27" l="1"/>
  <c r="I47" i="27"/>
  <c r="I73" i="27" l="1"/>
  <c r="I71" i="27"/>
  <c r="I79" i="27" l="1"/>
  <c r="I55" i="27"/>
  <c r="I53" i="27"/>
  <c r="I52" i="27"/>
  <c r="B54" i="27"/>
  <c r="C54" i="27"/>
  <c r="D54" i="27"/>
  <c r="E54" i="27"/>
  <c r="F54" i="27"/>
  <c r="G54" i="27"/>
  <c r="H54" i="27"/>
  <c r="I54" i="27"/>
  <c r="J54" i="27"/>
  <c r="D56" i="27"/>
  <c r="I56" i="27" l="1"/>
  <c r="I67" i="21" l="1"/>
  <c r="E8" i="22"/>
  <c r="J90" i="27" l="1"/>
  <c r="H90" i="27"/>
  <c r="G90" i="27"/>
  <c r="F90" i="27"/>
  <c r="E90" i="27"/>
  <c r="D90" i="27"/>
  <c r="C90" i="27"/>
  <c r="B90" i="27"/>
  <c r="J88" i="27"/>
  <c r="H88" i="27"/>
  <c r="G88" i="27"/>
  <c r="F88" i="27"/>
  <c r="E88" i="27"/>
  <c r="D88" i="27"/>
  <c r="C88" i="27"/>
  <c r="B88" i="27"/>
  <c r="J87" i="27"/>
  <c r="H87" i="27"/>
  <c r="G87" i="27"/>
  <c r="F87" i="27"/>
  <c r="E87" i="27"/>
  <c r="D87" i="27"/>
  <c r="C87" i="27"/>
  <c r="B87" i="27"/>
  <c r="D80" i="27"/>
  <c r="I90" i="27"/>
  <c r="J78" i="27"/>
  <c r="H78" i="27"/>
  <c r="G78" i="27"/>
  <c r="F78" i="27"/>
  <c r="E78" i="27"/>
  <c r="D78" i="27"/>
  <c r="C78" i="27"/>
  <c r="B78" i="27"/>
  <c r="I77" i="27"/>
  <c r="I76" i="27"/>
  <c r="I87" i="27" s="1"/>
  <c r="J74" i="27"/>
  <c r="E74" i="27"/>
  <c r="D74" i="27"/>
  <c r="B74" i="27"/>
  <c r="I74" i="27"/>
  <c r="J72" i="27"/>
  <c r="H72" i="27"/>
  <c r="G72" i="27"/>
  <c r="F72" i="27"/>
  <c r="E72" i="27"/>
  <c r="D72" i="27"/>
  <c r="C72" i="27"/>
  <c r="B72" i="27"/>
  <c r="I72" i="27"/>
  <c r="I70" i="27"/>
  <c r="D68" i="27"/>
  <c r="I68" i="27"/>
  <c r="J66" i="27"/>
  <c r="H66" i="27"/>
  <c r="G66" i="27"/>
  <c r="F66" i="27"/>
  <c r="E66" i="27"/>
  <c r="D66" i="27"/>
  <c r="C66" i="27"/>
  <c r="B66" i="27"/>
  <c r="I66" i="27"/>
  <c r="I64" i="27"/>
  <c r="J62" i="27"/>
  <c r="D62" i="27"/>
  <c r="B62" i="27"/>
  <c r="I62" i="27"/>
  <c r="J60" i="27"/>
  <c r="H60" i="27"/>
  <c r="G60" i="27"/>
  <c r="F60" i="27"/>
  <c r="E60" i="27"/>
  <c r="D60" i="27"/>
  <c r="C60" i="27"/>
  <c r="B60" i="27"/>
  <c r="I60" i="27"/>
  <c r="I58" i="27"/>
  <c r="D50" i="27"/>
  <c r="I50" i="27"/>
  <c r="J48" i="27"/>
  <c r="H48" i="27"/>
  <c r="G48" i="27"/>
  <c r="F48" i="27"/>
  <c r="E48" i="27"/>
  <c r="D48" i="27"/>
  <c r="C48" i="27"/>
  <c r="B48" i="27"/>
  <c r="I48" i="27"/>
  <c r="I46" i="27"/>
  <c r="F44" i="27"/>
  <c r="D44" i="27"/>
  <c r="I44" i="27"/>
  <c r="J42" i="27"/>
  <c r="H42" i="27"/>
  <c r="G42" i="27"/>
  <c r="F42" i="27"/>
  <c r="E42" i="27"/>
  <c r="D42" i="27"/>
  <c r="C42" i="27"/>
  <c r="B42" i="27"/>
  <c r="I42" i="27"/>
  <c r="I40" i="27"/>
  <c r="J30" i="27"/>
  <c r="H30" i="27"/>
  <c r="G30" i="27"/>
  <c r="F30" i="27"/>
  <c r="E30" i="27"/>
  <c r="D30" i="27"/>
  <c r="C30" i="27"/>
  <c r="B30" i="27"/>
  <c r="I30" i="27"/>
  <c r="I28" i="27"/>
  <c r="J24" i="27"/>
  <c r="H24" i="27"/>
  <c r="G24" i="27"/>
  <c r="F24" i="27"/>
  <c r="E24" i="27"/>
  <c r="D24" i="27"/>
  <c r="C24" i="27"/>
  <c r="B24" i="27"/>
  <c r="I24" i="27"/>
  <c r="I22" i="27"/>
  <c r="D14" i="27"/>
  <c r="I14" i="27"/>
  <c r="J12" i="27"/>
  <c r="H12" i="27"/>
  <c r="G12" i="27"/>
  <c r="F12" i="27"/>
  <c r="E12" i="27"/>
  <c r="D12" i="27"/>
  <c r="C12" i="27"/>
  <c r="B12" i="27"/>
  <c r="I12" i="27"/>
  <c r="I10" i="27"/>
  <c r="D8" i="27"/>
  <c r="I8" i="27"/>
  <c r="J6" i="27"/>
  <c r="H6" i="27"/>
  <c r="G6" i="27"/>
  <c r="F6" i="27"/>
  <c r="E6" i="27"/>
  <c r="D6" i="27"/>
  <c r="C6" i="27"/>
  <c r="B6" i="27"/>
  <c r="I6" i="27"/>
  <c r="I4" i="27"/>
  <c r="J90" i="26"/>
  <c r="H90" i="26"/>
  <c r="G90" i="26"/>
  <c r="F90" i="26"/>
  <c r="E90" i="26"/>
  <c r="D90" i="26"/>
  <c r="C90" i="26"/>
  <c r="B90" i="26"/>
  <c r="J88" i="26"/>
  <c r="J89" i="26" s="1"/>
  <c r="H88" i="26"/>
  <c r="H89" i="26" s="1"/>
  <c r="G88" i="26"/>
  <c r="G89" i="26" s="1"/>
  <c r="F88" i="26"/>
  <c r="F89" i="26" s="1"/>
  <c r="E88" i="26"/>
  <c r="E89" i="26" s="1"/>
  <c r="D88" i="26"/>
  <c r="D89" i="26" s="1"/>
  <c r="C88" i="26"/>
  <c r="C89" i="26" s="1"/>
  <c r="B88" i="26"/>
  <c r="B89" i="26" s="1"/>
  <c r="J87" i="26"/>
  <c r="H87" i="26"/>
  <c r="G87" i="26"/>
  <c r="F87" i="26"/>
  <c r="E87" i="26"/>
  <c r="D87" i="26"/>
  <c r="C87" i="26"/>
  <c r="B87" i="26"/>
  <c r="E80" i="26"/>
  <c r="D80" i="26"/>
  <c r="B80" i="26"/>
  <c r="I90" i="26"/>
  <c r="J78" i="26"/>
  <c r="H78" i="26"/>
  <c r="G78" i="26"/>
  <c r="F78" i="26"/>
  <c r="E78" i="26"/>
  <c r="D78" i="26"/>
  <c r="C78" i="26"/>
  <c r="B78" i="26"/>
  <c r="I76" i="26"/>
  <c r="I87" i="26" s="1"/>
  <c r="J74" i="26"/>
  <c r="E74" i="26"/>
  <c r="D74" i="26"/>
  <c r="B74" i="26"/>
  <c r="I74" i="26"/>
  <c r="J72" i="26"/>
  <c r="H72" i="26"/>
  <c r="G72" i="26"/>
  <c r="F72" i="26"/>
  <c r="E72" i="26"/>
  <c r="D72" i="26"/>
  <c r="C72" i="26"/>
  <c r="B72" i="26"/>
  <c r="I72" i="26"/>
  <c r="I70" i="26"/>
  <c r="J68" i="26"/>
  <c r="D68" i="26"/>
  <c r="B68" i="26"/>
  <c r="I68" i="26"/>
  <c r="J66" i="26"/>
  <c r="H66" i="26"/>
  <c r="G66" i="26"/>
  <c r="F66" i="26"/>
  <c r="E66" i="26"/>
  <c r="D66" i="26"/>
  <c r="C66" i="26"/>
  <c r="B66" i="26"/>
  <c r="I66" i="26"/>
  <c r="I64" i="26"/>
  <c r="J62" i="26"/>
  <c r="E62" i="26"/>
  <c r="D62" i="26"/>
  <c r="B62" i="26"/>
  <c r="I62" i="26"/>
  <c r="J60" i="26"/>
  <c r="H60" i="26"/>
  <c r="G60" i="26"/>
  <c r="F60" i="26"/>
  <c r="E60" i="26"/>
  <c r="D60" i="26"/>
  <c r="C60" i="26"/>
  <c r="B60" i="26"/>
  <c r="I60" i="26"/>
  <c r="I58" i="26"/>
  <c r="D56" i="26"/>
  <c r="I56" i="26"/>
  <c r="J54" i="26"/>
  <c r="H54" i="26"/>
  <c r="G54" i="26"/>
  <c r="F54" i="26"/>
  <c r="E54" i="26"/>
  <c r="D54" i="26"/>
  <c r="C54" i="26"/>
  <c r="B54" i="26"/>
  <c r="I54" i="26"/>
  <c r="I52" i="26"/>
  <c r="J50" i="26"/>
  <c r="D50" i="26"/>
  <c r="I50" i="26"/>
  <c r="J48" i="26"/>
  <c r="H48" i="26"/>
  <c r="G48" i="26"/>
  <c r="F48" i="26"/>
  <c r="E48" i="26"/>
  <c r="D48" i="26"/>
  <c r="C48" i="26"/>
  <c r="B48" i="26"/>
  <c r="I48" i="26"/>
  <c r="I46" i="26"/>
  <c r="F44" i="26"/>
  <c r="D44" i="26"/>
  <c r="I44" i="26"/>
  <c r="J42" i="26"/>
  <c r="H42" i="26"/>
  <c r="G42" i="26"/>
  <c r="F42" i="26"/>
  <c r="E42" i="26"/>
  <c r="D42" i="26"/>
  <c r="C42" i="26"/>
  <c r="B42" i="26"/>
  <c r="I42" i="26"/>
  <c r="I40" i="26"/>
  <c r="D38" i="26"/>
  <c r="I38" i="26"/>
  <c r="J36" i="26"/>
  <c r="H36" i="26"/>
  <c r="G36" i="26"/>
  <c r="F36" i="26"/>
  <c r="E36" i="26"/>
  <c r="D36" i="26"/>
  <c r="C36" i="26"/>
  <c r="B36" i="26"/>
  <c r="I36" i="26"/>
  <c r="I34" i="26"/>
  <c r="J32" i="26"/>
  <c r="D32" i="26"/>
  <c r="B32" i="26"/>
  <c r="I32" i="26"/>
  <c r="J30" i="26"/>
  <c r="H30" i="26"/>
  <c r="G30" i="26"/>
  <c r="F30" i="26"/>
  <c r="E30" i="26"/>
  <c r="D30" i="26"/>
  <c r="C30" i="26"/>
  <c r="B30" i="26"/>
  <c r="I30" i="26"/>
  <c r="I28" i="26"/>
  <c r="D26" i="26"/>
  <c r="I26" i="26"/>
  <c r="J24" i="26"/>
  <c r="H24" i="26"/>
  <c r="G24" i="26"/>
  <c r="F24" i="26"/>
  <c r="E24" i="26"/>
  <c r="D24" i="26"/>
  <c r="C24" i="26"/>
  <c r="B24" i="26"/>
  <c r="I24" i="26"/>
  <c r="I22" i="26"/>
  <c r="J20" i="26"/>
  <c r="D20" i="26"/>
  <c r="B20" i="26"/>
  <c r="I20" i="26"/>
  <c r="J18" i="26"/>
  <c r="H18" i="26"/>
  <c r="G18" i="26"/>
  <c r="F18" i="26"/>
  <c r="E18" i="26"/>
  <c r="D18" i="26"/>
  <c r="C18" i="26"/>
  <c r="B18" i="26"/>
  <c r="I18" i="26"/>
  <c r="I16" i="26"/>
  <c r="D14" i="26"/>
  <c r="I14" i="26"/>
  <c r="J12" i="26"/>
  <c r="H12" i="26"/>
  <c r="G12" i="26"/>
  <c r="F12" i="26"/>
  <c r="E12" i="26"/>
  <c r="D12" i="26"/>
  <c r="C12" i="26"/>
  <c r="B12" i="26"/>
  <c r="I12" i="26"/>
  <c r="I10" i="26"/>
  <c r="J8" i="26"/>
  <c r="E8" i="26"/>
  <c r="D8" i="26"/>
  <c r="B8" i="26"/>
  <c r="J6" i="26"/>
  <c r="H6" i="26"/>
  <c r="G6" i="26"/>
  <c r="F6" i="26"/>
  <c r="E6" i="26"/>
  <c r="D6" i="26"/>
  <c r="C6" i="26"/>
  <c r="B6" i="26"/>
  <c r="I6" i="26"/>
  <c r="I4" i="26"/>
  <c r="J90" i="25"/>
  <c r="H90" i="25"/>
  <c r="G90" i="25"/>
  <c r="F90" i="25"/>
  <c r="E90" i="25"/>
  <c r="D90" i="25"/>
  <c r="C90" i="25"/>
  <c r="B90" i="25"/>
  <c r="J88" i="25"/>
  <c r="J89" i="25" s="1"/>
  <c r="H88" i="25"/>
  <c r="H89" i="25" s="1"/>
  <c r="G88" i="25"/>
  <c r="G89" i="25" s="1"/>
  <c r="F88" i="25"/>
  <c r="F89" i="25" s="1"/>
  <c r="E88" i="25"/>
  <c r="E89" i="25" s="1"/>
  <c r="D88" i="25"/>
  <c r="D89" i="25" s="1"/>
  <c r="C88" i="25"/>
  <c r="C89" i="25" s="1"/>
  <c r="B88" i="25"/>
  <c r="B89" i="25" s="1"/>
  <c r="J87" i="25"/>
  <c r="H87" i="25"/>
  <c r="G87" i="25"/>
  <c r="F87" i="25"/>
  <c r="E87" i="25"/>
  <c r="D87" i="25"/>
  <c r="C87" i="25"/>
  <c r="B87" i="25"/>
  <c r="J80" i="25"/>
  <c r="F80" i="25"/>
  <c r="E80" i="25"/>
  <c r="D80" i="25"/>
  <c r="B80" i="25"/>
  <c r="I90" i="25"/>
  <c r="J78" i="25"/>
  <c r="H78" i="25"/>
  <c r="G78" i="25"/>
  <c r="F78" i="25"/>
  <c r="E78" i="25"/>
  <c r="D78" i="25"/>
  <c r="C78" i="25"/>
  <c r="B78" i="25"/>
  <c r="I88" i="25"/>
  <c r="I89" i="25" s="1"/>
  <c r="I76" i="25"/>
  <c r="I87" i="25" s="1"/>
  <c r="J74" i="25"/>
  <c r="H74" i="25"/>
  <c r="E74" i="25"/>
  <c r="D74" i="25"/>
  <c r="B74" i="25"/>
  <c r="I74" i="25"/>
  <c r="J72" i="25"/>
  <c r="H72" i="25"/>
  <c r="G72" i="25"/>
  <c r="F72" i="25"/>
  <c r="E72" i="25"/>
  <c r="D72" i="25"/>
  <c r="C72" i="25"/>
  <c r="B72" i="25"/>
  <c r="I72" i="25"/>
  <c r="I70" i="25"/>
  <c r="J68" i="25"/>
  <c r="E68" i="25"/>
  <c r="D68" i="25"/>
  <c r="C68" i="25"/>
  <c r="B68" i="25"/>
  <c r="I68" i="25"/>
  <c r="J66" i="25"/>
  <c r="H66" i="25"/>
  <c r="G66" i="25"/>
  <c r="F66" i="25"/>
  <c r="E66" i="25"/>
  <c r="D66" i="25"/>
  <c r="C66" i="25"/>
  <c r="B66" i="25"/>
  <c r="I66" i="25"/>
  <c r="I64" i="25"/>
  <c r="J62" i="25"/>
  <c r="H62" i="25"/>
  <c r="E62" i="25"/>
  <c r="D62" i="25"/>
  <c r="B62" i="25"/>
  <c r="I62" i="25"/>
  <c r="J60" i="25"/>
  <c r="H60" i="25"/>
  <c r="G60" i="25"/>
  <c r="F60" i="25"/>
  <c r="E60" i="25"/>
  <c r="D60" i="25"/>
  <c r="C60" i="25"/>
  <c r="B60" i="25"/>
  <c r="I60" i="25"/>
  <c r="I58" i="25"/>
  <c r="J56" i="25"/>
  <c r="D56" i="25"/>
  <c r="B56" i="25"/>
  <c r="I56" i="25"/>
  <c r="J54" i="25"/>
  <c r="H54" i="25"/>
  <c r="G54" i="25"/>
  <c r="F54" i="25"/>
  <c r="E54" i="25"/>
  <c r="D54" i="25"/>
  <c r="C54" i="25"/>
  <c r="B54" i="25"/>
  <c r="I54" i="25"/>
  <c r="I52" i="25"/>
  <c r="J50" i="25"/>
  <c r="H50" i="25"/>
  <c r="E50" i="25"/>
  <c r="D50" i="25"/>
  <c r="B50" i="25"/>
  <c r="I50" i="25"/>
  <c r="J48" i="25"/>
  <c r="H48" i="25"/>
  <c r="G48" i="25"/>
  <c r="F48" i="25"/>
  <c r="E48" i="25"/>
  <c r="D48" i="25"/>
  <c r="C48" i="25"/>
  <c r="B48" i="25"/>
  <c r="I48" i="25"/>
  <c r="I46" i="25"/>
  <c r="J44" i="25"/>
  <c r="H44" i="25"/>
  <c r="F44" i="25"/>
  <c r="D44" i="25"/>
  <c r="B44" i="25"/>
  <c r="I44" i="25"/>
  <c r="J42" i="25"/>
  <c r="H42" i="25"/>
  <c r="G42" i="25"/>
  <c r="F42" i="25"/>
  <c r="E42" i="25"/>
  <c r="D42" i="25"/>
  <c r="C42" i="25"/>
  <c r="B42" i="25"/>
  <c r="I42" i="25"/>
  <c r="I40" i="25"/>
  <c r="J38" i="25"/>
  <c r="D38" i="25"/>
  <c r="B38" i="25"/>
  <c r="I38" i="25"/>
  <c r="J36" i="25"/>
  <c r="H36" i="25"/>
  <c r="G36" i="25"/>
  <c r="F36" i="25"/>
  <c r="E36" i="25"/>
  <c r="D36" i="25"/>
  <c r="C36" i="25"/>
  <c r="B36" i="25"/>
  <c r="I36" i="25"/>
  <c r="I34" i="25"/>
  <c r="J32" i="25"/>
  <c r="D32" i="25"/>
  <c r="B32" i="25"/>
  <c r="I32" i="25"/>
  <c r="J30" i="25"/>
  <c r="H30" i="25"/>
  <c r="G30" i="25"/>
  <c r="F30" i="25"/>
  <c r="E30" i="25"/>
  <c r="D30" i="25"/>
  <c r="C30" i="25"/>
  <c r="B30" i="25"/>
  <c r="I30" i="25"/>
  <c r="I28" i="25"/>
  <c r="D26" i="25"/>
  <c r="B26" i="25"/>
  <c r="I26" i="25"/>
  <c r="J24" i="25"/>
  <c r="H24" i="25"/>
  <c r="G24" i="25"/>
  <c r="F24" i="25"/>
  <c r="E24" i="25"/>
  <c r="D24" i="25"/>
  <c r="C24" i="25"/>
  <c r="B24" i="25"/>
  <c r="I24" i="25"/>
  <c r="I22" i="25"/>
  <c r="J20" i="25"/>
  <c r="G20" i="25"/>
  <c r="F20" i="25"/>
  <c r="D20" i="25"/>
  <c r="B20" i="25"/>
  <c r="I20" i="25"/>
  <c r="J18" i="25"/>
  <c r="H18" i="25"/>
  <c r="G18" i="25"/>
  <c r="F18" i="25"/>
  <c r="E18" i="25"/>
  <c r="D18" i="25"/>
  <c r="C18" i="25"/>
  <c r="B18" i="25"/>
  <c r="I18" i="25"/>
  <c r="I16" i="25"/>
  <c r="J14" i="25"/>
  <c r="D14" i="25"/>
  <c r="B14" i="25"/>
  <c r="I14" i="25"/>
  <c r="J12" i="25"/>
  <c r="H12" i="25"/>
  <c r="G12" i="25"/>
  <c r="F12" i="25"/>
  <c r="E12" i="25"/>
  <c r="D12" i="25"/>
  <c r="C12" i="25"/>
  <c r="B12" i="25"/>
  <c r="I12" i="25"/>
  <c r="I10" i="25"/>
  <c r="J8" i="25"/>
  <c r="E8" i="25"/>
  <c r="D8" i="25"/>
  <c r="B8" i="25"/>
  <c r="I8" i="25"/>
  <c r="J6" i="25"/>
  <c r="H6" i="25"/>
  <c r="G6" i="25"/>
  <c r="F6" i="25"/>
  <c r="E6" i="25"/>
  <c r="D6" i="25"/>
  <c r="C6" i="25"/>
  <c r="B6" i="25"/>
  <c r="I6" i="25"/>
  <c r="I4" i="25"/>
  <c r="J90" i="24"/>
  <c r="H90" i="24"/>
  <c r="G90" i="24"/>
  <c r="F90" i="24"/>
  <c r="E90" i="24"/>
  <c r="D90" i="24"/>
  <c r="C90" i="24"/>
  <c r="B90" i="24"/>
  <c r="J88" i="24"/>
  <c r="J89" i="24" s="1"/>
  <c r="H88" i="24"/>
  <c r="H89" i="24" s="1"/>
  <c r="G88" i="24"/>
  <c r="G89" i="24" s="1"/>
  <c r="F88" i="24"/>
  <c r="F89" i="24" s="1"/>
  <c r="E88" i="24"/>
  <c r="E89" i="24" s="1"/>
  <c r="D88" i="24"/>
  <c r="D89" i="24" s="1"/>
  <c r="C88" i="24"/>
  <c r="C89" i="24" s="1"/>
  <c r="B88" i="24"/>
  <c r="B89" i="24" s="1"/>
  <c r="J87" i="24"/>
  <c r="H87" i="24"/>
  <c r="G87" i="24"/>
  <c r="F87" i="24"/>
  <c r="E87" i="24"/>
  <c r="D87" i="24"/>
  <c r="C87" i="24"/>
  <c r="B87" i="24"/>
  <c r="J80" i="24"/>
  <c r="H80" i="24"/>
  <c r="G80" i="24"/>
  <c r="F80" i="24"/>
  <c r="E80" i="24"/>
  <c r="D80" i="24"/>
  <c r="C80" i="24"/>
  <c r="B80" i="24"/>
  <c r="I90" i="24"/>
  <c r="J78" i="24"/>
  <c r="H78" i="24"/>
  <c r="G78" i="24"/>
  <c r="F78" i="24"/>
  <c r="E78" i="24"/>
  <c r="D78" i="24"/>
  <c r="C78" i="24"/>
  <c r="B78" i="24"/>
  <c r="I76" i="24"/>
  <c r="I87" i="24" s="1"/>
  <c r="J74" i="24"/>
  <c r="H74" i="24"/>
  <c r="G74" i="24"/>
  <c r="E74" i="24"/>
  <c r="D74" i="24"/>
  <c r="C74" i="24"/>
  <c r="B74" i="24"/>
  <c r="I74" i="24"/>
  <c r="J72" i="24"/>
  <c r="H72" i="24"/>
  <c r="G72" i="24"/>
  <c r="F72" i="24"/>
  <c r="E72" i="24"/>
  <c r="D72" i="24"/>
  <c r="C72" i="24"/>
  <c r="B72" i="24"/>
  <c r="I72" i="24"/>
  <c r="I70" i="24"/>
  <c r="J68" i="24"/>
  <c r="H68" i="24"/>
  <c r="F68" i="24"/>
  <c r="E68" i="24"/>
  <c r="D68" i="24"/>
  <c r="C68" i="24"/>
  <c r="B68" i="24"/>
  <c r="I68" i="24"/>
  <c r="J66" i="24"/>
  <c r="H66" i="24"/>
  <c r="G66" i="24"/>
  <c r="F66" i="24"/>
  <c r="E66" i="24"/>
  <c r="D66" i="24"/>
  <c r="C66" i="24"/>
  <c r="B66" i="24"/>
  <c r="I66" i="24"/>
  <c r="I64" i="24"/>
  <c r="J62" i="24"/>
  <c r="H62" i="24"/>
  <c r="G62" i="24"/>
  <c r="F62" i="24"/>
  <c r="E62" i="24"/>
  <c r="D62" i="24"/>
  <c r="C62" i="24"/>
  <c r="B62" i="24"/>
  <c r="J60" i="24"/>
  <c r="H60" i="24"/>
  <c r="G60" i="24"/>
  <c r="F60" i="24"/>
  <c r="E60" i="24"/>
  <c r="D60" i="24"/>
  <c r="C60" i="24"/>
  <c r="B60" i="24"/>
  <c r="I60" i="24"/>
  <c r="I58" i="24"/>
  <c r="J56" i="24"/>
  <c r="E56" i="24"/>
  <c r="D56" i="24"/>
  <c r="B56" i="24"/>
  <c r="I56" i="24"/>
  <c r="J54" i="24"/>
  <c r="H54" i="24"/>
  <c r="G54" i="24"/>
  <c r="F54" i="24"/>
  <c r="E54" i="24"/>
  <c r="D54" i="24"/>
  <c r="C54" i="24"/>
  <c r="B54" i="24"/>
  <c r="I54" i="24"/>
  <c r="I52" i="24"/>
  <c r="J50" i="24"/>
  <c r="H50" i="24"/>
  <c r="E50" i="24"/>
  <c r="D50" i="24"/>
  <c r="B50" i="24"/>
  <c r="I50" i="24"/>
  <c r="J48" i="24"/>
  <c r="H48" i="24"/>
  <c r="G48" i="24"/>
  <c r="F48" i="24"/>
  <c r="E48" i="24"/>
  <c r="D48" i="24"/>
  <c r="C48" i="24"/>
  <c r="B48" i="24"/>
  <c r="I48" i="24"/>
  <c r="I46" i="24"/>
  <c r="J44" i="24"/>
  <c r="H44" i="24"/>
  <c r="F44" i="24"/>
  <c r="D44" i="24"/>
  <c r="B44" i="24"/>
  <c r="I44" i="24"/>
  <c r="J42" i="24"/>
  <c r="H42" i="24"/>
  <c r="G42" i="24"/>
  <c r="F42" i="24"/>
  <c r="E42" i="24"/>
  <c r="D42" i="24"/>
  <c r="C42" i="24"/>
  <c r="B42" i="24"/>
  <c r="I42" i="24"/>
  <c r="I40" i="24"/>
  <c r="J38" i="24"/>
  <c r="E38" i="24"/>
  <c r="D38" i="24"/>
  <c r="B38" i="24"/>
  <c r="I38" i="24"/>
  <c r="J36" i="24"/>
  <c r="H36" i="24"/>
  <c r="G36" i="24"/>
  <c r="F36" i="24"/>
  <c r="E36" i="24"/>
  <c r="D36" i="24"/>
  <c r="C36" i="24"/>
  <c r="B36" i="24"/>
  <c r="I36" i="24"/>
  <c r="I34" i="24"/>
  <c r="J32" i="24"/>
  <c r="E32" i="24"/>
  <c r="D32" i="24"/>
  <c r="C32" i="24"/>
  <c r="B32" i="24"/>
  <c r="I32" i="24"/>
  <c r="J30" i="24"/>
  <c r="H30" i="24"/>
  <c r="G30" i="24"/>
  <c r="F30" i="24"/>
  <c r="E30" i="24"/>
  <c r="D30" i="24"/>
  <c r="C30" i="24"/>
  <c r="B30" i="24"/>
  <c r="I30" i="24"/>
  <c r="I28" i="24"/>
  <c r="J26" i="24"/>
  <c r="E26" i="24"/>
  <c r="D26" i="24"/>
  <c r="B26" i="24"/>
  <c r="I26" i="24"/>
  <c r="J24" i="24"/>
  <c r="H24" i="24"/>
  <c r="G24" i="24"/>
  <c r="F24" i="24"/>
  <c r="E24" i="24"/>
  <c r="D24" i="24"/>
  <c r="C24" i="24"/>
  <c r="B24" i="24"/>
  <c r="I24" i="24"/>
  <c r="I22" i="24"/>
  <c r="J20" i="24"/>
  <c r="H20" i="24"/>
  <c r="G20" i="24"/>
  <c r="F20" i="24"/>
  <c r="E20" i="24"/>
  <c r="D20" i="24"/>
  <c r="B20" i="24"/>
  <c r="I20" i="24"/>
  <c r="J18" i="24"/>
  <c r="H18" i="24"/>
  <c r="G18" i="24"/>
  <c r="F18" i="24"/>
  <c r="E18" i="24"/>
  <c r="D18" i="24"/>
  <c r="C18" i="24"/>
  <c r="B18" i="24"/>
  <c r="I18" i="24"/>
  <c r="I16" i="24"/>
  <c r="J14" i="24"/>
  <c r="H14" i="24"/>
  <c r="G14" i="24"/>
  <c r="F14" i="24"/>
  <c r="E14" i="24"/>
  <c r="D14" i="24"/>
  <c r="B14" i="24"/>
  <c r="I14" i="24"/>
  <c r="J12" i="24"/>
  <c r="H12" i="24"/>
  <c r="G12" i="24"/>
  <c r="F12" i="24"/>
  <c r="E12" i="24"/>
  <c r="D12" i="24"/>
  <c r="C12" i="24"/>
  <c r="B12" i="24"/>
  <c r="I12" i="24"/>
  <c r="I10" i="24"/>
  <c r="J8" i="24"/>
  <c r="H8" i="24"/>
  <c r="G8" i="24"/>
  <c r="F8" i="24"/>
  <c r="E8" i="24"/>
  <c r="D8" i="24"/>
  <c r="B8" i="24"/>
  <c r="I8" i="24"/>
  <c r="J6" i="24"/>
  <c r="H6" i="24"/>
  <c r="G6" i="24"/>
  <c r="F6" i="24"/>
  <c r="E6" i="24"/>
  <c r="D6" i="24"/>
  <c r="C6" i="24"/>
  <c r="B6" i="24"/>
  <c r="I6" i="24"/>
  <c r="I4" i="24"/>
  <c r="E91" i="23"/>
  <c r="J90" i="23"/>
  <c r="J91" i="23" s="1"/>
  <c r="H90" i="23"/>
  <c r="H91" i="23" s="1"/>
  <c r="G90" i="23"/>
  <c r="G91" i="23" s="1"/>
  <c r="F90" i="23"/>
  <c r="F91" i="23" s="1"/>
  <c r="E90" i="23"/>
  <c r="D90" i="23"/>
  <c r="D91" i="23" s="1"/>
  <c r="C90" i="23"/>
  <c r="C91" i="23" s="1"/>
  <c r="B90" i="23"/>
  <c r="B91" i="23" s="1"/>
  <c r="G89" i="23"/>
  <c r="C89" i="23"/>
  <c r="J88" i="23"/>
  <c r="J89" i="23" s="1"/>
  <c r="H88" i="23"/>
  <c r="H89" i="23" s="1"/>
  <c r="G88" i="23"/>
  <c r="F88" i="23"/>
  <c r="F89" i="23" s="1"/>
  <c r="E88" i="23"/>
  <c r="E89" i="23" s="1"/>
  <c r="D88" i="23"/>
  <c r="D89" i="23" s="1"/>
  <c r="C88" i="23"/>
  <c r="B88" i="23"/>
  <c r="B89" i="23" s="1"/>
  <c r="J87" i="23"/>
  <c r="H87" i="23"/>
  <c r="G87" i="23"/>
  <c r="F87" i="23"/>
  <c r="E87" i="23"/>
  <c r="D87" i="23"/>
  <c r="C87" i="23"/>
  <c r="B87" i="23"/>
  <c r="J80" i="23"/>
  <c r="H80" i="23"/>
  <c r="G80" i="23"/>
  <c r="F80" i="23"/>
  <c r="E80" i="23"/>
  <c r="D80" i="23"/>
  <c r="C80" i="23"/>
  <c r="B80" i="23"/>
  <c r="I79" i="23"/>
  <c r="I90" i="23" s="1"/>
  <c r="J78" i="23"/>
  <c r="H78" i="23"/>
  <c r="G78" i="23"/>
  <c r="F78" i="23"/>
  <c r="E78" i="23"/>
  <c r="D78" i="23"/>
  <c r="C78" i="23"/>
  <c r="B78" i="23"/>
  <c r="I77" i="23"/>
  <c r="I88" i="23" s="1"/>
  <c r="I76" i="23"/>
  <c r="I87" i="23" s="1"/>
  <c r="J74" i="23"/>
  <c r="H74" i="23"/>
  <c r="G74" i="23"/>
  <c r="F74" i="23"/>
  <c r="E74" i="23"/>
  <c r="D74" i="23"/>
  <c r="C74" i="23"/>
  <c r="B74" i="23"/>
  <c r="I73" i="23"/>
  <c r="I74" i="23" s="1"/>
  <c r="J72" i="23"/>
  <c r="H72" i="23"/>
  <c r="G72" i="23"/>
  <c r="F72" i="23"/>
  <c r="E72" i="23"/>
  <c r="D72" i="23"/>
  <c r="C72" i="23"/>
  <c r="B72" i="23"/>
  <c r="I71" i="23"/>
  <c r="I72" i="23" s="1"/>
  <c r="I70" i="23"/>
  <c r="J68" i="23"/>
  <c r="H68" i="23"/>
  <c r="G68" i="23"/>
  <c r="F68" i="23"/>
  <c r="E68" i="23"/>
  <c r="D68" i="23"/>
  <c r="C68" i="23"/>
  <c r="B68" i="23"/>
  <c r="I67" i="23"/>
  <c r="I68" i="23" s="1"/>
  <c r="J66" i="23"/>
  <c r="H66" i="23"/>
  <c r="G66" i="23"/>
  <c r="F66" i="23"/>
  <c r="E66" i="23"/>
  <c r="D66" i="23"/>
  <c r="C66" i="23"/>
  <c r="B66" i="23"/>
  <c r="I65" i="23"/>
  <c r="I66" i="23" s="1"/>
  <c r="I64" i="23"/>
  <c r="J62" i="23"/>
  <c r="H62" i="23"/>
  <c r="G62" i="23"/>
  <c r="F62" i="23"/>
  <c r="E62" i="23"/>
  <c r="D62" i="23"/>
  <c r="C62" i="23"/>
  <c r="B62" i="23"/>
  <c r="I61" i="23"/>
  <c r="I62" i="23" s="1"/>
  <c r="J60" i="23"/>
  <c r="H60" i="23"/>
  <c r="G60" i="23"/>
  <c r="F60" i="23"/>
  <c r="E60" i="23"/>
  <c r="D60" i="23"/>
  <c r="C60" i="23"/>
  <c r="B60" i="23"/>
  <c r="I59" i="23"/>
  <c r="I60" i="23" s="1"/>
  <c r="I58" i="23"/>
  <c r="J56" i="23"/>
  <c r="H56" i="23"/>
  <c r="G56" i="23"/>
  <c r="F56" i="23"/>
  <c r="E56" i="23"/>
  <c r="D56" i="23"/>
  <c r="C56" i="23"/>
  <c r="B56" i="23"/>
  <c r="I55" i="23"/>
  <c r="I56" i="23" s="1"/>
  <c r="J54" i="23"/>
  <c r="H54" i="23"/>
  <c r="G54" i="23"/>
  <c r="F54" i="23"/>
  <c r="E54" i="23"/>
  <c r="D54" i="23"/>
  <c r="C54" i="23"/>
  <c r="B54" i="23"/>
  <c r="I53" i="23"/>
  <c r="I54" i="23" s="1"/>
  <c r="I52" i="23"/>
  <c r="J50" i="23"/>
  <c r="H50" i="23"/>
  <c r="G50" i="23"/>
  <c r="F50" i="23"/>
  <c r="E50" i="23"/>
  <c r="D50" i="23"/>
  <c r="C50" i="23"/>
  <c r="B50" i="23"/>
  <c r="I49" i="23"/>
  <c r="I50" i="23" s="1"/>
  <c r="J48" i="23"/>
  <c r="H48" i="23"/>
  <c r="G48" i="23"/>
  <c r="F48" i="23"/>
  <c r="E48" i="23"/>
  <c r="D48" i="23"/>
  <c r="C48" i="23"/>
  <c r="B48" i="23"/>
  <c r="I47" i="23"/>
  <c r="I48" i="23" s="1"/>
  <c r="I46" i="23"/>
  <c r="J44" i="23"/>
  <c r="H44" i="23"/>
  <c r="G44" i="23"/>
  <c r="F44" i="23"/>
  <c r="E44" i="23"/>
  <c r="D44" i="23"/>
  <c r="C44" i="23"/>
  <c r="B44" i="23"/>
  <c r="I43" i="23"/>
  <c r="I44" i="23" s="1"/>
  <c r="J42" i="23"/>
  <c r="H42" i="23"/>
  <c r="G42" i="23"/>
  <c r="F42" i="23"/>
  <c r="E42" i="23"/>
  <c r="D42" i="23"/>
  <c r="C42" i="23"/>
  <c r="B42" i="23"/>
  <c r="I41" i="23"/>
  <c r="I42" i="23" s="1"/>
  <c r="I40" i="23"/>
  <c r="J38" i="23"/>
  <c r="H38" i="23"/>
  <c r="G38" i="23"/>
  <c r="F38" i="23"/>
  <c r="E38" i="23"/>
  <c r="D38" i="23"/>
  <c r="C38" i="23"/>
  <c r="B38" i="23"/>
  <c r="I37" i="23"/>
  <c r="I38" i="23" s="1"/>
  <c r="J36" i="23"/>
  <c r="H36" i="23"/>
  <c r="G36" i="23"/>
  <c r="F36" i="23"/>
  <c r="E36" i="23"/>
  <c r="D36" i="23"/>
  <c r="C36" i="23"/>
  <c r="B36" i="23"/>
  <c r="I35" i="23"/>
  <c r="I36" i="23" s="1"/>
  <c r="I34" i="23"/>
  <c r="J32" i="23"/>
  <c r="H32" i="23"/>
  <c r="G32" i="23"/>
  <c r="F32" i="23"/>
  <c r="E32" i="23"/>
  <c r="D32" i="23"/>
  <c r="C32" i="23"/>
  <c r="B32" i="23"/>
  <c r="I31" i="23"/>
  <c r="I32" i="23" s="1"/>
  <c r="J30" i="23"/>
  <c r="H30" i="23"/>
  <c r="G30" i="23"/>
  <c r="F30" i="23"/>
  <c r="E30" i="23"/>
  <c r="D30" i="23"/>
  <c r="C30" i="23"/>
  <c r="B30" i="23"/>
  <c r="I29" i="23"/>
  <c r="I30" i="23" s="1"/>
  <c r="I28" i="23"/>
  <c r="J26" i="23"/>
  <c r="H26" i="23"/>
  <c r="G26" i="23"/>
  <c r="F26" i="23"/>
  <c r="E26" i="23"/>
  <c r="D26" i="23"/>
  <c r="C26" i="23"/>
  <c r="B26" i="23"/>
  <c r="I25" i="23"/>
  <c r="I26" i="23" s="1"/>
  <c r="J24" i="23"/>
  <c r="H24" i="23"/>
  <c r="G24" i="23"/>
  <c r="F24" i="23"/>
  <c r="E24" i="23"/>
  <c r="D24" i="23"/>
  <c r="C24" i="23"/>
  <c r="B24" i="23"/>
  <c r="I23" i="23"/>
  <c r="I24" i="23" s="1"/>
  <c r="I22" i="23"/>
  <c r="J20" i="23"/>
  <c r="H20" i="23"/>
  <c r="G20" i="23"/>
  <c r="F20" i="23"/>
  <c r="E20" i="23"/>
  <c r="D20" i="23"/>
  <c r="C20" i="23"/>
  <c r="B20" i="23"/>
  <c r="I19" i="23"/>
  <c r="I20" i="23" s="1"/>
  <c r="J18" i="23"/>
  <c r="H18" i="23"/>
  <c r="G18" i="23"/>
  <c r="F18" i="23"/>
  <c r="E18" i="23"/>
  <c r="D18" i="23"/>
  <c r="C18" i="23"/>
  <c r="B18" i="23"/>
  <c r="I17" i="23"/>
  <c r="I18" i="23" s="1"/>
  <c r="I16" i="23"/>
  <c r="J14" i="23"/>
  <c r="H14" i="23"/>
  <c r="G14" i="23"/>
  <c r="F14" i="23"/>
  <c r="E14" i="23"/>
  <c r="D14" i="23"/>
  <c r="C14" i="23"/>
  <c r="B14" i="23"/>
  <c r="I13" i="23"/>
  <c r="I14" i="23" s="1"/>
  <c r="J12" i="23"/>
  <c r="H12" i="23"/>
  <c r="G12" i="23"/>
  <c r="F12" i="23"/>
  <c r="E12" i="23"/>
  <c r="D12" i="23"/>
  <c r="C12" i="23"/>
  <c r="B12" i="23"/>
  <c r="I11" i="23"/>
  <c r="I12" i="23" s="1"/>
  <c r="I10" i="23"/>
  <c r="J8" i="23"/>
  <c r="H8" i="23"/>
  <c r="G8" i="23"/>
  <c r="F8" i="23"/>
  <c r="E8" i="23"/>
  <c r="D8" i="23"/>
  <c r="C8" i="23"/>
  <c r="B8" i="23"/>
  <c r="I7" i="23"/>
  <c r="I8" i="23" s="1"/>
  <c r="J6" i="23"/>
  <c r="H6" i="23"/>
  <c r="G6" i="23"/>
  <c r="F6" i="23"/>
  <c r="E6" i="23"/>
  <c r="D6" i="23"/>
  <c r="C6" i="23"/>
  <c r="B6" i="23"/>
  <c r="I5" i="23"/>
  <c r="I6" i="23" s="1"/>
  <c r="I4" i="23"/>
  <c r="G91" i="22"/>
  <c r="C91" i="22"/>
  <c r="J90" i="22"/>
  <c r="J91" i="22" s="1"/>
  <c r="H90" i="22"/>
  <c r="H91" i="22" s="1"/>
  <c r="G90" i="22"/>
  <c r="F90" i="22"/>
  <c r="F91" i="22" s="1"/>
  <c r="E90" i="22"/>
  <c r="E91" i="22" s="1"/>
  <c r="D90" i="22"/>
  <c r="D91" i="22" s="1"/>
  <c r="C90" i="22"/>
  <c r="B90" i="22"/>
  <c r="B91" i="22" s="1"/>
  <c r="E89" i="22"/>
  <c r="J88" i="22"/>
  <c r="J89" i="22" s="1"/>
  <c r="H88" i="22"/>
  <c r="H89" i="22" s="1"/>
  <c r="G88" i="22"/>
  <c r="G89" i="22" s="1"/>
  <c r="F88" i="22"/>
  <c r="F89" i="22" s="1"/>
  <c r="E88" i="22"/>
  <c r="D88" i="22"/>
  <c r="D89" i="22" s="1"/>
  <c r="C88" i="22"/>
  <c r="C89" i="22" s="1"/>
  <c r="B88" i="22"/>
  <c r="B89" i="22" s="1"/>
  <c r="J87" i="22"/>
  <c r="H87" i="22"/>
  <c r="G87" i="22"/>
  <c r="F87" i="22"/>
  <c r="E87" i="22"/>
  <c r="D87" i="22"/>
  <c r="C87" i="22"/>
  <c r="B87" i="22"/>
  <c r="J80" i="22"/>
  <c r="H80" i="22"/>
  <c r="G80" i="22"/>
  <c r="F80" i="22"/>
  <c r="E80" i="22"/>
  <c r="D80" i="22"/>
  <c r="C80" i="22"/>
  <c r="B80" i="22"/>
  <c r="I79" i="22"/>
  <c r="I90" i="22" s="1"/>
  <c r="I91" i="22" s="1"/>
  <c r="J78" i="22"/>
  <c r="H78" i="22"/>
  <c r="G78" i="22"/>
  <c r="F78" i="22"/>
  <c r="E78" i="22"/>
  <c r="D78" i="22"/>
  <c r="C78" i="22"/>
  <c r="B78" i="22"/>
  <c r="I77" i="22"/>
  <c r="I88" i="22" s="1"/>
  <c r="I76" i="22"/>
  <c r="I87" i="22" s="1"/>
  <c r="J74" i="22"/>
  <c r="H74" i="22"/>
  <c r="G74" i="22"/>
  <c r="F74" i="22"/>
  <c r="E74" i="22"/>
  <c r="D74" i="22"/>
  <c r="C74" i="22"/>
  <c r="B74" i="22"/>
  <c r="I73" i="22"/>
  <c r="I74" i="22" s="1"/>
  <c r="J72" i="22"/>
  <c r="H72" i="22"/>
  <c r="G72" i="22"/>
  <c r="F72" i="22"/>
  <c r="E72" i="22"/>
  <c r="D72" i="22"/>
  <c r="C72" i="22"/>
  <c r="B72" i="22"/>
  <c r="I71" i="22"/>
  <c r="I72" i="22" s="1"/>
  <c r="I70" i="22"/>
  <c r="J68" i="22"/>
  <c r="H68" i="22"/>
  <c r="G68" i="22"/>
  <c r="F68" i="22"/>
  <c r="E68" i="22"/>
  <c r="D68" i="22"/>
  <c r="C68" i="22"/>
  <c r="B68" i="22"/>
  <c r="I67" i="22"/>
  <c r="I68" i="22" s="1"/>
  <c r="J66" i="22"/>
  <c r="H66" i="22"/>
  <c r="G66" i="22"/>
  <c r="F66" i="22"/>
  <c r="E66" i="22"/>
  <c r="D66" i="22"/>
  <c r="C66" i="22"/>
  <c r="B66" i="22"/>
  <c r="I65" i="22"/>
  <c r="I66" i="22" s="1"/>
  <c r="I64" i="22"/>
  <c r="J62" i="22"/>
  <c r="H62" i="22"/>
  <c r="G62" i="22"/>
  <c r="F62" i="22"/>
  <c r="E62" i="22"/>
  <c r="D62" i="22"/>
  <c r="C62" i="22"/>
  <c r="B62" i="22"/>
  <c r="I61" i="22"/>
  <c r="I62" i="22" s="1"/>
  <c r="J60" i="22"/>
  <c r="H60" i="22"/>
  <c r="G60" i="22"/>
  <c r="F60" i="22"/>
  <c r="E60" i="22"/>
  <c r="D60" i="22"/>
  <c r="C60" i="22"/>
  <c r="B60" i="22"/>
  <c r="I59" i="22"/>
  <c r="I60" i="22" s="1"/>
  <c r="I58" i="22"/>
  <c r="J56" i="22"/>
  <c r="H56" i="22"/>
  <c r="G56" i="22"/>
  <c r="F56" i="22"/>
  <c r="E56" i="22"/>
  <c r="D56" i="22"/>
  <c r="C56" i="22"/>
  <c r="B56" i="22"/>
  <c r="I55" i="22"/>
  <c r="I56" i="22" s="1"/>
  <c r="J54" i="22"/>
  <c r="H54" i="22"/>
  <c r="G54" i="22"/>
  <c r="F54" i="22"/>
  <c r="E54" i="22"/>
  <c r="D54" i="22"/>
  <c r="C54" i="22"/>
  <c r="B54" i="22"/>
  <c r="I53" i="22"/>
  <c r="I54" i="22" s="1"/>
  <c r="I52" i="22"/>
  <c r="J50" i="22"/>
  <c r="H50" i="22"/>
  <c r="G50" i="22"/>
  <c r="F50" i="22"/>
  <c r="E50" i="22"/>
  <c r="D50" i="22"/>
  <c r="C50" i="22"/>
  <c r="B50" i="22"/>
  <c r="I49" i="22"/>
  <c r="I50" i="22" s="1"/>
  <c r="J48" i="22"/>
  <c r="H48" i="22"/>
  <c r="G48" i="22"/>
  <c r="F48" i="22"/>
  <c r="E48" i="22"/>
  <c r="D48" i="22"/>
  <c r="C48" i="22"/>
  <c r="B48" i="22"/>
  <c r="I47" i="22"/>
  <c r="I48" i="22" s="1"/>
  <c r="I46" i="22"/>
  <c r="J44" i="22"/>
  <c r="H44" i="22"/>
  <c r="G44" i="22"/>
  <c r="F44" i="22"/>
  <c r="E44" i="22"/>
  <c r="D44" i="22"/>
  <c r="C44" i="22"/>
  <c r="B44" i="22"/>
  <c r="I43" i="22"/>
  <c r="I44" i="22" s="1"/>
  <c r="J42" i="22"/>
  <c r="H42" i="22"/>
  <c r="G42" i="22"/>
  <c r="F42" i="22"/>
  <c r="E42" i="22"/>
  <c r="D42" i="22"/>
  <c r="C42" i="22"/>
  <c r="B42" i="22"/>
  <c r="I41" i="22"/>
  <c r="I42" i="22" s="1"/>
  <c r="I40" i="22"/>
  <c r="J38" i="22"/>
  <c r="H38" i="22"/>
  <c r="G38" i="22"/>
  <c r="F38" i="22"/>
  <c r="E38" i="22"/>
  <c r="D38" i="22"/>
  <c r="C38" i="22"/>
  <c r="B38" i="22"/>
  <c r="I37" i="22"/>
  <c r="I38" i="22" s="1"/>
  <c r="J36" i="22"/>
  <c r="H36" i="22"/>
  <c r="G36" i="22"/>
  <c r="F36" i="22"/>
  <c r="E36" i="22"/>
  <c r="D36" i="22"/>
  <c r="C36" i="22"/>
  <c r="B36" i="22"/>
  <c r="I35" i="22"/>
  <c r="I36" i="22" s="1"/>
  <c r="I34" i="22"/>
  <c r="J32" i="22"/>
  <c r="H32" i="22"/>
  <c r="G32" i="22"/>
  <c r="F32" i="22"/>
  <c r="E32" i="22"/>
  <c r="D32" i="22"/>
  <c r="C32" i="22"/>
  <c r="B32" i="22"/>
  <c r="I31" i="22"/>
  <c r="I32" i="22" s="1"/>
  <c r="J30" i="22"/>
  <c r="H30" i="22"/>
  <c r="G30" i="22"/>
  <c r="F30" i="22"/>
  <c r="E30" i="22"/>
  <c r="D30" i="22"/>
  <c r="C30" i="22"/>
  <c r="B30" i="22"/>
  <c r="I29" i="22"/>
  <c r="I30" i="22" s="1"/>
  <c r="I28" i="22"/>
  <c r="J26" i="22"/>
  <c r="H26" i="22"/>
  <c r="G26" i="22"/>
  <c r="F26" i="22"/>
  <c r="E26" i="22"/>
  <c r="D26" i="22"/>
  <c r="C26" i="22"/>
  <c r="B26" i="22"/>
  <c r="I25" i="22"/>
  <c r="I26" i="22" s="1"/>
  <c r="J24" i="22"/>
  <c r="H24" i="22"/>
  <c r="G24" i="22"/>
  <c r="F24" i="22"/>
  <c r="E24" i="22"/>
  <c r="D24" i="22"/>
  <c r="C24" i="22"/>
  <c r="B24" i="22"/>
  <c r="I23" i="22"/>
  <c r="I24" i="22" s="1"/>
  <c r="I22" i="22"/>
  <c r="J20" i="22"/>
  <c r="H20" i="22"/>
  <c r="G20" i="22"/>
  <c r="F20" i="22"/>
  <c r="E20" i="22"/>
  <c r="D20" i="22"/>
  <c r="C20" i="22"/>
  <c r="B20" i="22"/>
  <c r="I19" i="22"/>
  <c r="I20" i="22" s="1"/>
  <c r="J18" i="22"/>
  <c r="H18" i="22"/>
  <c r="G18" i="22"/>
  <c r="F18" i="22"/>
  <c r="E18" i="22"/>
  <c r="D18" i="22"/>
  <c r="C18" i="22"/>
  <c r="B18" i="22"/>
  <c r="I17" i="22"/>
  <c r="I18" i="22" s="1"/>
  <c r="I16" i="22"/>
  <c r="J14" i="22"/>
  <c r="H14" i="22"/>
  <c r="G14" i="22"/>
  <c r="F14" i="22"/>
  <c r="E14" i="22"/>
  <c r="D14" i="22"/>
  <c r="C14" i="22"/>
  <c r="B14" i="22"/>
  <c r="I13" i="22"/>
  <c r="I14" i="22" s="1"/>
  <c r="J12" i="22"/>
  <c r="H12" i="22"/>
  <c r="G12" i="22"/>
  <c r="F12" i="22"/>
  <c r="E12" i="22"/>
  <c r="D12" i="22"/>
  <c r="C12" i="22"/>
  <c r="B12" i="22"/>
  <c r="I11" i="22"/>
  <c r="I12" i="22" s="1"/>
  <c r="I10" i="22"/>
  <c r="J8" i="22"/>
  <c r="H8" i="22"/>
  <c r="G8" i="22"/>
  <c r="F8" i="22"/>
  <c r="D8" i="22"/>
  <c r="C8" i="22"/>
  <c r="B8" i="22"/>
  <c r="I7" i="22"/>
  <c r="I8" i="22" s="1"/>
  <c r="J6" i="22"/>
  <c r="H6" i="22"/>
  <c r="G6" i="22"/>
  <c r="F6" i="22"/>
  <c r="E6" i="22"/>
  <c r="D6" i="22"/>
  <c r="C6" i="22"/>
  <c r="B6" i="22"/>
  <c r="I5" i="22"/>
  <c r="I6" i="22" s="1"/>
  <c r="I4" i="22"/>
  <c r="E91" i="21"/>
  <c r="J90" i="21"/>
  <c r="J91" i="21" s="1"/>
  <c r="H90" i="21"/>
  <c r="H91" i="21" s="1"/>
  <c r="G90" i="21"/>
  <c r="G91" i="21" s="1"/>
  <c r="F90" i="21"/>
  <c r="F91" i="21" s="1"/>
  <c r="E90" i="21"/>
  <c r="D90" i="21"/>
  <c r="D91" i="21" s="1"/>
  <c r="C90" i="21"/>
  <c r="C91" i="21" s="1"/>
  <c r="B90" i="21"/>
  <c r="B91" i="21" s="1"/>
  <c r="G89" i="21"/>
  <c r="C89" i="21"/>
  <c r="J88" i="21"/>
  <c r="J89" i="21" s="1"/>
  <c r="H88" i="21"/>
  <c r="H89" i="21" s="1"/>
  <c r="G88" i="21"/>
  <c r="F88" i="21"/>
  <c r="F89" i="21" s="1"/>
  <c r="E88" i="21"/>
  <c r="E89" i="21" s="1"/>
  <c r="D88" i="21"/>
  <c r="D89" i="21" s="1"/>
  <c r="C88" i="21"/>
  <c r="B88" i="21"/>
  <c r="B89" i="21" s="1"/>
  <c r="J87" i="21"/>
  <c r="H87" i="21"/>
  <c r="G87" i="21"/>
  <c r="F87" i="21"/>
  <c r="E87" i="21"/>
  <c r="D87" i="21"/>
  <c r="C87" i="21"/>
  <c r="B87" i="21"/>
  <c r="J80" i="21"/>
  <c r="H80" i="21"/>
  <c r="G80" i="21"/>
  <c r="F80" i="21"/>
  <c r="E80" i="21"/>
  <c r="D80" i="21"/>
  <c r="C80" i="21"/>
  <c r="B80" i="21"/>
  <c r="I79" i="21"/>
  <c r="I90" i="21" s="1"/>
  <c r="J78" i="21"/>
  <c r="H78" i="21"/>
  <c r="G78" i="21"/>
  <c r="F78" i="21"/>
  <c r="E78" i="21"/>
  <c r="D78" i="21"/>
  <c r="C78" i="21"/>
  <c r="B78" i="21"/>
  <c r="I77" i="21"/>
  <c r="I88" i="21" s="1"/>
  <c r="I76" i="21"/>
  <c r="I87" i="21" s="1"/>
  <c r="J74" i="21"/>
  <c r="H74" i="21"/>
  <c r="G74" i="21"/>
  <c r="F74" i="21"/>
  <c r="E74" i="21"/>
  <c r="D74" i="21"/>
  <c r="C74" i="21"/>
  <c r="B74" i="21"/>
  <c r="I73" i="21"/>
  <c r="I74" i="21" s="1"/>
  <c r="J72" i="21"/>
  <c r="H72" i="21"/>
  <c r="G72" i="21"/>
  <c r="F72" i="21"/>
  <c r="E72" i="21"/>
  <c r="D72" i="21"/>
  <c r="C72" i="21"/>
  <c r="B72" i="21"/>
  <c r="I71" i="21"/>
  <c r="I72" i="21" s="1"/>
  <c r="I70" i="21"/>
  <c r="J68" i="21"/>
  <c r="H68" i="21"/>
  <c r="G68" i="21"/>
  <c r="F68" i="21"/>
  <c r="E68" i="21"/>
  <c r="D68" i="21"/>
  <c r="C68" i="21"/>
  <c r="B68" i="21"/>
  <c r="I68" i="21"/>
  <c r="J66" i="21"/>
  <c r="H66" i="21"/>
  <c r="G66" i="21"/>
  <c r="F66" i="21"/>
  <c r="E66" i="21"/>
  <c r="D66" i="21"/>
  <c r="C66" i="21"/>
  <c r="B66" i="21"/>
  <c r="I65" i="21"/>
  <c r="I66" i="21" s="1"/>
  <c r="I64" i="21"/>
  <c r="J62" i="21"/>
  <c r="H62" i="21"/>
  <c r="G62" i="21"/>
  <c r="F62" i="21"/>
  <c r="E62" i="21"/>
  <c r="D62" i="21"/>
  <c r="C62" i="21"/>
  <c r="B62" i="21"/>
  <c r="I61" i="21"/>
  <c r="I62" i="21" s="1"/>
  <c r="J60" i="21"/>
  <c r="H60" i="21"/>
  <c r="G60" i="21"/>
  <c r="F60" i="21"/>
  <c r="E60" i="21"/>
  <c r="D60" i="21"/>
  <c r="C60" i="21"/>
  <c r="B60" i="21"/>
  <c r="I59" i="21"/>
  <c r="I60" i="21" s="1"/>
  <c r="I58" i="21"/>
  <c r="J56" i="21"/>
  <c r="H56" i="21"/>
  <c r="G56" i="21"/>
  <c r="F56" i="21"/>
  <c r="E56" i="21"/>
  <c r="D56" i="21"/>
  <c r="C56" i="21"/>
  <c r="B56" i="21"/>
  <c r="I55" i="21"/>
  <c r="I56" i="21" s="1"/>
  <c r="J54" i="21"/>
  <c r="H54" i="21"/>
  <c r="G54" i="21"/>
  <c r="F54" i="21"/>
  <c r="E54" i="21"/>
  <c r="D54" i="21"/>
  <c r="C54" i="21"/>
  <c r="B54" i="21"/>
  <c r="I53" i="21"/>
  <c r="I54" i="21" s="1"/>
  <c r="I52" i="21"/>
  <c r="J50" i="21"/>
  <c r="H50" i="21"/>
  <c r="G50" i="21"/>
  <c r="F50" i="21"/>
  <c r="E50" i="21"/>
  <c r="D50" i="21"/>
  <c r="C50" i="21"/>
  <c r="B50" i="21"/>
  <c r="I49" i="21"/>
  <c r="I50" i="21" s="1"/>
  <c r="J48" i="21"/>
  <c r="H48" i="21"/>
  <c r="G48" i="21"/>
  <c r="F48" i="21"/>
  <c r="E48" i="21"/>
  <c r="D48" i="21"/>
  <c r="C48" i="21"/>
  <c r="B48" i="21"/>
  <c r="I47" i="21"/>
  <c r="I48" i="21" s="1"/>
  <c r="I46" i="21"/>
  <c r="J44" i="21"/>
  <c r="H44" i="21"/>
  <c r="G44" i="21"/>
  <c r="F44" i="21"/>
  <c r="E44" i="21"/>
  <c r="D44" i="21"/>
  <c r="C44" i="21"/>
  <c r="B44" i="21"/>
  <c r="I43" i="21"/>
  <c r="I44" i="21" s="1"/>
  <c r="J42" i="21"/>
  <c r="H42" i="21"/>
  <c r="G42" i="21"/>
  <c r="F42" i="21"/>
  <c r="E42" i="21"/>
  <c r="D42" i="21"/>
  <c r="C42" i="21"/>
  <c r="B42" i="21"/>
  <c r="I41" i="21"/>
  <c r="I42" i="21" s="1"/>
  <c r="I40" i="21"/>
  <c r="J38" i="21"/>
  <c r="H38" i="21"/>
  <c r="G38" i="21"/>
  <c r="F38" i="21"/>
  <c r="E38" i="21"/>
  <c r="D38" i="21"/>
  <c r="C38" i="21"/>
  <c r="B38" i="21"/>
  <c r="I37" i="21"/>
  <c r="I38" i="21" s="1"/>
  <c r="J36" i="21"/>
  <c r="H36" i="21"/>
  <c r="G36" i="21"/>
  <c r="F36" i="21"/>
  <c r="E36" i="21"/>
  <c r="D36" i="21"/>
  <c r="C36" i="21"/>
  <c r="B36" i="21"/>
  <c r="I35" i="21"/>
  <c r="I36" i="21" s="1"/>
  <c r="I34" i="21"/>
  <c r="J32" i="21"/>
  <c r="H32" i="21"/>
  <c r="G32" i="21"/>
  <c r="F32" i="21"/>
  <c r="E32" i="21"/>
  <c r="D32" i="21"/>
  <c r="C32" i="21"/>
  <c r="B32" i="21"/>
  <c r="I31" i="21"/>
  <c r="I32" i="21" s="1"/>
  <c r="J30" i="21"/>
  <c r="H30" i="21"/>
  <c r="G30" i="21"/>
  <c r="F30" i="21"/>
  <c r="E30" i="21"/>
  <c r="D30" i="21"/>
  <c r="C30" i="21"/>
  <c r="B30" i="21"/>
  <c r="I29" i="21"/>
  <c r="I30" i="21" s="1"/>
  <c r="I28" i="21"/>
  <c r="J26" i="21"/>
  <c r="H26" i="21"/>
  <c r="G26" i="21"/>
  <c r="F26" i="21"/>
  <c r="E26" i="21"/>
  <c r="D26" i="21"/>
  <c r="C26" i="21"/>
  <c r="B26" i="21"/>
  <c r="I25" i="21"/>
  <c r="I26" i="21" s="1"/>
  <c r="J24" i="21"/>
  <c r="H24" i="21"/>
  <c r="G24" i="21"/>
  <c r="F24" i="21"/>
  <c r="E24" i="21"/>
  <c r="D24" i="21"/>
  <c r="C24" i="21"/>
  <c r="B24" i="21"/>
  <c r="I23" i="21"/>
  <c r="I24" i="21" s="1"/>
  <c r="I22" i="21"/>
  <c r="J20" i="21"/>
  <c r="H20" i="21"/>
  <c r="G20" i="21"/>
  <c r="F20" i="21"/>
  <c r="E20" i="21"/>
  <c r="D20" i="21"/>
  <c r="C20" i="21"/>
  <c r="B20" i="21"/>
  <c r="I19" i="21"/>
  <c r="I20" i="21" s="1"/>
  <c r="J18" i="21"/>
  <c r="H18" i="21"/>
  <c r="G18" i="21"/>
  <c r="F18" i="21"/>
  <c r="E18" i="21"/>
  <c r="D18" i="21"/>
  <c r="C18" i="21"/>
  <c r="B18" i="21"/>
  <c r="I17" i="21"/>
  <c r="I18" i="21" s="1"/>
  <c r="I16" i="21"/>
  <c r="J14" i="21"/>
  <c r="H14" i="21"/>
  <c r="G14" i="21"/>
  <c r="F14" i="21"/>
  <c r="E14" i="21"/>
  <c r="D14" i="21"/>
  <c r="C14" i="21"/>
  <c r="B14" i="21"/>
  <c r="I13" i="21"/>
  <c r="I14" i="21" s="1"/>
  <c r="J12" i="21"/>
  <c r="H12" i="21"/>
  <c r="G12" i="21"/>
  <c r="F12" i="21"/>
  <c r="E12" i="21"/>
  <c r="D12" i="21"/>
  <c r="C12" i="21"/>
  <c r="B12" i="21"/>
  <c r="I11" i="21"/>
  <c r="I12" i="21" s="1"/>
  <c r="I10" i="21"/>
  <c r="J8" i="21"/>
  <c r="H8" i="21"/>
  <c r="G8" i="21"/>
  <c r="F8" i="21"/>
  <c r="E8" i="21"/>
  <c r="D8" i="21"/>
  <c r="C8" i="21"/>
  <c r="B8" i="21"/>
  <c r="I7" i="21"/>
  <c r="I8" i="21" s="1"/>
  <c r="J6" i="21"/>
  <c r="H6" i="21"/>
  <c r="G6" i="21"/>
  <c r="F6" i="21"/>
  <c r="E6" i="21"/>
  <c r="D6" i="21"/>
  <c r="C6" i="21"/>
  <c r="B6" i="21"/>
  <c r="I5" i="21"/>
  <c r="I6" i="21" s="1"/>
  <c r="I4" i="21"/>
  <c r="G91" i="20"/>
  <c r="C91" i="20"/>
  <c r="J90" i="20"/>
  <c r="J91" i="20" s="1"/>
  <c r="H90" i="20"/>
  <c r="H91" i="20" s="1"/>
  <c r="G90" i="20"/>
  <c r="F90" i="20"/>
  <c r="F91" i="20" s="1"/>
  <c r="E90" i="20"/>
  <c r="E91" i="20" s="1"/>
  <c r="D90" i="20"/>
  <c r="D91" i="20" s="1"/>
  <c r="C90" i="20"/>
  <c r="B90" i="20"/>
  <c r="B91" i="20" s="1"/>
  <c r="E89" i="20"/>
  <c r="J88" i="20"/>
  <c r="J89" i="20" s="1"/>
  <c r="H88" i="20"/>
  <c r="H89" i="20" s="1"/>
  <c r="G88" i="20"/>
  <c r="G89" i="20" s="1"/>
  <c r="F88" i="20"/>
  <c r="F89" i="20" s="1"/>
  <c r="E88" i="20"/>
  <c r="D88" i="20"/>
  <c r="D89" i="20" s="1"/>
  <c r="C88" i="20"/>
  <c r="C89" i="20" s="1"/>
  <c r="B88" i="20"/>
  <c r="B89" i="20" s="1"/>
  <c r="J87" i="20"/>
  <c r="H87" i="20"/>
  <c r="G87" i="20"/>
  <c r="F87" i="20"/>
  <c r="E87" i="20"/>
  <c r="D87" i="20"/>
  <c r="C87" i="20"/>
  <c r="B87" i="20"/>
  <c r="J80" i="20"/>
  <c r="H80" i="20"/>
  <c r="G80" i="20"/>
  <c r="F80" i="20"/>
  <c r="E80" i="20"/>
  <c r="D80" i="20"/>
  <c r="C80" i="20"/>
  <c r="B80" i="20"/>
  <c r="I79" i="20"/>
  <c r="J78" i="20"/>
  <c r="H78" i="20"/>
  <c r="G78" i="20"/>
  <c r="F78" i="20"/>
  <c r="E78" i="20"/>
  <c r="D78" i="20"/>
  <c r="C78" i="20"/>
  <c r="B78" i="20"/>
  <c r="I77" i="20"/>
  <c r="I76" i="20"/>
  <c r="I87" i="20" s="1"/>
  <c r="J74" i="20"/>
  <c r="H74" i="20"/>
  <c r="G74" i="20"/>
  <c r="F74" i="20"/>
  <c r="E74" i="20"/>
  <c r="D74" i="20"/>
  <c r="C74" i="20"/>
  <c r="B74" i="20"/>
  <c r="I73" i="20"/>
  <c r="I74" i="20" s="1"/>
  <c r="J72" i="20"/>
  <c r="H72" i="20"/>
  <c r="G72" i="20"/>
  <c r="F72" i="20"/>
  <c r="E72" i="20"/>
  <c r="D72" i="20"/>
  <c r="C72" i="20"/>
  <c r="B72" i="20"/>
  <c r="I71" i="20"/>
  <c r="I72" i="20" s="1"/>
  <c r="I70" i="20"/>
  <c r="J68" i="20"/>
  <c r="H68" i="20"/>
  <c r="G68" i="20"/>
  <c r="F68" i="20"/>
  <c r="E68" i="20"/>
  <c r="D68" i="20"/>
  <c r="C68" i="20"/>
  <c r="B68" i="20"/>
  <c r="I67" i="20"/>
  <c r="I68" i="20" s="1"/>
  <c r="J66" i="20"/>
  <c r="H66" i="20"/>
  <c r="G66" i="20"/>
  <c r="F66" i="20"/>
  <c r="E66" i="20"/>
  <c r="D66" i="20"/>
  <c r="C66" i="20"/>
  <c r="B66" i="20"/>
  <c r="I65" i="20"/>
  <c r="I66" i="20" s="1"/>
  <c r="I64" i="20"/>
  <c r="J62" i="20"/>
  <c r="H62" i="20"/>
  <c r="G62" i="20"/>
  <c r="F62" i="20"/>
  <c r="E62" i="20"/>
  <c r="D62" i="20"/>
  <c r="C62" i="20"/>
  <c r="B62" i="20"/>
  <c r="I61" i="20"/>
  <c r="I62" i="20" s="1"/>
  <c r="J60" i="20"/>
  <c r="H60" i="20"/>
  <c r="G60" i="20"/>
  <c r="F60" i="20"/>
  <c r="E60" i="20"/>
  <c r="D60" i="20"/>
  <c r="C60" i="20"/>
  <c r="B60" i="20"/>
  <c r="I59" i="20"/>
  <c r="I60" i="20" s="1"/>
  <c r="I58" i="20"/>
  <c r="J56" i="20"/>
  <c r="H56" i="20"/>
  <c r="G56" i="20"/>
  <c r="F56" i="20"/>
  <c r="E56" i="20"/>
  <c r="D56" i="20"/>
  <c r="C56" i="20"/>
  <c r="B56" i="20"/>
  <c r="I55" i="20"/>
  <c r="I56" i="20" s="1"/>
  <c r="J54" i="20"/>
  <c r="H54" i="20"/>
  <c r="G54" i="20"/>
  <c r="F54" i="20"/>
  <c r="E54" i="20"/>
  <c r="D54" i="20"/>
  <c r="C54" i="20"/>
  <c r="B54" i="20"/>
  <c r="I53" i="20"/>
  <c r="I54" i="20" s="1"/>
  <c r="I52" i="20"/>
  <c r="J50" i="20"/>
  <c r="H50" i="20"/>
  <c r="G50" i="20"/>
  <c r="F50" i="20"/>
  <c r="E50" i="20"/>
  <c r="D50" i="20"/>
  <c r="C50" i="20"/>
  <c r="B50" i="20"/>
  <c r="I49" i="20"/>
  <c r="I50" i="20" s="1"/>
  <c r="J48" i="20"/>
  <c r="H48" i="20"/>
  <c r="G48" i="20"/>
  <c r="F48" i="20"/>
  <c r="E48" i="20"/>
  <c r="D48" i="20"/>
  <c r="C48" i="20"/>
  <c r="B48" i="20"/>
  <c r="I47" i="20"/>
  <c r="I48" i="20" s="1"/>
  <c r="I46" i="20"/>
  <c r="J44" i="20"/>
  <c r="H44" i="20"/>
  <c r="G44" i="20"/>
  <c r="F44" i="20"/>
  <c r="E44" i="20"/>
  <c r="D44" i="20"/>
  <c r="C44" i="20"/>
  <c r="B44" i="20"/>
  <c r="I43" i="20"/>
  <c r="I44" i="20" s="1"/>
  <c r="J42" i="20"/>
  <c r="H42" i="20"/>
  <c r="G42" i="20"/>
  <c r="F42" i="20"/>
  <c r="E42" i="20"/>
  <c r="D42" i="20"/>
  <c r="C42" i="20"/>
  <c r="B42" i="20"/>
  <c r="I41" i="20"/>
  <c r="I42" i="20" s="1"/>
  <c r="I40" i="20"/>
  <c r="J38" i="20"/>
  <c r="H38" i="20"/>
  <c r="G38" i="20"/>
  <c r="F38" i="20"/>
  <c r="E38" i="20"/>
  <c r="D38" i="20"/>
  <c r="C38" i="20"/>
  <c r="B38" i="20"/>
  <c r="I37" i="20"/>
  <c r="I38" i="20" s="1"/>
  <c r="J36" i="20"/>
  <c r="H36" i="20"/>
  <c r="G36" i="20"/>
  <c r="F36" i="20"/>
  <c r="E36" i="20"/>
  <c r="D36" i="20"/>
  <c r="C36" i="20"/>
  <c r="B36" i="20"/>
  <c r="I35" i="20"/>
  <c r="I36" i="20" s="1"/>
  <c r="I34" i="20"/>
  <c r="J32" i="20"/>
  <c r="H32" i="20"/>
  <c r="G32" i="20"/>
  <c r="F32" i="20"/>
  <c r="E32" i="20"/>
  <c r="D32" i="20"/>
  <c r="C32" i="20"/>
  <c r="B32" i="20"/>
  <c r="I31" i="20"/>
  <c r="I32" i="20" s="1"/>
  <c r="J30" i="20"/>
  <c r="H30" i="20"/>
  <c r="G30" i="20"/>
  <c r="F30" i="20"/>
  <c r="E30" i="20"/>
  <c r="D30" i="20"/>
  <c r="C30" i="20"/>
  <c r="B30" i="20"/>
  <c r="I29" i="20"/>
  <c r="I30" i="20" s="1"/>
  <c r="I28" i="20"/>
  <c r="J26" i="20"/>
  <c r="H26" i="20"/>
  <c r="G26" i="20"/>
  <c r="F26" i="20"/>
  <c r="E26" i="20"/>
  <c r="D26" i="20"/>
  <c r="C26" i="20"/>
  <c r="B26" i="20"/>
  <c r="I25" i="20"/>
  <c r="I26" i="20" s="1"/>
  <c r="J24" i="20"/>
  <c r="H24" i="20"/>
  <c r="G24" i="20"/>
  <c r="F24" i="20"/>
  <c r="E24" i="20"/>
  <c r="D24" i="20"/>
  <c r="C24" i="20"/>
  <c r="B24" i="20"/>
  <c r="I23" i="20"/>
  <c r="I24" i="20" s="1"/>
  <c r="I22" i="20"/>
  <c r="J20" i="20"/>
  <c r="H20" i="20"/>
  <c r="G20" i="20"/>
  <c r="F20" i="20"/>
  <c r="E20" i="20"/>
  <c r="D20" i="20"/>
  <c r="C20" i="20"/>
  <c r="B20" i="20"/>
  <c r="I19" i="20"/>
  <c r="I20" i="20" s="1"/>
  <c r="J18" i="20"/>
  <c r="H18" i="20"/>
  <c r="G18" i="20"/>
  <c r="F18" i="20"/>
  <c r="E18" i="20"/>
  <c r="D18" i="20"/>
  <c r="C18" i="20"/>
  <c r="B18" i="20"/>
  <c r="I17" i="20"/>
  <c r="I18" i="20" s="1"/>
  <c r="I16" i="20"/>
  <c r="J14" i="20"/>
  <c r="H14" i="20"/>
  <c r="G14" i="20"/>
  <c r="F14" i="20"/>
  <c r="E14" i="20"/>
  <c r="D14" i="20"/>
  <c r="C14" i="20"/>
  <c r="B14" i="20"/>
  <c r="I13" i="20"/>
  <c r="I14" i="20" s="1"/>
  <c r="J12" i="20"/>
  <c r="H12" i="20"/>
  <c r="G12" i="20"/>
  <c r="F12" i="20"/>
  <c r="E12" i="20"/>
  <c r="D12" i="20"/>
  <c r="C12" i="20"/>
  <c r="B12" i="20"/>
  <c r="I11" i="20"/>
  <c r="I12" i="20" s="1"/>
  <c r="I10" i="20"/>
  <c r="J8" i="20"/>
  <c r="H8" i="20"/>
  <c r="G8" i="20"/>
  <c r="F8" i="20"/>
  <c r="E8" i="20"/>
  <c r="D8" i="20"/>
  <c r="C8" i="20"/>
  <c r="B8" i="20"/>
  <c r="I7" i="20"/>
  <c r="I8" i="20" s="1"/>
  <c r="J6" i="20"/>
  <c r="H6" i="20"/>
  <c r="G6" i="20"/>
  <c r="F6" i="20"/>
  <c r="E6" i="20"/>
  <c r="D6" i="20"/>
  <c r="C6" i="20"/>
  <c r="B6" i="20"/>
  <c r="I5" i="20"/>
  <c r="I6" i="20" s="1"/>
  <c r="I4" i="20"/>
  <c r="G91" i="19"/>
  <c r="C91" i="19"/>
  <c r="J90" i="19"/>
  <c r="J91" i="19" s="1"/>
  <c r="H90" i="19"/>
  <c r="H91" i="19" s="1"/>
  <c r="G90" i="19"/>
  <c r="F90" i="19"/>
  <c r="F91" i="19" s="1"/>
  <c r="E90" i="19"/>
  <c r="E91" i="19" s="1"/>
  <c r="D90" i="19"/>
  <c r="D91" i="19" s="1"/>
  <c r="C90" i="19"/>
  <c r="B90" i="19"/>
  <c r="B91" i="19" s="1"/>
  <c r="E89" i="19"/>
  <c r="J88" i="19"/>
  <c r="J89" i="19" s="1"/>
  <c r="H88" i="19"/>
  <c r="H89" i="19" s="1"/>
  <c r="G88" i="19"/>
  <c r="G89" i="19" s="1"/>
  <c r="F88" i="19"/>
  <c r="F89" i="19" s="1"/>
  <c r="E88" i="19"/>
  <c r="D88" i="19"/>
  <c r="D89" i="19" s="1"/>
  <c r="C88" i="19"/>
  <c r="C89" i="19" s="1"/>
  <c r="B88" i="19"/>
  <c r="B89" i="19" s="1"/>
  <c r="J87" i="19"/>
  <c r="H87" i="19"/>
  <c r="G87" i="19"/>
  <c r="F87" i="19"/>
  <c r="E87" i="19"/>
  <c r="D87" i="19"/>
  <c r="C87" i="19"/>
  <c r="B87" i="19"/>
  <c r="J80" i="19"/>
  <c r="H80" i="19"/>
  <c r="G80" i="19"/>
  <c r="F80" i="19"/>
  <c r="E80" i="19"/>
  <c r="D80" i="19"/>
  <c r="C80" i="19"/>
  <c r="B80" i="19"/>
  <c r="I79" i="19"/>
  <c r="I90" i="19" s="1"/>
  <c r="I91" i="19" s="1"/>
  <c r="J78" i="19"/>
  <c r="H78" i="19"/>
  <c r="G78" i="19"/>
  <c r="F78" i="19"/>
  <c r="E78" i="19"/>
  <c r="D78" i="19"/>
  <c r="C78" i="19"/>
  <c r="B78" i="19"/>
  <c r="I77" i="19"/>
  <c r="I88" i="19" s="1"/>
  <c r="I76" i="19"/>
  <c r="I87" i="19" s="1"/>
  <c r="J74" i="19"/>
  <c r="H74" i="19"/>
  <c r="G74" i="19"/>
  <c r="F74" i="19"/>
  <c r="E74" i="19"/>
  <c r="D74" i="19"/>
  <c r="C74" i="19"/>
  <c r="B74" i="19"/>
  <c r="I73" i="19"/>
  <c r="I74" i="19" s="1"/>
  <c r="J72" i="19"/>
  <c r="H72" i="19"/>
  <c r="G72" i="19"/>
  <c r="F72" i="19"/>
  <c r="E72" i="19"/>
  <c r="D72" i="19"/>
  <c r="C72" i="19"/>
  <c r="B72" i="19"/>
  <c r="I71" i="19"/>
  <c r="I72" i="19" s="1"/>
  <c r="I70" i="19"/>
  <c r="J68" i="19"/>
  <c r="H68" i="19"/>
  <c r="G68" i="19"/>
  <c r="F68" i="19"/>
  <c r="E68" i="19"/>
  <c r="D68" i="19"/>
  <c r="C68" i="19"/>
  <c r="B68" i="19"/>
  <c r="I67" i="19"/>
  <c r="I68" i="19" s="1"/>
  <c r="J66" i="19"/>
  <c r="H66" i="19"/>
  <c r="G66" i="19"/>
  <c r="F66" i="19"/>
  <c r="E66" i="19"/>
  <c r="D66" i="19"/>
  <c r="C66" i="19"/>
  <c r="B66" i="19"/>
  <c r="I65" i="19"/>
  <c r="I66" i="19" s="1"/>
  <c r="I64" i="19"/>
  <c r="J62" i="19"/>
  <c r="H62" i="19"/>
  <c r="G62" i="19"/>
  <c r="F62" i="19"/>
  <c r="E62" i="19"/>
  <c r="D62" i="19"/>
  <c r="C62" i="19"/>
  <c r="B62" i="19"/>
  <c r="I61" i="19"/>
  <c r="I62" i="19" s="1"/>
  <c r="J60" i="19"/>
  <c r="H60" i="19"/>
  <c r="G60" i="19"/>
  <c r="F60" i="19"/>
  <c r="E60" i="19"/>
  <c r="D60" i="19"/>
  <c r="C60" i="19"/>
  <c r="B60" i="19"/>
  <c r="I59" i="19"/>
  <c r="I60" i="19" s="1"/>
  <c r="I58" i="19"/>
  <c r="J56" i="19"/>
  <c r="H56" i="19"/>
  <c r="G56" i="19"/>
  <c r="F56" i="19"/>
  <c r="E56" i="19"/>
  <c r="D56" i="19"/>
  <c r="C56" i="19"/>
  <c r="B56" i="19"/>
  <c r="I55" i="19"/>
  <c r="I56" i="19" s="1"/>
  <c r="J54" i="19"/>
  <c r="H54" i="19"/>
  <c r="G54" i="19"/>
  <c r="F54" i="19"/>
  <c r="E54" i="19"/>
  <c r="D54" i="19"/>
  <c r="C54" i="19"/>
  <c r="B54" i="19"/>
  <c r="I53" i="19"/>
  <c r="I54" i="19" s="1"/>
  <c r="I52" i="19"/>
  <c r="J50" i="19"/>
  <c r="H50" i="19"/>
  <c r="G50" i="19"/>
  <c r="F50" i="19"/>
  <c r="E50" i="19"/>
  <c r="D50" i="19"/>
  <c r="C50" i="19"/>
  <c r="B50" i="19"/>
  <c r="I49" i="19"/>
  <c r="I50" i="19" s="1"/>
  <c r="J48" i="19"/>
  <c r="H48" i="19"/>
  <c r="G48" i="19"/>
  <c r="F48" i="19"/>
  <c r="E48" i="19"/>
  <c r="D48" i="19"/>
  <c r="C48" i="19"/>
  <c r="B48" i="19"/>
  <c r="I47" i="19"/>
  <c r="I48" i="19" s="1"/>
  <c r="I46" i="19"/>
  <c r="J44" i="19"/>
  <c r="H44" i="19"/>
  <c r="G44" i="19"/>
  <c r="F44" i="19"/>
  <c r="E44" i="19"/>
  <c r="D44" i="19"/>
  <c r="C44" i="19"/>
  <c r="B44" i="19"/>
  <c r="I43" i="19"/>
  <c r="I44" i="19" s="1"/>
  <c r="J42" i="19"/>
  <c r="H42" i="19"/>
  <c r="G42" i="19"/>
  <c r="F42" i="19"/>
  <c r="E42" i="19"/>
  <c r="D42" i="19"/>
  <c r="C42" i="19"/>
  <c r="B42" i="19"/>
  <c r="I41" i="19"/>
  <c r="I42" i="19" s="1"/>
  <c r="I40" i="19"/>
  <c r="J38" i="19"/>
  <c r="H38" i="19"/>
  <c r="G38" i="19"/>
  <c r="F38" i="19"/>
  <c r="E38" i="19"/>
  <c r="D38" i="19"/>
  <c r="C38" i="19"/>
  <c r="B38" i="19"/>
  <c r="I37" i="19"/>
  <c r="I38" i="19" s="1"/>
  <c r="J36" i="19"/>
  <c r="H36" i="19"/>
  <c r="G36" i="19"/>
  <c r="F36" i="19"/>
  <c r="E36" i="19"/>
  <c r="D36" i="19"/>
  <c r="C36" i="19"/>
  <c r="B36" i="19"/>
  <c r="I35" i="19"/>
  <c r="I36" i="19" s="1"/>
  <c r="I34" i="19"/>
  <c r="J32" i="19"/>
  <c r="H32" i="19"/>
  <c r="G32" i="19"/>
  <c r="F32" i="19"/>
  <c r="E32" i="19"/>
  <c r="D32" i="19"/>
  <c r="C32" i="19"/>
  <c r="B32" i="19"/>
  <c r="I31" i="19"/>
  <c r="I32" i="19" s="1"/>
  <c r="J30" i="19"/>
  <c r="H30" i="19"/>
  <c r="G30" i="19"/>
  <c r="F30" i="19"/>
  <c r="E30" i="19"/>
  <c r="D30" i="19"/>
  <c r="C30" i="19"/>
  <c r="B30" i="19"/>
  <c r="I29" i="19"/>
  <c r="I30" i="19" s="1"/>
  <c r="I28" i="19"/>
  <c r="J26" i="19"/>
  <c r="H26" i="19"/>
  <c r="G26" i="19"/>
  <c r="F26" i="19"/>
  <c r="E26" i="19"/>
  <c r="D26" i="19"/>
  <c r="C26" i="19"/>
  <c r="B26" i="19"/>
  <c r="I25" i="19"/>
  <c r="I26" i="19" s="1"/>
  <c r="J24" i="19"/>
  <c r="H24" i="19"/>
  <c r="G24" i="19"/>
  <c r="F24" i="19"/>
  <c r="E24" i="19"/>
  <c r="D24" i="19"/>
  <c r="C24" i="19"/>
  <c r="B24" i="19"/>
  <c r="I23" i="19"/>
  <c r="I24" i="19" s="1"/>
  <c r="I22" i="19"/>
  <c r="J20" i="19"/>
  <c r="H20" i="19"/>
  <c r="G20" i="19"/>
  <c r="F20" i="19"/>
  <c r="E20" i="19"/>
  <c r="D20" i="19"/>
  <c r="C20" i="19"/>
  <c r="B20" i="19"/>
  <c r="I19" i="19"/>
  <c r="I20" i="19" s="1"/>
  <c r="J18" i="19"/>
  <c r="H18" i="19"/>
  <c r="G18" i="19"/>
  <c r="F18" i="19"/>
  <c r="E18" i="19"/>
  <c r="D18" i="19"/>
  <c r="C18" i="19"/>
  <c r="B18" i="19"/>
  <c r="I17" i="19"/>
  <c r="I18" i="19" s="1"/>
  <c r="I16" i="19"/>
  <c r="J14" i="19"/>
  <c r="H14" i="19"/>
  <c r="G14" i="19"/>
  <c r="F14" i="19"/>
  <c r="E14" i="19"/>
  <c r="D14" i="19"/>
  <c r="C14" i="19"/>
  <c r="B14" i="19"/>
  <c r="I13" i="19"/>
  <c r="I14" i="19" s="1"/>
  <c r="J12" i="19"/>
  <c r="H12" i="19"/>
  <c r="G12" i="19"/>
  <c r="F12" i="19"/>
  <c r="E12" i="19"/>
  <c r="D12" i="19"/>
  <c r="C12" i="19"/>
  <c r="B12" i="19"/>
  <c r="I11" i="19"/>
  <c r="I12" i="19" s="1"/>
  <c r="I10" i="19"/>
  <c r="J8" i="19"/>
  <c r="H8" i="19"/>
  <c r="G8" i="19"/>
  <c r="F8" i="19"/>
  <c r="E8" i="19"/>
  <c r="D8" i="19"/>
  <c r="C8" i="19"/>
  <c r="B8" i="19"/>
  <c r="I7" i="19"/>
  <c r="I8" i="19" s="1"/>
  <c r="J6" i="19"/>
  <c r="H6" i="19"/>
  <c r="G6" i="19"/>
  <c r="F6" i="19"/>
  <c r="E6" i="19"/>
  <c r="D6" i="19"/>
  <c r="C6" i="19"/>
  <c r="B6" i="19"/>
  <c r="I5" i="19"/>
  <c r="I6" i="19" s="1"/>
  <c r="I4" i="19"/>
  <c r="J91" i="18"/>
  <c r="H91" i="18"/>
  <c r="G91" i="18"/>
  <c r="F91" i="18"/>
  <c r="E91" i="18"/>
  <c r="D91" i="18"/>
  <c r="C91" i="18"/>
  <c r="B91" i="18"/>
  <c r="J90" i="18"/>
  <c r="I90" i="18"/>
  <c r="I91" i="18" s="1"/>
  <c r="H90" i="18"/>
  <c r="G90" i="18"/>
  <c r="F90" i="18"/>
  <c r="E90" i="18"/>
  <c r="D90" i="18"/>
  <c r="C90" i="18"/>
  <c r="B90" i="18"/>
  <c r="J89" i="18"/>
  <c r="I89" i="18"/>
  <c r="H89" i="18"/>
  <c r="G89" i="18"/>
  <c r="F89" i="18"/>
  <c r="E89" i="18"/>
  <c r="D89" i="18"/>
  <c r="C89" i="18"/>
  <c r="B89" i="18"/>
  <c r="J88" i="18"/>
  <c r="I88" i="18"/>
  <c r="H88" i="18"/>
  <c r="G88" i="18"/>
  <c r="F88" i="18"/>
  <c r="E88" i="18"/>
  <c r="D88" i="18"/>
  <c r="C88" i="18"/>
  <c r="B88" i="18"/>
  <c r="J87" i="18"/>
  <c r="I87" i="18"/>
  <c r="H87" i="18"/>
  <c r="G87" i="18"/>
  <c r="F87" i="18"/>
  <c r="E87" i="18"/>
  <c r="D87" i="18"/>
  <c r="C87" i="18"/>
  <c r="B87" i="18"/>
  <c r="J80" i="18"/>
  <c r="I80" i="18"/>
  <c r="H80" i="18"/>
  <c r="G80" i="18"/>
  <c r="F80" i="18"/>
  <c r="E80" i="18"/>
  <c r="D80" i="18"/>
  <c r="C80" i="18"/>
  <c r="B80" i="18"/>
  <c r="I79" i="18"/>
  <c r="J78" i="18"/>
  <c r="I78" i="18"/>
  <c r="H78" i="18"/>
  <c r="G78" i="18"/>
  <c r="F78" i="18"/>
  <c r="E78" i="18"/>
  <c r="D78" i="18"/>
  <c r="C78" i="18"/>
  <c r="B78" i="18"/>
  <c r="I77" i="18"/>
  <c r="I76" i="18"/>
  <c r="J74" i="18"/>
  <c r="I74" i="18"/>
  <c r="H74" i="18"/>
  <c r="G74" i="18"/>
  <c r="F74" i="18"/>
  <c r="E74" i="18"/>
  <c r="D74" i="18"/>
  <c r="C74" i="18"/>
  <c r="B74" i="18"/>
  <c r="I73" i="18"/>
  <c r="J72" i="18"/>
  <c r="I72" i="18"/>
  <c r="H72" i="18"/>
  <c r="G72" i="18"/>
  <c r="F72" i="18"/>
  <c r="E72" i="18"/>
  <c r="D72" i="18"/>
  <c r="C72" i="18"/>
  <c r="B72" i="18"/>
  <c r="I71" i="18"/>
  <c r="I70" i="18"/>
  <c r="J68" i="18"/>
  <c r="I68" i="18"/>
  <c r="H68" i="18"/>
  <c r="G68" i="18"/>
  <c r="F68" i="18"/>
  <c r="E68" i="18"/>
  <c r="D68" i="18"/>
  <c r="C68" i="18"/>
  <c r="B68" i="18"/>
  <c r="I67" i="18"/>
  <c r="J66" i="18"/>
  <c r="I66" i="18"/>
  <c r="H66" i="18"/>
  <c r="G66" i="18"/>
  <c r="F66" i="18"/>
  <c r="E66" i="18"/>
  <c r="D66" i="18"/>
  <c r="C66" i="18"/>
  <c r="B66" i="18"/>
  <c r="I65" i="18"/>
  <c r="I64" i="18"/>
  <c r="J62" i="18"/>
  <c r="I62" i="18"/>
  <c r="H62" i="18"/>
  <c r="G62" i="18"/>
  <c r="F62" i="18"/>
  <c r="E62" i="18"/>
  <c r="D62" i="18"/>
  <c r="C62" i="18"/>
  <c r="B62" i="18"/>
  <c r="I61" i="18"/>
  <c r="J60" i="18"/>
  <c r="I60" i="18"/>
  <c r="H60" i="18"/>
  <c r="G60" i="18"/>
  <c r="F60" i="18"/>
  <c r="E60" i="18"/>
  <c r="D60" i="18"/>
  <c r="C60" i="18"/>
  <c r="B60" i="18"/>
  <c r="I59" i="18"/>
  <c r="I58" i="18"/>
  <c r="J56" i="18"/>
  <c r="I56" i="18"/>
  <c r="H56" i="18"/>
  <c r="G56" i="18"/>
  <c r="F56" i="18"/>
  <c r="E56" i="18"/>
  <c r="D56" i="18"/>
  <c r="C56" i="18"/>
  <c r="B56" i="18"/>
  <c r="I55" i="18"/>
  <c r="J54" i="18"/>
  <c r="I54" i="18"/>
  <c r="H54" i="18"/>
  <c r="G54" i="18"/>
  <c r="F54" i="18"/>
  <c r="E54" i="18"/>
  <c r="D54" i="18"/>
  <c r="C54" i="18"/>
  <c r="B54" i="18"/>
  <c r="I53" i="18"/>
  <c r="I52" i="18"/>
  <c r="J50" i="18"/>
  <c r="I50" i="18"/>
  <c r="H50" i="18"/>
  <c r="G50" i="18"/>
  <c r="F50" i="18"/>
  <c r="E50" i="18"/>
  <c r="D50" i="18"/>
  <c r="C50" i="18"/>
  <c r="B50" i="18"/>
  <c r="I49" i="18"/>
  <c r="J48" i="18"/>
  <c r="I48" i="18"/>
  <c r="H48" i="18"/>
  <c r="G48" i="18"/>
  <c r="F48" i="18"/>
  <c r="E48" i="18"/>
  <c r="D48" i="18"/>
  <c r="C48" i="18"/>
  <c r="B48" i="18"/>
  <c r="I47" i="18"/>
  <c r="I46" i="18"/>
  <c r="J44" i="18"/>
  <c r="I44" i="18"/>
  <c r="H44" i="18"/>
  <c r="G44" i="18"/>
  <c r="F44" i="18"/>
  <c r="E44" i="18"/>
  <c r="D44" i="18"/>
  <c r="C44" i="18"/>
  <c r="B44" i="18"/>
  <c r="I43" i="18"/>
  <c r="J42" i="18"/>
  <c r="I42" i="18"/>
  <c r="H42" i="18"/>
  <c r="G42" i="18"/>
  <c r="F42" i="18"/>
  <c r="E42" i="18"/>
  <c r="D42" i="18"/>
  <c r="C42" i="18"/>
  <c r="B42" i="18"/>
  <c r="I41" i="18"/>
  <c r="I40" i="18"/>
  <c r="J38" i="18"/>
  <c r="I38" i="18"/>
  <c r="H38" i="18"/>
  <c r="G38" i="18"/>
  <c r="F38" i="18"/>
  <c r="E38" i="18"/>
  <c r="D38" i="18"/>
  <c r="C38" i="18"/>
  <c r="B38" i="18"/>
  <c r="I37" i="18"/>
  <c r="J36" i="18"/>
  <c r="I36" i="18"/>
  <c r="H36" i="18"/>
  <c r="G36" i="18"/>
  <c r="F36" i="18"/>
  <c r="E36" i="18"/>
  <c r="D36" i="18"/>
  <c r="C36" i="18"/>
  <c r="B36" i="18"/>
  <c r="I35" i="18"/>
  <c r="I34" i="18"/>
  <c r="J32" i="18"/>
  <c r="I32" i="18"/>
  <c r="H32" i="18"/>
  <c r="G32" i="18"/>
  <c r="F32" i="18"/>
  <c r="E32" i="18"/>
  <c r="D32" i="18"/>
  <c r="C32" i="18"/>
  <c r="B32" i="18"/>
  <c r="I31" i="18"/>
  <c r="J30" i="18"/>
  <c r="I30" i="18"/>
  <c r="H30" i="18"/>
  <c r="G30" i="18"/>
  <c r="F30" i="18"/>
  <c r="E30" i="18"/>
  <c r="D30" i="18"/>
  <c r="C30" i="18"/>
  <c r="B30" i="18"/>
  <c r="I29" i="18"/>
  <c r="I28" i="18"/>
  <c r="J26" i="18"/>
  <c r="I26" i="18"/>
  <c r="H26" i="18"/>
  <c r="G26" i="18"/>
  <c r="F26" i="18"/>
  <c r="E26" i="18"/>
  <c r="D26" i="18"/>
  <c r="C26" i="18"/>
  <c r="B26" i="18"/>
  <c r="I25" i="18"/>
  <c r="J24" i="18"/>
  <c r="I24" i="18"/>
  <c r="H24" i="18"/>
  <c r="G24" i="18"/>
  <c r="F24" i="18"/>
  <c r="E24" i="18"/>
  <c r="D24" i="18"/>
  <c r="C24" i="18"/>
  <c r="B24" i="18"/>
  <c r="I23" i="18"/>
  <c r="I22" i="18"/>
  <c r="J20" i="18"/>
  <c r="I20" i="18"/>
  <c r="H20" i="18"/>
  <c r="G20" i="18"/>
  <c r="F20" i="18"/>
  <c r="E20" i="18"/>
  <c r="D20" i="18"/>
  <c r="C20" i="18"/>
  <c r="B20" i="18"/>
  <c r="I19" i="18"/>
  <c r="J18" i="18"/>
  <c r="I18" i="18"/>
  <c r="H18" i="18"/>
  <c r="G18" i="18"/>
  <c r="F18" i="18"/>
  <c r="E18" i="18"/>
  <c r="D18" i="18"/>
  <c r="C18" i="18"/>
  <c r="B18" i="18"/>
  <c r="I17" i="18"/>
  <c r="I16" i="18"/>
  <c r="J14" i="18"/>
  <c r="I14" i="18"/>
  <c r="H14" i="18"/>
  <c r="G14" i="18"/>
  <c r="F14" i="18"/>
  <c r="E14" i="18"/>
  <c r="D14" i="18"/>
  <c r="C14" i="18"/>
  <c r="B14" i="18"/>
  <c r="I13" i="18"/>
  <c r="J12" i="18"/>
  <c r="I12" i="18"/>
  <c r="H12" i="18"/>
  <c r="G12" i="18"/>
  <c r="F12" i="18"/>
  <c r="E12" i="18"/>
  <c r="D12" i="18"/>
  <c r="C12" i="18"/>
  <c r="B12" i="18"/>
  <c r="I11" i="18"/>
  <c r="I10" i="18"/>
  <c r="J8" i="18"/>
  <c r="I8" i="18"/>
  <c r="H8" i="18"/>
  <c r="G8" i="18"/>
  <c r="F8" i="18"/>
  <c r="E8" i="18"/>
  <c r="D8" i="18"/>
  <c r="C8" i="18"/>
  <c r="B8" i="18"/>
  <c r="I7" i="18"/>
  <c r="J6" i="18"/>
  <c r="I6" i="18"/>
  <c r="H6" i="18"/>
  <c r="G6" i="18"/>
  <c r="F6" i="18"/>
  <c r="E6" i="18"/>
  <c r="D6" i="18"/>
  <c r="C6" i="18"/>
  <c r="B6" i="18"/>
  <c r="I5" i="18"/>
  <c r="I4" i="18"/>
  <c r="E91" i="17"/>
  <c r="J90" i="17"/>
  <c r="J91" i="17" s="1"/>
  <c r="H90" i="17"/>
  <c r="G90" i="17"/>
  <c r="G91" i="17" s="1"/>
  <c r="F90" i="17"/>
  <c r="F91" i="17" s="1"/>
  <c r="E90" i="17"/>
  <c r="D90" i="17"/>
  <c r="D91" i="17" s="1"/>
  <c r="C90" i="17"/>
  <c r="C91" i="17" s="1"/>
  <c r="B90" i="17"/>
  <c r="G89" i="17"/>
  <c r="C89" i="17"/>
  <c r="J88" i="17"/>
  <c r="J89" i="17" s="1"/>
  <c r="H88" i="17"/>
  <c r="H89" i="17" s="1"/>
  <c r="G88" i="17"/>
  <c r="F88" i="17"/>
  <c r="F89" i="17" s="1"/>
  <c r="E88" i="17"/>
  <c r="E89" i="17" s="1"/>
  <c r="D88" i="17"/>
  <c r="D89" i="17" s="1"/>
  <c r="C88" i="17"/>
  <c r="B88" i="17"/>
  <c r="B89" i="17" s="1"/>
  <c r="J87" i="17"/>
  <c r="H87" i="17"/>
  <c r="G87" i="17"/>
  <c r="F87" i="17"/>
  <c r="E87" i="17"/>
  <c r="D87" i="17"/>
  <c r="C87" i="17"/>
  <c r="B87" i="17"/>
  <c r="J80" i="17"/>
  <c r="H80" i="17"/>
  <c r="G80" i="17"/>
  <c r="F80" i="17"/>
  <c r="E80" i="17"/>
  <c r="D80" i="17"/>
  <c r="C80" i="17"/>
  <c r="B80" i="17"/>
  <c r="I79" i="17"/>
  <c r="J78" i="17"/>
  <c r="H78" i="17"/>
  <c r="G78" i="17"/>
  <c r="F78" i="17"/>
  <c r="E78" i="17"/>
  <c r="D78" i="17"/>
  <c r="C78" i="17"/>
  <c r="B78" i="17"/>
  <c r="I77" i="17"/>
  <c r="I76" i="17"/>
  <c r="I87" i="17" s="1"/>
  <c r="J74" i="17"/>
  <c r="H74" i="17"/>
  <c r="G74" i="17"/>
  <c r="F74" i="17"/>
  <c r="E74" i="17"/>
  <c r="D74" i="17"/>
  <c r="C74" i="17"/>
  <c r="B74" i="17"/>
  <c r="I73" i="17"/>
  <c r="I74" i="17" s="1"/>
  <c r="J72" i="17"/>
  <c r="H72" i="17"/>
  <c r="G72" i="17"/>
  <c r="F72" i="17"/>
  <c r="E72" i="17"/>
  <c r="D72" i="17"/>
  <c r="C72" i="17"/>
  <c r="B72" i="17"/>
  <c r="I71" i="17"/>
  <c r="I72" i="17" s="1"/>
  <c r="I70" i="17"/>
  <c r="J68" i="17"/>
  <c r="H68" i="17"/>
  <c r="G68" i="17"/>
  <c r="F68" i="17"/>
  <c r="E68" i="17"/>
  <c r="D68" i="17"/>
  <c r="C68" i="17"/>
  <c r="B68" i="17"/>
  <c r="I67" i="17"/>
  <c r="I68" i="17" s="1"/>
  <c r="J66" i="17"/>
  <c r="H66" i="17"/>
  <c r="G66" i="17"/>
  <c r="F66" i="17"/>
  <c r="E66" i="17"/>
  <c r="D66" i="17"/>
  <c r="C66" i="17"/>
  <c r="B66" i="17"/>
  <c r="I65" i="17"/>
  <c r="I66" i="17" s="1"/>
  <c r="I64" i="17"/>
  <c r="J62" i="17"/>
  <c r="H62" i="17"/>
  <c r="G62" i="17"/>
  <c r="F62" i="17"/>
  <c r="E62" i="17"/>
  <c r="D62" i="17"/>
  <c r="C62" i="17"/>
  <c r="B62" i="17"/>
  <c r="I61" i="17"/>
  <c r="I62" i="17" s="1"/>
  <c r="J60" i="17"/>
  <c r="H60" i="17"/>
  <c r="G60" i="17"/>
  <c r="F60" i="17"/>
  <c r="E60" i="17"/>
  <c r="D60" i="17"/>
  <c r="C60" i="17"/>
  <c r="B60" i="17"/>
  <c r="I59" i="17"/>
  <c r="I60" i="17" s="1"/>
  <c r="I58" i="17"/>
  <c r="J56" i="17"/>
  <c r="H56" i="17"/>
  <c r="G56" i="17"/>
  <c r="F56" i="17"/>
  <c r="E56" i="17"/>
  <c r="D56" i="17"/>
  <c r="C56" i="17"/>
  <c r="B56" i="17"/>
  <c r="I55" i="17"/>
  <c r="I56" i="17" s="1"/>
  <c r="J54" i="17"/>
  <c r="H54" i="17"/>
  <c r="G54" i="17"/>
  <c r="F54" i="17"/>
  <c r="E54" i="17"/>
  <c r="D54" i="17"/>
  <c r="C54" i="17"/>
  <c r="B54" i="17"/>
  <c r="I53" i="17"/>
  <c r="I54" i="17" s="1"/>
  <c r="I52" i="17"/>
  <c r="J50" i="17"/>
  <c r="H50" i="17"/>
  <c r="G50" i="17"/>
  <c r="F50" i="17"/>
  <c r="E50" i="17"/>
  <c r="D50" i="17"/>
  <c r="C50" i="17"/>
  <c r="B50" i="17"/>
  <c r="I49" i="17"/>
  <c r="I50" i="17" s="1"/>
  <c r="J48" i="17"/>
  <c r="H48" i="17"/>
  <c r="G48" i="17"/>
  <c r="F48" i="17"/>
  <c r="E48" i="17"/>
  <c r="D48" i="17"/>
  <c r="C48" i="17"/>
  <c r="B48" i="17"/>
  <c r="I47" i="17"/>
  <c r="I48" i="17" s="1"/>
  <c r="I46" i="17"/>
  <c r="J44" i="17"/>
  <c r="H44" i="17"/>
  <c r="G44" i="17"/>
  <c r="F44" i="17"/>
  <c r="E44" i="17"/>
  <c r="D44" i="17"/>
  <c r="C44" i="17"/>
  <c r="B44" i="17"/>
  <c r="I43" i="17"/>
  <c r="I44" i="17" s="1"/>
  <c r="J42" i="17"/>
  <c r="H42" i="17"/>
  <c r="G42" i="17"/>
  <c r="F42" i="17"/>
  <c r="E42" i="17"/>
  <c r="D42" i="17"/>
  <c r="C42" i="17"/>
  <c r="B42" i="17"/>
  <c r="I41" i="17"/>
  <c r="I42" i="17" s="1"/>
  <c r="I40" i="17"/>
  <c r="J38" i="17"/>
  <c r="H38" i="17"/>
  <c r="G38" i="17"/>
  <c r="F38" i="17"/>
  <c r="E38" i="17"/>
  <c r="D38" i="17"/>
  <c r="C38" i="17"/>
  <c r="B38" i="17"/>
  <c r="I37" i="17"/>
  <c r="I38" i="17" s="1"/>
  <c r="J36" i="17"/>
  <c r="H36" i="17"/>
  <c r="G36" i="17"/>
  <c r="F36" i="17"/>
  <c r="E36" i="17"/>
  <c r="D36" i="17"/>
  <c r="C36" i="17"/>
  <c r="B36" i="17"/>
  <c r="I35" i="17"/>
  <c r="I36" i="17" s="1"/>
  <c r="I34" i="17"/>
  <c r="J32" i="17"/>
  <c r="H32" i="17"/>
  <c r="G32" i="17"/>
  <c r="F32" i="17"/>
  <c r="E32" i="17"/>
  <c r="D32" i="17"/>
  <c r="C32" i="17"/>
  <c r="B32" i="17"/>
  <c r="I31" i="17"/>
  <c r="I32" i="17" s="1"/>
  <c r="J30" i="17"/>
  <c r="H30" i="17"/>
  <c r="G30" i="17"/>
  <c r="F30" i="17"/>
  <c r="E30" i="17"/>
  <c r="D30" i="17"/>
  <c r="C30" i="17"/>
  <c r="B30" i="17"/>
  <c r="I29" i="17"/>
  <c r="I30" i="17" s="1"/>
  <c r="I28" i="17"/>
  <c r="J26" i="17"/>
  <c r="H26" i="17"/>
  <c r="G26" i="17"/>
  <c r="F26" i="17"/>
  <c r="E26" i="17"/>
  <c r="D26" i="17"/>
  <c r="C26" i="17"/>
  <c r="B26" i="17"/>
  <c r="I25" i="17"/>
  <c r="I26" i="17" s="1"/>
  <c r="J24" i="17"/>
  <c r="H24" i="17"/>
  <c r="G24" i="17"/>
  <c r="F24" i="17"/>
  <c r="E24" i="17"/>
  <c r="D24" i="17"/>
  <c r="C24" i="17"/>
  <c r="B24" i="17"/>
  <c r="I23" i="17"/>
  <c r="I24" i="17" s="1"/>
  <c r="I22" i="17"/>
  <c r="J20" i="17"/>
  <c r="H20" i="17"/>
  <c r="G20" i="17"/>
  <c r="F20" i="17"/>
  <c r="E20" i="17"/>
  <c r="D20" i="17"/>
  <c r="C20" i="17"/>
  <c r="B20" i="17"/>
  <c r="I19" i="17"/>
  <c r="I20" i="17" s="1"/>
  <c r="J18" i="17"/>
  <c r="H18" i="17"/>
  <c r="G18" i="17"/>
  <c r="F18" i="17"/>
  <c r="E18" i="17"/>
  <c r="D18" i="17"/>
  <c r="C18" i="17"/>
  <c r="B18" i="17"/>
  <c r="I17" i="17"/>
  <c r="I18" i="17" s="1"/>
  <c r="I16" i="17"/>
  <c r="J14" i="17"/>
  <c r="H14" i="17"/>
  <c r="G14" i="17"/>
  <c r="F14" i="17"/>
  <c r="E14" i="17"/>
  <c r="D14" i="17"/>
  <c r="C14" i="17"/>
  <c r="B14" i="17"/>
  <c r="I13" i="17"/>
  <c r="J12" i="17"/>
  <c r="H12" i="17"/>
  <c r="G12" i="17"/>
  <c r="F12" i="17"/>
  <c r="E12" i="17"/>
  <c r="D12" i="17"/>
  <c r="C12" i="17"/>
  <c r="B12" i="17"/>
  <c r="I11" i="17"/>
  <c r="I12" i="17" s="1"/>
  <c r="I10" i="17"/>
  <c r="J8" i="17"/>
  <c r="H8" i="17"/>
  <c r="G8" i="17"/>
  <c r="F8" i="17"/>
  <c r="E8" i="17"/>
  <c r="D8" i="17"/>
  <c r="C8" i="17"/>
  <c r="B8" i="17"/>
  <c r="I7" i="17"/>
  <c r="J6" i="17"/>
  <c r="H6" i="17"/>
  <c r="G6" i="17"/>
  <c r="F6" i="17"/>
  <c r="E6" i="17"/>
  <c r="D6" i="17"/>
  <c r="C6" i="17"/>
  <c r="B6" i="17"/>
  <c r="I5" i="17"/>
  <c r="I6" i="17" s="1"/>
  <c r="I4" i="17"/>
  <c r="B91" i="24" l="1"/>
  <c r="F91" i="24"/>
  <c r="E91" i="24"/>
  <c r="G91" i="24"/>
  <c r="C91" i="24"/>
  <c r="D91" i="24"/>
  <c r="J91" i="24"/>
  <c r="B91" i="25"/>
  <c r="C91" i="25"/>
  <c r="G91" i="25"/>
  <c r="F91" i="25"/>
  <c r="E91" i="25"/>
  <c r="I91" i="25"/>
  <c r="D91" i="25"/>
  <c r="H91" i="25"/>
  <c r="J91" i="25"/>
  <c r="B91" i="26"/>
  <c r="F91" i="26"/>
  <c r="E91" i="26"/>
  <c r="J91" i="26"/>
  <c r="C89" i="27"/>
  <c r="I88" i="27"/>
  <c r="I89" i="27" s="1"/>
  <c r="G89" i="27"/>
  <c r="D91" i="27"/>
  <c r="E91" i="27"/>
  <c r="E89" i="27"/>
  <c r="J89" i="27"/>
  <c r="B89" i="27"/>
  <c r="F89" i="27"/>
  <c r="J91" i="27"/>
  <c r="D89" i="27"/>
  <c r="H89" i="27"/>
  <c r="B91" i="27"/>
  <c r="F91" i="27"/>
  <c r="I8" i="26"/>
  <c r="D91" i="26"/>
  <c r="I88" i="26"/>
  <c r="I91" i="26" s="1"/>
  <c r="B91" i="17"/>
  <c r="I14" i="17"/>
  <c r="H91" i="24"/>
  <c r="I62" i="24"/>
  <c r="I88" i="24"/>
  <c r="I89" i="24" s="1"/>
  <c r="I90" i="20"/>
  <c r="I88" i="20"/>
  <c r="I89" i="20" s="1"/>
  <c r="I78" i="27"/>
  <c r="I80" i="27"/>
  <c r="I80" i="26"/>
  <c r="I78" i="26"/>
  <c r="I78" i="25"/>
  <c r="I80" i="25"/>
  <c r="I78" i="24"/>
  <c r="I80" i="24"/>
  <c r="I89" i="23"/>
  <c r="I91" i="23"/>
  <c r="I78" i="23"/>
  <c r="I80" i="23"/>
  <c r="I90" i="17"/>
  <c r="H91" i="17"/>
  <c r="I88" i="17"/>
  <c r="I89" i="17" s="1"/>
  <c r="I8" i="17"/>
  <c r="I89" i="22"/>
  <c r="I80" i="22"/>
  <c r="I78" i="22"/>
  <c r="I89" i="21"/>
  <c r="I91" i="21"/>
  <c r="I78" i="21"/>
  <c r="I80" i="21"/>
  <c r="I80" i="20"/>
  <c r="I78" i="20"/>
  <c r="I89" i="19"/>
  <c r="I80" i="19"/>
  <c r="I78" i="19"/>
  <c r="I78" i="17"/>
  <c r="I80" i="17"/>
  <c r="E87" i="1"/>
  <c r="I4" i="1"/>
  <c r="I89" i="26" l="1"/>
  <c r="I91" i="27"/>
  <c r="I91" i="24"/>
  <c r="I91" i="20"/>
  <c r="I91" i="17"/>
  <c r="I10" i="1"/>
  <c r="I40" i="1"/>
  <c r="I22" i="1"/>
  <c r="I28" i="1"/>
  <c r="I34" i="1"/>
  <c r="I16" i="1"/>
  <c r="I46" i="1"/>
  <c r="I52" i="1"/>
  <c r="I58" i="1"/>
  <c r="I64" i="1"/>
  <c r="I70" i="1"/>
  <c r="I76" i="1"/>
  <c r="J8" i="1" l="1"/>
  <c r="H8" i="1"/>
  <c r="G8" i="1"/>
  <c r="F8" i="1"/>
  <c r="E8" i="1"/>
  <c r="D8" i="1"/>
  <c r="C8" i="1"/>
  <c r="B8" i="1"/>
  <c r="I7" i="1"/>
  <c r="J6" i="1"/>
  <c r="H6" i="1"/>
  <c r="G6" i="1"/>
  <c r="F6" i="1"/>
  <c r="E6" i="1"/>
  <c r="D6" i="1"/>
  <c r="C6" i="1"/>
  <c r="B6" i="1"/>
  <c r="I5" i="1"/>
  <c r="I6" i="1" s="1"/>
  <c r="I8" i="1" l="1"/>
  <c r="J80" i="1"/>
  <c r="H80" i="1"/>
  <c r="G80" i="1"/>
  <c r="F80" i="1"/>
  <c r="E80" i="1"/>
  <c r="D80" i="1"/>
  <c r="C80" i="1"/>
  <c r="B80" i="1"/>
  <c r="I79" i="1"/>
  <c r="J78" i="1"/>
  <c r="H78" i="1"/>
  <c r="G78" i="1"/>
  <c r="F78" i="1"/>
  <c r="E78" i="1"/>
  <c r="D78" i="1"/>
  <c r="C78" i="1"/>
  <c r="B78" i="1"/>
  <c r="I77" i="1"/>
  <c r="I78" i="1" s="1"/>
  <c r="J74" i="1"/>
  <c r="H74" i="1"/>
  <c r="G74" i="1"/>
  <c r="F74" i="1"/>
  <c r="E74" i="1"/>
  <c r="D74" i="1"/>
  <c r="C74" i="1"/>
  <c r="B74" i="1"/>
  <c r="I73" i="1"/>
  <c r="J72" i="1"/>
  <c r="H72" i="1"/>
  <c r="G72" i="1"/>
  <c r="F72" i="1"/>
  <c r="E72" i="1"/>
  <c r="D72" i="1"/>
  <c r="C72" i="1"/>
  <c r="B72" i="1"/>
  <c r="I71" i="1"/>
  <c r="I72" i="1" s="1"/>
  <c r="J68" i="1"/>
  <c r="H68" i="1"/>
  <c r="G68" i="1"/>
  <c r="F68" i="1"/>
  <c r="E68" i="1"/>
  <c r="D68" i="1"/>
  <c r="C68" i="1"/>
  <c r="B68" i="1"/>
  <c r="I67" i="1"/>
  <c r="I68" i="1" s="1"/>
  <c r="J66" i="1"/>
  <c r="H66" i="1"/>
  <c r="G66" i="1"/>
  <c r="F66" i="1"/>
  <c r="E66" i="1"/>
  <c r="D66" i="1"/>
  <c r="C66" i="1"/>
  <c r="B66" i="1"/>
  <c r="I65" i="1"/>
  <c r="I66" i="1" s="1"/>
  <c r="J62" i="1"/>
  <c r="H62" i="1"/>
  <c r="G62" i="1"/>
  <c r="F62" i="1"/>
  <c r="E62" i="1"/>
  <c r="D62" i="1"/>
  <c r="C62" i="1"/>
  <c r="B62" i="1"/>
  <c r="I61" i="1"/>
  <c r="I62" i="1" s="1"/>
  <c r="J60" i="1"/>
  <c r="H60" i="1"/>
  <c r="G60" i="1"/>
  <c r="F60" i="1"/>
  <c r="E60" i="1"/>
  <c r="D60" i="1"/>
  <c r="C60" i="1"/>
  <c r="B60" i="1"/>
  <c r="I59" i="1"/>
  <c r="I60" i="1" s="1"/>
  <c r="J56" i="1"/>
  <c r="H56" i="1"/>
  <c r="G56" i="1"/>
  <c r="F56" i="1"/>
  <c r="E56" i="1"/>
  <c r="D56" i="1"/>
  <c r="C56" i="1"/>
  <c r="B56" i="1"/>
  <c r="I55" i="1"/>
  <c r="I56" i="1" s="1"/>
  <c r="J54" i="1"/>
  <c r="H54" i="1"/>
  <c r="G54" i="1"/>
  <c r="F54" i="1"/>
  <c r="E54" i="1"/>
  <c r="D54" i="1"/>
  <c r="C54" i="1"/>
  <c r="B54" i="1"/>
  <c r="I53" i="1"/>
  <c r="I54" i="1" s="1"/>
  <c r="J50" i="1"/>
  <c r="H50" i="1"/>
  <c r="G50" i="1"/>
  <c r="F50" i="1"/>
  <c r="E50" i="1"/>
  <c r="D50" i="1"/>
  <c r="C50" i="1"/>
  <c r="B50" i="1"/>
  <c r="I49" i="1"/>
  <c r="J48" i="1"/>
  <c r="H48" i="1"/>
  <c r="G48" i="1"/>
  <c r="F48" i="1"/>
  <c r="E48" i="1"/>
  <c r="D48" i="1"/>
  <c r="C48" i="1"/>
  <c r="B48" i="1"/>
  <c r="I47" i="1"/>
  <c r="I48" i="1" s="1"/>
  <c r="J44" i="1"/>
  <c r="H44" i="1"/>
  <c r="G44" i="1"/>
  <c r="F44" i="1"/>
  <c r="E44" i="1"/>
  <c r="D44" i="1"/>
  <c r="C44" i="1"/>
  <c r="B44" i="1"/>
  <c r="I43" i="1"/>
  <c r="I44" i="1" s="1"/>
  <c r="J42" i="1"/>
  <c r="H42" i="1"/>
  <c r="G42" i="1"/>
  <c r="F42" i="1"/>
  <c r="E42" i="1"/>
  <c r="D42" i="1"/>
  <c r="C42" i="1"/>
  <c r="B42" i="1"/>
  <c r="I41" i="1"/>
  <c r="I42" i="1" s="1"/>
  <c r="J38" i="1"/>
  <c r="H38" i="1"/>
  <c r="G38" i="1"/>
  <c r="F38" i="1"/>
  <c r="E38" i="1"/>
  <c r="D38" i="1"/>
  <c r="C38" i="1"/>
  <c r="B38" i="1"/>
  <c r="I37" i="1"/>
  <c r="I38" i="1" s="1"/>
  <c r="J36" i="1"/>
  <c r="H36" i="1"/>
  <c r="G36" i="1"/>
  <c r="F36" i="1"/>
  <c r="E36" i="1"/>
  <c r="D36" i="1"/>
  <c r="C36" i="1"/>
  <c r="B36" i="1"/>
  <c r="I35" i="1"/>
  <c r="I36" i="1" s="1"/>
  <c r="J32" i="1"/>
  <c r="H32" i="1"/>
  <c r="G32" i="1"/>
  <c r="F32" i="1"/>
  <c r="E32" i="1"/>
  <c r="D32" i="1"/>
  <c r="C32" i="1"/>
  <c r="B32" i="1"/>
  <c r="I31" i="1"/>
  <c r="J30" i="1"/>
  <c r="H30" i="1"/>
  <c r="G30" i="1"/>
  <c r="F30" i="1"/>
  <c r="E30" i="1"/>
  <c r="D30" i="1"/>
  <c r="C30" i="1"/>
  <c r="B30" i="1"/>
  <c r="I29" i="1"/>
  <c r="I30" i="1" s="1"/>
  <c r="J26" i="1"/>
  <c r="H26" i="1"/>
  <c r="G26" i="1"/>
  <c r="F26" i="1"/>
  <c r="E26" i="1"/>
  <c r="D26" i="1"/>
  <c r="C26" i="1"/>
  <c r="B26" i="1"/>
  <c r="I25" i="1"/>
  <c r="I26" i="1" s="1"/>
  <c r="J24" i="1"/>
  <c r="H24" i="1"/>
  <c r="G24" i="1"/>
  <c r="F24" i="1"/>
  <c r="E24" i="1"/>
  <c r="D24" i="1"/>
  <c r="C24" i="1"/>
  <c r="B24" i="1"/>
  <c r="I23" i="1"/>
  <c r="I24" i="1" s="1"/>
  <c r="J20" i="1"/>
  <c r="H20" i="1"/>
  <c r="G20" i="1"/>
  <c r="F20" i="1"/>
  <c r="E20" i="1"/>
  <c r="D20" i="1"/>
  <c r="C20" i="1"/>
  <c r="B20" i="1"/>
  <c r="I19" i="1"/>
  <c r="I20" i="1" s="1"/>
  <c r="J18" i="1"/>
  <c r="H18" i="1"/>
  <c r="G18" i="1"/>
  <c r="F18" i="1"/>
  <c r="E18" i="1"/>
  <c r="D18" i="1"/>
  <c r="C18" i="1"/>
  <c r="B18" i="1"/>
  <c r="I17" i="1"/>
  <c r="I18" i="1" s="1"/>
  <c r="J14" i="1"/>
  <c r="H14" i="1"/>
  <c r="G14" i="1"/>
  <c r="F14" i="1"/>
  <c r="E14" i="1"/>
  <c r="D14" i="1"/>
  <c r="C14" i="1"/>
  <c r="B14" i="1"/>
  <c r="I13" i="1"/>
  <c r="I14" i="1" s="1"/>
  <c r="J12" i="1"/>
  <c r="H12" i="1"/>
  <c r="G12" i="1"/>
  <c r="F12" i="1"/>
  <c r="E12" i="1"/>
  <c r="D12" i="1"/>
  <c r="C12" i="1"/>
  <c r="B12" i="1"/>
  <c r="I11" i="1"/>
  <c r="I12" i="1" s="1"/>
  <c r="I74" i="1" l="1"/>
  <c r="I80" i="1"/>
  <c r="I50" i="1"/>
  <c r="I32" i="1"/>
  <c r="C90" i="1" l="1"/>
  <c r="E90" i="1"/>
  <c r="F90" i="1"/>
  <c r="G90" i="1"/>
  <c r="H90" i="1"/>
  <c r="J90" i="1"/>
  <c r="C88" i="1"/>
  <c r="D88" i="1"/>
  <c r="E88" i="1"/>
  <c r="F88" i="1"/>
  <c r="G88" i="1"/>
  <c r="H88" i="1"/>
  <c r="J88" i="1"/>
  <c r="C87" i="1"/>
  <c r="G87" i="1"/>
  <c r="B90" i="1"/>
  <c r="B88" i="1"/>
  <c r="I90" i="1"/>
  <c r="I88" i="1"/>
  <c r="D90" i="1"/>
  <c r="D91" i="1" s="1"/>
  <c r="J87" i="1"/>
  <c r="H87" i="1"/>
  <c r="F87" i="1"/>
  <c r="D87" i="1"/>
  <c r="B87" i="1"/>
  <c r="J91" i="1" l="1"/>
  <c r="E91" i="1"/>
  <c r="G91" i="1"/>
  <c r="I91" i="1"/>
  <c r="F91" i="1"/>
  <c r="B91" i="1"/>
  <c r="H91" i="1"/>
  <c r="C91" i="1"/>
  <c r="B89" i="1"/>
  <c r="J89" i="1"/>
  <c r="F89" i="1"/>
  <c r="G89" i="1"/>
  <c r="E89" i="1"/>
  <c r="C89" i="1"/>
  <c r="H89" i="1"/>
  <c r="D89" i="1"/>
  <c r="I87" i="1"/>
  <c r="I89" i="1" s="1"/>
</calcChain>
</file>

<file path=xl/sharedStrings.xml><?xml version="1.0" encoding="utf-8"?>
<sst xmlns="http://schemas.openxmlformats.org/spreadsheetml/2006/main" count="1296" uniqueCount="55">
  <si>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</si>
  <si>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</si>
  <si>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</si>
  <si>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</si>
  <si>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</si>
  <si>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</si>
  <si>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</si>
  <si>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</si>
  <si>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</si>
  <si>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</si>
  <si>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</si>
  <si>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</si>
  <si>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</si>
  <si>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</si>
  <si>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</si>
  <si>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</si>
  <si>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</si>
  <si>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</si>
  <si>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</si>
  <si>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</si>
  <si>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</si>
  <si>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</si>
  <si>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</si>
  <si>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</si>
  <si>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</si>
  <si>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</si>
  <si>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</si>
  <si>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</si>
  <si>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</si>
  <si>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</si>
  <si>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>Žně 2016 – postup sklizně dle krajů</t>
  </si>
  <si>
    <t xml:space="preserve">Stav ke dni: 11. červenec 2016     </t>
  </si>
  <si>
    <t>Žně 2016 – postup sklizně</t>
  </si>
  <si>
    <t xml:space="preserve">Stav ke dni: 18. červenec 2016        </t>
  </si>
  <si>
    <t xml:space="preserve">Stav ke dni: 11. červenec 2016        </t>
  </si>
  <si>
    <t xml:space="preserve">Stav ke dni: 25. červenec 2016     </t>
  </si>
  <si>
    <t xml:space="preserve">Stav ke dni: 25. červenec 2016        </t>
  </si>
  <si>
    <t xml:space="preserve">Stav ke dni: 1. srpen 2016     </t>
  </si>
  <si>
    <t xml:space="preserve">Stav ke dni: 1. srpen 2016        </t>
  </si>
  <si>
    <t xml:space="preserve">Stav ke dni: 8. srpen 2016     </t>
  </si>
  <si>
    <t xml:space="preserve">Stav ke dni: 8. srpen 2016        </t>
  </si>
  <si>
    <t xml:space="preserve">Stav ke dni: 15. srpen 2016     </t>
  </si>
  <si>
    <t xml:space="preserve">Stav ke dni: 15. srpen 2016        </t>
  </si>
  <si>
    <t xml:space="preserve">Stav ke dni: 22. srpen 2016     </t>
  </si>
  <si>
    <t xml:space="preserve">Stav ke dni: 22. srpen 2016        </t>
  </si>
  <si>
    <t xml:space="preserve">Stav ke dni: 29. srpen 2016     </t>
  </si>
  <si>
    <t xml:space="preserve">Stav ke dni: 29. srpen 2016        </t>
  </si>
  <si>
    <t xml:space="preserve">Stav ke dni: 5. září 2016     </t>
  </si>
  <si>
    <t xml:space="preserve">Stav ke dni: 5. září 2016        </t>
  </si>
  <si>
    <t xml:space="preserve">Stav ke dni: 12. září 2016     </t>
  </si>
  <si>
    <t xml:space="preserve">Stav ke dni: 12. září 2016        </t>
  </si>
  <si>
    <t xml:space="preserve">Stav ke dni: 19. září 2016     </t>
  </si>
  <si>
    <t xml:space="preserve">Stav ke dni: 19. září 2016        </t>
  </si>
  <si>
    <t xml:space="preserve">Stav ke dni: 26. září 2016     </t>
  </si>
  <si>
    <t xml:space="preserve">Stav ke dni: 26. září 2016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</si>
</sst>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2" fontId="0" fillId="0" borderId="6" xfId="0" applyNumberFormat="1" applyFont="1" applyBorder="1" applyAlignment="1" applyProtection="1">
      <alignment horizontal="right" vertical="center" wrapText="1"/>
      <protection locked="0"/>
    </xf>
    <xf numFmtId="2" fontId="0" fillId="0" borderId="6" xfId="0" applyNumberFormat="1" applyFont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/>
      <protection locked="0"/>
    </xf>
    <xf numFmtId="2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2" fontId="0" fillId="2" borderId="8" xfId="0" applyNumberFormat="1" applyFont="1" applyFill="1" applyBorder="1" applyAlignment="1" applyProtection="1">
      <alignment horizontal="right" vertical="center"/>
      <protection locked="0"/>
    </xf>
    <xf numFmtId="4" fontId="10" fillId="0" borderId="3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 applyProtection="1">
      <alignment horizontal="right" vertical="center" wrapText="1"/>
    </xf>
    <xf numFmtId="3" fontId="5" fillId="0" borderId="6" xfId="0" applyNumberFormat="1" applyFont="1" applyBorder="1" applyAlignment="1" applyProtection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2" fontId="11" fillId="3" borderId="6" xfId="0" applyNumberFormat="1" applyFont="1" applyFill="1" applyBorder="1" applyAlignment="1">
      <alignment horizontal="right" vertical="center" wrapText="1"/>
    </xf>
    <xf numFmtId="4" fontId="13" fillId="0" borderId="6" xfId="0" applyNumberFormat="1" applyFont="1" applyBorder="1" applyAlignment="1" applyProtection="1">
      <alignment horizontal="right" vertical="center" wrapText="1"/>
      <protection locked="0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3" topLeftCell="A4" activePane="bottomLeft" state="frozen"/>
      <selection pane="bottomLeft" activeCell="E91" sqref="E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0</v>
      </c>
      <c r="C5" s="44">
        <v>0</v>
      </c>
      <c r="D5" s="44">
        <v>1700</v>
      </c>
      <c r="E5" s="44">
        <v>0</v>
      </c>
      <c r="F5" s="44">
        <v>0</v>
      </c>
      <c r="G5" s="44">
        <v>0</v>
      </c>
      <c r="H5" s="44">
        <v>0</v>
      </c>
      <c r="I5" s="44">
        <f>B5+C5+D5+E5+F5+G5+H5</f>
        <v>1700</v>
      </c>
      <c r="J5" s="45">
        <v>0</v>
      </c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7.8772994763912694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0.64706934680252592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46">
        <v>0</v>
      </c>
      <c r="C7" s="47">
        <v>0</v>
      </c>
      <c r="D7" s="47">
        <v>12240</v>
      </c>
      <c r="E7" s="47">
        <v>0</v>
      </c>
      <c r="F7" s="47">
        <v>0</v>
      </c>
      <c r="G7" s="47">
        <v>0</v>
      </c>
      <c r="H7" s="48">
        <v>0</v>
      </c>
      <c r="I7" s="49">
        <f>B7+C7+D7+E7+F7+G7+H7</f>
        <v>12240</v>
      </c>
      <c r="J7" s="50">
        <v>0</v>
      </c>
      <c r="K7" s="30"/>
    </row>
    <row r="8" spans="1:11" ht="20.100000000000001" customHeight="1" thickBot="1" x14ac:dyDescent="0.35">
      <c r="A8" s="8" t="s">
        <v>10</v>
      </c>
      <c r="B8" s="51">
        <v>0</v>
      </c>
      <c r="C8" s="51">
        <v>0</v>
      </c>
      <c r="D8" s="51">
        <f t="shared" ref="D8:I8" si="1">D7/D5</f>
        <v>7.2</v>
      </c>
      <c r="E8" s="51">
        <v>0</v>
      </c>
      <c r="F8" s="51">
        <v>0</v>
      </c>
      <c r="G8" s="51">
        <v>0</v>
      </c>
      <c r="H8" s="51">
        <v>0</v>
      </c>
      <c r="I8" s="51">
        <f t="shared" si="1"/>
        <v>7.2</v>
      </c>
      <c r="J8" s="51">
        <v>0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6592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6592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39.956358346466239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5.1226259674862451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37584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37584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5.7014563106796112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5.7014563106796112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0</v>
      </c>
      <c r="C17" s="44">
        <v>0</v>
      </c>
      <c r="D17" s="44">
        <v>1801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1801</v>
      </c>
      <c r="J17" s="45">
        <v>0</v>
      </c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25.481041312959817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2.2781031407718482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46">
        <v>0</v>
      </c>
      <c r="C19" s="47">
        <v>0</v>
      </c>
      <c r="D19" s="47">
        <v>11497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11497</v>
      </c>
      <c r="J19" s="50">
        <v>0</v>
      </c>
    </row>
    <row r="20" spans="1:12" ht="20.100000000000001" customHeight="1" thickBot="1" x14ac:dyDescent="0.35">
      <c r="A20" s="28" t="s">
        <v>10</v>
      </c>
      <c r="B20" s="51">
        <v>0</v>
      </c>
      <c r="C20" s="51">
        <v>0</v>
      </c>
      <c r="D20" s="51">
        <f t="shared" ref="D20:I20" si="5">D19/D17</f>
        <v>6.3836757357023872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6.3836757357023872</v>
      </c>
      <c r="J20" s="51">
        <v>0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0</v>
      </c>
      <c r="E23" s="33">
        <v>0</v>
      </c>
      <c r="F23" s="33">
        <v>0</v>
      </c>
      <c r="G23" s="33">
        <v>0</v>
      </c>
      <c r="H23" s="33">
        <v>0</v>
      </c>
      <c r="I23" s="33">
        <v>0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0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v>0</v>
      </c>
      <c r="E26" s="51">
        <v>0</v>
      </c>
      <c r="F26" s="51">
        <v>0</v>
      </c>
      <c r="G26" s="51">
        <v>0</v>
      </c>
      <c r="H26" s="51">
        <v>0</v>
      </c>
      <c r="I26" s="51">
        <v>0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0</v>
      </c>
      <c r="C29" s="44">
        <v>0</v>
      </c>
      <c r="D29" s="44">
        <v>2413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2413</v>
      </c>
      <c r="J29" s="45">
        <v>0</v>
      </c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7">(C29/C28)*100</f>
        <v>0</v>
      </c>
      <c r="D30" s="23">
        <f t="shared" si="7"/>
        <v>51.570848471895701</v>
      </c>
      <c r="E30" s="23">
        <f t="shared" si="7"/>
        <v>0</v>
      </c>
      <c r="F30" s="23">
        <f t="shared" si="7"/>
        <v>0</v>
      </c>
      <c r="G30" s="23">
        <f t="shared" si="7"/>
        <v>0</v>
      </c>
      <c r="H30" s="23">
        <f t="shared" si="7"/>
        <v>0</v>
      </c>
      <c r="I30" s="23">
        <f t="shared" si="7"/>
        <v>2.7208659863562046</v>
      </c>
      <c r="J30" s="23">
        <f t="shared" si="7"/>
        <v>0</v>
      </c>
    </row>
    <row r="31" spans="1:12" ht="20.100000000000001" customHeight="1" thickBot="1" x14ac:dyDescent="0.35">
      <c r="A31" s="7" t="s">
        <v>22</v>
      </c>
      <c r="B31" s="46">
        <v>0</v>
      </c>
      <c r="C31" s="47">
        <v>0</v>
      </c>
      <c r="D31" s="47">
        <v>14236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14236</v>
      </c>
      <c r="J31" s="50">
        <v>0</v>
      </c>
    </row>
    <row r="32" spans="1:12" ht="20.100000000000001" customHeight="1" thickBot="1" x14ac:dyDescent="0.35">
      <c r="A32" s="8" t="s">
        <v>10</v>
      </c>
      <c r="B32" s="51">
        <v>0</v>
      </c>
      <c r="C32" s="51">
        <v>0</v>
      </c>
      <c r="D32" s="51">
        <f t="shared" ref="D32:I32" si="8">D31/D29</f>
        <v>5.8997099046829673</v>
      </c>
      <c r="E32" s="51">
        <v>0</v>
      </c>
      <c r="F32" s="51">
        <v>0</v>
      </c>
      <c r="G32" s="51">
        <v>0</v>
      </c>
      <c r="H32" s="51">
        <v>0</v>
      </c>
      <c r="I32" s="51">
        <f t="shared" si="8"/>
        <v>5.8997099046829673</v>
      </c>
      <c r="J32" s="51">
        <v>0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181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181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9">(C35/C34)*100</f>
        <v>0</v>
      </c>
      <c r="D36" s="23">
        <f t="shared" si="9"/>
        <v>10.929951690821255</v>
      </c>
      <c r="E36" s="23">
        <f t="shared" si="9"/>
        <v>0</v>
      </c>
      <c r="F36" s="23">
        <f t="shared" si="9"/>
        <v>0</v>
      </c>
      <c r="G36" s="23">
        <f t="shared" si="9"/>
        <v>0</v>
      </c>
      <c r="H36" s="23">
        <f t="shared" si="9"/>
        <v>0</v>
      </c>
      <c r="I36" s="23">
        <f t="shared" si="9"/>
        <v>0.90018401551698413</v>
      </c>
      <c r="J36" s="23">
        <f t="shared" si="9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1132.8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1132.8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>D37/D35</f>
        <v>6.2585635359116019</v>
      </c>
      <c r="E38" s="51">
        <v>0</v>
      </c>
      <c r="F38" s="51">
        <v>0</v>
      </c>
      <c r="G38" s="51">
        <v>0</v>
      </c>
      <c r="H38" s="51">
        <v>0</v>
      </c>
      <c r="I38" s="51">
        <f t="shared" ref="I38" si="10">I37/I35</f>
        <v>6.2585635359116019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3122.5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3170.45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1">(C41/C40)*100</f>
        <v>0</v>
      </c>
      <c r="D42" s="23">
        <f t="shared" si="11"/>
        <v>18.606244786080325</v>
      </c>
      <c r="E42" s="23">
        <f t="shared" si="11"/>
        <v>0</v>
      </c>
      <c r="F42" s="23">
        <f t="shared" si="11"/>
        <v>2.5478214665249737</v>
      </c>
      <c r="G42" s="23">
        <f t="shared" si="11"/>
        <v>0</v>
      </c>
      <c r="H42" s="23">
        <f t="shared" si="11"/>
        <v>0</v>
      </c>
      <c r="I42" s="23">
        <f t="shared" si="11"/>
        <v>3.202733554226604</v>
      </c>
      <c r="J42" s="23">
        <f t="shared" si="11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17126.5</v>
      </c>
      <c r="E43" s="47">
        <v>0</v>
      </c>
      <c r="F43" s="47">
        <v>139</v>
      </c>
      <c r="G43" s="47">
        <v>0</v>
      </c>
      <c r="H43" s="48">
        <v>0</v>
      </c>
      <c r="I43" s="49">
        <f>B43+C43+D43+E43+F43+G43+H43</f>
        <v>17265.5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2">D43/D41</f>
        <v>5.4848678943154523</v>
      </c>
      <c r="E44" s="51">
        <v>0</v>
      </c>
      <c r="F44" s="51">
        <f t="shared" si="12"/>
        <v>2.8988529718456726</v>
      </c>
      <c r="G44" s="51">
        <v>0</v>
      </c>
      <c r="H44" s="51">
        <v>0</v>
      </c>
      <c r="I44" s="51">
        <f t="shared" si="12"/>
        <v>5.4457569114794433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1705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1705</v>
      </c>
      <c r="J47" s="45">
        <v>0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3">(C47/C46)*100</f>
        <v>0</v>
      </c>
      <c r="D48" s="23">
        <f t="shared" si="13"/>
        <v>31.662024141132779</v>
      </c>
      <c r="E48" s="23">
        <f t="shared" si="13"/>
        <v>0</v>
      </c>
      <c r="F48" s="23">
        <f t="shared" si="13"/>
        <v>0</v>
      </c>
      <c r="G48" s="23">
        <f t="shared" si="13"/>
        <v>0</v>
      </c>
      <c r="H48" s="23">
        <f t="shared" si="13"/>
        <v>0</v>
      </c>
      <c r="I48" s="23">
        <f t="shared" si="13"/>
        <v>2.148085621055019</v>
      </c>
      <c r="J48" s="23">
        <f t="shared" si="13"/>
        <v>0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11212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11212</v>
      </c>
      <c r="J49" s="50">
        <v>0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I50" si="14">D49/D47</f>
        <v>6.5759530791788858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4"/>
        <v>6.5759530791788858</v>
      </c>
      <c r="J50" s="51">
        <v>0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5420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5420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5">(C53/C52)*100</f>
        <v>0</v>
      </c>
      <c r="D54" s="23">
        <f t="shared" si="15"/>
        <v>45.777027027027032</v>
      </c>
      <c r="E54" s="23">
        <f t="shared" si="15"/>
        <v>0</v>
      </c>
      <c r="F54" s="23">
        <f t="shared" si="15"/>
        <v>0</v>
      </c>
      <c r="G54" s="23">
        <f t="shared" si="15"/>
        <v>0</v>
      </c>
      <c r="H54" s="23">
        <f t="shared" si="15"/>
        <v>0</v>
      </c>
      <c r="I54" s="23">
        <f t="shared" si="15"/>
        <v>4.2008665256043587</v>
      </c>
      <c r="J54" s="23">
        <f t="shared" si="15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31436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31436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6">D55/D53</f>
        <v>5.8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6"/>
        <v>5.8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3878.3</v>
      </c>
      <c r="C59" s="44">
        <v>0</v>
      </c>
      <c r="D59" s="44">
        <v>1461.81</v>
      </c>
      <c r="E59" s="44">
        <v>0</v>
      </c>
      <c r="F59" s="44">
        <v>0</v>
      </c>
      <c r="G59" s="44">
        <v>0</v>
      </c>
      <c r="H59" s="44">
        <v>0</v>
      </c>
      <c r="I59" s="44">
        <f>B59+C59+D59+E59+F59+G59+H59</f>
        <v>5340.1100000000006</v>
      </c>
      <c r="J59" s="45">
        <v>2387.39</v>
      </c>
    </row>
    <row r="60" spans="1:10" ht="20.100000000000001" customHeight="1" thickBot="1" x14ac:dyDescent="0.35">
      <c r="A60" s="20" t="s">
        <v>11</v>
      </c>
      <c r="B60" s="23">
        <f>(B59/B58)*100</f>
        <v>3.3674568029868892</v>
      </c>
      <c r="C60" s="23">
        <f t="shared" ref="C60:J60" si="17">(C59/C58)*100</f>
        <v>0</v>
      </c>
      <c r="D60" s="23">
        <f t="shared" si="17"/>
        <v>22.973597359735972</v>
      </c>
      <c r="E60" s="23">
        <f t="shared" si="17"/>
        <v>0</v>
      </c>
      <c r="F60" s="23">
        <f t="shared" si="17"/>
        <v>0</v>
      </c>
      <c r="G60" s="23">
        <f t="shared" si="17"/>
        <v>0</v>
      </c>
      <c r="H60" s="23">
        <f t="shared" si="17"/>
        <v>0</v>
      </c>
      <c r="I60" s="23">
        <f t="shared" si="17"/>
        <v>3.3583696520322754</v>
      </c>
      <c r="J60" s="23">
        <f t="shared" si="17"/>
        <v>5.7465158262125398</v>
      </c>
    </row>
    <row r="61" spans="1:10" ht="20.100000000000001" customHeight="1" thickBot="1" x14ac:dyDescent="0.35">
      <c r="A61" s="21" t="s">
        <v>22</v>
      </c>
      <c r="B61" s="46">
        <v>22808.5</v>
      </c>
      <c r="C61" s="47">
        <v>0</v>
      </c>
      <c r="D61" s="47">
        <v>9146.6</v>
      </c>
      <c r="E61" s="47">
        <v>0</v>
      </c>
      <c r="F61" s="47">
        <v>0</v>
      </c>
      <c r="G61" s="47">
        <v>0</v>
      </c>
      <c r="H61" s="48">
        <v>0</v>
      </c>
      <c r="I61" s="49">
        <f>B61+C61+D61+E61+F61+G61+H61</f>
        <v>31955.1</v>
      </c>
      <c r="J61" s="50">
        <v>7925.1</v>
      </c>
    </row>
    <row r="62" spans="1:10" ht="20.100000000000001" customHeight="1" thickBot="1" x14ac:dyDescent="0.35">
      <c r="A62" s="22" t="s">
        <v>10</v>
      </c>
      <c r="B62" s="51">
        <f>B61/B59</f>
        <v>5.8810561328417084</v>
      </c>
      <c r="C62" s="51">
        <v>0</v>
      </c>
      <c r="D62" s="51">
        <f t="shared" ref="D62:J62" si="18">D61/D59</f>
        <v>6.2570375082945118</v>
      </c>
      <c r="E62" s="51">
        <v>0</v>
      </c>
      <c r="F62" s="51">
        <v>0</v>
      </c>
      <c r="G62" s="51">
        <v>0</v>
      </c>
      <c r="H62" s="51">
        <v>0</v>
      </c>
      <c r="I62" s="51">
        <f t="shared" si="18"/>
        <v>5.9839778581340077</v>
      </c>
      <c r="J62" s="51">
        <f t="shared" si="18"/>
        <v>3.3195665559460332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0</v>
      </c>
      <c r="C65" s="44">
        <v>0</v>
      </c>
      <c r="D65" s="44">
        <v>1010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1010</v>
      </c>
      <c r="J65" s="45">
        <v>0</v>
      </c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19">(C65/C64)*100</f>
        <v>0</v>
      </c>
      <c r="D66" s="23">
        <f t="shared" si="19"/>
        <v>36.084315827081099</v>
      </c>
      <c r="E66" s="23">
        <f t="shared" si="19"/>
        <v>0</v>
      </c>
      <c r="F66" s="23">
        <f t="shared" si="19"/>
        <v>0</v>
      </c>
      <c r="G66" s="23">
        <f t="shared" si="19"/>
        <v>0</v>
      </c>
      <c r="H66" s="23">
        <f t="shared" si="19"/>
        <v>0</v>
      </c>
      <c r="I66" s="23">
        <f t="shared" si="19"/>
        <v>1.1118450022016733</v>
      </c>
      <c r="J66" s="23">
        <f t="shared" si="19"/>
        <v>0</v>
      </c>
    </row>
    <row r="67" spans="1:10" ht="20.100000000000001" customHeight="1" thickBot="1" x14ac:dyDescent="0.35">
      <c r="A67" s="7" t="s">
        <v>22</v>
      </c>
      <c r="B67" s="46">
        <v>0</v>
      </c>
      <c r="C67" s="47">
        <v>0</v>
      </c>
      <c r="D67" s="47">
        <v>6597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6597</v>
      </c>
      <c r="J67" s="50">
        <v>0</v>
      </c>
    </row>
    <row r="68" spans="1:10" ht="20.100000000000001" customHeight="1" thickBot="1" x14ac:dyDescent="0.35">
      <c r="A68" s="28" t="s">
        <v>10</v>
      </c>
      <c r="B68" s="51">
        <v>0</v>
      </c>
      <c r="C68" s="51">
        <v>0</v>
      </c>
      <c r="D68" s="51">
        <f t="shared" ref="D68:I68" si="20">D67/D65</f>
        <v>6.5316831683168317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0"/>
        <v>6.5316831683168317</v>
      </c>
      <c r="J68" s="51">
        <v>0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701.45</v>
      </c>
      <c r="C71" s="44">
        <v>0</v>
      </c>
      <c r="D71" s="44">
        <v>2623.88</v>
      </c>
      <c r="E71" s="44">
        <v>21</v>
      </c>
      <c r="F71" s="44">
        <v>0</v>
      </c>
      <c r="G71" s="44">
        <v>0</v>
      </c>
      <c r="H71" s="44">
        <v>0</v>
      </c>
      <c r="I71" s="44">
        <f>B71+C71+D71+E71+F71+G71+H71</f>
        <v>3346.33</v>
      </c>
      <c r="J71" s="45">
        <v>354.01</v>
      </c>
    </row>
    <row r="72" spans="1:10" ht="20.100000000000001" customHeight="1" thickBot="1" x14ac:dyDescent="0.35">
      <c r="A72" s="6" t="s">
        <v>11</v>
      </c>
      <c r="B72" s="23">
        <f>(B71/B70)*100</f>
        <v>2.0975748332884785</v>
      </c>
      <c r="C72" s="23">
        <f t="shared" ref="C72:J72" si="21">(C71/C70)*100</f>
        <v>0</v>
      </c>
      <c r="D72" s="23">
        <f t="shared" si="21"/>
        <v>88.824644549763036</v>
      </c>
      <c r="E72" s="23">
        <f t="shared" si="21"/>
        <v>0.29719784885366546</v>
      </c>
      <c r="F72" s="23">
        <f t="shared" si="21"/>
        <v>0</v>
      </c>
      <c r="G72" s="23">
        <f t="shared" si="21"/>
        <v>0</v>
      </c>
      <c r="H72" s="23">
        <f t="shared" si="21"/>
        <v>0</v>
      </c>
      <c r="I72" s="23">
        <f t="shared" si="21"/>
        <v>7.2098980888975071</v>
      </c>
      <c r="J72" s="23">
        <f t="shared" si="21"/>
        <v>2.4370783422828035</v>
      </c>
    </row>
    <row r="73" spans="1:10" ht="20.100000000000001" customHeight="1" thickBot="1" x14ac:dyDescent="0.35">
      <c r="A73" s="7" t="s">
        <v>22</v>
      </c>
      <c r="B73" s="46">
        <v>4986.34</v>
      </c>
      <c r="C73" s="47">
        <v>0</v>
      </c>
      <c r="D73" s="47">
        <v>19236.310000000001</v>
      </c>
      <c r="E73" s="47">
        <v>147</v>
      </c>
      <c r="F73" s="47">
        <v>0</v>
      </c>
      <c r="G73" s="47">
        <v>0</v>
      </c>
      <c r="H73" s="48">
        <v>0</v>
      </c>
      <c r="I73" s="49">
        <f>B73+C73+D73+E73+F73+G73+H73</f>
        <v>24369.65</v>
      </c>
      <c r="J73" s="50">
        <v>1284.04</v>
      </c>
    </row>
    <row r="74" spans="1:10" ht="20.100000000000001" customHeight="1" thickBot="1" x14ac:dyDescent="0.35">
      <c r="A74" s="8" t="s">
        <v>10</v>
      </c>
      <c r="B74" s="51">
        <f>B73/B71</f>
        <v>7.1086178629980754</v>
      </c>
      <c r="C74" s="51">
        <v>0</v>
      </c>
      <c r="D74" s="51">
        <f t="shared" ref="D74:J74" si="22">D73/D71</f>
        <v>7.3312460935713526</v>
      </c>
      <c r="E74" s="51">
        <f t="shared" si="22"/>
        <v>7</v>
      </c>
      <c r="F74" s="51">
        <v>0</v>
      </c>
      <c r="G74" s="51">
        <v>0</v>
      </c>
      <c r="H74" s="51">
        <v>0</v>
      </c>
      <c r="I74" s="51">
        <f t="shared" si="22"/>
        <v>7.2825005304318466</v>
      </c>
      <c r="J74" s="51">
        <f t="shared" si="22"/>
        <v>3.6271291771418888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0</v>
      </c>
      <c r="C77" s="44">
        <v>0</v>
      </c>
      <c r="D77" s="44">
        <v>668.55</v>
      </c>
      <c r="E77" s="44">
        <v>0</v>
      </c>
      <c r="F77" s="44">
        <v>0</v>
      </c>
      <c r="G77" s="44">
        <v>0</v>
      </c>
      <c r="H77" s="44">
        <v>0</v>
      </c>
      <c r="I77" s="44">
        <f>B77+C77+D77+E77+F77+G77+H77</f>
        <v>668.55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3">(C77/C76)*100</f>
        <v>0</v>
      </c>
      <c r="D78" s="23">
        <f t="shared" si="23"/>
        <v>14.315845824411133</v>
      </c>
      <c r="E78" s="23">
        <f t="shared" si="23"/>
        <v>0</v>
      </c>
      <c r="F78" s="23">
        <f t="shared" si="23"/>
        <v>0</v>
      </c>
      <c r="G78" s="23">
        <f t="shared" si="23"/>
        <v>0</v>
      </c>
      <c r="H78" s="23">
        <f t="shared" si="23"/>
        <v>0</v>
      </c>
      <c r="I78" s="23">
        <f t="shared" si="23"/>
        <v>1.0929555820758881</v>
      </c>
      <c r="J78" s="23">
        <f t="shared" si="23"/>
        <v>0</v>
      </c>
    </row>
    <row r="79" spans="1:10" ht="20.100000000000001" customHeight="1" thickBot="1" x14ac:dyDescent="0.35">
      <c r="A79" s="7" t="s">
        <v>22</v>
      </c>
      <c r="B79" s="46">
        <v>0</v>
      </c>
      <c r="C79" s="47">
        <v>0</v>
      </c>
      <c r="D79" s="47">
        <v>3807.92</v>
      </c>
      <c r="E79" s="47">
        <v>0</v>
      </c>
      <c r="F79" s="47">
        <v>0</v>
      </c>
      <c r="G79" s="47">
        <v>0</v>
      </c>
      <c r="H79" s="48">
        <v>0</v>
      </c>
      <c r="I79" s="49">
        <f>B79+C79+D79+E79+F79+G79+H79</f>
        <v>3807.92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v>0</v>
      </c>
      <c r="C80" s="51">
        <v>0</v>
      </c>
      <c r="D80" s="51">
        <f t="shared" ref="D80:I80" si="24">D79/D77</f>
        <v>5.6957893949592409</v>
      </c>
      <c r="E80" s="51">
        <v>0</v>
      </c>
      <c r="F80" s="51">
        <v>0</v>
      </c>
      <c r="G80" s="51">
        <v>0</v>
      </c>
      <c r="H80" s="51">
        <v>0</v>
      </c>
      <c r="I80" s="51">
        <f t="shared" si="24"/>
        <v>5.6957893949592409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5">B76+B70+B64+B58+B52+B46+B40+B34+B28+B22+B16+B10+B4</f>
        <v>809112</v>
      </c>
      <c r="C87" s="40">
        <f t="shared" si="25"/>
        <v>30601</v>
      </c>
      <c r="D87" s="40">
        <f t="shared" si="25"/>
        <v>104007</v>
      </c>
      <c r="E87" s="40">
        <f t="shared" si="25"/>
        <v>221719</v>
      </c>
      <c r="F87" s="40">
        <f t="shared" si="25"/>
        <v>20950</v>
      </c>
      <c r="G87" s="40">
        <f t="shared" si="25"/>
        <v>37564</v>
      </c>
      <c r="H87" s="40">
        <f t="shared" si="25"/>
        <v>39596</v>
      </c>
      <c r="I87" s="40">
        <f t="shared" si="25"/>
        <v>1263549</v>
      </c>
      <c r="J87" s="40">
        <f t="shared" si="25"/>
        <v>392990</v>
      </c>
      <c r="K87" s="30"/>
    </row>
    <row r="88" spans="1:12" ht="15" thickBot="1" x14ac:dyDescent="0.35">
      <c r="A88" s="16" t="s">
        <v>20</v>
      </c>
      <c r="B88" s="43">
        <f t="shared" si="25"/>
        <v>4579.75</v>
      </c>
      <c r="C88" s="43">
        <f t="shared" si="25"/>
        <v>0</v>
      </c>
      <c r="D88" s="43">
        <f t="shared" si="25"/>
        <v>28698.739999999998</v>
      </c>
      <c r="E88" s="43">
        <f t="shared" si="25"/>
        <v>21</v>
      </c>
      <c r="F88" s="43">
        <f t="shared" si="25"/>
        <v>47.95</v>
      </c>
      <c r="G88" s="43">
        <f t="shared" si="25"/>
        <v>0</v>
      </c>
      <c r="H88" s="43">
        <f t="shared" si="25"/>
        <v>0</v>
      </c>
      <c r="I88" s="43">
        <f t="shared" si="25"/>
        <v>33347.440000000002</v>
      </c>
      <c r="J88" s="43">
        <f t="shared" si="25"/>
        <v>2741.3999999999996</v>
      </c>
      <c r="K88" s="30"/>
      <c r="L88" s="26"/>
    </row>
    <row r="89" spans="1:12" ht="15" thickBot="1" x14ac:dyDescent="0.35">
      <c r="A89" s="17" t="s">
        <v>11</v>
      </c>
      <c r="B89" s="27">
        <f>(B88/B87)*100</f>
        <v>0.56602176212934674</v>
      </c>
      <c r="C89" s="27">
        <f t="shared" ref="C89:J89" si="26">(C88/C87)*100</f>
        <v>0</v>
      </c>
      <c r="D89" s="27">
        <f t="shared" si="26"/>
        <v>27.593085080811868</v>
      </c>
      <c r="E89" s="27">
        <f t="shared" si="26"/>
        <v>9.4714480942093369E-3</v>
      </c>
      <c r="F89" s="27">
        <f t="shared" si="26"/>
        <v>0.22887828162291168</v>
      </c>
      <c r="G89" s="27">
        <f t="shared" si="26"/>
        <v>0</v>
      </c>
      <c r="H89" s="27">
        <f t="shared" si="26"/>
        <v>0</v>
      </c>
      <c r="I89" s="27">
        <f t="shared" si="26"/>
        <v>2.6391885079249007</v>
      </c>
      <c r="J89" s="27">
        <f t="shared" si="26"/>
        <v>0.69757500190844535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27794.84</v>
      </c>
      <c r="C90" s="43">
        <f t="shared" ref="C90:J90" si="27">C79+C73+C67+C61+C55+C49+C43+C37+C31+C25+C19+C13+C7</f>
        <v>0</v>
      </c>
      <c r="D90" s="43">
        <f t="shared" si="27"/>
        <v>175252.13</v>
      </c>
      <c r="E90" s="43">
        <f t="shared" si="27"/>
        <v>147</v>
      </c>
      <c r="F90" s="43">
        <f t="shared" si="27"/>
        <v>139</v>
      </c>
      <c r="G90" s="43">
        <f t="shared" si="27"/>
        <v>0</v>
      </c>
      <c r="H90" s="43">
        <f t="shared" si="27"/>
        <v>0</v>
      </c>
      <c r="I90" s="43">
        <f t="shared" si="27"/>
        <v>203332.97</v>
      </c>
      <c r="J90" s="43">
        <f t="shared" si="27"/>
        <v>9209.14</v>
      </c>
      <c r="K90" s="30"/>
    </row>
    <row r="91" spans="1:12" ht="15" thickBot="1" x14ac:dyDescent="0.35">
      <c r="A91" s="17" t="s">
        <v>10</v>
      </c>
      <c r="B91" s="27">
        <f>B90/B88</f>
        <v>6.0690736393907967</v>
      </c>
      <c r="C91" s="27">
        <v>0</v>
      </c>
      <c r="D91" s="27">
        <f t="shared" ref="D91:J91" si="28">D90/D88</f>
        <v>6.1066140882840161</v>
      </c>
      <c r="E91" s="27">
        <f t="shared" si="28"/>
        <v>7</v>
      </c>
      <c r="F91" s="27">
        <f t="shared" si="28"/>
        <v>2.8988529718456726</v>
      </c>
      <c r="G91" s="27">
        <v>0</v>
      </c>
      <c r="H91" s="27">
        <v>0</v>
      </c>
      <c r="I91" s="27">
        <f t="shared" si="28"/>
        <v>6.0974086766480422</v>
      </c>
      <c r="J91" s="27">
        <f t="shared" si="28"/>
        <v>3.3592835777340047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7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ref="B88:J88" si="27">B77+B71+B65+B59+B53+B47+B41+B35+B29+B23+B17+B11+B5</f>
        <v>0</v>
      </c>
      <c r="C88" s="43">
        <f t="shared" si="27"/>
        <v>0</v>
      </c>
      <c r="D88" s="43">
        <f t="shared" si="27"/>
        <v>0</v>
      </c>
      <c r="E88" s="43">
        <f t="shared" si="27"/>
        <v>0</v>
      </c>
      <c r="F88" s="43">
        <f t="shared" si="27"/>
        <v>0</v>
      </c>
      <c r="G88" s="43">
        <f t="shared" si="27"/>
        <v>0</v>
      </c>
      <c r="H88" s="43">
        <f t="shared" si="27"/>
        <v>0</v>
      </c>
      <c r="I88" s="43">
        <f t="shared" si="27"/>
        <v>0</v>
      </c>
      <c r="J88" s="43">
        <f t="shared" si="27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8">(C88/C87)*100</f>
        <v>0</v>
      </c>
      <c r="D89" s="27">
        <f t="shared" si="28"/>
        <v>0</v>
      </c>
      <c r="E89" s="27">
        <f t="shared" si="28"/>
        <v>0</v>
      </c>
      <c r="F89" s="27">
        <f t="shared" si="28"/>
        <v>0</v>
      </c>
      <c r="G89" s="27">
        <f t="shared" si="28"/>
        <v>0</v>
      </c>
      <c r="H89" s="27">
        <f t="shared" si="28"/>
        <v>0</v>
      </c>
      <c r="I89" s="27">
        <f t="shared" si="28"/>
        <v>0</v>
      </c>
      <c r="J89" s="27">
        <f t="shared" si="28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9">C79+C73+C67+C61+C55+C49+C43+C37+C31+C25+C19+C13+C7</f>
        <v>0</v>
      </c>
      <c r="D90" s="43">
        <f t="shared" si="29"/>
        <v>0</v>
      </c>
      <c r="E90" s="43">
        <f t="shared" si="29"/>
        <v>0</v>
      </c>
      <c r="F90" s="43">
        <f t="shared" si="29"/>
        <v>0</v>
      </c>
      <c r="G90" s="43">
        <f t="shared" si="29"/>
        <v>0</v>
      </c>
      <c r="H90" s="43">
        <f t="shared" si="29"/>
        <v>0</v>
      </c>
      <c r="I90" s="43">
        <f t="shared" si="29"/>
        <v>0</v>
      </c>
      <c r="J90" s="43">
        <f t="shared" si="29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30">C90/C88</f>
        <v>#DIV/0!</v>
      </c>
      <c r="D91" s="27" t="e">
        <f t="shared" si="30"/>
        <v>#DIV/0!</v>
      </c>
      <c r="E91" s="27" t="e">
        <f t="shared" si="30"/>
        <v>#DIV/0!</v>
      </c>
      <c r="F91" s="27" t="e">
        <f t="shared" si="30"/>
        <v>#DIV/0!</v>
      </c>
      <c r="G91" s="27" t="e">
        <f t="shared" si="30"/>
        <v>#DIV/0!</v>
      </c>
      <c r="H91" s="27" t="e">
        <f t="shared" si="30"/>
        <v>#DIV/0!</v>
      </c>
      <c r="I91" s="27" t="e">
        <f t="shared" si="30"/>
        <v>#DIV/0!</v>
      </c>
      <c r="J91" s="27" t="e">
        <f t="shared" si="30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84:J84"/>
    <mergeCell ref="A85:J85"/>
    <mergeCell ref="A57:J57"/>
    <mergeCell ref="A63:J63"/>
    <mergeCell ref="A69:J69"/>
    <mergeCell ref="A75:J75"/>
    <mergeCell ref="A1:J1"/>
    <mergeCell ref="A21:J21"/>
    <mergeCell ref="A27:J27"/>
    <mergeCell ref="A33:J33"/>
    <mergeCell ref="A39:J39"/>
    <mergeCell ref="A45:J45"/>
    <mergeCell ref="A51:J51"/>
    <mergeCell ref="A3:J3"/>
    <mergeCell ref="A9:J9"/>
    <mergeCell ref="A15:J15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6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53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54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C91" sqref="C91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917.6088805839413</v>
      </c>
      <c r="C5" s="44">
        <v>0</v>
      </c>
      <c r="D5" s="52">
        <v>17084.419999999998</v>
      </c>
      <c r="E5" s="44">
        <v>669.7255555555563</v>
      </c>
      <c r="F5" s="44">
        <v>0</v>
      </c>
      <c r="G5" s="44">
        <v>0</v>
      </c>
      <c r="H5" s="44">
        <v>0</v>
      </c>
      <c r="I5" s="44">
        <f>B5+C5+D5+E5+F5+G5+H5</f>
        <v>18671.754436139498</v>
      </c>
      <c r="J5" s="45">
        <v>865</v>
      </c>
      <c r="K5" s="30"/>
    </row>
    <row r="6" spans="1:11" ht="20.100000000000001" customHeight="1" thickBot="1" x14ac:dyDescent="0.35">
      <c r="A6" s="6" t="s">
        <v>11</v>
      </c>
      <c r="B6" s="23">
        <f>(B5/B4)*100</f>
        <v>0.52646884912587355</v>
      </c>
      <c r="C6" s="23">
        <f t="shared" ref="C6:J6" si="0">(C5/C4)*100</f>
        <v>0</v>
      </c>
      <c r="D6" s="23">
        <f t="shared" si="0"/>
        <v>79.164172188499137</v>
      </c>
      <c r="E6" s="23">
        <f t="shared" si="0"/>
        <v>1.4939893717220403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7.1070117333234997</v>
      </c>
      <c r="J6" s="23">
        <f t="shared" si="0"/>
        <v>1.0075478730839118</v>
      </c>
      <c r="K6" s="30"/>
    </row>
    <row r="7" spans="1:11" ht="20.100000000000001" customHeight="1" thickBot="1" x14ac:dyDescent="0.35">
      <c r="A7" s="7" t="s">
        <v>22</v>
      </c>
      <c r="B7" s="46">
        <v>5099.8450596204366</v>
      </c>
      <c r="C7" s="47">
        <v>0</v>
      </c>
      <c r="D7" s="47">
        <v>104392.98843913042</v>
      </c>
      <c r="E7" s="47">
        <v>4688.0788888888937</v>
      </c>
      <c r="F7" s="47">
        <v>0</v>
      </c>
      <c r="G7" s="47">
        <v>0</v>
      </c>
      <c r="H7" s="48">
        <v>0</v>
      </c>
      <c r="I7" s="49">
        <f>B7+C7+D7+E7+F7+G7+H7</f>
        <v>114180.91238763975</v>
      </c>
      <c r="J7" s="50">
        <v>2957</v>
      </c>
      <c r="K7" s="30"/>
    </row>
    <row r="8" spans="1:11" ht="20.100000000000001" customHeight="1" thickBot="1" x14ac:dyDescent="0.35">
      <c r="A8" s="8" t="s">
        <v>10</v>
      </c>
      <c r="B8" s="51">
        <f>B7/B5</f>
        <v>5.5577546899666386</v>
      </c>
      <c r="C8" s="51">
        <v>0</v>
      </c>
      <c r="D8" s="51">
        <f t="shared" ref="D8:J8" si="1">D7/D5</f>
        <v>6.110420397012625</v>
      </c>
      <c r="E8" s="51">
        <f t="shared" si="1"/>
        <v>6.9999999999999991</v>
      </c>
      <c r="F8" s="51">
        <v>0</v>
      </c>
      <c r="G8" s="51">
        <v>0</v>
      </c>
      <c r="H8" s="51">
        <v>0</v>
      </c>
      <c r="I8" s="51">
        <f t="shared" si="1"/>
        <v>6.1151678476790945</v>
      </c>
      <c r="J8" s="51">
        <f t="shared" si="1"/>
        <v>3.4184971098265895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0</v>
      </c>
      <c r="C11" s="44">
        <v>0</v>
      </c>
      <c r="D11" s="44">
        <v>12228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12228</v>
      </c>
      <c r="J11" s="45">
        <v>0</v>
      </c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74.118074918171899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9.5023468341052499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46">
        <v>0</v>
      </c>
      <c r="C13" s="47">
        <v>0</v>
      </c>
      <c r="D13" s="47">
        <v>71248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71248</v>
      </c>
      <c r="J13" s="50">
        <v>0</v>
      </c>
    </row>
    <row r="14" spans="1:11" ht="20.100000000000001" customHeight="1" thickBot="1" x14ac:dyDescent="0.35">
      <c r="A14" s="8" t="s">
        <v>10</v>
      </c>
      <c r="B14" s="51">
        <v>0</v>
      </c>
      <c r="C14" s="51">
        <v>0</v>
      </c>
      <c r="D14" s="51">
        <f t="shared" ref="D14:I14" si="3">D13/D11</f>
        <v>5.8266274124959114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5.8266274124959114</v>
      </c>
      <c r="J14" s="51">
        <v>0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438</v>
      </c>
      <c r="C17" s="44">
        <v>0</v>
      </c>
      <c r="D17" s="44">
        <v>4159</v>
      </c>
      <c r="E17" s="44">
        <v>0</v>
      </c>
      <c r="F17" s="44">
        <v>0</v>
      </c>
      <c r="G17" s="44">
        <v>0</v>
      </c>
      <c r="H17" s="44">
        <v>0</v>
      </c>
      <c r="I17" s="44">
        <f>B17+C17+D17+E17+F17+G17+H17</f>
        <v>4597</v>
      </c>
      <c r="J17" s="45">
        <v>258</v>
      </c>
    </row>
    <row r="18" spans="1:12" ht="20.100000000000001" customHeight="1" thickBot="1" x14ac:dyDescent="0.35">
      <c r="A18" s="6" t="s">
        <v>11</v>
      </c>
      <c r="B18" s="23">
        <f>(B17/B16)*100</f>
        <v>0.79546692819004039</v>
      </c>
      <c r="C18" s="23">
        <f t="shared" ref="C18:J18" si="4">(C17/C16)*100</f>
        <v>0</v>
      </c>
      <c r="D18" s="23">
        <f t="shared" si="4"/>
        <v>58.842671194114317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5.8147918590384151</v>
      </c>
      <c r="J18" s="23">
        <f t="shared" si="4"/>
        <v>1.0966124027712842</v>
      </c>
    </row>
    <row r="19" spans="1:12" ht="20.100000000000001" customHeight="1" thickBot="1" x14ac:dyDescent="0.35">
      <c r="A19" s="7" t="s">
        <v>22</v>
      </c>
      <c r="B19" s="46">
        <v>3349</v>
      </c>
      <c r="C19" s="47">
        <v>0</v>
      </c>
      <c r="D19" s="47">
        <v>27751</v>
      </c>
      <c r="E19" s="47">
        <v>0</v>
      </c>
      <c r="F19" s="47">
        <v>0</v>
      </c>
      <c r="G19" s="47">
        <v>0</v>
      </c>
      <c r="H19" s="48">
        <v>0</v>
      </c>
      <c r="I19" s="49">
        <f>B19+C19+D19+E19+F19+G19+H19</f>
        <v>31100</v>
      </c>
      <c r="J19" s="50">
        <v>933</v>
      </c>
    </row>
    <row r="20" spans="1:12" ht="20.100000000000001" customHeight="1" thickBot="1" x14ac:dyDescent="0.35">
      <c r="A20" s="28" t="s">
        <v>10</v>
      </c>
      <c r="B20" s="51">
        <f>B19/B17</f>
        <v>7.6461187214611872</v>
      </c>
      <c r="C20" s="51">
        <v>0</v>
      </c>
      <c r="D20" s="51">
        <f t="shared" ref="D20:J20" si="5">D19/D17</f>
        <v>6.6725174320750185</v>
      </c>
      <c r="E20" s="51">
        <v>0</v>
      </c>
      <c r="F20" s="51">
        <v>0</v>
      </c>
      <c r="G20" s="51">
        <v>0</v>
      </c>
      <c r="H20" s="51">
        <v>0</v>
      </c>
      <c r="I20" s="51">
        <f t="shared" si="5"/>
        <v>6.7652817054600822</v>
      </c>
      <c r="J20" s="51">
        <f t="shared" si="5"/>
        <v>3.6162790697674421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>
        <v>0</v>
      </c>
      <c r="C23" s="33">
        <v>0</v>
      </c>
      <c r="D23" s="33">
        <v>79</v>
      </c>
      <c r="E23" s="33">
        <v>0</v>
      </c>
      <c r="F23" s="33">
        <v>0</v>
      </c>
      <c r="G23" s="33">
        <v>0</v>
      </c>
      <c r="H23" s="33">
        <v>0</v>
      </c>
      <c r="I23" s="33">
        <f>B23+C23+D23+E23+F23+G23+H23</f>
        <v>79</v>
      </c>
      <c r="J23" s="34">
        <v>0</v>
      </c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4.5612009237875295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0.40562743889915798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>
        <v>0</v>
      </c>
      <c r="C25" s="36">
        <v>0</v>
      </c>
      <c r="D25" s="36">
        <v>418.5</v>
      </c>
      <c r="E25" s="36">
        <v>0</v>
      </c>
      <c r="F25" s="36">
        <v>0</v>
      </c>
      <c r="G25" s="36">
        <v>0</v>
      </c>
      <c r="H25" s="37">
        <v>0</v>
      </c>
      <c r="I25" s="38">
        <f>B25+C25+D25+E25+F25+G25+H25</f>
        <v>418.5</v>
      </c>
      <c r="J25" s="39">
        <v>0</v>
      </c>
    </row>
    <row r="26" spans="1:12" ht="20.100000000000001" customHeight="1" thickBot="1" x14ac:dyDescent="0.35">
      <c r="A26" s="8" t="s">
        <v>10</v>
      </c>
      <c r="B26" s="51">
        <v>0</v>
      </c>
      <c r="C26" s="51">
        <v>0</v>
      </c>
      <c r="D26" s="51">
        <f t="shared" ref="D26:I26" si="7">D25/D23</f>
        <v>5.2974683544303796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5.2974683544303796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44">
        <v>633</v>
      </c>
      <c r="C29" s="44">
        <v>0</v>
      </c>
      <c r="D29" s="44">
        <v>4226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4859</v>
      </c>
      <c r="J29" s="45">
        <v>281</v>
      </c>
    </row>
    <row r="30" spans="1:12" ht="20.100000000000001" customHeight="1" thickBot="1" x14ac:dyDescent="0.35">
      <c r="A30" s="6" t="s">
        <v>11</v>
      </c>
      <c r="B30" s="23">
        <f>(B29/B28)*100</f>
        <v>0.99407949495108128</v>
      </c>
      <c r="C30" s="23">
        <f t="shared" ref="C30:J30" si="8">(C29/C28)*100</f>
        <v>0</v>
      </c>
      <c r="D30" s="23">
        <f t="shared" si="8"/>
        <v>90.318444111989734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5.4789423239555735</v>
      </c>
      <c r="J30" s="23">
        <f t="shared" si="8"/>
        <v>1.1707845506437231</v>
      </c>
    </row>
    <row r="31" spans="1:12" ht="20.100000000000001" customHeight="1" thickBot="1" x14ac:dyDescent="0.35">
      <c r="A31" s="7" t="s">
        <v>22</v>
      </c>
      <c r="B31" s="46">
        <v>3833</v>
      </c>
      <c r="C31" s="47">
        <v>0</v>
      </c>
      <c r="D31" s="47">
        <v>25385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29218</v>
      </c>
      <c r="J31" s="50">
        <v>876</v>
      </c>
    </row>
    <row r="32" spans="1:12" ht="20.100000000000001" customHeight="1" thickBot="1" x14ac:dyDescent="0.35">
      <c r="A32" s="8" t="s">
        <v>10</v>
      </c>
      <c r="B32" s="51">
        <f>B31/B29</f>
        <v>6.0552922590837284</v>
      </c>
      <c r="C32" s="51">
        <v>0</v>
      </c>
      <c r="D32" s="51">
        <f t="shared" ref="D32:J32" si="9">D31/D29</f>
        <v>6.006862281116895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6.0131714344515332</v>
      </c>
      <c r="J32" s="51">
        <f t="shared" si="9"/>
        <v>3.117437722419929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>
        <v>0</v>
      </c>
      <c r="C35" s="33">
        <v>0</v>
      </c>
      <c r="D35" s="33">
        <v>556</v>
      </c>
      <c r="E35" s="33">
        <v>0</v>
      </c>
      <c r="F35" s="33">
        <v>0</v>
      </c>
      <c r="G35" s="33">
        <v>0</v>
      </c>
      <c r="H35" s="33">
        <v>0</v>
      </c>
      <c r="I35" s="33">
        <f>B35+C35+D35+E35+F35+G35+H35</f>
        <v>556</v>
      </c>
      <c r="J35" s="34">
        <v>0</v>
      </c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33.574879227053138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2.7652061471129459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46">
        <v>0</v>
      </c>
      <c r="C37" s="47">
        <v>0</v>
      </c>
      <c r="D37" s="47">
        <v>3789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3789</v>
      </c>
      <c r="J37" s="50">
        <v>0</v>
      </c>
    </row>
    <row r="38" spans="1:10" ht="20.100000000000001" customHeight="1" thickBot="1" x14ac:dyDescent="0.35">
      <c r="A38" s="8" t="s">
        <v>10</v>
      </c>
      <c r="B38" s="51">
        <v>0</v>
      </c>
      <c r="C38" s="51">
        <v>0</v>
      </c>
      <c r="D38" s="51">
        <f t="shared" ref="D38:I38" si="11">D37/D35</f>
        <v>6.8147482014388485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6.8147482014388485</v>
      </c>
      <c r="J38" s="51">
        <v>0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44">
        <v>0</v>
      </c>
      <c r="C41" s="44">
        <v>0</v>
      </c>
      <c r="D41" s="44">
        <v>8577.41</v>
      </c>
      <c r="E41" s="44">
        <v>0</v>
      </c>
      <c r="F41" s="44">
        <v>47.95</v>
      </c>
      <c r="G41" s="44">
        <v>0</v>
      </c>
      <c r="H41" s="44">
        <v>0</v>
      </c>
      <c r="I41" s="44">
        <f>B41+C41+D41+E41+F41+G41+H41</f>
        <v>8625.36</v>
      </c>
      <c r="J41" s="45">
        <v>0</v>
      </c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51.110773447741629</v>
      </c>
      <c r="E42" s="23">
        <f t="shared" si="12"/>
        <v>0</v>
      </c>
      <c r="F42" s="23">
        <f t="shared" si="12"/>
        <v>2.5478214665249737</v>
      </c>
      <c r="G42" s="23">
        <f t="shared" si="12"/>
        <v>0</v>
      </c>
      <c r="H42" s="23">
        <f t="shared" si="12"/>
        <v>0</v>
      </c>
      <c r="I42" s="23">
        <f t="shared" si="12"/>
        <v>8.7131889445611765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46">
        <v>0</v>
      </c>
      <c r="C43" s="47">
        <v>0</v>
      </c>
      <c r="D43" s="47">
        <v>47954.720000000001</v>
      </c>
      <c r="E43" s="47">
        <v>0</v>
      </c>
      <c r="F43" s="47">
        <v>187.05</v>
      </c>
      <c r="G43" s="47">
        <v>0</v>
      </c>
      <c r="H43" s="48">
        <v>0</v>
      </c>
      <c r="I43" s="49">
        <f>B43+C43+D43+E43+F43+G43+H43</f>
        <v>48141.770000000004</v>
      </c>
      <c r="J43" s="50">
        <v>0</v>
      </c>
    </row>
    <row r="44" spans="1:10" ht="20.100000000000001" customHeight="1" thickBot="1" x14ac:dyDescent="0.35">
      <c r="A44" s="28" t="s">
        <v>10</v>
      </c>
      <c r="B44" s="51">
        <v>0</v>
      </c>
      <c r="C44" s="51">
        <v>0</v>
      </c>
      <c r="D44" s="51">
        <f t="shared" ref="D44:I44" si="13">D43/D41</f>
        <v>5.5908158756547728</v>
      </c>
      <c r="E44" s="51">
        <v>0</v>
      </c>
      <c r="F44" s="51">
        <f t="shared" si="13"/>
        <v>3.9009384775808131</v>
      </c>
      <c r="G44" s="51">
        <v>0</v>
      </c>
      <c r="H44" s="51">
        <v>0</v>
      </c>
      <c r="I44" s="51">
        <f t="shared" si="13"/>
        <v>5.5814215290724096</v>
      </c>
      <c r="J44" s="51">
        <v>0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44">
        <v>0</v>
      </c>
      <c r="C47" s="44">
        <v>0</v>
      </c>
      <c r="D47" s="44">
        <v>3374</v>
      </c>
      <c r="E47" s="44">
        <v>0</v>
      </c>
      <c r="F47" s="44">
        <v>0</v>
      </c>
      <c r="G47" s="44">
        <v>0</v>
      </c>
      <c r="H47" s="44">
        <v>0</v>
      </c>
      <c r="I47" s="44">
        <f>B47+C47+D47+E47+F47+G47+H47</f>
        <v>3374</v>
      </c>
      <c r="J47" s="45">
        <v>1051.7</v>
      </c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62.655524605385324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4.2508157685862944</v>
      </c>
      <c r="J48" s="23">
        <f t="shared" si="14"/>
        <v>3.7405747617015228</v>
      </c>
    </row>
    <row r="49" spans="1:10" ht="20.100000000000001" customHeight="1" thickBot="1" x14ac:dyDescent="0.35">
      <c r="A49" s="7" t="s">
        <v>22</v>
      </c>
      <c r="B49" s="46">
        <v>0</v>
      </c>
      <c r="C49" s="47">
        <v>0</v>
      </c>
      <c r="D49" s="47">
        <v>22327</v>
      </c>
      <c r="E49" s="47">
        <v>0</v>
      </c>
      <c r="F49" s="47">
        <v>0</v>
      </c>
      <c r="G49" s="47">
        <v>0</v>
      </c>
      <c r="H49" s="48">
        <v>0</v>
      </c>
      <c r="I49" s="49">
        <f>B49+C49+D49+E49+F49+G49+H49</f>
        <v>22327</v>
      </c>
      <c r="J49" s="50">
        <v>3262</v>
      </c>
    </row>
    <row r="50" spans="1:10" ht="20.100000000000001" customHeight="1" thickBot="1" x14ac:dyDescent="0.35">
      <c r="A50" s="8" t="s">
        <v>10</v>
      </c>
      <c r="B50" s="51">
        <v>0</v>
      </c>
      <c r="C50" s="51">
        <v>0</v>
      </c>
      <c r="D50" s="51">
        <f t="shared" ref="D50:J50" si="15">D49/D47</f>
        <v>6.6173681090693535</v>
      </c>
      <c r="E50" s="51">
        <v>0</v>
      </c>
      <c r="F50" s="51">
        <v>0</v>
      </c>
      <c r="G50" s="51">
        <v>0</v>
      </c>
      <c r="H50" s="51">
        <v>0</v>
      </c>
      <c r="I50" s="51">
        <f t="shared" si="15"/>
        <v>6.6173681090693535</v>
      </c>
      <c r="J50" s="24">
        <f t="shared" si="15"/>
        <v>3.1016449557858703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44">
        <v>0</v>
      </c>
      <c r="C53" s="44">
        <v>0</v>
      </c>
      <c r="D53" s="44">
        <v>9704.85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9704.85</v>
      </c>
      <c r="J53" s="45">
        <v>0</v>
      </c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81.966638513513516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7.5219150370869858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46">
        <v>0</v>
      </c>
      <c r="C55" s="47">
        <v>0</v>
      </c>
      <c r="D55" s="47">
        <v>62467.37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62467.37</v>
      </c>
      <c r="J55" s="50">
        <v>0</v>
      </c>
    </row>
    <row r="56" spans="1:10" ht="20.100000000000001" customHeight="1" thickBot="1" x14ac:dyDescent="0.35">
      <c r="A56" s="8" t="s">
        <v>10</v>
      </c>
      <c r="B56" s="51">
        <v>0</v>
      </c>
      <c r="C56" s="51">
        <v>0</v>
      </c>
      <c r="D56" s="51">
        <f t="shared" ref="D56:I56" si="17">D55/D53</f>
        <v>6.4367166931997915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6.4367166931997915</v>
      </c>
      <c r="J56" s="51">
        <v>0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44">
        <v>8981</v>
      </c>
      <c r="C59" s="44">
        <v>0</v>
      </c>
      <c r="D59" s="44">
        <v>3339</v>
      </c>
      <c r="E59" s="44">
        <v>1382</v>
      </c>
      <c r="F59" s="44">
        <v>0</v>
      </c>
      <c r="G59" s="44">
        <v>0</v>
      </c>
      <c r="H59" s="44">
        <v>0</v>
      </c>
      <c r="I59" s="44">
        <f>B59+C59+D59+E59+F59+G59+H59</f>
        <v>13702</v>
      </c>
      <c r="J59" s="45">
        <v>9167</v>
      </c>
    </row>
    <row r="60" spans="1:10" ht="20.100000000000001" customHeight="1" thickBot="1" x14ac:dyDescent="0.35">
      <c r="A60" s="20" t="s">
        <v>11</v>
      </c>
      <c r="B60" s="23">
        <f>(B59/B58)*100</f>
        <v>7.7980376834245027</v>
      </c>
      <c r="C60" s="23">
        <f t="shared" ref="C60:J60" si="18">(C59/C58)*100</f>
        <v>0</v>
      </c>
      <c r="D60" s="23">
        <f t="shared" si="18"/>
        <v>52.475247524752476</v>
      </c>
      <c r="E60" s="23">
        <f t="shared" si="18"/>
        <v>4.6877650011872056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8.6171223012533886</v>
      </c>
      <c r="J60" s="23">
        <f t="shared" si="18"/>
        <v>22.065230472981103</v>
      </c>
    </row>
    <row r="61" spans="1:10" ht="20.100000000000001" customHeight="1" thickBot="1" x14ac:dyDescent="0.35">
      <c r="A61" s="21" t="s">
        <v>22</v>
      </c>
      <c r="B61" s="46">
        <v>52384</v>
      </c>
      <c r="C61" s="47">
        <v>0</v>
      </c>
      <c r="D61" s="47">
        <v>20446</v>
      </c>
      <c r="E61" s="47">
        <v>6914</v>
      </c>
      <c r="F61" s="47">
        <v>0</v>
      </c>
      <c r="G61" s="47">
        <v>0</v>
      </c>
      <c r="H61" s="48">
        <v>0</v>
      </c>
      <c r="I61" s="49">
        <f>B61+C61+D61+E61+F61+G61+H61</f>
        <v>79744</v>
      </c>
      <c r="J61" s="50">
        <v>32480</v>
      </c>
    </row>
    <row r="62" spans="1:10" ht="20.100000000000001" customHeight="1" thickBot="1" x14ac:dyDescent="0.35">
      <c r="A62" s="22" t="s">
        <v>10</v>
      </c>
      <c r="B62" s="51">
        <f>B61/B59</f>
        <v>5.8327580447611629</v>
      </c>
      <c r="C62" s="51">
        <v>0</v>
      </c>
      <c r="D62" s="51">
        <f t="shared" ref="D62:J62" si="19">D61/D59</f>
        <v>6.1233902365977837</v>
      </c>
      <c r="E62" s="51">
        <f t="shared" si="19"/>
        <v>5.0028943560057888</v>
      </c>
      <c r="F62" s="51">
        <v>0</v>
      </c>
      <c r="G62" s="51">
        <v>0</v>
      </c>
      <c r="H62" s="51">
        <v>0</v>
      </c>
      <c r="I62" s="51">
        <f t="shared" si="19"/>
        <v>5.8198803094438771</v>
      </c>
      <c r="J62" s="51">
        <f t="shared" si="19"/>
        <v>3.5431438856768844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44">
        <v>52</v>
      </c>
      <c r="C65" s="44">
        <v>0</v>
      </c>
      <c r="D65" s="44">
        <v>1895</v>
      </c>
      <c r="E65" s="44">
        <v>0</v>
      </c>
      <c r="F65" s="44">
        <v>0</v>
      </c>
      <c r="G65" s="44">
        <v>0</v>
      </c>
      <c r="H65" s="44">
        <v>0</v>
      </c>
      <c r="I65" s="44">
        <f>B65+C65+D65+E65+F65+G65+H65</f>
        <v>1947</v>
      </c>
      <c r="J65" s="45">
        <v>48</v>
      </c>
    </row>
    <row r="66" spans="1:10" ht="20.100000000000001" customHeight="1" thickBot="1" x14ac:dyDescent="0.35">
      <c r="A66" s="6" t="s">
        <v>11</v>
      </c>
      <c r="B66" s="23">
        <f>(B65/B64)*100</f>
        <v>0.1008729388942774</v>
      </c>
      <c r="C66" s="23">
        <f t="shared" ref="C66:J66" si="20">(C65/C64)*100</f>
        <v>0</v>
      </c>
      <c r="D66" s="23">
        <f t="shared" si="20"/>
        <v>67.70275098249374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2.1433289299867897</v>
      </c>
      <c r="J66" s="23">
        <f t="shared" si="20"/>
        <v>0.17581129587576003</v>
      </c>
    </row>
    <row r="67" spans="1:10" ht="20.100000000000001" customHeight="1" thickBot="1" x14ac:dyDescent="0.35">
      <c r="A67" s="7" t="s">
        <v>22</v>
      </c>
      <c r="B67" s="46">
        <v>403</v>
      </c>
      <c r="C67" s="47">
        <v>0</v>
      </c>
      <c r="D67" s="47">
        <v>12972</v>
      </c>
      <c r="E67" s="47">
        <v>0</v>
      </c>
      <c r="F67" s="47">
        <v>0</v>
      </c>
      <c r="G67" s="47">
        <v>0</v>
      </c>
      <c r="H67" s="48">
        <v>0</v>
      </c>
      <c r="I67" s="49">
        <f>B67+C67+D67+E67+F67+G67+H67</f>
        <v>13375</v>
      </c>
      <c r="J67" s="50">
        <v>162</v>
      </c>
    </row>
    <row r="68" spans="1:10" ht="20.100000000000001" customHeight="1" thickBot="1" x14ac:dyDescent="0.35">
      <c r="A68" s="28" t="s">
        <v>10</v>
      </c>
      <c r="B68" s="51">
        <f>B67/B65</f>
        <v>7.75</v>
      </c>
      <c r="C68" s="51">
        <v>0</v>
      </c>
      <c r="D68" s="51">
        <f t="shared" ref="D68:J68" si="21">D67/D65</f>
        <v>6.8453825857519792</v>
      </c>
      <c r="E68" s="51">
        <v>0</v>
      </c>
      <c r="F68" s="51">
        <v>0</v>
      </c>
      <c r="G68" s="51">
        <v>0</v>
      </c>
      <c r="H68" s="51">
        <v>0</v>
      </c>
      <c r="I68" s="51">
        <f t="shared" si="21"/>
        <v>6.8695428864920389</v>
      </c>
      <c r="J68" s="51">
        <f t="shared" si="21"/>
        <v>3.375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44">
        <v>1661.12</v>
      </c>
      <c r="C71" s="44">
        <v>0</v>
      </c>
      <c r="D71" s="44">
        <v>2848.38</v>
      </c>
      <c r="E71" s="44">
        <v>132.82</v>
      </c>
      <c r="F71" s="44">
        <v>0</v>
      </c>
      <c r="G71" s="44">
        <v>0</v>
      </c>
      <c r="H71" s="44">
        <v>0</v>
      </c>
      <c r="I71" s="44">
        <f>B71+C71+D71+E71+F71+G71+H71</f>
        <v>4642.32</v>
      </c>
      <c r="J71" s="45">
        <v>927.76</v>
      </c>
    </row>
    <row r="72" spans="1:10" ht="20.100000000000001" customHeight="1" thickBot="1" x14ac:dyDescent="0.35">
      <c r="A72" s="6" t="s">
        <v>11</v>
      </c>
      <c r="B72" s="23">
        <f>(B71/B70)*100</f>
        <v>4.9673155707066172</v>
      </c>
      <c r="C72" s="23">
        <f t="shared" ref="C72:J72" si="22">(C71/C70)*100</f>
        <v>0</v>
      </c>
      <c r="D72" s="23">
        <f t="shared" si="22"/>
        <v>96.424509140148956</v>
      </c>
      <c r="E72" s="23">
        <f t="shared" si="22"/>
        <v>1.8797056326068495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10.002197660138323</v>
      </c>
      <c r="J72" s="23">
        <f t="shared" si="22"/>
        <v>6.3868924686768551</v>
      </c>
    </row>
    <row r="73" spans="1:10" ht="20.100000000000001" customHeight="1" thickBot="1" x14ac:dyDescent="0.35">
      <c r="A73" s="7" t="s">
        <v>22</v>
      </c>
      <c r="B73" s="46">
        <v>13263.12</v>
      </c>
      <c r="C73" s="47">
        <v>0</v>
      </c>
      <c r="D73" s="47">
        <v>20327.14</v>
      </c>
      <c r="E73" s="47">
        <v>930</v>
      </c>
      <c r="F73" s="47">
        <v>0</v>
      </c>
      <c r="G73" s="47">
        <v>0</v>
      </c>
      <c r="H73" s="48">
        <v>0</v>
      </c>
      <c r="I73" s="49">
        <f>B73+C73+D73+E73+F73+G73+H73</f>
        <v>34520.26</v>
      </c>
      <c r="J73" s="50">
        <v>3741.9</v>
      </c>
    </row>
    <row r="74" spans="1:10" ht="20.100000000000001" customHeight="1" thickBot="1" x14ac:dyDescent="0.35">
      <c r="A74" s="8" t="s">
        <v>10</v>
      </c>
      <c r="B74" s="51">
        <f>B73/B71</f>
        <v>7.9844442303987684</v>
      </c>
      <c r="C74" s="51">
        <v>0</v>
      </c>
      <c r="D74" s="51">
        <f t="shared" ref="D74:J74" si="23">D73/D71</f>
        <v>7.1363862967721996</v>
      </c>
      <c r="E74" s="51">
        <f t="shared" si="23"/>
        <v>7.0019575365155857</v>
      </c>
      <c r="F74" s="51">
        <v>0</v>
      </c>
      <c r="G74" s="51">
        <v>0</v>
      </c>
      <c r="H74" s="51">
        <v>0</v>
      </c>
      <c r="I74" s="51">
        <f t="shared" si="23"/>
        <v>7.4359932102914073</v>
      </c>
      <c r="J74" s="51">
        <f t="shared" si="23"/>
        <v>4.0332629128222814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44">
        <v>246</v>
      </c>
      <c r="C77" s="44">
        <v>0</v>
      </c>
      <c r="D77" s="44">
        <v>3088</v>
      </c>
      <c r="E77" s="44">
        <v>7</v>
      </c>
      <c r="F77" s="44">
        <v>0</v>
      </c>
      <c r="G77" s="44">
        <v>0</v>
      </c>
      <c r="H77" s="44">
        <v>0</v>
      </c>
      <c r="I77" s="44">
        <f>B77+C77+D77+E77+F77+G77+H77</f>
        <v>3341</v>
      </c>
      <c r="J77" s="45">
        <v>0</v>
      </c>
    </row>
    <row r="78" spans="1:10" ht="20.100000000000001" customHeight="1" thickBot="1" x14ac:dyDescent="0.35">
      <c r="A78" s="6" t="s">
        <v>11</v>
      </c>
      <c r="B78" s="23">
        <f>(B77/B76)*100</f>
        <v>0.6328299848223703</v>
      </c>
      <c r="C78" s="23">
        <f t="shared" ref="C78:J78" si="24">(C77/C76)*100</f>
        <v>0</v>
      </c>
      <c r="D78" s="23">
        <f t="shared" si="24"/>
        <v>66.124197002141329</v>
      </c>
      <c r="E78" s="23">
        <f t="shared" si="24"/>
        <v>5.9834173861013765E-2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5.46191698409325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46">
        <v>1841</v>
      </c>
      <c r="C79" s="47">
        <v>0</v>
      </c>
      <c r="D79" s="47">
        <v>21198</v>
      </c>
      <c r="E79" s="47">
        <v>44</v>
      </c>
      <c r="F79" s="47">
        <v>0</v>
      </c>
      <c r="G79" s="47">
        <v>0</v>
      </c>
      <c r="H79" s="48">
        <v>0</v>
      </c>
      <c r="I79" s="49">
        <f>B79+C79+D79+E79+F79+G79+H79</f>
        <v>23083</v>
      </c>
      <c r="J79" s="50">
        <v>0</v>
      </c>
    </row>
    <row r="80" spans="1:10" ht="20.100000000000001" customHeight="1" thickBot="1" x14ac:dyDescent="0.35">
      <c r="A80" s="8" t="s">
        <v>10</v>
      </c>
      <c r="B80" s="51">
        <f>B79/B77</f>
        <v>7.4837398373983737</v>
      </c>
      <c r="C80" s="51">
        <v>0</v>
      </c>
      <c r="D80" s="51">
        <f t="shared" ref="D80:I80" si="25">D79/D77</f>
        <v>6.8646373056994818</v>
      </c>
      <c r="E80" s="51">
        <f t="shared" si="25"/>
        <v>6.2857142857142856</v>
      </c>
      <c r="F80" s="51">
        <v>0</v>
      </c>
      <c r="G80" s="51">
        <v>0</v>
      </c>
      <c r="H80" s="51">
        <v>0</v>
      </c>
      <c r="I80" s="51">
        <f t="shared" si="25"/>
        <v>6.9090092786590844</v>
      </c>
      <c r="J80" s="51">
        <v>0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33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12928.72888058394</v>
      </c>
      <c r="C88" s="43">
        <f t="shared" si="26"/>
        <v>0</v>
      </c>
      <c r="D88" s="43">
        <f t="shared" si="26"/>
        <v>71159.06</v>
      </c>
      <c r="E88" s="43">
        <f t="shared" si="26"/>
        <v>2191.5455555555563</v>
      </c>
      <c r="F88" s="43">
        <f t="shared" si="26"/>
        <v>47.95</v>
      </c>
      <c r="G88" s="43">
        <f t="shared" si="26"/>
        <v>0</v>
      </c>
      <c r="H88" s="43">
        <f t="shared" si="26"/>
        <v>0</v>
      </c>
      <c r="I88" s="43">
        <f t="shared" si="26"/>
        <v>86327.284436139496</v>
      </c>
      <c r="J88" s="43">
        <f t="shared" si="26"/>
        <v>12598.460000000001</v>
      </c>
      <c r="K88" s="30"/>
      <c r="L88" s="26"/>
    </row>
    <row r="89" spans="1:12" ht="15" thickBot="1" x14ac:dyDescent="0.35">
      <c r="A89" s="17" t="s">
        <v>11</v>
      </c>
      <c r="B89" s="27">
        <f>(B88/B87)*100</f>
        <v>1.5978911301011405</v>
      </c>
      <c r="C89" s="27">
        <f t="shared" ref="C89:J89" si="27">(C88/C87)*100</f>
        <v>0</v>
      </c>
      <c r="D89" s="27">
        <f t="shared" si="27"/>
        <v>68.417568048304432</v>
      </c>
      <c r="E89" s="27">
        <f t="shared" si="27"/>
        <v>0.98843380835902939</v>
      </c>
      <c r="F89" s="27">
        <f t="shared" si="27"/>
        <v>0.22887828162291168</v>
      </c>
      <c r="G89" s="27">
        <f t="shared" si="27"/>
        <v>0</v>
      </c>
      <c r="H89" s="27">
        <f t="shared" si="27"/>
        <v>0</v>
      </c>
      <c r="I89" s="27">
        <f t="shared" si="27"/>
        <v>6.8321279535767516</v>
      </c>
      <c r="J89" s="27">
        <f t="shared" si="27"/>
        <v>3.2057965851548387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80172.96505962043</v>
      </c>
      <c r="C90" s="43">
        <f t="shared" ref="C90:J90" si="28">C79+C73+C67+C61+C55+C49+C43+C37+C31+C25+C19+C13+C7</f>
        <v>0</v>
      </c>
      <c r="D90" s="43">
        <f t="shared" si="28"/>
        <v>440676.7184391304</v>
      </c>
      <c r="E90" s="43">
        <f t="shared" si="28"/>
        <v>12576.078888888893</v>
      </c>
      <c r="F90" s="43">
        <f t="shared" si="28"/>
        <v>187.05</v>
      </c>
      <c r="G90" s="43">
        <f t="shared" si="28"/>
        <v>0</v>
      </c>
      <c r="H90" s="43">
        <f t="shared" si="28"/>
        <v>0</v>
      </c>
      <c r="I90" s="43">
        <f t="shared" si="28"/>
        <v>533612.81238763977</v>
      </c>
      <c r="J90" s="43">
        <f t="shared" si="28"/>
        <v>44411.9</v>
      </c>
      <c r="K90" s="30"/>
    </row>
    <row r="91" spans="1:12" ht="15" thickBot="1" x14ac:dyDescent="0.35">
      <c r="A91" s="17" t="s">
        <v>10</v>
      </c>
      <c r="B91" s="27">
        <f>B90/B88</f>
        <v>6.2011482954076254</v>
      </c>
      <c r="C91" s="27">
        <v>0</v>
      </c>
      <c r="D91" s="27">
        <f t="shared" ref="D91:J91" si="29">D90/D88</f>
        <v>6.1928406367246902</v>
      </c>
      <c r="E91" s="27">
        <f t="shared" si="29"/>
        <v>5.7384519600829647</v>
      </c>
      <c r="F91" s="27">
        <f t="shared" si="29"/>
        <v>3.9009384775808131</v>
      </c>
      <c r="G91" s="27">
        <v>0</v>
      </c>
      <c r="H91" s="27">
        <v>0</v>
      </c>
      <c r="I91" s="27">
        <f t="shared" si="29"/>
        <v>6.1812764744427842</v>
      </c>
      <c r="J91" s="27">
        <f t="shared" si="29"/>
        <v>3.525184824176923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H44" sqref="H44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11819.274715026833</v>
      </c>
      <c r="C5" s="44">
        <v>0</v>
      </c>
      <c r="D5" s="44">
        <v>19522.419999999998</v>
      </c>
      <c r="E5" s="44">
        <v>2590.0907558416816</v>
      </c>
      <c r="F5" s="44">
        <v>0</v>
      </c>
      <c r="G5" s="44">
        <v>0</v>
      </c>
      <c r="H5" s="44">
        <v>0</v>
      </c>
      <c r="I5" s="44">
        <f>B5+C5+D5+E5+F5+G5+H5</f>
        <v>33931.785470868512</v>
      </c>
      <c r="J5" s="45">
        <v>26576.310435206586</v>
      </c>
      <c r="K5" s="30"/>
    </row>
    <row r="6" spans="1:11" ht="20.100000000000001" customHeight="1" thickBot="1" x14ac:dyDescent="0.35">
      <c r="A6" s="6" t="s">
        <v>11</v>
      </c>
      <c r="B6" s="23">
        <f>(B5/B4)*100</f>
        <v>6.7811897731012554</v>
      </c>
      <c r="C6" s="23">
        <f t="shared" ref="C6:J6" si="0">(C5/C4)*100</f>
        <v>0</v>
      </c>
      <c r="D6" s="23">
        <f t="shared" si="0"/>
        <v>90.461146378759082</v>
      </c>
      <c r="E6" s="23">
        <f t="shared" si="0"/>
        <v>5.7778414291105591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12.91542250616372</v>
      </c>
      <c r="J6" s="23">
        <f t="shared" si="0"/>
        <v>30.95595959931811</v>
      </c>
      <c r="K6" s="30"/>
    </row>
    <row r="7" spans="1:11" ht="20.100000000000001" customHeight="1" thickBot="1" x14ac:dyDescent="0.35">
      <c r="A7" s="7" t="s">
        <v>22</v>
      </c>
      <c r="B7" s="46">
        <v>75651.917893506252</v>
      </c>
      <c r="C7" s="47">
        <v>0</v>
      </c>
      <c r="D7" s="47">
        <v>121634.90806438214</v>
      </c>
      <c r="E7" s="47">
        <v>15351.068754649519</v>
      </c>
      <c r="F7" s="47">
        <v>0</v>
      </c>
      <c r="G7" s="47">
        <v>0</v>
      </c>
      <c r="H7" s="48">
        <v>0</v>
      </c>
      <c r="I7" s="49">
        <f>B7+C7+D7+E7+F7+G7+H7</f>
        <v>212637.89471253791</v>
      </c>
      <c r="J7" s="50">
        <v>90889.34510812095</v>
      </c>
      <c r="K7" s="30"/>
    </row>
    <row r="8" spans="1:11" ht="20.100000000000001" customHeight="1" thickBot="1" x14ac:dyDescent="0.35">
      <c r="A8" s="8" t="s">
        <v>10</v>
      </c>
      <c r="B8" s="51">
        <f>B7/B5</f>
        <v>6.4007242168018683</v>
      </c>
      <c r="C8" s="51">
        <v>0</v>
      </c>
      <c r="D8" s="51">
        <f t="shared" ref="D8:J8" si="1">D7/D5</f>
        <v>6.2305240879144153</v>
      </c>
      <c r="E8" s="51">
        <f t="shared" si="1"/>
        <v>5.926845891413949</v>
      </c>
      <c r="F8" s="51">
        <v>0</v>
      </c>
      <c r="G8" s="51">
        <v>0</v>
      </c>
      <c r="H8" s="51">
        <v>0</v>
      </c>
      <c r="I8" s="51">
        <f t="shared" si="1"/>
        <v>6.2666285243107565</v>
      </c>
      <c r="J8" s="51">
        <f t="shared" si="1"/>
        <v>3.4199384195827496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2145.9499999999998</v>
      </c>
      <c r="C11" s="44">
        <v>0</v>
      </c>
      <c r="D11" s="44">
        <v>15672</v>
      </c>
      <c r="E11" s="44">
        <v>0</v>
      </c>
      <c r="F11" s="44">
        <v>0</v>
      </c>
      <c r="G11" s="44">
        <v>0</v>
      </c>
      <c r="H11" s="44">
        <v>0</v>
      </c>
      <c r="I11" s="44">
        <f>B11+C11+D11+E11+F11+G11+H11</f>
        <v>17817.95</v>
      </c>
      <c r="J11" s="45">
        <v>5848.96</v>
      </c>
    </row>
    <row r="12" spans="1:11" ht="20.100000000000001" customHeight="1" thickBot="1" x14ac:dyDescent="0.35">
      <c r="A12" s="6" t="s">
        <v>11</v>
      </c>
      <c r="B12" s="23">
        <f>(B11/B10)*100</f>
        <v>2.8715275919284911</v>
      </c>
      <c r="C12" s="23">
        <f t="shared" ref="C12:J12" si="2">(C11/C10)*100</f>
        <v>0</v>
      </c>
      <c r="D12" s="23">
        <f t="shared" si="2"/>
        <v>94.993332525154557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13.846282366106122</v>
      </c>
      <c r="J12" s="23">
        <f t="shared" si="2"/>
        <v>13.518293387570205</v>
      </c>
    </row>
    <row r="13" spans="1:11" ht="20.100000000000001" customHeight="1" thickBot="1" x14ac:dyDescent="0.35">
      <c r="A13" s="7" t="s">
        <v>22</v>
      </c>
      <c r="B13" s="46">
        <v>12215.1</v>
      </c>
      <c r="C13" s="47">
        <v>0</v>
      </c>
      <c r="D13" s="47">
        <v>89496.5</v>
      </c>
      <c r="E13" s="47">
        <v>0</v>
      </c>
      <c r="F13" s="47">
        <v>0</v>
      </c>
      <c r="G13" s="47">
        <v>0</v>
      </c>
      <c r="H13" s="48">
        <v>0</v>
      </c>
      <c r="I13" s="49">
        <f>B13+C13+D13+E13+F13+G13+H13</f>
        <v>101711.6</v>
      </c>
      <c r="J13" s="50">
        <v>18752.669999999998</v>
      </c>
    </row>
    <row r="14" spans="1:11" ht="20.100000000000001" customHeight="1" thickBot="1" x14ac:dyDescent="0.35">
      <c r="A14" s="8" t="s">
        <v>10</v>
      </c>
      <c r="B14" s="51">
        <f>B13/B11</f>
        <v>5.6921643095132701</v>
      </c>
      <c r="C14" s="51">
        <v>0</v>
      </c>
      <c r="D14" s="51">
        <f t="shared" ref="D14:J14" si="3">D13/D11</f>
        <v>5.7105985196528843</v>
      </c>
      <c r="E14" s="51">
        <v>0</v>
      </c>
      <c r="F14" s="51">
        <v>0</v>
      </c>
      <c r="G14" s="51">
        <v>0</v>
      </c>
      <c r="H14" s="51">
        <v>0</v>
      </c>
      <c r="I14" s="51">
        <f t="shared" si="3"/>
        <v>5.708378348799946</v>
      </c>
      <c r="J14" s="51">
        <f t="shared" si="3"/>
        <v>3.2061545984243351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3946</v>
      </c>
      <c r="C17" s="44">
        <v>0</v>
      </c>
      <c r="D17" s="44">
        <v>6273</v>
      </c>
      <c r="E17" s="44">
        <v>0</v>
      </c>
      <c r="F17" s="44">
        <v>107</v>
      </c>
      <c r="G17" s="44">
        <v>29</v>
      </c>
      <c r="H17" s="44">
        <v>0</v>
      </c>
      <c r="I17" s="44">
        <f>B17+C17+D17+E17+F17+G17+H17</f>
        <v>10355</v>
      </c>
      <c r="J17" s="45">
        <v>5262</v>
      </c>
    </row>
    <row r="18" spans="1:12" ht="20.100000000000001" customHeight="1" thickBot="1" x14ac:dyDescent="0.35">
      <c r="A18" s="6" t="s">
        <v>11</v>
      </c>
      <c r="B18" s="23">
        <f>(B17/B16)*100</f>
        <v>7.1664668918673495</v>
      </c>
      <c r="C18" s="23">
        <f t="shared" ref="C18:J18" si="4">(C17/C16)*100</f>
        <v>0</v>
      </c>
      <c r="D18" s="23">
        <f t="shared" si="4"/>
        <v>88.752122241086582</v>
      </c>
      <c r="E18" s="23">
        <f t="shared" si="4"/>
        <v>0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0</v>
      </c>
      <c r="I18" s="23">
        <f t="shared" si="4"/>
        <v>13.098144376842026</v>
      </c>
      <c r="J18" s="23">
        <f t="shared" si="4"/>
        <v>22.365792493730609</v>
      </c>
    </row>
    <row r="19" spans="1:12" ht="20.100000000000001" customHeight="1" thickBot="1" x14ac:dyDescent="0.35">
      <c r="A19" s="7" t="s">
        <v>22</v>
      </c>
      <c r="B19" s="46">
        <v>30146</v>
      </c>
      <c r="C19" s="47">
        <v>0</v>
      </c>
      <c r="D19" s="47">
        <v>44119</v>
      </c>
      <c r="E19" s="47">
        <v>0</v>
      </c>
      <c r="F19" s="47">
        <v>500</v>
      </c>
      <c r="G19" s="47">
        <v>102</v>
      </c>
      <c r="H19" s="48">
        <v>0</v>
      </c>
      <c r="I19" s="49">
        <f>B19+C19+D19+E19+F19+G19+H19</f>
        <v>74867</v>
      </c>
      <c r="J19" s="50">
        <v>19047</v>
      </c>
    </row>
    <row r="20" spans="1:12" ht="20.100000000000001" customHeight="1" thickBot="1" x14ac:dyDescent="0.35">
      <c r="A20" s="28" t="s">
        <v>10</v>
      </c>
      <c r="B20" s="51">
        <f>B19/B17</f>
        <v>7.6396350734921441</v>
      </c>
      <c r="C20" s="51">
        <v>0</v>
      </c>
      <c r="D20" s="51">
        <f t="shared" ref="D20:J20" si="5">D19/D17</f>
        <v>7.0331579786386103</v>
      </c>
      <c r="E20" s="51">
        <v>0</v>
      </c>
      <c r="F20" s="51">
        <f t="shared" si="5"/>
        <v>4.6728971962616823</v>
      </c>
      <c r="G20" s="51">
        <f t="shared" si="5"/>
        <v>3.5172413793103448</v>
      </c>
      <c r="H20" s="51">
        <v>0</v>
      </c>
      <c r="I20" s="51">
        <f t="shared" si="5"/>
        <v>7.2300338000965718</v>
      </c>
      <c r="J20" s="51">
        <f t="shared" si="5"/>
        <v>3.619726339794755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58</v>
      </c>
      <c r="C23" s="44">
        <v>0</v>
      </c>
      <c r="D23" s="44">
        <v>490</v>
      </c>
      <c r="E23" s="44">
        <v>0</v>
      </c>
      <c r="F23" s="44">
        <v>0</v>
      </c>
      <c r="G23" s="44">
        <v>0</v>
      </c>
      <c r="H23" s="44">
        <v>0</v>
      </c>
      <c r="I23" s="44">
        <f>B23+C23+D23+E23+F23+G23+H23</f>
        <v>548</v>
      </c>
      <c r="J23" s="45">
        <v>0</v>
      </c>
    </row>
    <row r="24" spans="1:12" ht="20.100000000000001" customHeight="1" thickBot="1" x14ac:dyDescent="0.35">
      <c r="A24" s="6" t="s">
        <v>11</v>
      </c>
      <c r="B24" s="23">
        <f>(B23/B22)*100</f>
        <v>0.51985300708075644</v>
      </c>
      <c r="C24" s="23">
        <f t="shared" ref="C24:J24" si="6">(C23/C22)*100</f>
        <v>0</v>
      </c>
      <c r="D24" s="23">
        <f t="shared" si="6"/>
        <v>28.290993071593533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2.813719449578969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46">
        <v>319</v>
      </c>
      <c r="C25" s="47">
        <v>0</v>
      </c>
      <c r="D25" s="47">
        <v>2775</v>
      </c>
      <c r="E25" s="47">
        <v>0</v>
      </c>
      <c r="F25" s="47">
        <v>0</v>
      </c>
      <c r="G25" s="47">
        <v>0</v>
      </c>
      <c r="H25" s="48">
        <v>0</v>
      </c>
      <c r="I25" s="49">
        <f>B25+C25+D25+E25+F25+G25+H25</f>
        <v>3094</v>
      </c>
      <c r="J25" s="50">
        <v>0</v>
      </c>
    </row>
    <row r="26" spans="1:12" ht="20.100000000000001" customHeight="1" thickBot="1" x14ac:dyDescent="0.35">
      <c r="A26" s="8" t="s">
        <v>10</v>
      </c>
      <c r="B26" s="51">
        <f>B25/B23</f>
        <v>5.5</v>
      </c>
      <c r="C26" s="51">
        <v>0</v>
      </c>
      <c r="D26" s="51">
        <f t="shared" ref="D26:I26" si="7">D25/D23</f>
        <v>5.6632653061224492</v>
      </c>
      <c r="E26" s="51">
        <v>0</v>
      </c>
      <c r="F26" s="51">
        <v>0</v>
      </c>
      <c r="G26" s="51">
        <v>0</v>
      </c>
      <c r="H26" s="51">
        <v>0</v>
      </c>
      <c r="I26" s="51">
        <f t="shared" si="7"/>
        <v>5.6459854014598543</v>
      </c>
      <c r="J26" s="51">
        <v>0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11629</v>
      </c>
      <c r="C29" s="44">
        <v>0</v>
      </c>
      <c r="D29" s="44">
        <v>4445</v>
      </c>
      <c r="E29" s="44">
        <v>0</v>
      </c>
      <c r="F29" s="44">
        <v>0</v>
      </c>
      <c r="G29" s="44">
        <v>0</v>
      </c>
      <c r="H29" s="44">
        <v>0</v>
      </c>
      <c r="I29" s="44">
        <f>B29+C29+D29+E29+F29+G29+H29</f>
        <v>16074</v>
      </c>
      <c r="J29" s="45">
        <v>10725</v>
      </c>
    </row>
    <row r="30" spans="1:12" ht="20.100000000000001" customHeight="1" thickBot="1" x14ac:dyDescent="0.35">
      <c r="A30" s="6" t="s">
        <v>11</v>
      </c>
      <c r="B30" s="23">
        <f>(B29/B28)*100</f>
        <v>18.262480958587872</v>
      </c>
      <c r="C30" s="23">
        <f t="shared" ref="C30:J30" si="8">(C29/C28)*100</f>
        <v>0</v>
      </c>
      <c r="D30" s="23">
        <f t="shared" si="8"/>
        <v>94.998931395597353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18.124823814624797</v>
      </c>
      <c r="J30" s="23">
        <f t="shared" si="8"/>
        <v>44.685638098412568</v>
      </c>
    </row>
    <row r="31" spans="1:12" ht="20.100000000000001" customHeight="1" thickBot="1" x14ac:dyDescent="0.35">
      <c r="A31" s="7" t="s">
        <v>22</v>
      </c>
      <c r="B31" s="46">
        <v>67585</v>
      </c>
      <c r="C31" s="47">
        <v>0</v>
      </c>
      <c r="D31" s="47">
        <v>26240</v>
      </c>
      <c r="E31" s="47">
        <v>0</v>
      </c>
      <c r="F31" s="47">
        <v>0</v>
      </c>
      <c r="G31" s="47">
        <v>0</v>
      </c>
      <c r="H31" s="48">
        <v>0</v>
      </c>
      <c r="I31" s="49">
        <f>B31+C31+D31+E31+F31+G31+H31</f>
        <v>93825</v>
      </c>
      <c r="J31" s="50">
        <v>37572</v>
      </c>
    </row>
    <row r="32" spans="1:12" ht="20.100000000000001" customHeight="1" thickBot="1" x14ac:dyDescent="0.35">
      <c r="A32" s="8" t="s">
        <v>10</v>
      </c>
      <c r="B32" s="51">
        <f>B31/B29</f>
        <v>5.8117636942127442</v>
      </c>
      <c r="C32" s="51">
        <v>0</v>
      </c>
      <c r="D32" s="51">
        <f t="shared" ref="D32:J32" si="9">D31/D29</f>
        <v>5.90326209223847</v>
      </c>
      <c r="E32" s="51">
        <v>0</v>
      </c>
      <c r="F32" s="51">
        <v>0</v>
      </c>
      <c r="G32" s="51">
        <v>0</v>
      </c>
      <c r="H32" s="51">
        <v>0</v>
      </c>
      <c r="I32" s="51">
        <f t="shared" si="9"/>
        <v>5.8370660694288912</v>
      </c>
      <c r="J32" s="51">
        <f t="shared" si="9"/>
        <v>3.5032167832167831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490</v>
      </c>
      <c r="C35" s="44">
        <v>0</v>
      </c>
      <c r="D35" s="44">
        <v>997</v>
      </c>
      <c r="E35" s="44">
        <v>0</v>
      </c>
      <c r="F35" s="44">
        <v>0</v>
      </c>
      <c r="G35" s="44">
        <v>0</v>
      </c>
      <c r="H35" s="44">
        <v>0</v>
      </c>
      <c r="I35" s="44">
        <f>B35+C35+D35+E35+F35+G35+H35</f>
        <v>1487</v>
      </c>
      <c r="J35" s="45">
        <v>416</v>
      </c>
    </row>
    <row r="36" spans="1:10" ht="20.100000000000001" customHeight="1" thickBot="1" x14ac:dyDescent="0.35">
      <c r="A36" s="6" t="s">
        <v>11</v>
      </c>
      <c r="B36" s="23">
        <f>(B35/B34)*100</f>
        <v>4.3152796125055044</v>
      </c>
      <c r="C36" s="23">
        <f t="shared" ref="C36:J36" si="10">(C35/C34)*100</f>
        <v>0</v>
      </c>
      <c r="D36" s="23">
        <f t="shared" si="10"/>
        <v>60.205314009661834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7.3954344258218532</v>
      </c>
      <c r="J36" s="23">
        <f t="shared" si="10"/>
        <v>6.9658405894172812</v>
      </c>
    </row>
    <row r="37" spans="1:10" ht="20.100000000000001" customHeight="1" thickBot="1" x14ac:dyDescent="0.35">
      <c r="A37" s="7" t="s">
        <v>22</v>
      </c>
      <c r="B37" s="46">
        <v>3556</v>
      </c>
      <c r="C37" s="47">
        <v>0</v>
      </c>
      <c r="D37" s="47">
        <v>6967</v>
      </c>
      <c r="E37" s="47">
        <v>0</v>
      </c>
      <c r="F37" s="47">
        <v>0</v>
      </c>
      <c r="G37" s="47">
        <v>0</v>
      </c>
      <c r="H37" s="48">
        <v>0</v>
      </c>
      <c r="I37" s="49">
        <f>B37+C37+D37+E37+F37+G37+H37</f>
        <v>10523</v>
      </c>
      <c r="J37" s="50">
        <v>1373</v>
      </c>
    </row>
    <row r="38" spans="1:10" ht="20.100000000000001" customHeight="1" thickBot="1" x14ac:dyDescent="0.35">
      <c r="A38" s="8" t="s">
        <v>10</v>
      </c>
      <c r="B38" s="51">
        <f>B37/B35</f>
        <v>7.2571428571428571</v>
      </c>
      <c r="C38" s="51">
        <v>0</v>
      </c>
      <c r="D38" s="51">
        <f t="shared" ref="D38:J38" si="11">D37/D35</f>
        <v>6.9879638916750251</v>
      </c>
      <c r="E38" s="51">
        <v>0</v>
      </c>
      <c r="F38" s="51">
        <v>0</v>
      </c>
      <c r="G38" s="51">
        <v>0</v>
      </c>
      <c r="H38" s="51">
        <v>0</v>
      </c>
      <c r="I38" s="51">
        <f t="shared" si="11"/>
        <v>7.076664425016812</v>
      </c>
      <c r="J38" s="51">
        <f t="shared" si="11"/>
        <v>3.3004807692307692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1937.25</v>
      </c>
      <c r="C41" s="44">
        <v>0</v>
      </c>
      <c r="D41" s="44">
        <v>14967.23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17025.43</v>
      </c>
      <c r="J41" s="45">
        <v>2316.6</v>
      </c>
    </row>
    <row r="42" spans="1:10" ht="20.100000000000001" customHeight="1" thickBot="1" x14ac:dyDescent="0.35">
      <c r="A42" s="6" t="s">
        <v>11</v>
      </c>
      <c r="B42" s="23">
        <f>(B41/B40)*100</f>
        <v>3.3756469009740546</v>
      </c>
      <c r="C42" s="23">
        <f t="shared" ref="C42:J42" si="12">(C41/C40)*100</f>
        <v>0</v>
      </c>
      <c r="D42" s="23">
        <f t="shared" si="12"/>
        <v>89.186211416994396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17.198793841926623</v>
      </c>
      <c r="J42" s="23">
        <f t="shared" si="12"/>
        <v>7.4057734727150661</v>
      </c>
    </row>
    <row r="43" spans="1:10" ht="20.100000000000001" customHeight="1" thickBot="1" x14ac:dyDescent="0.35">
      <c r="A43" s="7" t="s">
        <v>22</v>
      </c>
      <c r="B43" s="46">
        <v>10202.200000000001</v>
      </c>
      <c r="C43" s="47">
        <v>0</v>
      </c>
      <c r="D43" s="47">
        <v>79127.100000000006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89657.950000000012</v>
      </c>
      <c r="J43" s="50">
        <v>8516.2999999999993</v>
      </c>
    </row>
    <row r="44" spans="1:10" ht="20.100000000000001" customHeight="1" thickBot="1" x14ac:dyDescent="0.35">
      <c r="A44" s="28" t="s">
        <v>10</v>
      </c>
      <c r="B44" s="51">
        <f>B43/B41</f>
        <v>5.2663311395018715</v>
      </c>
      <c r="C44" s="51">
        <v>0</v>
      </c>
      <c r="D44" s="51">
        <f t="shared" ref="D44:J44" si="13">D43/D41</f>
        <v>5.28668965466556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5.2661195635000118</v>
      </c>
      <c r="J44" s="51">
        <f t="shared" si="13"/>
        <v>3.6762065095398428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2550</v>
      </c>
      <c r="C47" s="44">
        <v>0</v>
      </c>
      <c r="D47" s="44">
        <v>5079</v>
      </c>
      <c r="E47" s="44">
        <v>175</v>
      </c>
      <c r="F47" s="44">
        <v>0</v>
      </c>
      <c r="G47" s="44">
        <v>0</v>
      </c>
      <c r="H47" s="44">
        <v>211</v>
      </c>
      <c r="I47" s="44">
        <f>B47+C47+D47+E47+F47+G47+H47</f>
        <v>8015</v>
      </c>
      <c r="J47" s="45">
        <v>8713</v>
      </c>
    </row>
    <row r="48" spans="1:10" ht="20.100000000000001" customHeight="1" thickBot="1" x14ac:dyDescent="0.35">
      <c r="A48" s="6" t="s">
        <v>11</v>
      </c>
      <c r="B48" s="23">
        <f>(B47/B46)*100</f>
        <v>5.0166237138753909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1.2278978388998034</v>
      </c>
      <c r="F48" s="23">
        <f t="shared" si="14"/>
        <v>0</v>
      </c>
      <c r="G48" s="23">
        <f t="shared" si="14"/>
        <v>0</v>
      </c>
      <c r="H48" s="23">
        <f t="shared" si="14"/>
        <v>4.5879539030223961</v>
      </c>
      <c r="I48" s="23">
        <f t="shared" si="14"/>
        <v>10.097892230355411</v>
      </c>
      <c r="J48" s="23">
        <f t="shared" si="14"/>
        <v>30.989472186655288</v>
      </c>
    </row>
    <row r="49" spans="1:10" ht="20.100000000000001" customHeight="1" thickBot="1" x14ac:dyDescent="0.35">
      <c r="A49" s="7" t="s">
        <v>22</v>
      </c>
      <c r="B49" s="46">
        <v>16910</v>
      </c>
      <c r="C49" s="47">
        <v>0</v>
      </c>
      <c r="D49" s="47">
        <v>33758</v>
      </c>
      <c r="E49" s="47">
        <v>1223</v>
      </c>
      <c r="F49" s="47">
        <v>0</v>
      </c>
      <c r="G49" s="47">
        <v>0</v>
      </c>
      <c r="H49" s="48">
        <v>1056</v>
      </c>
      <c r="I49" s="49">
        <f>B49+C49+D49+E49+F49+G49+H49</f>
        <v>52947</v>
      </c>
      <c r="J49" s="50">
        <v>29541</v>
      </c>
    </row>
    <row r="50" spans="1:10" ht="20.100000000000001" customHeight="1" thickBot="1" x14ac:dyDescent="0.35">
      <c r="A50" s="8" t="s">
        <v>10</v>
      </c>
      <c r="B50" s="51">
        <f>B49/B47</f>
        <v>6.6313725490196083</v>
      </c>
      <c r="C50" s="51">
        <v>0</v>
      </c>
      <c r="D50" s="51">
        <f t="shared" ref="D50:J50" si="15">D49/D47</f>
        <v>6.6465839732230751</v>
      </c>
      <c r="E50" s="51">
        <f t="shared" si="15"/>
        <v>6.9885714285714284</v>
      </c>
      <c r="F50" s="51">
        <v>0</v>
      </c>
      <c r="G50" s="51">
        <v>0</v>
      </c>
      <c r="H50" s="51">
        <f t="shared" si="15"/>
        <v>5.0047393364928912</v>
      </c>
      <c r="I50" s="51">
        <f t="shared" si="15"/>
        <v>6.6059887710542728</v>
      </c>
      <c r="J50" s="51">
        <f t="shared" si="15"/>
        <v>3.3904510501549407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5070</v>
      </c>
      <c r="C53" s="44">
        <v>0</v>
      </c>
      <c r="D53" s="44">
        <v>11840</v>
      </c>
      <c r="E53" s="44">
        <v>0</v>
      </c>
      <c r="F53" s="44">
        <v>0</v>
      </c>
      <c r="G53" s="44">
        <v>0</v>
      </c>
      <c r="H53" s="44">
        <v>0</v>
      </c>
      <c r="I53" s="44">
        <f>B53+C53+D53+E53+F53+G53+H53</f>
        <v>16910</v>
      </c>
      <c r="J53" s="45">
        <v>5372</v>
      </c>
    </row>
    <row r="54" spans="1:10" ht="20.100000000000001" customHeight="1" thickBot="1" x14ac:dyDescent="0.35">
      <c r="A54" s="6" t="s">
        <v>11</v>
      </c>
      <c r="B54" s="23">
        <f>(B53/B52)*100</f>
        <v>7.0829840737636207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13.106393532835739</v>
      </c>
      <c r="J54" s="23">
        <f t="shared" si="16"/>
        <v>13.146367129187775</v>
      </c>
    </row>
    <row r="55" spans="1:10" ht="20.100000000000001" customHeight="1" thickBot="1" x14ac:dyDescent="0.35">
      <c r="A55" s="7" t="s">
        <v>22</v>
      </c>
      <c r="B55" s="46">
        <v>32880</v>
      </c>
      <c r="C55" s="47">
        <v>0</v>
      </c>
      <c r="D55" s="47">
        <v>78572</v>
      </c>
      <c r="E55" s="47">
        <v>0</v>
      </c>
      <c r="F55" s="47">
        <v>0</v>
      </c>
      <c r="G55" s="47">
        <v>0</v>
      </c>
      <c r="H55" s="48">
        <v>0</v>
      </c>
      <c r="I55" s="49">
        <f>B55+C55+D55+E55+F55+G55+H55</f>
        <v>111452</v>
      </c>
      <c r="J55" s="50">
        <v>18354</v>
      </c>
    </row>
    <row r="56" spans="1:10" ht="20.100000000000001" customHeight="1" thickBot="1" x14ac:dyDescent="0.35">
      <c r="A56" s="8" t="s">
        <v>10</v>
      </c>
      <c r="B56" s="51">
        <f>B55/B53</f>
        <v>6.4852071005917162</v>
      </c>
      <c r="C56" s="51">
        <v>0</v>
      </c>
      <c r="D56" s="51">
        <f t="shared" ref="D56:J56" si="17">D55/D53</f>
        <v>6.636148648648649</v>
      </c>
      <c r="E56" s="51">
        <v>0</v>
      </c>
      <c r="F56" s="51">
        <v>0</v>
      </c>
      <c r="G56" s="51">
        <v>0</v>
      </c>
      <c r="H56" s="51">
        <v>0</v>
      </c>
      <c r="I56" s="51">
        <f t="shared" si="17"/>
        <v>6.5908929627439381</v>
      </c>
      <c r="J56" s="51">
        <f t="shared" si="17"/>
        <v>3.4166046165301562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32980</v>
      </c>
      <c r="C59" s="44">
        <v>0</v>
      </c>
      <c r="D59" s="44">
        <v>5002</v>
      </c>
      <c r="E59" s="44">
        <v>8328</v>
      </c>
      <c r="F59" s="44">
        <v>0</v>
      </c>
      <c r="G59" s="44">
        <v>0</v>
      </c>
      <c r="H59" s="44">
        <v>136</v>
      </c>
      <c r="I59" s="44">
        <f>B59+C59+D59+E59+F59+G59+H59</f>
        <v>46446</v>
      </c>
      <c r="J59" s="45">
        <v>23846</v>
      </c>
    </row>
    <row r="60" spans="1:10" ht="20.100000000000001" customHeight="1" thickBot="1" x14ac:dyDescent="0.35">
      <c r="A60" s="20" t="s">
        <v>11</v>
      </c>
      <c r="B60" s="23">
        <f>(B59/B58)*100</f>
        <v>28.635929495528352</v>
      </c>
      <c r="C60" s="23">
        <f t="shared" ref="C60:J60" si="18">(C59/C58)*100</f>
        <v>0</v>
      </c>
      <c r="D60" s="23">
        <f t="shared" si="18"/>
        <v>78.610718214678613</v>
      </c>
      <c r="E60" s="23">
        <f t="shared" si="18"/>
        <v>28.248702554187442</v>
      </c>
      <c r="F60" s="23">
        <f t="shared" si="18"/>
        <v>0</v>
      </c>
      <c r="G60" s="23">
        <f t="shared" si="18"/>
        <v>0</v>
      </c>
      <c r="H60" s="23">
        <f t="shared" si="18"/>
        <v>6.746031746031746</v>
      </c>
      <c r="I60" s="23">
        <f t="shared" si="18"/>
        <v>29.209667377318265</v>
      </c>
      <c r="J60" s="23">
        <f t="shared" si="18"/>
        <v>57.398002166325668</v>
      </c>
    </row>
    <row r="61" spans="1:10" ht="20.100000000000001" customHeight="1" thickBot="1" x14ac:dyDescent="0.35">
      <c r="A61" s="21" t="s">
        <v>22</v>
      </c>
      <c r="B61" s="46">
        <v>197485.5</v>
      </c>
      <c r="C61" s="47">
        <v>0</v>
      </c>
      <c r="D61" s="47">
        <v>29863</v>
      </c>
      <c r="E61" s="47">
        <v>42525.5</v>
      </c>
      <c r="F61" s="47">
        <v>0</v>
      </c>
      <c r="G61" s="47">
        <v>0</v>
      </c>
      <c r="H61" s="48">
        <v>792</v>
      </c>
      <c r="I61" s="49">
        <f>B61+C61+D61+E61+F61+G61+H61</f>
        <v>270666</v>
      </c>
      <c r="J61" s="50">
        <v>90727</v>
      </c>
    </row>
    <row r="62" spans="1:10" ht="20.100000000000001" customHeight="1" thickBot="1" x14ac:dyDescent="0.35">
      <c r="A62" s="22" t="s">
        <v>10</v>
      </c>
      <c r="B62" s="51">
        <f>B61/B59</f>
        <v>5.9880382049727103</v>
      </c>
      <c r="C62" s="51">
        <v>0</v>
      </c>
      <c r="D62" s="51">
        <f t="shared" ref="D62:J62" si="19">D61/D59</f>
        <v>5.9702119152339064</v>
      </c>
      <c r="E62" s="51">
        <f t="shared" si="19"/>
        <v>5.1063280499519692</v>
      </c>
      <c r="F62" s="51">
        <v>0</v>
      </c>
      <c r="G62" s="51">
        <v>0</v>
      </c>
      <c r="H62" s="51">
        <f t="shared" si="19"/>
        <v>5.8235294117647056</v>
      </c>
      <c r="I62" s="51">
        <f t="shared" si="19"/>
        <v>5.827541661284072</v>
      </c>
      <c r="J62" s="51">
        <f t="shared" si="19"/>
        <v>3.8047051916463976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2744</v>
      </c>
      <c r="C65" s="44">
        <v>27</v>
      </c>
      <c r="D65" s="44">
        <v>2454</v>
      </c>
      <c r="E65" s="44">
        <v>2626</v>
      </c>
      <c r="F65" s="44">
        <v>0</v>
      </c>
      <c r="G65" s="44">
        <v>0</v>
      </c>
      <c r="H65" s="44">
        <v>0</v>
      </c>
      <c r="I65" s="44">
        <f>B65+C65+D65+E65+F65+G65+H65</f>
        <v>7851</v>
      </c>
      <c r="J65" s="45">
        <v>12869</v>
      </c>
    </row>
    <row r="66" spans="1:10" ht="20.100000000000001" customHeight="1" thickBot="1" x14ac:dyDescent="0.35">
      <c r="A66" s="6" t="s">
        <v>11</v>
      </c>
      <c r="B66" s="23">
        <f>(B65/B64)*100</f>
        <v>5.3229873908826377</v>
      </c>
      <c r="C66" s="23">
        <f t="shared" ref="C66:J66" si="20">(C65/C64)*100</f>
        <v>1.5185601799775028</v>
      </c>
      <c r="D66" s="23">
        <f t="shared" si="20"/>
        <v>87.674169346195072</v>
      </c>
      <c r="E66" s="23">
        <f t="shared" si="20"/>
        <v>8.4986569144632504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8.642668428005285</v>
      </c>
      <c r="J66" s="23">
        <f t="shared" si="20"/>
        <v>47.135740971357407</v>
      </c>
    </row>
    <row r="67" spans="1:10" ht="20.100000000000001" customHeight="1" thickBot="1" x14ac:dyDescent="0.35">
      <c r="A67" s="7" t="s">
        <v>22</v>
      </c>
      <c r="B67" s="46">
        <v>20406</v>
      </c>
      <c r="C67" s="47">
        <v>178</v>
      </c>
      <c r="D67" s="47">
        <v>16650</v>
      </c>
      <c r="E67" s="47">
        <v>17264</v>
      </c>
      <c r="F67" s="47">
        <v>0</v>
      </c>
      <c r="G67" s="47">
        <v>0</v>
      </c>
      <c r="H67" s="48">
        <v>0</v>
      </c>
      <c r="I67" s="49">
        <f>B67+C67+D67+E67+F67+G67+H67</f>
        <v>54498</v>
      </c>
      <c r="J67" s="50">
        <v>50344</v>
      </c>
    </row>
    <row r="68" spans="1:10" ht="20.100000000000001" customHeight="1" thickBot="1" x14ac:dyDescent="0.35">
      <c r="A68" s="28" t="s">
        <v>10</v>
      </c>
      <c r="B68" s="51">
        <f>B67/B65</f>
        <v>7.4365889212827989</v>
      </c>
      <c r="C68" s="51">
        <f t="shared" ref="C68:J68" si="21">C67/C65</f>
        <v>6.5925925925925926</v>
      </c>
      <c r="D68" s="51">
        <f t="shared" si="21"/>
        <v>6.7848410757946214</v>
      </c>
      <c r="E68" s="51">
        <f t="shared" si="21"/>
        <v>6.5742574257425739</v>
      </c>
      <c r="F68" s="51">
        <v>0</v>
      </c>
      <c r="G68" s="51">
        <v>0</v>
      </c>
      <c r="H68" s="51">
        <v>0</v>
      </c>
      <c r="I68" s="51">
        <f t="shared" si="21"/>
        <v>6.9415361100496753</v>
      </c>
      <c r="J68" s="51">
        <f t="shared" si="21"/>
        <v>3.9120366772865025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4637.28</v>
      </c>
      <c r="C71" s="44">
        <v>0</v>
      </c>
      <c r="D71" s="44">
        <v>2951.99</v>
      </c>
      <c r="E71" s="44">
        <v>451.92</v>
      </c>
      <c r="F71" s="44">
        <v>0</v>
      </c>
      <c r="G71" s="44">
        <v>0</v>
      </c>
      <c r="H71" s="44">
        <v>24.84</v>
      </c>
      <c r="I71" s="44">
        <v>8066.03</v>
      </c>
      <c r="J71" s="45">
        <v>9838.8700000000008</v>
      </c>
    </row>
    <row r="72" spans="1:10" ht="20.100000000000001" customHeight="1" thickBot="1" x14ac:dyDescent="0.35">
      <c r="A72" s="6" t="s">
        <v>11</v>
      </c>
      <c r="B72" s="23">
        <f>(B71/B70)*100</f>
        <v>13.86704943034</v>
      </c>
      <c r="C72" s="23">
        <f t="shared" ref="C72:J72" si="22">(C71/C70)*100</f>
        <v>0</v>
      </c>
      <c r="D72" s="23">
        <f t="shared" si="22"/>
        <v>99.931956668923476</v>
      </c>
      <c r="E72" s="23">
        <f t="shared" si="22"/>
        <v>6.3956977073308803</v>
      </c>
      <c r="F72" s="23">
        <f t="shared" si="22"/>
        <v>0</v>
      </c>
      <c r="G72" s="23">
        <f t="shared" si="22"/>
        <v>0</v>
      </c>
      <c r="H72" s="23">
        <f t="shared" si="22"/>
        <v>6.1333333333333329</v>
      </c>
      <c r="I72" s="23">
        <f t="shared" si="22"/>
        <v>17.378816279921576</v>
      </c>
      <c r="J72" s="23">
        <f t="shared" si="22"/>
        <v>67.732823901968885</v>
      </c>
    </row>
    <row r="73" spans="1:10" ht="20.100000000000001" customHeight="1" thickBot="1" x14ac:dyDescent="0.35">
      <c r="A73" s="7" t="s">
        <v>22</v>
      </c>
      <c r="B73" s="46">
        <v>32259.69</v>
      </c>
      <c r="C73" s="47">
        <v>0</v>
      </c>
      <c r="D73" s="47">
        <v>21421.63</v>
      </c>
      <c r="E73" s="47">
        <v>3130.7</v>
      </c>
      <c r="F73" s="47">
        <v>0</v>
      </c>
      <c r="G73" s="47">
        <v>0</v>
      </c>
      <c r="H73" s="48">
        <v>110.54</v>
      </c>
      <c r="I73" s="49">
        <v>56922.559999999998</v>
      </c>
      <c r="J73" s="50">
        <v>39014.04</v>
      </c>
    </row>
    <row r="74" spans="1:10" ht="20.100000000000001" customHeight="1" thickBot="1" x14ac:dyDescent="0.35">
      <c r="A74" s="8" t="s">
        <v>10</v>
      </c>
      <c r="B74" s="51">
        <f>B73/B71</f>
        <v>6.9565974019252668</v>
      </c>
      <c r="C74" s="51">
        <v>0</v>
      </c>
      <c r="D74" s="51">
        <f t="shared" ref="D74:J74" si="23">D73/D71</f>
        <v>7.2566743112273429</v>
      </c>
      <c r="E74" s="51">
        <f t="shared" si="23"/>
        <v>6.9275535493007609</v>
      </c>
      <c r="F74" s="51">
        <v>0</v>
      </c>
      <c r="G74" s="51">
        <v>0</v>
      </c>
      <c r="H74" s="51">
        <f t="shared" si="23"/>
        <v>4.4500805152979073</v>
      </c>
      <c r="I74" s="51">
        <f t="shared" si="23"/>
        <v>7.0570726863153252</v>
      </c>
      <c r="J74" s="51">
        <f t="shared" si="23"/>
        <v>3.9652968277861174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584</v>
      </c>
      <c r="C77" s="44">
        <v>0</v>
      </c>
      <c r="D77" s="44">
        <v>3574</v>
      </c>
      <c r="E77" s="44">
        <v>73</v>
      </c>
      <c r="F77" s="44">
        <v>364</v>
      </c>
      <c r="G77" s="44">
        <v>0</v>
      </c>
      <c r="H77" s="44">
        <v>0</v>
      </c>
      <c r="I77" s="44">
        <f>B77+C77+D77+E77+F77+G77+H77</f>
        <v>4595</v>
      </c>
      <c r="J77" s="45">
        <v>2554</v>
      </c>
    </row>
    <row r="78" spans="1:10" ht="20.100000000000001" customHeight="1" thickBot="1" x14ac:dyDescent="0.35">
      <c r="A78" s="6" t="s">
        <v>11</v>
      </c>
      <c r="B78" s="23">
        <f>(B77/B76)*100</f>
        <v>1.5023280940498547</v>
      </c>
      <c r="C78" s="23">
        <f t="shared" ref="C78:J78" si="24">(C77/C76)*100</f>
        <v>0</v>
      </c>
      <c r="D78" s="23">
        <f t="shared" si="24"/>
        <v>76.531049250535332</v>
      </c>
      <c r="E78" s="23">
        <f t="shared" si="24"/>
        <v>0.6239849559791435</v>
      </c>
      <c r="F78" s="23">
        <f t="shared" si="24"/>
        <v>47.706422018348626</v>
      </c>
      <c r="G78" s="23">
        <f t="shared" si="24"/>
        <v>0</v>
      </c>
      <c r="H78" s="23">
        <f t="shared" si="24"/>
        <v>0</v>
      </c>
      <c r="I78" s="23">
        <f t="shared" si="24"/>
        <v>7.511975020026485</v>
      </c>
      <c r="J78" s="23">
        <f t="shared" si="24"/>
        <v>12.605498247865357</v>
      </c>
    </row>
    <row r="79" spans="1:10" ht="20.100000000000001" customHeight="1" thickBot="1" x14ac:dyDescent="0.35">
      <c r="A79" s="7" t="s">
        <v>22</v>
      </c>
      <c r="B79" s="46">
        <v>4322</v>
      </c>
      <c r="C79" s="47">
        <v>0</v>
      </c>
      <c r="D79" s="47">
        <v>23564</v>
      </c>
      <c r="E79" s="47">
        <v>514</v>
      </c>
      <c r="F79" s="47">
        <v>1095</v>
      </c>
      <c r="G79" s="47">
        <v>0</v>
      </c>
      <c r="H79" s="48">
        <v>0</v>
      </c>
      <c r="I79" s="49">
        <f>B79+C79+D79+E79+F79+G79+H79</f>
        <v>29495</v>
      </c>
      <c r="J79" s="50">
        <v>9101</v>
      </c>
    </row>
    <row r="80" spans="1:10" ht="20.100000000000001" customHeight="1" thickBot="1" x14ac:dyDescent="0.35">
      <c r="A80" s="8" t="s">
        <v>10</v>
      </c>
      <c r="B80" s="51">
        <f>B79/B77</f>
        <v>7.4006849315068495</v>
      </c>
      <c r="C80" s="51">
        <v>0</v>
      </c>
      <c r="D80" s="51">
        <f t="shared" ref="D80:J80" si="25">D79/D77</f>
        <v>6.5931729155008396</v>
      </c>
      <c r="E80" s="51">
        <f t="shared" si="25"/>
        <v>7.0410958904109586</v>
      </c>
      <c r="F80" s="51">
        <f t="shared" si="25"/>
        <v>3.0082417582417582</v>
      </c>
      <c r="G80" s="51">
        <v>0</v>
      </c>
      <c r="H80" s="51">
        <v>0</v>
      </c>
      <c r="I80" s="51">
        <f t="shared" si="25"/>
        <v>6.4189336235038086</v>
      </c>
      <c r="J80" s="51">
        <f t="shared" si="25"/>
        <v>3.5634299138606109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80590.754715026822</v>
      </c>
      <c r="C88" s="43">
        <f t="shared" si="26"/>
        <v>27</v>
      </c>
      <c r="D88" s="43">
        <f t="shared" si="26"/>
        <v>93267.64</v>
      </c>
      <c r="E88" s="43">
        <f t="shared" si="26"/>
        <v>14244.010755841682</v>
      </c>
      <c r="F88" s="43">
        <f t="shared" si="26"/>
        <v>547.95000000000005</v>
      </c>
      <c r="G88" s="43">
        <f t="shared" si="26"/>
        <v>29</v>
      </c>
      <c r="H88" s="43">
        <f t="shared" si="26"/>
        <v>415.84000000000003</v>
      </c>
      <c r="I88" s="43">
        <f t="shared" si="26"/>
        <v>189122.19547086852</v>
      </c>
      <c r="J88" s="43">
        <f t="shared" si="26"/>
        <v>114337.74043520659</v>
      </c>
      <c r="K88" s="30"/>
      <c r="L88" s="26"/>
    </row>
    <row r="89" spans="1:12" ht="15" thickBot="1" x14ac:dyDescent="0.35">
      <c r="A89" s="17" t="s">
        <v>11</v>
      </c>
      <c r="B89" s="27">
        <f>(B88/B87)*100</f>
        <v>9.9603954353694935</v>
      </c>
      <c r="C89" s="27">
        <f t="shared" ref="C89:J89" si="27">(C88/C87)*100</f>
        <v>8.8232410705532505E-2</v>
      </c>
      <c r="D89" s="27">
        <f t="shared" si="27"/>
        <v>89.674387300854747</v>
      </c>
      <c r="E89" s="27">
        <f t="shared" si="27"/>
        <v>6.4243527870149517</v>
      </c>
      <c r="F89" s="27">
        <f t="shared" si="27"/>
        <v>2.6155131264916469</v>
      </c>
      <c r="G89" s="27">
        <f t="shared" si="27"/>
        <v>7.7201575976999254E-2</v>
      </c>
      <c r="H89" s="27">
        <f t="shared" si="27"/>
        <v>1.0502070916254169</v>
      </c>
      <c r="I89" s="27">
        <f t="shared" si="27"/>
        <v>14.967539483697784</v>
      </c>
      <c r="J89" s="27">
        <f t="shared" si="27"/>
        <v>29.094312943130003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503938.40789350623</v>
      </c>
      <c r="C90" s="43">
        <f t="shared" ref="C90:J90" si="28">C79+C73+C67+C61+C55+C49+C43+C37+C31+C25+C19+C13+C7</f>
        <v>178</v>
      </c>
      <c r="D90" s="43">
        <f t="shared" si="28"/>
        <v>574188.13806438213</v>
      </c>
      <c r="E90" s="43">
        <f t="shared" si="28"/>
        <v>80008.268754649514</v>
      </c>
      <c r="F90" s="43">
        <f t="shared" si="28"/>
        <v>1840.05</v>
      </c>
      <c r="G90" s="43">
        <f t="shared" si="28"/>
        <v>102</v>
      </c>
      <c r="H90" s="43">
        <f t="shared" si="28"/>
        <v>2042.1399999999999</v>
      </c>
      <c r="I90" s="43">
        <f t="shared" si="28"/>
        <v>1162297.0047125379</v>
      </c>
      <c r="J90" s="43">
        <f t="shared" si="28"/>
        <v>413231.35510812089</v>
      </c>
      <c r="K90" s="30"/>
    </row>
    <row r="91" spans="1:12" ht="15" thickBot="1" x14ac:dyDescent="0.35">
      <c r="A91" s="17" t="s">
        <v>10</v>
      </c>
      <c r="B91" s="27">
        <f>B90/B88</f>
        <v>6.2530548283790015</v>
      </c>
      <c r="C91" s="27">
        <f t="shared" ref="C91:J91" si="29">C90/C88</f>
        <v>6.5925925925925926</v>
      </c>
      <c r="D91" s="27">
        <f t="shared" si="29"/>
        <v>6.1563489551615342</v>
      </c>
      <c r="E91" s="27">
        <f t="shared" si="29"/>
        <v>5.616976154124071</v>
      </c>
      <c r="F91" s="27">
        <f t="shared" si="29"/>
        <v>3.3580618669586637</v>
      </c>
      <c r="G91" s="27">
        <f t="shared" si="29"/>
        <v>3.5172413793103448</v>
      </c>
      <c r="H91" s="27">
        <f t="shared" si="29"/>
        <v>4.9108791843016535</v>
      </c>
      <c r="I91" s="27">
        <f t="shared" si="29"/>
        <v>6.1457461500946486</v>
      </c>
      <c r="J91" s="27">
        <f t="shared" si="29"/>
        <v>3.6141291015130093</v>
      </c>
      <c r="K91" s="30"/>
    </row>
    <row r="93" spans="1:12" ht="15" x14ac:dyDescent="0.25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Normal="100" workbookViewId="0">
      <pane ySplit="2" topLeftCell="A60" activePane="bottomLeft" state="frozen"/>
      <selection pane="bottomLeft" activeCell="O63" sqref="O6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44">
        <v>34725.149010196779</v>
      </c>
      <c r="C5" s="44">
        <v>0</v>
      </c>
      <c r="D5" s="44">
        <v>20611.419999999998</v>
      </c>
      <c r="E5" s="44">
        <v>7619.5495135908477</v>
      </c>
      <c r="F5" s="44">
        <v>228</v>
      </c>
      <c r="G5" s="44">
        <v>649.58466666666686</v>
      </c>
      <c r="H5" s="44">
        <v>122.72</v>
      </c>
      <c r="I5" s="44">
        <f>B5+C5+D5+E5+F5+G5+H5</f>
        <v>63956.423190454298</v>
      </c>
      <c r="J5" s="45">
        <v>56390.344778407474</v>
      </c>
      <c r="K5" s="30"/>
    </row>
    <row r="6" spans="1:11" ht="20.100000000000001" customHeight="1" thickBot="1" x14ac:dyDescent="0.35">
      <c r="A6" s="6" t="s">
        <v>11</v>
      </c>
      <c r="B6" s="23">
        <f>(B5/B4)*100</f>
        <v>19.923204343324123</v>
      </c>
      <c r="C6" s="23">
        <f t="shared" ref="C6:J6" si="0">(C5/C4)*100</f>
        <v>0</v>
      </c>
      <c r="D6" s="23">
        <f t="shared" si="0"/>
        <v>95.50725174922384</v>
      </c>
      <c r="E6" s="23">
        <f t="shared" si="0"/>
        <v>16.997299709089962</v>
      </c>
      <c r="F6" s="23">
        <f t="shared" si="0"/>
        <v>7.187894073139975</v>
      </c>
      <c r="G6" s="23">
        <f t="shared" si="0"/>
        <v>12.532986044118596</v>
      </c>
      <c r="H6" s="23">
        <f t="shared" si="0"/>
        <v>2.4363708556680566</v>
      </c>
      <c r="I6" s="23">
        <f t="shared" si="0"/>
        <v>24.343671163337163</v>
      </c>
      <c r="J6" s="23">
        <f t="shared" si="0"/>
        <v>65.683204559483158</v>
      </c>
      <c r="K6" s="30"/>
    </row>
    <row r="7" spans="1:11" ht="20.100000000000001" customHeight="1" thickBot="1" x14ac:dyDescent="0.35">
      <c r="A7" s="7" t="s">
        <v>22</v>
      </c>
      <c r="B7" s="46">
        <v>229246.40188656707</v>
      </c>
      <c r="C7" s="47">
        <v>0</v>
      </c>
      <c r="D7" s="47">
        <v>127977.78806438213</v>
      </c>
      <c r="E7" s="47">
        <v>44419.121108965213</v>
      </c>
      <c r="F7" s="47">
        <v>1203.94</v>
      </c>
      <c r="G7" s="47">
        <v>1623.961666666667</v>
      </c>
      <c r="H7" s="48">
        <v>668.88800000000003</v>
      </c>
      <c r="I7" s="49">
        <f>B7+C7+D7+E7+F7+G7+H7</f>
        <v>405140.100726581</v>
      </c>
      <c r="J7" s="50">
        <v>195714.39537985245</v>
      </c>
      <c r="K7" s="30"/>
    </row>
    <row r="8" spans="1:11" ht="20.100000000000001" customHeight="1" thickBot="1" x14ac:dyDescent="0.35">
      <c r="A8" s="8" t="s">
        <v>10</v>
      </c>
      <c r="B8" s="51">
        <f>B7/B5</f>
        <v>6.6017399038158366</v>
      </c>
      <c r="C8" s="51">
        <v>0</v>
      </c>
      <c r="D8" s="51">
        <f t="shared" ref="D8:J8" si="1">D7/D5</f>
        <v>6.2090718671679168</v>
      </c>
      <c r="E8" s="51">
        <f t="shared" si="1"/>
        <v>5.8296256267822208</v>
      </c>
      <c r="F8" s="51">
        <f t="shared" si="1"/>
        <v>5.2804385964912282</v>
      </c>
      <c r="G8" s="51">
        <f t="shared" si="1"/>
        <v>2.5</v>
      </c>
      <c r="H8" s="51">
        <f t="shared" si="1"/>
        <v>5.4505215123859196</v>
      </c>
      <c r="I8" s="51">
        <f t="shared" si="1"/>
        <v>6.3346272433047739</v>
      </c>
      <c r="J8" s="51">
        <f t="shared" si="1"/>
        <v>3.4707075501831972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44">
        <v>6464</v>
      </c>
      <c r="C11" s="44">
        <v>0</v>
      </c>
      <c r="D11" s="44">
        <v>16268</v>
      </c>
      <c r="E11" s="44">
        <v>925.95</v>
      </c>
      <c r="F11" s="44">
        <v>34</v>
      </c>
      <c r="G11" s="44">
        <v>130</v>
      </c>
      <c r="H11" s="44">
        <v>212.2</v>
      </c>
      <c r="I11" s="44">
        <f>B11+C11+D11+E11+F11+G11+H11</f>
        <v>24034.15</v>
      </c>
      <c r="J11" s="45">
        <v>26447.35</v>
      </c>
    </row>
    <row r="12" spans="1:11" ht="20.100000000000001" customHeight="1" thickBot="1" x14ac:dyDescent="0.35">
      <c r="A12" s="6" t="s">
        <v>11</v>
      </c>
      <c r="B12" s="23">
        <f>(B11/B10)*100</f>
        <v>8.6495744794733174</v>
      </c>
      <c r="C12" s="23">
        <f t="shared" ref="C12:J12" si="2">(C11/C10)*100</f>
        <v>0</v>
      </c>
      <c r="D12" s="23">
        <f t="shared" si="2"/>
        <v>98.605891623227066</v>
      </c>
      <c r="E12" s="23">
        <f t="shared" si="2"/>
        <v>5.9359574331687934</v>
      </c>
      <c r="F12" s="23">
        <f t="shared" si="2"/>
        <v>1.0343778521448128</v>
      </c>
      <c r="G12" s="23">
        <f t="shared" si="2"/>
        <v>1.5587529976019185</v>
      </c>
      <c r="H12" s="23">
        <f t="shared" si="2"/>
        <v>2.6081612586037366</v>
      </c>
      <c r="I12" s="23">
        <f t="shared" si="2"/>
        <v>18.676875135992045</v>
      </c>
      <c r="J12" s="23">
        <f t="shared" si="2"/>
        <v>61.125915824993641</v>
      </c>
    </row>
    <row r="13" spans="1:11" ht="20.100000000000001" customHeight="1" thickBot="1" x14ac:dyDescent="0.35">
      <c r="A13" s="7" t="s">
        <v>22</v>
      </c>
      <c r="B13" s="46">
        <v>39990.519999999997</v>
      </c>
      <c r="C13" s="47">
        <v>0</v>
      </c>
      <c r="D13" s="47">
        <v>93052.3</v>
      </c>
      <c r="E13" s="47">
        <v>4856.75</v>
      </c>
      <c r="F13" s="47">
        <v>224</v>
      </c>
      <c r="G13" s="47">
        <v>676</v>
      </c>
      <c r="H13" s="48">
        <v>1188.32</v>
      </c>
      <c r="I13" s="49">
        <v>139987.89000000001</v>
      </c>
      <c r="J13" s="50">
        <v>85203.45</v>
      </c>
    </row>
    <row r="14" spans="1:11" ht="20.100000000000001" customHeight="1" thickBot="1" x14ac:dyDescent="0.35">
      <c r="A14" s="8" t="s">
        <v>10</v>
      </c>
      <c r="B14" s="51">
        <f>B13/B11</f>
        <v>6.1866522277227718</v>
      </c>
      <c r="C14" s="51">
        <v>0</v>
      </c>
      <c r="D14" s="51">
        <f t="shared" ref="D14:J14" si="3">D13/D11</f>
        <v>5.7199594295549545</v>
      </c>
      <c r="E14" s="51">
        <f t="shared" si="3"/>
        <v>5.2451536260057239</v>
      </c>
      <c r="F14" s="51">
        <f t="shared" si="3"/>
        <v>6.5882352941176467</v>
      </c>
      <c r="G14" s="51">
        <f t="shared" si="3"/>
        <v>5.2</v>
      </c>
      <c r="H14" s="51">
        <f t="shared" si="3"/>
        <v>5.6</v>
      </c>
      <c r="I14" s="51">
        <f t="shared" si="3"/>
        <v>5.8245409136582742</v>
      </c>
      <c r="J14" s="51">
        <f t="shared" si="3"/>
        <v>3.2216252289926968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44">
        <v>8560</v>
      </c>
      <c r="C17" s="44">
        <v>0</v>
      </c>
      <c r="D17" s="44">
        <v>6643</v>
      </c>
      <c r="E17" s="44">
        <v>627</v>
      </c>
      <c r="F17" s="44">
        <v>107</v>
      </c>
      <c r="G17" s="44">
        <v>29</v>
      </c>
      <c r="H17" s="44">
        <v>162</v>
      </c>
      <c r="I17" s="44">
        <f>B17+C17+D17+E17+F17+G17+H17</f>
        <v>16128</v>
      </c>
      <c r="J17" s="45">
        <v>12463</v>
      </c>
    </row>
    <row r="18" spans="1:12" ht="20.100000000000001" customHeight="1" thickBot="1" x14ac:dyDescent="0.35">
      <c r="A18" s="6" t="s">
        <v>11</v>
      </c>
      <c r="B18" s="23">
        <f>(B17/B16)*100</f>
        <v>15.546111655951472</v>
      </c>
      <c r="C18" s="23">
        <f t="shared" ref="C18:J18" si="4">(C17/C16)*100</f>
        <v>0</v>
      </c>
      <c r="D18" s="23">
        <f t="shared" si="4"/>
        <v>93.986983588002261</v>
      </c>
      <c r="E18" s="23">
        <f t="shared" si="4"/>
        <v>8.6446987453467532</v>
      </c>
      <c r="F18" s="23">
        <f t="shared" si="4"/>
        <v>5.824714207947741</v>
      </c>
      <c r="G18" s="23">
        <f t="shared" si="4"/>
        <v>1.3063063063063063</v>
      </c>
      <c r="H18" s="23">
        <f t="shared" si="4"/>
        <v>4.6101309049516219</v>
      </c>
      <c r="I18" s="23">
        <f t="shared" si="4"/>
        <v>20.400470546567668</v>
      </c>
      <c r="J18" s="23">
        <f t="shared" si="4"/>
        <v>52.973179750924473</v>
      </c>
    </row>
    <row r="19" spans="1:12" ht="20.100000000000001" customHeight="1" thickBot="1" x14ac:dyDescent="0.35">
      <c r="A19" s="7" t="s">
        <v>22</v>
      </c>
      <c r="B19" s="46">
        <v>65731</v>
      </c>
      <c r="C19" s="47">
        <v>0</v>
      </c>
      <c r="D19" s="47">
        <v>46699</v>
      </c>
      <c r="E19" s="47">
        <v>4099</v>
      </c>
      <c r="F19" s="47">
        <v>500</v>
      </c>
      <c r="G19" s="47">
        <v>102</v>
      </c>
      <c r="H19" s="48">
        <v>1293</v>
      </c>
      <c r="I19" s="49">
        <f>B19+C19+D19+E19+F19+G19+H19</f>
        <v>118424</v>
      </c>
      <c r="J19" s="50">
        <v>43175</v>
      </c>
    </row>
    <row r="20" spans="1:12" ht="20.100000000000001" customHeight="1" thickBot="1" x14ac:dyDescent="0.35">
      <c r="A20" s="28" t="s">
        <v>10</v>
      </c>
      <c r="B20" s="51">
        <f>B19/B17</f>
        <v>7.6788551401869158</v>
      </c>
      <c r="C20" s="51">
        <v>0</v>
      </c>
      <c r="D20" s="51">
        <f t="shared" ref="D20:J20" si="5">D19/D17</f>
        <v>7.0298058106277281</v>
      </c>
      <c r="E20" s="51">
        <f t="shared" si="5"/>
        <v>6.5374800637958534</v>
      </c>
      <c r="F20" s="51">
        <f t="shared" si="5"/>
        <v>4.6728971962616823</v>
      </c>
      <c r="G20" s="51">
        <f t="shared" si="5"/>
        <v>3.5172413793103448</v>
      </c>
      <c r="H20" s="51">
        <f t="shared" si="5"/>
        <v>7.9814814814814818</v>
      </c>
      <c r="I20" s="51">
        <f t="shared" si="5"/>
        <v>7.3427579365079367</v>
      </c>
      <c r="J20" s="51">
        <f t="shared" si="5"/>
        <v>3.4642541924095323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44">
        <v>90</v>
      </c>
      <c r="C23" s="44">
        <v>0</v>
      </c>
      <c r="D23" s="44">
        <v>882</v>
      </c>
      <c r="E23" s="44">
        <v>80</v>
      </c>
      <c r="F23" s="44">
        <v>0</v>
      </c>
      <c r="G23" s="44">
        <v>0</v>
      </c>
      <c r="H23" s="44">
        <v>0</v>
      </c>
      <c r="I23" s="44">
        <f>B23+C23+D23+E23+F23+G23+H23</f>
        <v>1052</v>
      </c>
      <c r="J23" s="45">
        <v>208</v>
      </c>
    </row>
    <row r="24" spans="1:12" ht="20.100000000000001" customHeight="1" thickBot="1" x14ac:dyDescent="0.35">
      <c r="A24" s="6" t="s">
        <v>11</v>
      </c>
      <c r="B24" s="23">
        <f>(B23/B22)*100</f>
        <v>0.80666845926324282</v>
      </c>
      <c r="C24" s="23">
        <f t="shared" ref="C24:J24" si="6">(C23/C22)*100</f>
        <v>0</v>
      </c>
      <c r="D24" s="23">
        <f t="shared" si="6"/>
        <v>50.92378752886836</v>
      </c>
      <c r="E24" s="23">
        <f t="shared" si="6"/>
        <v>3.276003276003276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5.4015198192647365</v>
      </c>
      <c r="J24" s="23">
        <f t="shared" si="6"/>
        <v>3.2113632854716689</v>
      </c>
    </row>
    <row r="25" spans="1:12" ht="20.100000000000001" customHeight="1" thickBot="1" x14ac:dyDescent="0.35">
      <c r="A25" s="7" t="s">
        <v>22</v>
      </c>
      <c r="B25" s="46">
        <v>504</v>
      </c>
      <c r="C25" s="47">
        <v>0</v>
      </c>
      <c r="D25" s="47">
        <v>4824</v>
      </c>
      <c r="E25" s="47">
        <v>280</v>
      </c>
      <c r="F25" s="47">
        <v>0</v>
      </c>
      <c r="G25" s="47">
        <v>0</v>
      </c>
      <c r="H25" s="48">
        <v>0</v>
      </c>
      <c r="I25" s="49">
        <f>B25+C25+D25+E25+F25+G25+H25</f>
        <v>5608</v>
      </c>
      <c r="J25" s="50">
        <v>709</v>
      </c>
    </row>
    <row r="26" spans="1:12" ht="20.100000000000001" customHeight="1" thickBot="1" x14ac:dyDescent="0.35">
      <c r="A26" s="8" t="s">
        <v>10</v>
      </c>
      <c r="B26" s="51">
        <f>B25/B23</f>
        <v>5.6</v>
      </c>
      <c r="C26" s="51">
        <v>0</v>
      </c>
      <c r="D26" s="51">
        <f t="shared" ref="D26:J26" si="7">D25/D23</f>
        <v>5.4693877551020407</v>
      </c>
      <c r="E26" s="51">
        <f t="shared" si="7"/>
        <v>3.5</v>
      </c>
      <c r="F26" s="51">
        <v>0</v>
      </c>
      <c r="G26" s="51">
        <v>0</v>
      </c>
      <c r="H26" s="51">
        <v>0</v>
      </c>
      <c r="I26" s="51">
        <f t="shared" si="7"/>
        <v>5.3307984790874521</v>
      </c>
      <c r="J26" s="51">
        <f t="shared" si="7"/>
        <v>3.4086538461538463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44">
        <v>17036</v>
      </c>
      <c r="C29" s="44">
        <v>225</v>
      </c>
      <c r="D29" s="44">
        <v>4497</v>
      </c>
      <c r="E29" s="44">
        <v>2096</v>
      </c>
      <c r="F29" s="44">
        <v>0</v>
      </c>
      <c r="G29" s="44">
        <v>0</v>
      </c>
      <c r="H29" s="44">
        <v>0</v>
      </c>
      <c r="I29" s="44">
        <f>B29+C29+D29+E29+F29+G29+H29</f>
        <v>23854</v>
      </c>
      <c r="J29" s="45">
        <v>16051</v>
      </c>
    </row>
    <row r="30" spans="1:12" ht="20.100000000000001" customHeight="1" thickBot="1" x14ac:dyDescent="0.35">
      <c r="A30" s="6" t="s">
        <v>11</v>
      </c>
      <c r="B30" s="23">
        <f>(B29/B28)*100</f>
        <v>26.753772947846162</v>
      </c>
      <c r="C30" s="23">
        <f t="shared" ref="C30:J30" si="8">(C29/C28)*100</f>
        <v>7.7028414926395072</v>
      </c>
      <c r="D30" s="23">
        <f t="shared" si="8"/>
        <v>96.110279974353503</v>
      </c>
      <c r="E30" s="23">
        <f t="shared" si="8"/>
        <v>14.330644058525912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26.897446016801034</v>
      </c>
      <c r="J30" s="23">
        <f t="shared" si="8"/>
        <v>66.876380150827046</v>
      </c>
    </row>
    <row r="31" spans="1:12" ht="20.100000000000001" customHeight="1" thickBot="1" x14ac:dyDescent="0.35">
      <c r="A31" s="7" t="s">
        <v>22</v>
      </c>
      <c r="B31" s="46">
        <v>92177</v>
      </c>
      <c r="C31" s="47">
        <v>803</v>
      </c>
      <c r="D31" s="47">
        <v>26393</v>
      </c>
      <c r="E31" s="47">
        <v>10515</v>
      </c>
      <c r="F31" s="47">
        <v>0</v>
      </c>
      <c r="G31" s="47">
        <v>0</v>
      </c>
      <c r="H31" s="48">
        <v>0</v>
      </c>
      <c r="I31" s="49">
        <f>B31+C31+D31+E31+F31+G31+H31</f>
        <v>129888</v>
      </c>
      <c r="J31" s="50">
        <v>59794</v>
      </c>
    </row>
    <row r="32" spans="1:12" ht="20.100000000000001" customHeight="1" thickBot="1" x14ac:dyDescent="0.35">
      <c r="A32" s="8" t="s">
        <v>10</v>
      </c>
      <c r="B32" s="51">
        <f>B31/B29</f>
        <v>5.4107184785160838</v>
      </c>
      <c r="C32" s="51">
        <f t="shared" ref="C32:J32" si="9">C31/C29</f>
        <v>3.568888888888889</v>
      </c>
      <c r="D32" s="51">
        <f t="shared" si="9"/>
        <v>5.8690237936402045</v>
      </c>
      <c r="E32" s="51">
        <f t="shared" si="9"/>
        <v>5.0166984732824424</v>
      </c>
      <c r="F32" s="51">
        <v>0</v>
      </c>
      <c r="G32" s="51">
        <v>0</v>
      </c>
      <c r="H32" s="51">
        <v>0</v>
      </c>
      <c r="I32" s="51">
        <f t="shared" si="9"/>
        <v>5.4451245074201395</v>
      </c>
      <c r="J32" s="51">
        <f t="shared" si="9"/>
        <v>3.7252507631923244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44">
        <v>939.3</v>
      </c>
      <c r="C35" s="44">
        <v>0</v>
      </c>
      <c r="D35" s="44">
        <v>1174.2</v>
      </c>
      <c r="E35" s="44">
        <v>41</v>
      </c>
      <c r="F35" s="44">
        <v>0</v>
      </c>
      <c r="G35" s="44">
        <v>0</v>
      </c>
      <c r="H35" s="44">
        <v>0</v>
      </c>
      <c r="I35" s="44">
        <f>B35+C35+D35+E35+F35+G35+H35</f>
        <v>2154.5</v>
      </c>
      <c r="J35" s="45">
        <v>2073</v>
      </c>
    </row>
    <row r="36" spans="1:10" ht="20.100000000000001" customHeight="1" thickBot="1" x14ac:dyDescent="0.35">
      <c r="A36" s="6" t="s">
        <v>11</v>
      </c>
      <c r="B36" s="23">
        <f>(B35/B34)*100</f>
        <v>8.2721268163804478</v>
      </c>
      <c r="C36" s="23">
        <f t="shared" ref="C36:J36" si="10">(C35/C34)*100</f>
        <v>0</v>
      </c>
      <c r="D36" s="23">
        <f t="shared" si="10"/>
        <v>70.905797101449281</v>
      </c>
      <c r="E36" s="23">
        <f t="shared" si="10"/>
        <v>1.5595283377710156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10.715173820062665</v>
      </c>
      <c r="J36" s="23">
        <f t="shared" si="10"/>
        <v>34.711989283322168</v>
      </c>
    </row>
    <row r="37" spans="1:10" ht="20.100000000000001" customHeight="1" thickBot="1" x14ac:dyDescent="0.35">
      <c r="A37" s="7" t="s">
        <v>22</v>
      </c>
      <c r="B37" s="46">
        <v>6534</v>
      </c>
      <c r="C37" s="47">
        <v>0</v>
      </c>
      <c r="D37" s="47">
        <v>7581</v>
      </c>
      <c r="E37" s="47">
        <v>157</v>
      </c>
      <c r="F37" s="47">
        <v>0</v>
      </c>
      <c r="G37" s="47">
        <v>0</v>
      </c>
      <c r="H37" s="48">
        <v>0</v>
      </c>
      <c r="I37" s="49">
        <f>B37+C37+D37+E37+F37+G37+H37</f>
        <v>14272</v>
      </c>
      <c r="J37" s="50">
        <v>7511</v>
      </c>
    </row>
    <row r="38" spans="1:10" ht="20.100000000000001" customHeight="1" thickBot="1" x14ac:dyDescent="0.35">
      <c r="A38" s="8" t="s">
        <v>10</v>
      </c>
      <c r="B38" s="51">
        <f>B37/B35</f>
        <v>6.9562440114979243</v>
      </c>
      <c r="C38" s="51">
        <v>0</v>
      </c>
      <c r="D38" s="51">
        <f t="shared" ref="D38:J38" si="11">D37/D35</f>
        <v>6.4563106796116498</v>
      </c>
      <c r="E38" s="51">
        <f t="shared" si="11"/>
        <v>3.8292682926829267</v>
      </c>
      <c r="F38" s="51">
        <v>0</v>
      </c>
      <c r="G38" s="51">
        <v>0</v>
      </c>
      <c r="H38" s="51">
        <v>0</v>
      </c>
      <c r="I38" s="51">
        <f t="shared" si="11"/>
        <v>6.6242747737294039</v>
      </c>
      <c r="J38" s="51">
        <f t="shared" si="11"/>
        <v>3.6232513265798358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44">
        <v>2762.17</v>
      </c>
      <c r="C41" s="44">
        <v>0</v>
      </c>
      <c r="D41" s="44">
        <v>15465.2</v>
      </c>
      <c r="E41" s="44">
        <v>0</v>
      </c>
      <c r="F41" s="44">
        <v>76.95</v>
      </c>
      <c r="G41" s="44">
        <v>0</v>
      </c>
      <c r="H41" s="44">
        <v>44</v>
      </c>
      <c r="I41" s="44">
        <f>B41+C41+D41+E41+F41+G41+H41</f>
        <v>18348.320000000003</v>
      </c>
      <c r="J41" s="45">
        <v>11741.02</v>
      </c>
    </row>
    <row r="42" spans="1:10" ht="20.100000000000001" customHeight="1" thickBot="1" x14ac:dyDescent="0.35">
      <c r="A42" s="6" t="s">
        <v>11</v>
      </c>
      <c r="B42" s="23">
        <f>(B41/B40)*100</f>
        <v>4.813065221558138</v>
      </c>
      <c r="C42" s="23">
        <f t="shared" ref="C42:J42" si="12">(C41/C40)*100</f>
        <v>0</v>
      </c>
      <c r="D42" s="23">
        <f t="shared" si="12"/>
        <v>92.153497795256825</v>
      </c>
      <c r="E42" s="23">
        <f t="shared" si="12"/>
        <v>0</v>
      </c>
      <c r="F42" s="23">
        <f t="shared" si="12"/>
        <v>4.0887353878852286</v>
      </c>
      <c r="G42" s="23">
        <f t="shared" si="12"/>
        <v>0</v>
      </c>
      <c r="H42" s="23">
        <f t="shared" si="12"/>
        <v>0.85937500000000011</v>
      </c>
      <c r="I42" s="23">
        <f t="shared" si="12"/>
        <v>18.535154355907551</v>
      </c>
      <c r="J42" s="23">
        <f t="shared" si="12"/>
        <v>37.534030241999936</v>
      </c>
    </row>
    <row r="43" spans="1:10" ht="20.100000000000001" customHeight="1" thickBot="1" x14ac:dyDescent="0.35">
      <c r="A43" s="7" t="s">
        <v>22</v>
      </c>
      <c r="B43" s="46">
        <v>15183.31</v>
      </c>
      <c r="C43" s="47">
        <v>0</v>
      </c>
      <c r="D43" s="47">
        <v>81876.89</v>
      </c>
      <c r="E43" s="47">
        <v>0</v>
      </c>
      <c r="F43" s="47">
        <v>245.05</v>
      </c>
      <c r="G43" s="47">
        <v>0</v>
      </c>
      <c r="H43" s="48">
        <v>83.6</v>
      </c>
      <c r="I43" s="49">
        <f>B43+C43+D43+E43+F43+G43+H43</f>
        <v>97388.85</v>
      </c>
      <c r="J43" s="50">
        <v>46013.85</v>
      </c>
    </row>
    <row r="44" spans="1:10" ht="20.100000000000001" customHeight="1" thickBot="1" x14ac:dyDescent="0.35">
      <c r="A44" s="28" t="s">
        <v>10</v>
      </c>
      <c r="B44" s="51">
        <f>B43/B41</f>
        <v>5.4968774550444035</v>
      </c>
      <c r="C44" s="51">
        <v>0</v>
      </c>
      <c r="D44" s="51">
        <f t="shared" ref="D44:J44" si="13">D43/D41</f>
        <v>5.294266482166412</v>
      </c>
      <c r="E44" s="51">
        <v>0</v>
      </c>
      <c r="F44" s="51">
        <f t="shared" si="13"/>
        <v>3.1845354126055883</v>
      </c>
      <c r="G44" s="51">
        <v>0</v>
      </c>
      <c r="H44" s="51">
        <f t="shared" si="13"/>
        <v>1.9</v>
      </c>
      <c r="I44" s="51">
        <f t="shared" si="13"/>
        <v>5.3077802218404733</v>
      </c>
      <c r="J44" s="51">
        <f t="shared" si="13"/>
        <v>3.9190675086150946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44">
        <v>10383</v>
      </c>
      <c r="C47" s="44">
        <v>0</v>
      </c>
      <c r="D47" s="44">
        <v>5079</v>
      </c>
      <c r="E47" s="44">
        <v>965</v>
      </c>
      <c r="F47" s="44">
        <v>0</v>
      </c>
      <c r="G47" s="44">
        <v>0</v>
      </c>
      <c r="H47" s="44">
        <v>614</v>
      </c>
      <c r="I47" s="44">
        <f>B47+C47+D47+E47+F47+G47+H47</f>
        <v>17041</v>
      </c>
      <c r="J47" s="45">
        <v>19420</v>
      </c>
    </row>
    <row r="48" spans="1:10" ht="20.100000000000001" customHeight="1" thickBot="1" x14ac:dyDescent="0.35">
      <c r="A48" s="6" t="s">
        <v>11</v>
      </c>
      <c r="B48" s="23">
        <f>(B47/B46)*100</f>
        <v>20.426511380850268</v>
      </c>
      <c r="C48" s="23">
        <f t="shared" ref="C48:J48" si="14">(C47/C46)*100</f>
        <v>0</v>
      </c>
      <c r="D48" s="23">
        <f t="shared" si="14"/>
        <v>94.317548746518113</v>
      </c>
      <c r="E48" s="23">
        <f t="shared" si="14"/>
        <v>6.7709795116474876</v>
      </c>
      <c r="F48" s="23">
        <f t="shared" si="14"/>
        <v>0</v>
      </c>
      <c r="G48" s="23">
        <f t="shared" si="14"/>
        <v>0</v>
      </c>
      <c r="H48" s="23">
        <f t="shared" si="14"/>
        <v>13.35072841922157</v>
      </c>
      <c r="I48" s="23">
        <f t="shared" si="14"/>
        <v>21.469517342169251</v>
      </c>
      <c r="J48" s="23">
        <f t="shared" si="14"/>
        <v>69.070991606202867</v>
      </c>
    </row>
    <row r="49" spans="1:10" ht="20.100000000000001" customHeight="1" thickBot="1" x14ac:dyDescent="0.35">
      <c r="A49" s="7" t="s">
        <v>22</v>
      </c>
      <c r="B49" s="46">
        <v>69981</v>
      </c>
      <c r="C49" s="47">
        <v>0</v>
      </c>
      <c r="D49" s="47">
        <v>33759</v>
      </c>
      <c r="E49" s="47">
        <v>5864</v>
      </c>
      <c r="F49" s="47">
        <v>0</v>
      </c>
      <c r="G49" s="47">
        <v>0</v>
      </c>
      <c r="H49" s="48">
        <v>3583</v>
      </c>
      <c r="I49" s="49">
        <f>B49+C49+D49+E49+F49+G49+H49</f>
        <v>113187</v>
      </c>
      <c r="J49" s="50">
        <v>67664</v>
      </c>
    </row>
    <row r="50" spans="1:10" ht="20.100000000000001" customHeight="1" thickBot="1" x14ac:dyDescent="0.35">
      <c r="A50" s="8" t="s">
        <v>10</v>
      </c>
      <c r="B50" s="51">
        <f>B49/B47</f>
        <v>6.7399595492632187</v>
      </c>
      <c r="C50" s="51">
        <v>0</v>
      </c>
      <c r="D50" s="51">
        <f t="shared" ref="D50:J50" si="15">D49/D47</f>
        <v>6.6467808623744835</v>
      </c>
      <c r="E50" s="51">
        <f t="shared" si="15"/>
        <v>6.0766839378238338</v>
      </c>
      <c r="F50" s="51">
        <v>0</v>
      </c>
      <c r="G50" s="51">
        <v>0</v>
      </c>
      <c r="H50" s="51">
        <f t="shared" si="15"/>
        <v>5.835504885993485</v>
      </c>
      <c r="I50" s="51">
        <f t="shared" si="15"/>
        <v>6.642039786397512</v>
      </c>
      <c r="J50" s="51">
        <f t="shared" si="15"/>
        <v>3.4842430484037075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44">
        <v>13419</v>
      </c>
      <c r="C53" s="44">
        <v>0</v>
      </c>
      <c r="D53" s="44">
        <v>11840</v>
      </c>
      <c r="E53" s="44">
        <v>294</v>
      </c>
      <c r="F53" s="44">
        <v>0</v>
      </c>
      <c r="G53" s="44">
        <v>0</v>
      </c>
      <c r="H53" s="44">
        <v>0</v>
      </c>
      <c r="I53" s="44">
        <f>B53+C53+D53+E53+F53+G53+H53</f>
        <v>25553</v>
      </c>
      <c r="J53" s="45">
        <v>18845</v>
      </c>
    </row>
    <row r="54" spans="1:10" ht="20.100000000000001" customHeight="1" thickBot="1" x14ac:dyDescent="0.35">
      <c r="A54" s="6" t="s">
        <v>11</v>
      </c>
      <c r="B54" s="23">
        <f>(B53/B52)*100</f>
        <v>18.746856663872592</v>
      </c>
      <c r="C54" s="23">
        <f t="shared" ref="C54:J54" si="16">(C53/C52)*100</f>
        <v>0</v>
      </c>
      <c r="D54" s="23">
        <f t="shared" si="16"/>
        <v>100</v>
      </c>
      <c r="E54" s="23">
        <f t="shared" si="16"/>
        <v>0.95501055708949156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19.805303012687858</v>
      </c>
      <c r="J54" s="23">
        <f t="shared" si="16"/>
        <v>46.117514622029709</v>
      </c>
    </row>
    <row r="55" spans="1:10" ht="20.100000000000001" customHeight="1" thickBot="1" x14ac:dyDescent="0.35">
      <c r="A55" s="7" t="s">
        <v>22</v>
      </c>
      <c r="B55" s="46">
        <v>89602</v>
      </c>
      <c r="C55" s="47">
        <v>0</v>
      </c>
      <c r="D55" s="47">
        <v>78572</v>
      </c>
      <c r="E55" s="47">
        <v>1955</v>
      </c>
      <c r="F55" s="47">
        <v>0</v>
      </c>
      <c r="G55" s="47">
        <v>0</v>
      </c>
      <c r="H55" s="48">
        <v>0</v>
      </c>
      <c r="I55" s="49">
        <f>B55+C55+D55+E55+F55+G55+H55</f>
        <v>170129</v>
      </c>
      <c r="J55" s="50">
        <v>64736</v>
      </c>
    </row>
    <row r="56" spans="1:10" ht="20.100000000000001" customHeight="1" thickBot="1" x14ac:dyDescent="0.35">
      <c r="A56" s="8" t="s">
        <v>10</v>
      </c>
      <c r="B56" s="51">
        <f>B55/B53</f>
        <v>6.6772486772486772</v>
      </c>
      <c r="C56" s="51">
        <v>0</v>
      </c>
      <c r="D56" s="51">
        <f t="shared" ref="D56:J56" si="17">D55/D53</f>
        <v>6.636148648648649</v>
      </c>
      <c r="E56" s="51">
        <f t="shared" si="17"/>
        <v>6.649659863945578</v>
      </c>
      <c r="F56" s="51">
        <v>0</v>
      </c>
      <c r="G56" s="51">
        <v>0</v>
      </c>
      <c r="H56" s="51">
        <v>0</v>
      </c>
      <c r="I56" s="51">
        <f t="shared" si="17"/>
        <v>6.657887527883223</v>
      </c>
      <c r="J56" s="51">
        <f t="shared" si="17"/>
        <v>3.4351817458211729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44">
        <v>64431</v>
      </c>
      <c r="C59" s="44">
        <v>843</v>
      </c>
      <c r="D59" s="44">
        <v>6237</v>
      </c>
      <c r="E59" s="44">
        <v>15433</v>
      </c>
      <c r="F59" s="44">
        <v>365</v>
      </c>
      <c r="G59" s="44">
        <v>187</v>
      </c>
      <c r="H59" s="44">
        <v>670</v>
      </c>
      <c r="I59" s="44">
        <v>88166</v>
      </c>
      <c r="J59" s="45">
        <v>35363</v>
      </c>
    </row>
    <row r="60" spans="1:10" ht="20.100000000000001" customHeight="1" thickBot="1" x14ac:dyDescent="0.35">
      <c r="A60" s="20" t="s">
        <v>11</v>
      </c>
      <c r="B60" s="23">
        <f>(B59/B58)*100</f>
        <v>55.944256316749154</v>
      </c>
      <c r="C60" s="23">
        <f t="shared" ref="C60:J60" si="18">(C59/C58)*100</f>
        <v>29.018932874354565</v>
      </c>
      <c r="D60" s="23">
        <f t="shared" si="18"/>
        <v>98.019801980198025</v>
      </c>
      <c r="E60" s="23">
        <f t="shared" si="18"/>
        <v>52.348970523387948</v>
      </c>
      <c r="F60" s="23">
        <f t="shared" si="18"/>
        <v>18.369401107196779</v>
      </c>
      <c r="G60" s="23">
        <f t="shared" si="18"/>
        <v>17.203311867525297</v>
      </c>
      <c r="H60" s="23">
        <f t="shared" si="18"/>
        <v>33.234126984126981</v>
      </c>
      <c r="I60" s="23">
        <f t="shared" si="18"/>
        <v>55.447175946015633</v>
      </c>
      <c r="J60" s="23">
        <f t="shared" si="18"/>
        <v>85.119749669033567</v>
      </c>
    </row>
    <row r="61" spans="1:10" ht="20.100000000000001" customHeight="1" thickBot="1" x14ac:dyDescent="0.35">
      <c r="A61" s="21" t="s">
        <v>22</v>
      </c>
      <c r="B61" s="46">
        <v>399999</v>
      </c>
      <c r="C61" s="47">
        <v>5530.3</v>
      </c>
      <c r="D61" s="47">
        <v>37203</v>
      </c>
      <c r="E61" s="47">
        <v>80069</v>
      </c>
      <c r="F61" s="47">
        <v>1921</v>
      </c>
      <c r="G61" s="47">
        <v>717.5</v>
      </c>
      <c r="H61" s="48">
        <v>3536.4</v>
      </c>
      <c r="I61" s="49">
        <f>B61+C61+D61+E61+F61+G61+H61</f>
        <v>528976.20000000007</v>
      </c>
      <c r="J61" s="50">
        <v>136577</v>
      </c>
    </row>
    <row r="62" spans="1:10" ht="20.100000000000001" customHeight="1" thickBot="1" x14ac:dyDescent="0.35">
      <c r="A62" s="22" t="s">
        <v>10</v>
      </c>
      <c r="B62" s="51">
        <f>B61/B59</f>
        <v>6.2081761884807003</v>
      </c>
      <c r="C62" s="51">
        <f t="shared" ref="C62:J62" si="19">C61/C59</f>
        <v>6.5602609727164891</v>
      </c>
      <c r="D62" s="51">
        <f t="shared" si="19"/>
        <v>5.9648869648869649</v>
      </c>
      <c r="E62" s="51">
        <f t="shared" si="19"/>
        <v>5.1881682109764791</v>
      </c>
      <c r="F62" s="51">
        <f t="shared" si="19"/>
        <v>5.2630136986301368</v>
      </c>
      <c r="G62" s="51">
        <f t="shared" si="19"/>
        <v>3.8368983957219251</v>
      </c>
      <c r="H62" s="51">
        <f t="shared" si="19"/>
        <v>5.2782089552238807</v>
      </c>
      <c r="I62" s="51">
        <f t="shared" si="19"/>
        <v>5.9997754236326939</v>
      </c>
      <c r="J62" s="51">
        <f t="shared" si="19"/>
        <v>3.8621440488646326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44">
        <v>9693</v>
      </c>
      <c r="C65" s="44">
        <v>51</v>
      </c>
      <c r="D65" s="44">
        <v>2476</v>
      </c>
      <c r="E65" s="44">
        <v>7169</v>
      </c>
      <c r="F65" s="44">
        <v>66</v>
      </c>
      <c r="G65" s="44">
        <v>0</v>
      </c>
      <c r="H65" s="44">
        <v>110</v>
      </c>
      <c r="I65" s="44">
        <f>B65+C65+D65+E65+F65+G65+H65</f>
        <v>19565</v>
      </c>
      <c r="J65" s="45">
        <v>19736</v>
      </c>
    </row>
    <row r="66" spans="1:10" ht="20.100000000000001" customHeight="1" thickBot="1" x14ac:dyDescent="0.35">
      <c r="A66" s="6" t="s">
        <v>11</v>
      </c>
      <c r="B66" s="23">
        <f>(B65/B64)*100</f>
        <v>18.80310378273521</v>
      </c>
      <c r="C66" s="23">
        <f t="shared" ref="C66:J66" si="20">(C65/C64)*100</f>
        <v>2.8683914510686166</v>
      </c>
      <c r="D66" s="23">
        <f t="shared" si="20"/>
        <v>88.460164344408724</v>
      </c>
      <c r="E66" s="23">
        <f t="shared" si="20"/>
        <v>23.201398103498494</v>
      </c>
      <c r="F66" s="23">
        <f t="shared" si="20"/>
        <v>6.5476190476190483</v>
      </c>
      <c r="G66" s="23">
        <f t="shared" si="20"/>
        <v>0</v>
      </c>
      <c r="H66" s="23">
        <f t="shared" si="20"/>
        <v>8.4615384615384617</v>
      </c>
      <c r="I66" s="23">
        <f t="shared" si="20"/>
        <v>21.537868780273005</v>
      </c>
      <c r="J66" s="23">
        <f t="shared" si="20"/>
        <v>72.287744487583325</v>
      </c>
    </row>
    <row r="67" spans="1:10" ht="20.100000000000001" customHeight="1" thickBot="1" x14ac:dyDescent="0.35">
      <c r="A67" s="7" t="s">
        <v>22</v>
      </c>
      <c r="B67" s="46">
        <v>71056</v>
      </c>
      <c r="C67" s="47">
        <v>337</v>
      </c>
      <c r="D67" s="47">
        <v>16650</v>
      </c>
      <c r="E67" s="47">
        <v>47501</v>
      </c>
      <c r="F67" s="47">
        <v>459</v>
      </c>
      <c r="G67" s="47">
        <v>0</v>
      </c>
      <c r="H67" s="48">
        <v>753</v>
      </c>
      <c r="I67" s="49">
        <f>B67+C67+D67+E67+F67+G67+H67</f>
        <v>136756</v>
      </c>
      <c r="J67" s="50">
        <v>74597</v>
      </c>
    </row>
    <row r="68" spans="1:10" ht="20.100000000000001" customHeight="1" thickBot="1" x14ac:dyDescent="0.35">
      <c r="A68" s="28" t="s">
        <v>10</v>
      </c>
      <c r="B68" s="51">
        <f>B67/B65</f>
        <v>7.3306509852470851</v>
      </c>
      <c r="C68" s="51">
        <f t="shared" ref="C68:J68" si="21">C67/C65</f>
        <v>6.6078431372549016</v>
      </c>
      <c r="D68" s="51">
        <f t="shared" si="21"/>
        <v>6.7245557350565432</v>
      </c>
      <c r="E68" s="51">
        <f t="shared" si="21"/>
        <v>6.6258892453619751</v>
      </c>
      <c r="F68" s="51">
        <f t="shared" si="21"/>
        <v>6.9545454545454541</v>
      </c>
      <c r="G68" s="51">
        <v>0</v>
      </c>
      <c r="H68" s="51">
        <f t="shared" si="21"/>
        <v>6.8454545454545457</v>
      </c>
      <c r="I68" s="51">
        <f t="shared" si="21"/>
        <v>6.9898287758752877</v>
      </c>
      <c r="J68" s="51">
        <f t="shared" si="21"/>
        <v>3.7797426023510337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44">
        <v>17452.810000000001</v>
      </c>
      <c r="C71" s="44">
        <v>263.91000000000003</v>
      </c>
      <c r="D71" s="44">
        <v>2954</v>
      </c>
      <c r="E71" s="44">
        <v>4721.9399999999996</v>
      </c>
      <c r="F71" s="44">
        <v>0</v>
      </c>
      <c r="G71" s="44">
        <v>24.54</v>
      </c>
      <c r="H71" s="44">
        <v>69.72</v>
      </c>
      <c r="I71" s="44">
        <f>B71+C71+D71+E71+F71+G71+H71</f>
        <v>25486.920000000002</v>
      </c>
      <c r="J71" s="45">
        <v>14124.52</v>
      </c>
    </row>
    <row r="72" spans="1:10" ht="20.100000000000001" customHeight="1" thickBot="1" x14ac:dyDescent="0.35">
      <c r="A72" s="6" t="s">
        <v>11</v>
      </c>
      <c r="B72" s="23">
        <f>(B71/B70)*100</f>
        <v>52.189856762656625</v>
      </c>
      <c r="C72" s="23">
        <f t="shared" ref="C72:J72" si="22">(C71/C70)*100</f>
        <v>21.685291700903864</v>
      </c>
      <c r="D72" s="23">
        <f t="shared" si="22"/>
        <v>100</v>
      </c>
      <c r="E72" s="23">
        <f t="shared" si="22"/>
        <v>66.826210019813175</v>
      </c>
      <c r="F72" s="23">
        <f t="shared" si="22"/>
        <v>0</v>
      </c>
      <c r="G72" s="23">
        <f t="shared" si="22"/>
        <v>2.4417910447761195</v>
      </c>
      <c r="H72" s="23">
        <f t="shared" si="22"/>
        <v>17.214814814814812</v>
      </c>
      <c r="I72" s="23">
        <f t="shared" si="22"/>
        <v>54.913321698662024</v>
      </c>
      <c r="J72" s="23">
        <f t="shared" si="22"/>
        <v>97.23612832163019</v>
      </c>
    </row>
    <row r="73" spans="1:10" ht="20.100000000000001" customHeight="1" thickBot="1" x14ac:dyDescent="0.35">
      <c r="A73" s="7" t="s">
        <v>22</v>
      </c>
      <c r="B73" s="46">
        <v>129248.94</v>
      </c>
      <c r="C73" s="47">
        <v>1643.05</v>
      </c>
      <c r="D73" s="47">
        <v>21513.1</v>
      </c>
      <c r="E73" s="47">
        <v>31136.21</v>
      </c>
      <c r="F73" s="47">
        <v>0</v>
      </c>
      <c r="G73" s="47">
        <v>49.08</v>
      </c>
      <c r="H73" s="48">
        <v>300.36</v>
      </c>
      <c r="I73" s="49">
        <f>B73+C73+D73+E73+F73+G73+H73</f>
        <v>183890.73999999996</v>
      </c>
      <c r="J73" s="50">
        <v>57232.18</v>
      </c>
    </row>
    <row r="74" spans="1:10" ht="20.100000000000001" customHeight="1" thickBot="1" x14ac:dyDescent="0.35">
      <c r="A74" s="8" t="s">
        <v>10</v>
      </c>
      <c r="B74" s="51">
        <f>B73/B71</f>
        <v>7.4056235070455703</v>
      </c>
      <c r="C74" s="51">
        <f t="shared" ref="C74:J74" si="23">C73/C71</f>
        <v>6.2257966731082561</v>
      </c>
      <c r="D74" s="51">
        <f t="shared" si="23"/>
        <v>7.2827014218009474</v>
      </c>
      <c r="E74" s="51">
        <f t="shared" si="23"/>
        <v>6.5939444380911238</v>
      </c>
      <c r="F74" s="51">
        <v>0</v>
      </c>
      <c r="G74" s="51">
        <f t="shared" si="23"/>
        <v>2</v>
      </c>
      <c r="H74" s="51">
        <f t="shared" si="23"/>
        <v>4.3080895008605857</v>
      </c>
      <c r="I74" s="51">
        <f t="shared" si="23"/>
        <v>7.2151024917879427</v>
      </c>
      <c r="J74" s="51">
        <f t="shared" si="23"/>
        <v>4.0519734475932632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44">
        <v>6525</v>
      </c>
      <c r="C77" s="44">
        <v>28</v>
      </c>
      <c r="D77" s="44">
        <v>3817</v>
      </c>
      <c r="E77" s="44">
        <v>1812</v>
      </c>
      <c r="F77" s="44">
        <v>419</v>
      </c>
      <c r="G77" s="44">
        <v>26</v>
      </c>
      <c r="H77" s="44">
        <v>22</v>
      </c>
      <c r="I77" s="44">
        <f>B77+C77+D77+E77+F77+G77+H77</f>
        <v>12649</v>
      </c>
      <c r="J77" s="45">
        <v>10864</v>
      </c>
    </row>
    <row r="78" spans="1:10" ht="20.100000000000001" customHeight="1" thickBot="1" x14ac:dyDescent="0.35">
      <c r="A78" s="6" t="s">
        <v>11</v>
      </c>
      <c r="B78" s="23">
        <f>(B77/B76)*100</f>
        <v>16.785429475471407</v>
      </c>
      <c r="C78" s="23">
        <f t="shared" ref="C78:J78" si="24">(C77/C76)*100</f>
        <v>1.6422287390029326</v>
      </c>
      <c r="D78" s="23">
        <f t="shared" si="24"/>
        <v>81.734475374732327</v>
      </c>
      <c r="E78" s="23">
        <f t="shared" si="24"/>
        <v>15.488503290879564</v>
      </c>
      <c r="F78" s="23">
        <f t="shared" si="24"/>
        <v>54.914809960681524</v>
      </c>
      <c r="G78" s="23">
        <f t="shared" si="24"/>
        <v>1.2745098039215685</v>
      </c>
      <c r="H78" s="23">
        <f t="shared" si="24"/>
        <v>1.5503875968992249</v>
      </c>
      <c r="I78" s="23">
        <f t="shared" si="24"/>
        <v>20.678775196586507</v>
      </c>
      <c r="J78" s="23">
        <f t="shared" si="24"/>
        <v>53.620255663590143</v>
      </c>
    </row>
    <row r="79" spans="1:10" ht="20.100000000000001" customHeight="1" thickBot="1" x14ac:dyDescent="0.35">
      <c r="A79" s="7" t="s">
        <v>22</v>
      </c>
      <c r="B79" s="46">
        <v>46987</v>
      </c>
      <c r="C79" s="47">
        <v>196</v>
      </c>
      <c r="D79" s="47">
        <v>25158</v>
      </c>
      <c r="E79" s="47">
        <v>9512</v>
      </c>
      <c r="F79" s="47">
        <v>1460</v>
      </c>
      <c r="G79" s="47">
        <v>147</v>
      </c>
      <c r="H79" s="48">
        <v>112</v>
      </c>
      <c r="I79" s="49">
        <f>B79+C79+D79+E79+F79+G79+H79</f>
        <v>83572</v>
      </c>
      <c r="J79" s="50">
        <v>39660</v>
      </c>
    </row>
    <row r="80" spans="1:10" ht="20.100000000000001" customHeight="1" thickBot="1" x14ac:dyDescent="0.35">
      <c r="A80" s="8" t="s">
        <v>10</v>
      </c>
      <c r="B80" s="51">
        <f>B79/B77</f>
        <v>7.2010727969348656</v>
      </c>
      <c r="C80" s="51">
        <f t="shared" ref="C80:J80" si="25">C79/C77</f>
        <v>7</v>
      </c>
      <c r="D80" s="51">
        <f t="shared" si="25"/>
        <v>6.5910400838354732</v>
      </c>
      <c r="E80" s="51">
        <f t="shared" si="25"/>
        <v>5.2494481236203088</v>
      </c>
      <c r="F80" s="51">
        <f t="shared" si="25"/>
        <v>3.4844868735083532</v>
      </c>
      <c r="G80" s="51">
        <f t="shared" si="25"/>
        <v>5.6538461538461542</v>
      </c>
      <c r="H80" s="51">
        <f t="shared" si="25"/>
        <v>5.0909090909090908</v>
      </c>
      <c r="I80" s="51">
        <f t="shared" si="25"/>
        <v>6.6070045062850822</v>
      </c>
      <c r="J80" s="51">
        <f t="shared" si="25"/>
        <v>3.6505891016200294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38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192480.42901019676</v>
      </c>
      <c r="C88" s="43">
        <f t="shared" si="26"/>
        <v>1410.91</v>
      </c>
      <c r="D88" s="43">
        <f t="shared" si="26"/>
        <v>97943.819999999992</v>
      </c>
      <c r="E88" s="43">
        <f t="shared" si="26"/>
        <v>41784.439513590849</v>
      </c>
      <c r="F88" s="43">
        <f t="shared" si="26"/>
        <v>1295.95</v>
      </c>
      <c r="G88" s="43">
        <f t="shared" si="26"/>
        <v>1046.1246666666668</v>
      </c>
      <c r="H88" s="43">
        <f t="shared" si="26"/>
        <v>2026.64</v>
      </c>
      <c r="I88" s="43">
        <f t="shared" si="26"/>
        <v>337988.31319045433</v>
      </c>
      <c r="J88" s="43">
        <f t="shared" si="26"/>
        <v>243726.2347784075</v>
      </c>
      <c r="K88" s="30"/>
      <c r="L88" s="26"/>
    </row>
    <row r="89" spans="1:12" ht="15" thickBot="1" x14ac:dyDescent="0.35">
      <c r="A89" s="17" t="s">
        <v>11</v>
      </c>
      <c r="B89" s="27">
        <f>(B88/B87)*100</f>
        <v>23.789095824829783</v>
      </c>
      <c r="C89" s="27">
        <f t="shared" ref="C89:J89" si="27">(C88/C87)*100</f>
        <v>4.6106663180941805</v>
      </c>
      <c r="D89" s="27">
        <f t="shared" si="27"/>
        <v>94.17041160691106</v>
      </c>
      <c r="E89" s="27">
        <f t="shared" si="27"/>
        <v>18.845673809457399</v>
      </c>
      <c r="F89" s="27">
        <f t="shared" si="27"/>
        <v>6.1859188544152746</v>
      </c>
      <c r="G89" s="27">
        <f t="shared" si="27"/>
        <v>2.7849128598303343</v>
      </c>
      <c r="H89" s="27">
        <f t="shared" si="27"/>
        <v>5.1182947772502274</v>
      </c>
      <c r="I89" s="27">
        <f t="shared" si="27"/>
        <v>26.749125929461727</v>
      </c>
      <c r="J89" s="27">
        <f t="shared" si="27"/>
        <v>62.018431710325331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1256240.171886567</v>
      </c>
      <c r="C90" s="43">
        <f t="shared" ref="C90:J90" si="28">C79+C73+C67+C61+C55+C49+C43+C37+C31+C25+C19+C13+C7</f>
        <v>8509.35</v>
      </c>
      <c r="D90" s="43">
        <f t="shared" si="28"/>
        <v>601259.07806438208</v>
      </c>
      <c r="E90" s="43">
        <f t="shared" si="28"/>
        <v>240364.08110896521</v>
      </c>
      <c r="F90" s="43">
        <f t="shared" si="28"/>
        <v>6012.99</v>
      </c>
      <c r="G90" s="43">
        <f t="shared" si="28"/>
        <v>3315.541666666667</v>
      </c>
      <c r="H90" s="43">
        <f t="shared" si="28"/>
        <v>11518.568000000001</v>
      </c>
      <c r="I90" s="43">
        <f t="shared" si="28"/>
        <v>2127219.7807265813</v>
      </c>
      <c r="J90" s="43">
        <f t="shared" si="28"/>
        <v>878586.87537985248</v>
      </c>
      <c r="K90" s="30"/>
    </row>
    <row r="91" spans="1:12" ht="15" thickBot="1" x14ac:dyDescent="0.35">
      <c r="A91" s="17" t="s">
        <v>10</v>
      </c>
      <c r="B91" s="27">
        <f>B90/B88</f>
        <v>6.5265865124397502</v>
      </c>
      <c r="C91" s="27">
        <f t="shared" ref="C91:J91" si="29">C90/C88</f>
        <v>6.0311075830492378</v>
      </c>
      <c r="D91" s="27">
        <f t="shared" si="29"/>
        <v>6.1388158851102821</v>
      </c>
      <c r="E91" s="27">
        <f t="shared" si="29"/>
        <v>5.7524782887367474</v>
      </c>
      <c r="F91" s="27">
        <f t="shared" si="29"/>
        <v>4.6398317836336274</v>
      </c>
      <c r="G91" s="27">
        <f t="shared" si="29"/>
        <v>3.1693561697872847</v>
      </c>
      <c r="H91" s="27">
        <f t="shared" si="29"/>
        <v>5.6835787312990966</v>
      </c>
      <c r="I91" s="27">
        <f t="shared" si="29"/>
        <v>6.2937672626801922</v>
      </c>
      <c r="J91" s="27">
        <f t="shared" si="29"/>
        <v>3.6048104389691633</v>
      </c>
      <c r="K91" s="30"/>
    </row>
    <row r="93" spans="1:12" x14ac:dyDescent="0.3">
      <c r="B93" s="25"/>
      <c r="C93" s="26"/>
      <c r="D93" s="25"/>
      <c r="I93" s="25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2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39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40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41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42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43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44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78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45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75" x14ac:dyDescent="0.25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75" x14ac:dyDescent="0.25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46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.75" thickBot="1" x14ac:dyDescent="0.3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ht="15" x14ac:dyDescent="0.25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zoomScaleNormal="100" workbookViewId="0">
      <pane ySplit="2" topLeftCell="A3" activePane="bottomLeft" state="frozen"/>
      <selection pane="bottomLeft" activeCell="A3" sqref="A3:J3"/>
    </sheetView>
  </sheetViews>
  <sheetFormatPr defaultRowHeight="14.4" x14ac:dyDescent="0.3"/>
  <cols>
    <col min="1" max="1" width="34.44140625" customWidth="1"/>
    <col min="2" max="10" width="12.6640625" customWidth="1"/>
    <col min="12" max="12" width="11.44140625" bestFit="1" customWidth="1"/>
  </cols>
  <sheetData>
    <row r="1" spans="1:11" ht="32.25" customHeight="1" thickBot="1" x14ac:dyDescent="0.35">
      <c r="A1" s="56" t="s">
        <v>30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29.4" thickBot="1" x14ac:dyDescent="0.35">
      <c r="A2" s="1" t="s">
        <v>47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1" t="s">
        <v>7</v>
      </c>
      <c r="J2" s="11" t="s">
        <v>8</v>
      </c>
    </row>
    <row r="3" spans="1:11" ht="16.8" thickTop="1" thickBot="1" x14ac:dyDescent="0.35">
      <c r="A3" s="57" t="s">
        <v>24</v>
      </c>
      <c r="B3" s="58"/>
      <c r="C3" s="58"/>
      <c r="D3" s="58"/>
      <c r="E3" s="58"/>
      <c r="F3" s="58"/>
      <c r="G3" s="58"/>
      <c r="H3" s="58"/>
      <c r="I3" s="58"/>
      <c r="J3" s="59"/>
      <c r="K3" s="30"/>
    </row>
    <row r="4" spans="1:11" ht="20.100000000000001" customHeight="1" thickBot="1" x14ac:dyDescent="0.35">
      <c r="A4" s="4" t="s">
        <v>21</v>
      </c>
      <c r="B4" s="41">
        <v>174295</v>
      </c>
      <c r="C4" s="42">
        <v>8627</v>
      </c>
      <c r="D4" s="42">
        <v>21581</v>
      </c>
      <c r="E4" s="42">
        <v>44828</v>
      </c>
      <c r="F4" s="42">
        <v>3172</v>
      </c>
      <c r="G4" s="42">
        <v>5183</v>
      </c>
      <c r="H4" s="42">
        <v>5037</v>
      </c>
      <c r="I4" s="42">
        <f>B4+C4+D4+E4+F4+G4+H4</f>
        <v>262723</v>
      </c>
      <c r="J4" s="42">
        <v>85852</v>
      </c>
      <c r="K4" s="30"/>
    </row>
    <row r="5" spans="1:11" ht="20.100000000000001" customHeight="1" thickBot="1" x14ac:dyDescent="0.3">
      <c r="A5" s="5" t="s">
        <v>20</v>
      </c>
      <c r="B5" s="33"/>
      <c r="C5" s="33"/>
      <c r="D5" s="33"/>
      <c r="E5" s="33"/>
      <c r="F5" s="33"/>
      <c r="G5" s="33"/>
      <c r="H5" s="33"/>
      <c r="I5" s="33">
        <f>B5+C5+D5+E5+F5+G5+H5</f>
        <v>0</v>
      </c>
      <c r="J5" s="34"/>
      <c r="K5" s="30"/>
    </row>
    <row r="6" spans="1:11" ht="20.100000000000001" customHeight="1" thickBot="1" x14ac:dyDescent="0.35">
      <c r="A6" s="6" t="s">
        <v>11</v>
      </c>
      <c r="B6" s="23">
        <f>(B5/B4)*100</f>
        <v>0</v>
      </c>
      <c r="C6" s="23">
        <f t="shared" ref="C6:J6" si="0">(C5/C4)*100</f>
        <v>0</v>
      </c>
      <c r="D6" s="23">
        <f t="shared" si="0"/>
        <v>0</v>
      </c>
      <c r="E6" s="23">
        <f t="shared" si="0"/>
        <v>0</v>
      </c>
      <c r="F6" s="23">
        <f t="shared" si="0"/>
        <v>0</v>
      </c>
      <c r="G6" s="23">
        <f t="shared" si="0"/>
        <v>0</v>
      </c>
      <c r="H6" s="23">
        <f t="shared" si="0"/>
        <v>0</v>
      </c>
      <c r="I6" s="23">
        <f t="shared" si="0"/>
        <v>0</v>
      </c>
      <c r="J6" s="23">
        <f t="shared" si="0"/>
        <v>0</v>
      </c>
      <c r="K6" s="30"/>
    </row>
    <row r="7" spans="1:11" ht="20.100000000000001" customHeight="1" thickBot="1" x14ac:dyDescent="0.35">
      <c r="A7" s="7" t="s">
        <v>22</v>
      </c>
      <c r="B7" s="35"/>
      <c r="C7" s="36"/>
      <c r="D7" s="36"/>
      <c r="E7" s="36"/>
      <c r="F7" s="36"/>
      <c r="G7" s="36"/>
      <c r="H7" s="37"/>
      <c r="I7" s="38">
        <f>B7+C7+D7+E7+F7+G7+H7</f>
        <v>0</v>
      </c>
      <c r="J7" s="39"/>
      <c r="K7" s="30"/>
    </row>
    <row r="8" spans="1:11" ht="20.100000000000001" customHeight="1" thickBot="1" x14ac:dyDescent="0.35">
      <c r="A8" s="8" t="s">
        <v>10</v>
      </c>
      <c r="B8" s="51" t="e">
        <f>B7/B5</f>
        <v>#DIV/0!</v>
      </c>
      <c r="C8" s="51" t="e">
        <f t="shared" ref="C8:J8" si="1">C7/C5</f>
        <v>#DIV/0!</v>
      </c>
      <c r="D8" s="51" t="e">
        <f t="shared" si="1"/>
        <v>#DIV/0!</v>
      </c>
      <c r="E8" s="51" t="e">
        <f t="shared" si="1"/>
        <v>#DIV/0!</v>
      </c>
      <c r="F8" s="51" t="e">
        <f t="shared" si="1"/>
        <v>#DIV/0!</v>
      </c>
      <c r="G8" s="51" t="e">
        <f t="shared" si="1"/>
        <v>#DIV/0!</v>
      </c>
      <c r="H8" s="51" t="e">
        <f t="shared" si="1"/>
        <v>#DIV/0!</v>
      </c>
      <c r="I8" s="51" t="e">
        <f t="shared" si="1"/>
        <v>#DIV/0!</v>
      </c>
      <c r="J8" s="51" t="e">
        <f t="shared" si="1"/>
        <v>#DIV/0!</v>
      </c>
      <c r="K8" s="30"/>
    </row>
    <row r="9" spans="1:11" ht="20.100000000000001" customHeight="1" thickBot="1" x14ac:dyDescent="0.35">
      <c r="A9" s="53" t="s">
        <v>9</v>
      </c>
      <c r="B9" s="54"/>
      <c r="C9" s="54"/>
      <c r="D9" s="54"/>
      <c r="E9" s="54"/>
      <c r="F9" s="54"/>
      <c r="G9" s="54"/>
      <c r="H9" s="54"/>
      <c r="I9" s="54"/>
      <c r="J9" s="55"/>
    </row>
    <row r="10" spans="1:11" ht="20.100000000000001" customHeight="1" thickBot="1" x14ac:dyDescent="0.35">
      <c r="A10" s="4" t="s">
        <v>21</v>
      </c>
      <c r="B10" s="41">
        <v>74732</v>
      </c>
      <c r="C10" s="42">
        <v>2092</v>
      </c>
      <c r="D10" s="42">
        <v>16498</v>
      </c>
      <c r="E10" s="42">
        <v>15599</v>
      </c>
      <c r="F10" s="42">
        <v>3287</v>
      </c>
      <c r="G10" s="42">
        <v>8340</v>
      </c>
      <c r="H10" s="42">
        <v>8136</v>
      </c>
      <c r="I10" s="42">
        <f>B10+C10+D10+E10+F10+G10+H10</f>
        <v>128684</v>
      </c>
      <c r="J10" s="42">
        <v>43267</v>
      </c>
    </row>
    <row r="11" spans="1:11" ht="20.100000000000001" customHeight="1" thickBot="1" x14ac:dyDescent="0.3">
      <c r="A11" s="5" t="s">
        <v>20</v>
      </c>
      <c r="B11" s="33"/>
      <c r="C11" s="33"/>
      <c r="D11" s="33"/>
      <c r="E11" s="33"/>
      <c r="F11" s="33"/>
      <c r="G11" s="33"/>
      <c r="H11" s="33"/>
      <c r="I11" s="33">
        <f>B11+C11+D11+E11+F11+G11+H11</f>
        <v>0</v>
      </c>
      <c r="J11" s="34"/>
    </row>
    <row r="12" spans="1:11" ht="20.100000000000001" customHeight="1" thickBot="1" x14ac:dyDescent="0.35">
      <c r="A12" s="6" t="s">
        <v>11</v>
      </c>
      <c r="B12" s="23">
        <f>(B11/B10)*100</f>
        <v>0</v>
      </c>
      <c r="C12" s="23">
        <f t="shared" ref="C12:J12" si="2">(C11/C10)*100</f>
        <v>0</v>
      </c>
      <c r="D12" s="23">
        <f t="shared" si="2"/>
        <v>0</v>
      </c>
      <c r="E12" s="23">
        <f t="shared" si="2"/>
        <v>0</v>
      </c>
      <c r="F12" s="23">
        <f t="shared" si="2"/>
        <v>0</v>
      </c>
      <c r="G12" s="23">
        <f t="shared" si="2"/>
        <v>0</v>
      </c>
      <c r="H12" s="23">
        <f t="shared" si="2"/>
        <v>0</v>
      </c>
      <c r="I12" s="23">
        <f t="shared" si="2"/>
        <v>0</v>
      </c>
      <c r="J12" s="23">
        <f t="shared" si="2"/>
        <v>0</v>
      </c>
    </row>
    <row r="13" spans="1:11" ht="20.100000000000001" customHeight="1" thickBot="1" x14ac:dyDescent="0.35">
      <c r="A13" s="7" t="s">
        <v>22</v>
      </c>
      <c r="B13" s="35"/>
      <c r="C13" s="36"/>
      <c r="D13" s="36"/>
      <c r="E13" s="36"/>
      <c r="F13" s="36"/>
      <c r="G13" s="36"/>
      <c r="H13" s="37"/>
      <c r="I13" s="38">
        <f>B13+C13+D13+E13+F13+G13+H13</f>
        <v>0</v>
      </c>
      <c r="J13" s="39"/>
    </row>
    <row r="14" spans="1:11" ht="20.100000000000001" customHeight="1" thickBot="1" x14ac:dyDescent="0.35">
      <c r="A14" s="8" t="s">
        <v>10</v>
      </c>
      <c r="B14" s="51" t="e">
        <f>B13/B11</f>
        <v>#DIV/0!</v>
      </c>
      <c r="C14" s="51" t="e">
        <f t="shared" ref="C14:J14" si="3">C13/C11</f>
        <v>#DIV/0!</v>
      </c>
      <c r="D14" s="51" t="e">
        <f t="shared" si="3"/>
        <v>#DIV/0!</v>
      </c>
      <c r="E14" s="51" t="e">
        <f t="shared" si="3"/>
        <v>#DIV/0!</v>
      </c>
      <c r="F14" s="51" t="e">
        <f t="shared" si="3"/>
        <v>#DIV/0!</v>
      </c>
      <c r="G14" s="51" t="e">
        <f t="shared" si="3"/>
        <v>#DIV/0!</v>
      </c>
      <c r="H14" s="51" t="e">
        <f t="shared" si="3"/>
        <v>#DIV/0!</v>
      </c>
      <c r="I14" s="51" t="e">
        <f t="shared" si="3"/>
        <v>#DIV/0!</v>
      </c>
      <c r="J14" s="51" t="e">
        <f t="shared" si="3"/>
        <v>#DIV/0!</v>
      </c>
    </row>
    <row r="15" spans="1:11" ht="20.100000000000001" customHeight="1" thickBot="1" x14ac:dyDescent="0.35">
      <c r="A15" s="53" t="s">
        <v>25</v>
      </c>
      <c r="B15" s="54"/>
      <c r="C15" s="54"/>
      <c r="D15" s="54"/>
      <c r="E15" s="54"/>
      <c r="F15" s="54"/>
      <c r="G15" s="54"/>
      <c r="H15" s="54"/>
      <c r="I15" s="54"/>
      <c r="J15" s="55"/>
    </row>
    <row r="16" spans="1:11" ht="20.100000000000001" customHeight="1" thickBot="1" x14ac:dyDescent="0.35">
      <c r="A16" s="4" t="s">
        <v>21</v>
      </c>
      <c r="B16" s="41">
        <v>55062</v>
      </c>
      <c r="C16" s="42">
        <v>2103</v>
      </c>
      <c r="D16" s="42">
        <v>7068</v>
      </c>
      <c r="E16" s="42">
        <v>7253</v>
      </c>
      <c r="F16" s="42">
        <v>1837</v>
      </c>
      <c r="G16" s="42">
        <v>2220</v>
      </c>
      <c r="H16" s="42">
        <v>3514</v>
      </c>
      <c r="I16" s="42">
        <f>B16+C16+D16+E16+F16+G16+H16</f>
        <v>79057</v>
      </c>
      <c r="J16" s="42">
        <v>23527</v>
      </c>
    </row>
    <row r="17" spans="1:12" ht="20.100000000000001" customHeight="1" thickBot="1" x14ac:dyDescent="0.3">
      <c r="A17" s="5" t="s">
        <v>20</v>
      </c>
      <c r="B17" s="33"/>
      <c r="C17" s="33"/>
      <c r="D17" s="33"/>
      <c r="E17" s="33"/>
      <c r="F17" s="33"/>
      <c r="G17" s="33"/>
      <c r="H17" s="33"/>
      <c r="I17" s="33">
        <f>B17+C17+D17+E17+F17+G17+H17</f>
        <v>0</v>
      </c>
      <c r="J17" s="34"/>
    </row>
    <row r="18" spans="1:12" ht="20.100000000000001" customHeight="1" thickBot="1" x14ac:dyDescent="0.35">
      <c r="A18" s="6" t="s">
        <v>11</v>
      </c>
      <c r="B18" s="23">
        <f>(B17/B16)*100</f>
        <v>0</v>
      </c>
      <c r="C18" s="23">
        <f t="shared" ref="C18:J18" si="4">(C17/C16)*100</f>
        <v>0</v>
      </c>
      <c r="D18" s="23">
        <f t="shared" si="4"/>
        <v>0</v>
      </c>
      <c r="E18" s="23">
        <f t="shared" si="4"/>
        <v>0</v>
      </c>
      <c r="F18" s="23">
        <f t="shared" si="4"/>
        <v>0</v>
      </c>
      <c r="G18" s="23">
        <f t="shared" si="4"/>
        <v>0</v>
      </c>
      <c r="H18" s="23">
        <f t="shared" si="4"/>
        <v>0</v>
      </c>
      <c r="I18" s="23">
        <f t="shared" si="4"/>
        <v>0</v>
      </c>
      <c r="J18" s="23">
        <f t="shared" si="4"/>
        <v>0</v>
      </c>
    </row>
    <row r="19" spans="1:12" ht="20.100000000000001" customHeight="1" thickBot="1" x14ac:dyDescent="0.35">
      <c r="A19" s="7" t="s">
        <v>22</v>
      </c>
      <c r="B19" s="35"/>
      <c r="C19" s="36"/>
      <c r="D19" s="36"/>
      <c r="E19" s="36"/>
      <c r="F19" s="36"/>
      <c r="G19" s="36"/>
      <c r="H19" s="37"/>
      <c r="I19" s="38">
        <f>B19+C19+D19+E19+F19+G19+H19</f>
        <v>0</v>
      </c>
      <c r="J19" s="39"/>
    </row>
    <row r="20" spans="1:12" ht="20.100000000000001" customHeight="1" thickBot="1" x14ac:dyDescent="0.35">
      <c r="A20" s="28" t="s">
        <v>10</v>
      </c>
      <c r="B20" s="51" t="e">
        <f>B19/B17</f>
        <v>#DIV/0!</v>
      </c>
      <c r="C20" s="51" t="e">
        <f t="shared" ref="C20:J20" si="5">C19/C17</f>
        <v>#DIV/0!</v>
      </c>
      <c r="D20" s="51" t="e">
        <f t="shared" si="5"/>
        <v>#DIV/0!</v>
      </c>
      <c r="E20" s="51" t="e">
        <f t="shared" si="5"/>
        <v>#DIV/0!</v>
      </c>
      <c r="F20" s="51" t="e">
        <f t="shared" si="5"/>
        <v>#DIV/0!</v>
      </c>
      <c r="G20" s="51" t="e">
        <f t="shared" si="5"/>
        <v>#DIV/0!</v>
      </c>
      <c r="H20" s="51" t="e">
        <f t="shared" si="5"/>
        <v>#DIV/0!</v>
      </c>
      <c r="I20" s="51" t="e">
        <f t="shared" si="5"/>
        <v>#DIV/0!</v>
      </c>
      <c r="J20" s="51" t="e">
        <f t="shared" si="5"/>
        <v>#DIV/0!</v>
      </c>
      <c r="L20" s="25"/>
    </row>
    <row r="21" spans="1:12" ht="20.100000000000001" customHeight="1" thickBot="1" x14ac:dyDescent="0.35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5">
      <c r="A22" s="4" t="s">
        <v>21</v>
      </c>
      <c r="B22" s="41">
        <v>11157</v>
      </c>
      <c r="C22" s="42">
        <v>186</v>
      </c>
      <c r="D22" s="42">
        <v>1732</v>
      </c>
      <c r="E22" s="42">
        <v>2442</v>
      </c>
      <c r="F22" s="42">
        <v>1181</v>
      </c>
      <c r="G22" s="42">
        <v>1338</v>
      </c>
      <c r="H22" s="42">
        <v>1440</v>
      </c>
      <c r="I22" s="42">
        <f>B22+C22+D22+E22+F22+G22+H22</f>
        <v>19476</v>
      </c>
      <c r="J22" s="42">
        <v>6477</v>
      </c>
    </row>
    <row r="23" spans="1:12" ht="20.100000000000001" customHeight="1" thickBot="1" x14ac:dyDescent="0.3">
      <c r="A23" s="5" t="s">
        <v>20</v>
      </c>
      <c r="B23" s="33"/>
      <c r="C23" s="33"/>
      <c r="D23" s="33"/>
      <c r="E23" s="33"/>
      <c r="F23" s="33"/>
      <c r="G23" s="33"/>
      <c r="H23" s="33"/>
      <c r="I23" s="33">
        <f>B23+C23+D23+E23+F23+G23+H23</f>
        <v>0</v>
      </c>
      <c r="J23" s="34"/>
    </row>
    <row r="24" spans="1:12" ht="20.100000000000001" customHeight="1" thickBot="1" x14ac:dyDescent="0.35">
      <c r="A24" s="6" t="s">
        <v>11</v>
      </c>
      <c r="B24" s="23">
        <f>(B23/B22)*100</f>
        <v>0</v>
      </c>
      <c r="C24" s="23">
        <f t="shared" ref="C24:J24" si="6">(C23/C22)*100</f>
        <v>0</v>
      </c>
      <c r="D24" s="23">
        <f t="shared" si="6"/>
        <v>0</v>
      </c>
      <c r="E24" s="23">
        <f t="shared" si="6"/>
        <v>0</v>
      </c>
      <c r="F24" s="23">
        <f t="shared" si="6"/>
        <v>0</v>
      </c>
      <c r="G24" s="23">
        <f t="shared" si="6"/>
        <v>0</v>
      </c>
      <c r="H24" s="23">
        <f t="shared" si="6"/>
        <v>0</v>
      </c>
      <c r="I24" s="23">
        <f t="shared" si="6"/>
        <v>0</v>
      </c>
      <c r="J24" s="23">
        <f t="shared" si="6"/>
        <v>0</v>
      </c>
    </row>
    <row r="25" spans="1:12" ht="20.100000000000001" customHeight="1" thickBot="1" x14ac:dyDescent="0.35">
      <c r="A25" s="7" t="s">
        <v>22</v>
      </c>
      <c r="B25" s="35"/>
      <c r="C25" s="36"/>
      <c r="D25" s="36"/>
      <c r="E25" s="36"/>
      <c r="F25" s="36"/>
      <c r="G25" s="36"/>
      <c r="H25" s="37"/>
      <c r="I25" s="38">
        <f>B25+C25+D25+E25+F25+G25+H25</f>
        <v>0</v>
      </c>
      <c r="J25" s="39"/>
    </row>
    <row r="26" spans="1:12" ht="20.100000000000001" customHeight="1" thickBot="1" x14ac:dyDescent="0.35">
      <c r="A26" s="8" t="s">
        <v>10</v>
      </c>
      <c r="B26" s="51" t="e">
        <f>B25/B23</f>
        <v>#DIV/0!</v>
      </c>
      <c r="C26" s="51" t="e">
        <f t="shared" ref="C26:J26" si="7">C25/C23</f>
        <v>#DIV/0!</v>
      </c>
      <c r="D26" s="51" t="e">
        <f t="shared" si="7"/>
        <v>#DIV/0!</v>
      </c>
      <c r="E26" s="51" t="e">
        <f t="shared" si="7"/>
        <v>#DIV/0!</v>
      </c>
      <c r="F26" s="51" t="e">
        <f t="shared" si="7"/>
        <v>#DIV/0!</v>
      </c>
      <c r="G26" s="51" t="e">
        <f t="shared" si="7"/>
        <v>#DIV/0!</v>
      </c>
      <c r="H26" s="51" t="e">
        <f t="shared" si="7"/>
        <v>#DIV/0!</v>
      </c>
      <c r="I26" s="51" t="e">
        <f t="shared" si="7"/>
        <v>#DIV/0!</v>
      </c>
      <c r="J26" s="51" t="e">
        <f t="shared" si="7"/>
        <v>#DIV/0!</v>
      </c>
    </row>
    <row r="27" spans="1:12" ht="20.100000000000001" customHeight="1" thickBot="1" x14ac:dyDescent="0.35">
      <c r="A27" s="53" t="s">
        <v>26</v>
      </c>
      <c r="B27" s="54"/>
      <c r="C27" s="54"/>
      <c r="D27" s="54"/>
      <c r="E27" s="54"/>
      <c r="F27" s="54"/>
      <c r="G27" s="54"/>
      <c r="H27" s="54"/>
      <c r="I27" s="54"/>
      <c r="J27" s="55"/>
    </row>
    <row r="28" spans="1:12" ht="20.100000000000001" customHeight="1" thickBot="1" x14ac:dyDescent="0.35">
      <c r="A28" s="4" t="s">
        <v>21</v>
      </c>
      <c r="B28" s="41">
        <v>63677</v>
      </c>
      <c r="C28" s="42">
        <v>2921</v>
      </c>
      <c r="D28" s="42">
        <v>4679</v>
      </c>
      <c r="E28" s="42">
        <v>14626</v>
      </c>
      <c r="F28" s="42">
        <v>1026</v>
      </c>
      <c r="G28" s="42">
        <v>1091</v>
      </c>
      <c r="H28" s="42">
        <v>665</v>
      </c>
      <c r="I28" s="42">
        <f>B28+C28+D28+E28+F28+G28+H28</f>
        <v>88685</v>
      </c>
      <c r="J28" s="42">
        <v>24001</v>
      </c>
    </row>
    <row r="29" spans="1:12" ht="20.100000000000001" customHeight="1" thickBot="1" x14ac:dyDescent="0.35">
      <c r="A29" s="5" t="s">
        <v>20</v>
      </c>
      <c r="B29" s="33"/>
      <c r="C29" s="33"/>
      <c r="D29" s="33"/>
      <c r="E29" s="33"/>
      <c r="F29" s="33"/>
      <c r="G29" s="33"/>
      <c r="H29" s="33"/>
      <c r="I29" s="33">
        <f>B29+C29+D29+E29+F29+G29+H29</f>
        <v>0</v>
      </c>
      <c r="J29" s="34"/>
    </row>
    <row r="30" spans="1:12" ht="20.100000000000001" customHeight="1" thickBot="1" x14ac:dyDescent="0.35">
      <c r="A30" s="6" t="s">
        <v>11</v>
      </c>
      <c r="B30" s="23">
        <f>(B29/B28)*100</f>
        <v>0</v>
      </c>
      <c r="C30" s="23">
        <f t="shared" ref="C30:J30" si="8">(C29/C28)*100</f>
        <v>0</v>
      </c>
      <c r="D30" s="23">
        <f t="shared" si="8"/>
        <v>0</v>
      </c>
      <c r="E30" s="23">
        <f t="shared" si="8"/>
        <v>0</v>
      </c>
      <c r="F30" s="23">
        <f t="shared" si="8"/>
        <v>0</v>
      </c>
      <c r="G30" s="23">
        <f t="shared" si="8"/>
        <v>0</v>
      </c>
      <c r="H30" s="23">
        <f t="shared" si="8"/>
        <v>0</v>
      </c>
      <c r="I30" s="23">
        <f t="shared" si="8"/>
        <v>0</v>
      </c>
      <c r="J30" s="23">
        <f t="shared" si="8"/>
        <v>0</v>
      </c>
    </row>
    <row r="31" spans="1:12" ht="20.100000000000001" customHeight="1" thickBot="1" x14ac:dyDescent="0.35">
      <c r="A31" s="7" t="s">
        <v>22</v>
      </c>
      <c r="B31" s="35"/>
      <c r="C31" s="36"/>
      <c r="D31" s="36"/>
      <c r="E31" s="36"/>
      <c r="F31" s="36"/>
      <c r="G31" s="36"/>
      <c r="H31" s="37"/>
      <c r="I31" s="38">
        <f>B31+C31+D31+E31+F31+G31+H31</f>
        <v>0</v>
      </c>
      <c r="J31" s="39"/>
    </row>
    <row r="32" spans="1:12" ht="20.100000000000001" customHeight="1" thickBot="1" x14ac:dyDescent="0.35">
      <c r="A32" s="8" t="s">
        <v>10</v>
      </c>
      <c r="B32" s="51" t="e">
        <f>B31/B29</f>
        <v>#DIV/0!</v>
      </c>
      <c r="C32" s="51" t="e">
        <f t="shared" ref="C32:J32" si="9">C31/C29</f>
        <v>#DIV/0!</v>
      </c>
      <c r="D32" s="51" t="e">
        <f t="shared" si="9"/>
        <v>#DIV/0!</v>
      </c>
      <c r="E32" s="51" t="e">
        <f t="shared" si="9"/>
        <v>#DIV/0!</v>
      </c>
      <c r="F32" s="51" t="e">
        <f t="shared" si="9"/>
        <v>#DIV/0!</v>
      </c>
      <c r="G32" s="51" t="e">
        <f t="shared" si="9"/>
        <v>#DIV/0!</v>
      </c>
      <c r="H32" s="51" t="e">
        <f t="shared" si="9"/>
        <v>#DIV/0!</v>
      </c>
      <c r="I32" s="51" t="e">
        <f t="shared" si="9"/>
        <v>#DIV/0!</v>
      </c>
      <c r="J32" s="51" t="e">
        <f t="shared" si="9"/>
        <v>#DIV/0!</v>
      </c>
    </row>
    <row r="33" spans="1:10" ht="20.100000000000001" customHeight="1" thickBot="1" x14ac:dyDescent="0.35">
      <c r="A33" s="53" t="s">
        <v>13</v>
      </c>
      <c r="B33" s="54"/>
      <c r="C33" s="54"/>
      <c r="D33" s="54"/>
      <c r="E33" s="54"/>
      <c r="F33" s="54"/>
      <c r="G33" s="54"/>
      <c r="H33" s="54"/>
      <c r="I33" s="54"/>
      <c r="J33" s="55"/>
    </row>
    <row r="34" spans="1:10" ht="20.100000000000001" customHeight="1" thickBot="1" x14ac:dyDescent="0.35">
      <c r="A34" s="4" t="s">
        <v>21</v>
      </c>
      <c r="B34" s="41">
        <v>11355</v>
      </c>
      <c r="C34" s="42">
        <v>960</v>
      </c>
      <c r="D34" s="42">
        <v>1656</v>
      </c>
      <c r="E34" s="42">
        <v>2629</v>
      </c>
      <c r="F34" s="42">
        <v>690</v>
      </c>
      <c r="G34" s="42">
        <v>1301</v>
      </c>
      <c r="H34" s="42">
        <v>1516</v>
      </c>
      <c r="I34" s="42">
        <f>B34+C34+D34+E34+F34+G34+H34</f>
        <v>20107</v>
      </c>
      <c r="J34" s="42">
        <v>5972</v>
      </c>
    </row>
    <row r="35" spans="1:10" ht="20.100000000000001" customHeight="1" thickBot="1" x14ac:dyDescent="0.35">
      <c r="A35" s="5" t="s">
        <v>20</v>
      </c>
      <c r="B35" s="33"/>
      <c r="C35" s="33"/>
      <c r="D35" s="33"/>
      <c r="E35" s="33"/>
      <c r="F35" s="33"/>
      <c r="G35" s="33"/>
      <c r="H35" s="33"/>
      <c r="I35" s="33">
        <f>B35+C35+D35+E35+F35+G35+H35</f>
        <v>0</v>
      </c>
      <c r="J35" s="34"/>
    </row>
    <row r="36" spans="1:10" ht="20.100000000000001" customHeight="1" thickBot="1" x14ac:dyDescent="0.35">
      <c r="A36" s="6" t="s">
        <v>11</v>
      </c>
      <c r="B36" s="23">
        <f>(B35/B34)*100</f>
        <v>0</v>
      </c>
      <c r="C36" s="23">
        <f t="shared" ref="C36:J36" si="10">(C35/C34)*100</f>
        <v>0</v>
      </c>
      <c r="D36" s="23">
        <f t="shared" si="10"/>
        <v>0</v>
      </c>
      <c r="E36" s="23">
        <f t="shared" si="10"/>
        <v>0</v>
      </c>
      <c r="F36" s="23">
        <f t="shared" si="10"/>
        <v>0</v>
      </c>
      <c r="G36" s="23">
        <f t="shared" si="10"/>
        <v>0</v>
      </c>
      <c r="H36" s="23">
        <f t="shared" si="10"/>
        <v>0</v>
      </c>
      <c r="I36" s="23">
        <f t="shared" si="10"/>
        <v>0</v>
      </c>
      <c r="J36" s="23">
        <f t="shared" si="10"/>
        <v>0</v>
      </c>
    </row>
    <row r="37" spans="1:10" ht="20.100000000000001" customHeight="1" thickBot="1" x14ac:dyDescent="0.35">
      <c r="A37" s="7" t="s">
        <v>22</v>
      </c>
      <c r="B37" s="35"/>
      <c r="C37" s="36"/>
      <c r="D37" s="36"/>
      <c r="E37" s="36"/>
      <c r="F37" s="36"/>
      <c r="G37" s="36"/>
      <c r="H37" s="37"/>
      <c r="I37" s="38">
        <f>B37+C37+D37+E37+F37+G37+H37</f>
        <v>0</v>
      </c>
      <c r="J37" s="39"/>
    </row>
    <row r="38" spans="1:10" ht="20.100000000000001" customHeight="1" thickBot="1" x14ac:dyDescent="0.35">
      <c r="A38" s="8" t="s">
        <v>10</v>
      </c>
      <c r="B38" s="51" t="e">
        <f>B37/B35</f>
        <v>#DIV/0!</v>
      </c>
      <c r="C38" s="51" t="e">
        <f t="shared" ref="C38:J38" si="11">C37/C35</f>
        <v>#DIV/0!</v>
      </c>
      <c r="D38" s="51" t="e">
        <f t="shared" si="11"/>
        <v>#DIV/0!</v>
      </c>
      <c r="E38" s="51" t="e">
        <f t="shared" si="11"/>
        <v>#DIV/0!</v>
      </c>
      <c r="F38" s="51" t="e">
        <f t="shared" si="11"/>
        <v>#DIV/0!</v>
      </c>
      <c r="G38" s="51" t="e">
        <f t="shared" si="11"/>
        <v>#DIV/0!</v>
      </c>
      <c r="H38" s="51" t="e">
        <f t="shared" si="11"/>
        <v>#DIV/0!</v>
      </c>
      <c r="I38" s="51" t="e">
        <f t="shared" si="11"/>
        <v>#DIV/0!</v>
      </c>
      <c r="J38" s="51" t="e">
        <f t="shared" si="11"/>
        <v>#DIV/0!</v>
      </c>
    </row>
    <row r="39" spans="1:10" ht="20.100000000000001" customHeight="1" thickBot="1" x14ac:dyDescent="0.35">
      <c r="A39" s="53" t="s">
        <v>14</v>
      </c>
      <c r="B39" s="54"/>
      <c r="C39" s="54"/>
      <c r="D39" s="54"/>
      <c r="E39" s="54"/>
      <c r="F39" s="54"/>
      <c r="G39" s="54"/>
      <c r="H39" s="54"/>
      <c r="I39" s="54"/>
      <c r="J39" s="55"/>
    </row>
    <row r="40" spans="1:10" ht="20.100000000000001" customHeight="1" thickBot="1" x14ac:dyDescent="0.35">
      <c r="A40" s="4" t="s">
        <v>21</v>
      </c>
      <c r="B40" s="41">
        <v>57389</v>
      </c>
      <c r="C40" s="42">
        <v>2053</v>
      </c>
      <c r="D40" s="42">
        <v>16782</v>
      </c>
      <c r="E40" s="42">
        <v>10160</v>
      </c>
      <c r="F40" s="42">
        <v>1882</v>
      </c>
      <c r="G40" s="42">
        <v>5606</v>
      </c>
      <c r="H40" s="42">
        <v>5120</v>
      </c>
      <c r="I40" s="42">
        <f>B40+C40+D40+E40+F40+G40+H40</f>
        <v>98992</v>
      </c>
      <c r="J40" s="42">
        <v>31281</v>
      </c>
    </row>
    <row r="41" spans="1:10" ht="20.100000000000001" customHeight="1" thickBot="1" x14ac:dyDescent="0.35">
      <c r="A41" s="5" t="s">
        <v>20</v>
      </c>
      <c r="B41" s="33"/>
      <c r="C41" s="33"/>
      <c r="D41" s="33"/>
      <c r="E41" s="33"/>
      <c r="F41" s="33"/>
      <c r="G41" s="33"/>
      <c r="H41" s="33"/>
      <c r="I41" s="33">
        <f>B41+C41+D41+E41+F41+G41+H41</f>
        <v>0</v>
      </c>
      <c r="J41" s="34"/>
    </row>
    <row r="42" spans="1:10" ht="20.100000000000001" customHeight="1" thickBot="1" x14ac:dyDescent="0.35">
      <c r="A42" s="6" t="s">
        <v>11</v>
      </c>
      <c r="B42" s="23">
        <f>(B41/B40)*100</f>
        <v>0</v>
      </c>
      <c r="C42" s="23">
        <f t="shared" ref="C42:J42" si="12">(C41/C40)*100</f>
        <v>0</v>
      </c>
      <c r="D42" s="23">
        <f t="shared" si="12"/>
        <v>0</v>
      </c>
      <c r="E42" s="23">
        <f t="shared" si="12"/>
        <v>0</v>
      </c>
      <c r="F42" s="23">
        <f t="shared" si="12"/>
        <v>0</v>
      </c>
      <c r="G42" s="23">
        <f t="shared" si="12"/>
        <v>0</v>
      </c>
      <c r="H42" s="23">
        <f t="shared" si="12"/>
        <v>0</v>
      </c>
      <c r="I42" s="23">
        <f t="shared" si="12"/>
        <v>0</v>
      </c>
      <c r="J42" s="23">
        <f t="shared" si="12"/>
        <v>0</v>
      </c>
    </row>
    <row r="43" spans="1:10" ht="20.100000000000001" customHeight="1" thickBot="1" x14ac:dyDescent="0.35">
      <c r="A43" s="7" t="s">
        <v>22</v>
      </c>
      <c r="B43" s="35"/>
      <c r="C43" s="36"/>
      <c r="D43" s="36"/>
      <c r="E43" s="36"/>
      <c r="F43" s="36"/>
      <c r="G43" s="36"/>
      <c r="H43" s="37"/>
      <c r="I43" s="38">
        <f>B43+C43+D43+E43+F43+G43+H43</f>
        <v>0</v>
      </c>
      <c r="J43" s="39"/>
    </row>
    <row r="44" spans="1:10" ht="20.100000000000001" customHeight="1" thickBot="1" x14ac:dyDescent="0.35">
      <c r="A44" s="28" t="s">
        <v>10</v>
      </c>
      <c r="B44" s="51" t="e">
        <f>B43/B41</f>
        <v>#DIV/0!</v>
      </c>
      <c r="C44" s="51" t="e">
        <f t="shared" ref="C44:J44" si="13">C43/C41</f>
        <v>#DIV/0!</v>
      </c>
      <c r="D44" s="51" t="e">
        <f t="shared" si="13"/>
        <v>#DIV/0!</v>
      </c>
      <c r="E44" s="51" t="e">
        <f t="shared" si="13"/>
        <v>#DIV/0!</v>
      </c>
      <c r="F44" s="51" t="e">
        <f t="shared" si="13"/>
        <v>#DIV/0!</v>
      </c>
      <c r="G44" s="51" t="e">
        <f t="shared" si="13"/>
        <v>#DIV/0!</v>
      </c>
      <c r="H44" s="51" t="e">
        <f t="shared" si="13"/>
        <v>#DIV/0!</v>
      </c>
      <c r="I44" s="51" t="e">
        <f t="shared" si="13"/>
        <v>#DIV/0!</v>
      </c>
      <c r="J44" s="51" t="e">
        <f t="shared" si="13"/>
        <v>#DIV/0!</v>
      </c>
    </row>
    <row r="45" spans="1:10" ht="20.100000000000001" customHeight="1" thickBot="1" x14ac:dyDescent="0.35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5">
      <c r="A46" s="4" t="s">
        <v>21</v>
      </c>
      <c r="B46" s="41">
        <v>50831</v>
      </c>
      <c r="C46" s="42">
        <v>2086</v>
      </c>
      <c r="D46" s="42">
        <v>5385</v>
      </c>
      <c r="E46" s="42">
        <v>14252</v>
      </c>
      <c r="F46" s="42">
        <v>532</v>
      </c>
      <c r="G46" s="42">
        <v>1688</v>
      </c>
      <c r="H46" s="42">
        <v>4599</v>
      </c>
      <c r="I46" s="42">
        <f>B46+C46+D46+E46+F46+G46+H46</f>
        <v>79373</v>
      </c>
      <c r="J46" s="42">
        <v>28116</v>
      </c>
    </row>
    <row r="47" spans="1:10" ht="20.100000000000001" customHeight="1" thickBot="1" x14ac:dyDescent="0.35">
      <c r="A47" s="5" t="s">
        <v>20</v>
      </c>
      <c r="B47" s="33"/>
      <c r="C47" s="33"/>
      <c r="D47" s="33"/>
      <c r="E47" s="33"/>
      <c r="F47" s="33"/>
      <c r="G47" s="33"/>
      <c r="H47" s="33"/>
      <c r="I47" s="33">
        <f>B47+C47+D47+E47+F47+G47+H47</f>
        <v>0</v>
      </c>
      <c r="J47" s="34"/>
    </row>
    <row r="48" spans="1:10" ht="20.100000000000001" customHeight="1" thickBot="1" x14ac:dyDescent="0.35">
      <c r="A48" s="6" t="s">
        <v>11</v>
      </c>
      <c r="B48" s="23">
        <f>(B47/B46)*100</f>
        <v>0</v>
      </c>
      <c r="C48" s="23">
        <f t="shared" ref="C48:J48" si="14">(C47/C46)*100</f>
        <v>0</v>
      </c>
      <c r="D48" s="23">
        <f t="shared" si="14"/>
        <v>0</v>
      </c>
      <c r="E48" s="23">
        <f t="shared" si="14"/>
        <v>0</v>
      </c>
      <c r="F48" s="23">
        <f t="shared" si="14"/>
        <v>0</v>
      </c>
      <c r="G48" s="23">
        <f t="shared" si="14"/>
        <v>0</v>
      </c>
      <c r="H48" s="23">
        <f t="shared" si="14"/>
        <v>0</v>
      </c>
      <c r="I48" s="23">
        <f t="shared" si="14"/>
        <v>0</v>
      </c>
      <c r="J48" s="23">
        <f t="shared" si="14"/>
        <v>0</v>
      </c>
    </row>
    <row r="49" spans="1:10" ht="20.100000000000001" customHeight="1" thickBot="1" x14ac:dyDescent="0.35">
      <c r="A49" s="7" t="s">
        <v>22</v>
      </c>
      <c r="B49" s="35"/>
      <c r="C49" s="36"/>
      <c r="D49" s="36"/>
      <c r="E49" s="36"/>
      <c r="F49" s="36"/>
      <c r="G49" s="36"/>
      <c r="H49" s="37"/>
      <c r="I49" s="38">
        <f>B49+C49+D49+E49+F49+G49+H49</f>
        <v>0</v>
      </c>
      <c r="J49" s="39"/>
    </row>
    <row r="50" spans="1:10" ht="20.100000000000001" customHeight="1" thickBot="1" x14ac:dyDescent="0.35">
      <c r="A50" s="8" t="s">
        <v>10</v>
      </c>
      <c r="B50" s="51" t="e">
        <f>B49/B47</f>
        <v>#DIV/0!</v>
      </c>
      <c r="C50" s="51" t="e">
        <f t="shared" ref="C50:J50" si="15">C49/C47</f>
        <v>#DIV/0!</v>
      </c>
      <c r="D50" s="51" t="e">
        <f t="shared" si="15"/>
        <v>#DIV/0!</v>
      </c>
      <c r="E50" s="51" t="e">
        <f t="shared" si="15"/>
        <v>#DIV/0!</v>
      </c>
      <c r="F50" s="51" t="e">
        <f t="shared" si="15"/>
        <v>#DIV/0!</v>
      </c>
      <c r="G50" s="51" t="e">
        <f t="shared" si="15"/>
        <v>#DIV/0!</v>
      </c>
      <c r="H50" s="51" t="e">
        <f t="shared" si="15"/>
        <v>#DIV/0!</v>
      </c>
      <c r="I50" s="51" t="e">
        <f t="shared" si="15"/>
        <v>#DIV/0!</v>
      </c>
      <c r="J50" s="51" t="e">
        <f t="shared" si="15"/>
        <v>#DIV/0!</v>
      </c>
    </row>
    <row r="51" spans="1:10" ht="20.100000000000001" customHeight="1" thickBot="1" x14ac:dyDescent="0.35">
      <c r="A51" s="53" t="s">
        <v>15</v>
      </c>
      <c r="B51" s="54"/>
      <c r="C51" s="54"/>
      <c r="D51" s="54"/>
      <c r="E51" s="54"/>
      <c r="F51" s="54"/>
      <c r="G51" s="54"/>
      <c r="H51" s="54"/>
      <c r="I51" s="54"/>
      <c r="J51" s="55"/>
    </row>
    <row r="52" spans="1:10" ht="20.100000000000001" customHeight="1" thickBot="1" x14ac:dyDescent="0.35">
      <c r="A52" s="4" t="s">
        <v>21</v>
      </c>
      <c r="B52" s="41">
        <v>71580</v>
      </c>
      <c r="C52" s="42">
        <v>1968</v>
      </c>
      <c r="D52" s="42">
        <v>11840</v>
      </c>
      <c r="E52" s="42">
        <v>30785</v>
      </c>
      <c r="F52" s="42">
        <v>3260</v>
      </c>
      <c r="G52" s="42">
        <v>5159</v>
      </c>
      <c r="H52" s="42">
        <v>4429</v>
      </c>
      <c r="I52" s="42">
        <f>B52+C52+D52+E52+F52+G52+H52</f>
        <v>129021</v>
      </c>
      <c r="J52" s="42">
        <v>40863</v>
      </c>
    </row>
    <row r="53" spans="1:10" ht="20.100000000000001" customHeight="1" thickBot="1" x14ac:dyDescent="0.35">
      <c r="A53" s="5" t="s">
        <v>20</v>
      </c>
      <c r="B53" s="33"/>
      <c r="C53" s="33"/>
      <c r="D53" s="33"/>
      <c r="E53" s="33"/>
      <c r="F53" s="33"/>
      <c r="G53" s="33"/>
      <c r="H53" s="33"/>
      <c r="I53" s="33">
        <f>B53+C53+D53+E53+F53+G53+H53</f>
        <v>0</v>
      </c>
      <c r="J53" s="34"/>
    </row>
    <row r="54" spans="1:10" ht="20.100000000000001" customHeight="1" thickBot="1" x14ac:dyDescent="0.35">
      <c r="A54" s="6" t="s">
        <v>11</v>
      </c>
      <c r="B54" s="23">
        <f>(B53/B52)*100</f>
        <v>0</v>
      </c>
      <c r="C54" s="23">
        <f t="shared" ref="C54:J54" si="16">(C53/C52)*100</f>
        <v>0</v>
      </c>
      <c r="D54" s="23">
        <f t="shared" si="16"/>
        <v>0</v>
      </c>
      <c r="E54" s="23">
        <f t="shared" si="16"/>
        <v>0</v>
      </c>
      <c r="F54" s="23">
        <f t="shared" si="16"/>
        <v>0</v>
      </c>
      <c r="G54" s="23">
        <f t="shared" si="16"/>
        <v>0</v>
      </c>
      <c r="H54" s="23">
        <f t="shared" si="16"/>
        <v>0</v>
      </c>
      <c r="I54" s="23">
        <f t="shared" si="16"/>
        <v>0</v>
      </c>
      <c r="J54" s="23">
        <f t="shared" si="16"/>
        <v>0</v>
      </c>
    </row>
    <row r="55" spans="1:10" ht="20.100000000000001" customHeight="1" thickBot="1" x14ac:dyDescent="0.35">
      <c r="A55" s="7" t="s">
        <v>22</v>
      </c>
      <c r="B55" s="35"/>
      <c r="C55" s="36"/>
      <c r="D55" s="36"/>
      <c r="E55" s="36"/>
      <c r="F55" s="36"/>
      <c r="G55" s="36"/>
      <c r="H55" s="37"/>
      <c r="I55" s="38">
        <f>B55+C55+D55+E55+F55+G55+H55</f>
        <v>0</v>
      </c>
      <c r="J55" s="39"/>
    </row>
    <row r="56" spans="1:10" ht="20.100000000000001" customHeight="1" thickBot="1" x14ac:dyDescent="0.35">
      <c r="A56" s="8" t="s">
        <v>10</v>
      </c>
      <c r="B56" s="51" t="e">
        <f>B55/B53</f>
        <v>#DIV/0!</v>
      </c>
      <c r="C56" s="51" t="e">
        <f t="shared" ref="C56:J56" si="17">C55/C53</f>
        <v>#DIV/0!</v>
      </c>
      <c r="D56" s="51" t="e">
        <f t="shared" si="17"/>
        <v>#DIV/0!</v>
      </c>
      <c r="E56" s="51" t="e">
        <f t="shared" si="17"/>
        <v>#DIV/0!</v>
      </c>
      <c r="F56" s="51" t="e">
        <f t="shared" si="17"/>
        <v>#DIV/0!</v>
      </c>
      <c r="G56" s="51" t="e">
        <f t="shared" si="17"/>
        <v>#DIV/0!</v>
      </c>
      <c r="H56" s="51" t="e">
        <f t="shared" si="17"/>
        <v>#DIV/0!</v>
      </c>
      <c r="I56" s="51" t="e">
        <f t="shared" si="17"/>
        <v>#DIV/0!</v>
      </c>
      <c r="J56" s="51" t="e">
        <f t="shared" si="17"/>
        <v>#DIV/0!</v>
      </c>
    </row>
    <row r="57" spans="1:10" ht="20.100000000000001" customHeight="1" thickBot="1" x14ac:dyDescent="0.35">
      <c r="A57" s="53" t="s">
        <v>16</v>
      </c>
      <c r="B57" s="54"/>
      <c r="C57" s="54"/>
      <c r="D57" s="54"/>
      <c r="E57" s="54"/>
      <c r="F57" s="54"/>
      <c r="G57" s="54"/>
      <c r="H57" s="54"/>
      <c r="I57" s="54"/>
      <c r="J57" s="55"/>
    </row>
    <row r="58" spans="1:10" ht="20.100000000000001" customHeight="1" thickBot="1" x14ac:dyDescent="0.35">
      <c r="A58" s="18" t="s">
        <v>21</v>
      </c>
      <c r="B58" s="41">
        <v>115170</v>
      </c>
      <c r="C58" s="42">
        <v>2905</v>
      </c>
      <c r="D58" s="42">
        <v>6363</v>
      </c>
      <c r="E58" s="42">
        <v>29481</v>
      </c>
      <c r="F58" s="42">
        <v>1987</v>
      </c>
      <c r="G58" s="42">
        <v>1087</v>
      </c>
      <c r="H58" s="42">
        <v>2016</v>
      </c>
      <c r="I58" s="42">
        <f>B58+C58+D58+E58+F58+G58+H58</f>
        <v>159009</v>
      </c>
      <c r="J58" s="42">
        <v>41545</v>
      </c>
    </row>
    <row r="59" spans="1:10" ht="20.100000000000001" customHeight="1" thickBot="1" x14ac:dyDescent="0.35">
      <c r="A59" s="19" t="s">
        <v>20</v>
      </c>
      <c r="B59" s="33"/>
      <c r="C59" s="33"/>
      <c r="D59" s="33"/>
      <c r="E59" s="33"/>
      <c r="F59" s="33"/>
      <c r="G59" s="33"/>
      <c r="H59" s="33"/>
      <c r="I59" s="33">
        <f>B59+C59+D59+E59+F59+G59+H59</f>
        <v>0</v>
      </c>
      <c r="J59" s="34"/>
    </row>
    <row r="60" spans="1:10" ht="20.100000000000001" customHeight="1" thickBot="1" x14ac:dyDescent="0.35">
      <c r="A60" s="20" t="s">
        <v>11</v>
      </c>
      <c r="B60" s="23">
        <f>(B59/B58)*100</f>
        <v>0</v>
      </c>
      <c r="C60" s="23">
        <f t="shared" ref="C60:J60" si="18">(C59/C58)*100</f>
        <v>0</v>
      </c>
      <c r="D60" s="23">
        <f t="shared" si="18"/>
        <v>0</v>
      </c>
      <c r="E60" s="23">
        <f t="shared" si="18"/>
        <v>0</v>
      </c>
      <c r="F60" s="23">
        <f t="shared" si="18"/>
        <v>0</v>
      </c>
      <c r="G60" s="23">
        <f t="shared" si="18"/>
        <v>0</v>
      </c>
      <c r="H60" s="23">
        <f t="shared" si="18"/>
        <v>0</v>
      </c>
      <c r="I60" s="23">
        <f t="shared" si="18"/>
        <v>0</v>
      </c>
      <c r="J60" s="23">
        <f t="shared" si="18"/>
        <v>0</v>
      </c>
    </row>
    <row r="61" spans="1:10" ht="20.100000000000001" customHeight="1" thickBot="1" x14ac:dyDescent="0.35">
      <c r="A61" s="21" t="s">
        <v>22</v>
      </c>
      <c r="B61" s="35"/>
      <c r="C61" s="36"/>
      <c r="D61" s="36"/>
      <c r="E61" s="36"/>
      <c r="F61" s="36"/>
      <c r="G61" s="36"/>
      <c r="H61" s="37"/>
      <c r="I61" s="38">
        <f>B61+C61+D61+E61+F61+G61+H61</f>
        <v>0</v>
      </c>
      <c r="J61" s="39"/>
    </row>
    <row r="62" spans="1:10" ht="20.100000000000001" customHeight="1" thickBot="1" x14ac:dyDescent="0.35">
      <c r="A62" s="22" t="s">
        <v>10</v>
      </c>
      <c r="B62" s="51" t="e">
        <f>B61/B59</f>
        <v>#DIV/0!</v>
      </c>
      <c r="C62" s="51" t="e">
        <f t="shared" ref="C62:J62" si="19">C61/C59</f>
        <v>#DIV/0!</v>
      </c>
      <c r="D62" s="51" t="e">
        <f t="shared" si="19"/>
        <v>#DIV/0!</v>
      </c>
      <c r="E62" s="51" t="e">
        <f t="shared" si="19"/>
        <v>#DIV/0!</v>
      </c>
      <c r="F62" s="51" t="e">
        <f t="shared" si="19"/>
        <v>#DIV/0!</v>
      </c>
      <c r="G62" s="51" t="e">
        <f t="shared" si="19"/>
        <v>#DIV/0!</v>
      </c>
      <c r="H62" s="51" t="e">
        <f t="shared" si="19"/>
        <v>#DIV/0!</v>
      </c>
      <c r="I62" s="51" t="e">
        <f t="shared" si="19"/>
        <v>#DIV/0!</v>
      </c>
      <c r="J62" s="51" t="e">
        <f t="shared" si="19"/>
        <v>#DIV/0!</v>
      </c>
    </row>
    <row r="63" spans="1:10" ht="20.100000000000001" customHeight="1" thickBot="1" x14ac:dyDescent="0.35">
      <c r="A63" s="53" t="s">
        <v>17</v>
      </c>
      <c r="B63" s="54"/>
      <c r="C63" s="54"/>
      <c r="D63" s="54"/>
      <c r="E63" s="54"/>
      <c r="F63" s="54"/>
      <c r="G63" s="54"/>
      <c r="H63" s="54"/>
      <c r="I63" s="54"/>
      <c r="J63" s="55"/>
    </row>
    <row r="64" spans="1:10" ht="20.100000000000001" customHeight="1" thickBot="1" x14ac:dyDescent="0.35">
      <c r="A64" s="4" t="s">
        <v>21</v>
      </c>
      <c r="B64" s="41">
        <v>51550</v>
      </c>
      <c r="C64" s="42">
        <v>1778</v>
      </c>
      <c r="D64" s="42">
        <v>2799</v>
      </c>
      <c r="E64" s="42">
        <v>30899</v>
      </c>
      <c r="F64" s="42">
        <v>1008</v>
      </c>
      <c r="G64" s="42">
        <v>1506</v>
      </c>
      <c r="H64" s="42">
        <v>1300</v>
      </c>
      <c r="I64" s="42">
        <f>B64+C64+D64+E64+F64+G64+H64</f>
        <v>90840</v>
      </c>
      <c r="J64" s="42">
        <v>27302</v>
      </c>
    </row>
    <row r="65" spans="1:10" ht="20.100000000000001" customHeight="1" thickBot="1" x14ac:dyDescent="0.35">
      <c r="A65" s="5" t="s">
        <v>20</v>
      </c>
      <c r="B65" s="33"/>
      <c r="C65" s="33"/>
      <c r="D65" s="33"/>
      <c r="E65" s="33"/>
      <c r="F65" s="33"/>
      <c r="G65" s="33"/>
      <c r="H65" s="33"/>
      <c r="I65" s="33">
        <f>B65+C65+D65+E65+F65+G65+H65</f>
        <v>0</v>
      </c>
      <c r="J65" s="34"/>
    </row>
    <row r="66" spans="1:10" ht="20.100000000000001" customHeight="1" thickBot="1" x14ac:dyDescent="0.35">
      <c r="A66" s="6" t="s">
        <v>11</v>
      </c>
      <c r="B66" s="23">
        <f>(B65/B64)*100</f>
        <v>0</v>
      </c>
      <c r="C66" s="23">
        <f t="shared" ref="C66:J66" si="20">(C65/C64)*100</f>
        <v>0</v>
      </c>
      <c r="D66" s="23">
        <f t="shared" si="20"/>
        <v>0</v>
      </c>
      <c r="E66" s="23">
        <f t="shared" si="20"/>
        <v>0</v>
      </c>
      <c r="F66" s="23">
        <f t="shared" si="20"/>
        <v>0</v>
      </c>
      <c r="G66" s="23">
        <f t="shared" si="20"/>
        <v>0</v>
      </c>
      <c r="H66" s="23">
        <f t="shared" si="20"/>
        <v>0</v>
      </c>
      <c r="I66" s="23">
        <f t="shared" si="20"/>
        <v>0</v>
      </c>
      <c r="J66" s="23">
        <f t="shared" si="20"/>
        <v>0</v>
      </c>
    </row>
    <row r="67" spans="1:10" ht="20.100000000000001" customHeight="1" thickBot="1" x14ac:dyDescent="0.35">
      <c r="A67" s="7" t="s">
        <v>22</v>
      </c>
      <c r="B67" s="35"/>
      <c r="C67" s="36"/>
      <c r="D67" s="36"/>
      <c r="E67" s="36"/>
      <c r="F67" s="36"/>
      <c r="G67" s="36"/>
      <c r="H67" s="37"/>
      <c r="I67" s="38">
        <f>B67+C67+D67+E67+F67+G67+H67</f>
        <v>0</v>
      </c>
      <c r="J67" s="39"/>
    </row>
    <row r="68" spans="1:10" ht="20.100000000000001" customHeight="1" thickBot="1" x14ac:dyDescent="0.35">
      <c r="A68" s="28" t="s">
        <v>10</v>
      </c>
      <c r="B68" s="51" t="e">
        <f>B67/B65</f>
        <v>#DIV/0!</v>
      </c>
      <c r="C68" s="51" t="e">
        <f t="shared" ref="C68:J68" si="21">C67/C65</f>
        <v>#DIV/0!</v>
      </c>
      <c r="D68" s="51" t="e">
        <f t="shared" si="21"/>
        <v>#DIV/0!</v>
      </c>
      <c r="E68" s="51" t="e">
        <f t="shared" si="21"/>
        <v>#DIV/0!</v>
      </c>
      <c r="F68" s="51" t="e">
        <f t="shared" si="21"/>
        <v>#DIV/0!</v>
      </c>
      <c r="G68" s="51" t="e">
        <f t="shared" si="21"/>
        <v>#DIV/0!</v>
      </c>
      <c r="H68" s="51" t="e">
        <f t="shared" si="21"/>
        <v>#DIV/0!</v>
      </c>
      <c r="I68" s="51" t="e">
        <f t="shared" si="21"/>
        <v>#DIV/0!</v>
      </c>
      <c r="J68" s="51" t="e">
        <f t="shared" si="21"/>
        <v>#DIV/0!</v>
      </c>
    </row>
    <row r="69" spans="1:10" ht="20.100000000000001" customHeight="1" thickBot="1" x14ac:dyDescent="0.35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5">
      <c r="A70" s="4" t="s">
        <v>21</v>
      </c>
      <c r="B70" s="41">
        <v>33441</v>
      </c>
      <c r="C70" s="42">
        <v>1217</v>
      </c>
      <c r="D70" s="42">
        <v>2954</v>
      </c>
      <c r="E70" s="42">
        <v>7066</v>
      </c>
      <c r="F70" s="42">
        <v>325</v>
      </c>
      <c r="G70" s="42">
        <v>1005</v>
      </c>
      <c r="H70" s="42">
        <v>405</v>
      </c>
      <c r="I70" s="42">
        <f>B70+C70+D70+E70+F70+G70+H70</f>
        <v>46413</v>
      </c>
      <c r="J70" s="42">
        <v>14526</v>
      </c>
    </row>
    <row r="71" spans="1:10" ht="20.100000000000001" customHeight="1" thickBot="1" x14ac:dyDescent="0.35">
      <c r="A71" s="5" t="s">
        <v>20</v>
      </c>
      <c r="B71" s="33"/>
      <c r="C71" s="33"/>
      <c r="D71" s="33"/>
      <c r="E71" s="33"/>
      <c r="F71" s="33"/>
      <c r="G71" s="33"/>
      <c r="H71" s="33"/>
      <c r="I71" s="33">
        <f>B71+C71+D71+E71+F71+G71+H71</f>
        <v>0</v>
      </c>
      <c r="J71" s="34"/>
    </row>
    <row r="72" spans="1:10" ht="20.100000000000001" customHeight="1" thickBot="1" x14ac:dyDescent="0.35">
      <c r="A72" s="6" t="s">
        <v>11</v>
      </c>
      <c r="B72" s="23">
        <f>(B71/B70)*100</f>
        <v>0</v>
      </c>
      <c r="C72" s="23">
        <f t="shared" ref="C72:J72" si="22">(C71/C70)*100</f>
        <v>0</v>
      </c>
      <c r="D72" s="23">
        <f t="shared" si="22"/>
        <v>0</v>
      </c>
      <c r="E72" s="23">
        <f t="shared" si="22"/>
        <v>0</v>
      </c>
      <c r="F72" s="23">
        <f t="shared" si="22"/>
        <v>0</v>
      </c>
      <c r="G72" s="23">
        <f t="shared" si="22"/>
        <v>0</v>
      </c>
      <c r="H72" s="23">
        <f t="shared" si="22"/>
        <v>0</v>
      </c>
      <c r="I72" s="23">
        <f t="shared" si="22"/>
        <v>0</v>
      </c>
      <c r="J72" s="23">
        <f t="shared" si="22"/>
        <v>0</v>
      </c>
    </row>
    <row r="73" spans="1:10" ht="20.100000000000001" customHeight="1" thickBot="1" x14ac:dyDescent="0.35">
      <c r="A73" s="7" t="s">
        <v>22</v>
      </c>
      <c r="B73" s="35"/>
      <c r="C73" s="36"/>
      <c r="D73" s="36"/>
      <c r="E73" s="36"/>
      <c r="F73" s="36"/>
      <c r="G73" s="36"/>
      <c r="H73" s="37"/>
      <c r="I73" s="38">
        <f>B73+C73+D73+E73+F73+G73+H73</f>
        <v>0</v>
      </c>
      <c r="J73" s="39"/>
    </row>
    <row r="74" spans="1:10" ht="20.100000000000001" customHeight="1" thickBot="1" x14ac:dyDescent="0.35">
      <c r="A74" s="8" t="s">
        <v>10</v>
      </c>
      <c r="B74" s="51" t="e">
        <f>B73/B71</f>
        <v>#DIV/0!</v>
      </c>
      <c r="C74" s="51" t="e">
        <f t="shared" ref="C74:J74" si="23">C73/C71</f>
        <v>#DIV/0!</v>
      </c>
      <c r="D74" s="51" t="e">
        <f t="shared" si="23"/>
        <v>#DIV/0!</v>
      </c>
      <c r="E74" s="51" t="e">
        <f t="shared" si="23"/>
        <v>#DIV/0!</v>
      </c>
      <c r="F74" s="51" t="e">
        <f t="shared" si="23"/>
        <v>#DIV/0!</v>
      </c>
      <c r="G74" s="51" t="e">
        <f t="shared" si="23"/>
        <v>#DIV/0!</v>
      </c>
      <c r="H74" s="51" t="e">
        <f t="shared" si="23"/>
        <v>#DIV/0!</v>
      </c>
      <c r="I74" s="51" t="e">
        <f t="shared" si="23"/>
        <v>#DIV/0!</v>
      </c>
      <c r="J74" s="51" t="e">
        <f t="shared" si="23"/>
        <v>#DIV/0!</v>
      </c>
    </row>
    <row r="75" spans="1:10" ht="20.100000000000001" customHeight="1" thickBot="1" x14ac:dyDescent="0.35">
      <c r="A75" s="53" t="s">
        <v>27</v>
      </c>
      <c r="B75" s="54"/>
      <c r="C75" s="54"/>
      <c r="D75" s="54"/>
      <c r="E75" s="54"/>
      <c r="F75" s="54"/>
      <c r="G75" s="54"/>
      <c r="H75" s="54"/>
      <c r="I75" s="54"/>
      <c r="J75" s="55"/>
    </row>
    <row r="76" spans="1:10" ht="20.100000000000001" customHeight="1" thickBot="1" x14ac:dyDescent="0.35">
      <c r="A76" s="4" t="s">
        <v>21</v>
      </c>
      <c r="B76" s="41">
        <v>38873</v>
      </c>
      <c r="C76" s="42">
        <v>1705</v>
      </c>
      <c r="D76" s="42">
        <v>4670</v>
      </c>
      <c r="E76" s="42">
        <v>11699</v>
      </c>
      <c r="F76" s="42">
        <v>763</v>
      </c>
      <c r="G76" s="42">
        <v>2040</v>
      </c>
      <c r="H76" s="42">
        <v>1419</v>
      </c>
      <c r="I76" s="42">
        <f>B76+C76+D76+E76+F76+G76+H76</f>
        <v>61169</v>
      </c>
      <c r="J76" s="42">
        <v>20261</v>
      </c>
    </row>
    <row r="77" spans="1:10" ht="20.100000000000001" customHeight="1" thickBot="1" x14ac:dyDescent="0.35">
      <c r="A77" s="5" t="s">
        <v>20</v>
      </c>
      <c r="B77" s="33"/>
      <c r="C77" s="33"/>
      <c r="D77" s="33"/>
      <c r="E77" s="33"/>
      <c r="F77" s="33"/>
      <c r="G77" s="33"/>
      <c r="H77" s="33"/>
      <c r="I77" s="33">
        <f>B77+C77+D77+E77+F77+G77+H77</f>
        <v>0</v>
      </c>
      <c r="J77" s="34"/>
    </row>
    <row r="78" spans="1:10" ht="20.100000000000001" customHeight="1" thickBot="1" x14ac:dyDescent="0.35">
      <c r="A78" s="6" t="s">
        <v>11</v>
      </c>
      <c r="B78" s="23">
        <f>(B77/B76)*100</f>
        <v>0</v>
      </c>
      <c r="C78" s="23">
        <f t="shared" ref="C78:J78" si="24">(C77/C76)*100</f>
        <v>0</v>
      </c>
      <c r="D78" s="23">
        <f t="shared" si="24"/>
        <v>0</v>
      </c>
      <c r="E78" s="23">
        <f t="shared" si="24"/>
        <v>0</v>
      </c>
      <c r="F78" s="23">
        <f t="shared" si="24"/>
        <v>0</v>
      </c>
      <c r="G78" s="23">
        <f t="shared" si="24"/>
        <v>0</v>
      </c>
      <c r="H78" s="23">
        <f t="shared" si="24"/>
        <v>0</v>
      </c>
      <c r="I78" s="23">
        <f t="shared" si="24"/>
        <v>0</v>
      </c>
      <c r="J78" s="23">
        <f t="shared" si="24"/>
        <v>0</v>
      </c>
    </row>
    <row r="79" spans="1:10" ht="20.100000000000001" customHeight="1" thickBot="1" x14ac:dyDescent="0.35">
      <c r="A79" s="7" t="s">
        <v>22</v>
      </c>
      <c r="B79" s="35"/>
      <c r="C79" s="36"/>
      <c r="D79" s="36"/>
      <c r="E79" s="36"/>
      <c r="F79" s="36"/>
      <c r="G79" s="36"/>
      <c r="H79" s="37"/>
      <c r="I79" s="38">
        <f>B79+C79+D79+E79+F79+G79+H79</f>
        <v>0</v>
      </c>
      <c r="J79" s="39"/>
    </row>
    <row r="80" spans="1:10" ht="20.100000000000001" customHeight="1" thickBot="1" x14ac:dyDescent="0.35">
      <c r="A80" s="8" t="s">
        <v>10</v>
      </c>
      <c r="B80" s="51" t="e">
        <f>B79/B77</f>
        <v>#DIV/0!</v>
      </c>
      <c r="C80" s="51" t="e">
        <f t="shared" ref="C80:J80" si="25">C79/C77</f>
        <v>#DIV/0!</v>
      </c>
      <c r="D80" s="51" t="e">
        <f t="shared" si="25"/>
        <v>#DIV/0!</v>
      </c>
      <c r="E80" s="51" t="e">
        <f t="shared" si="25"/>
        <v>#DIV/0!</v>
      </c>
      <c r="F80" s="51" t="e">
        <f t="shared" si="25"/>
        <v>#DIV/0!</v>
      </c>
      <c r="G80" s="51" t="e">
        <f t="shared" si="25"/>
        <v>#DIV/0!</v>
      </c>
      <c r="H80" s="51" t="e">
        <f t="shared" si="25"/>
        <v>#DIV/0!</v>
      </c>
      <c r="I80" s="51" t="e">
        <f t="shared" si="25"/>
        <v>#DIV/0!</v>
      </c>
      <c r="J80" s="51" t="e">
        <f t="shared" si="25"/>
        <v>#DIV/0!</v>
      </c>
    </row>
    <row r="81" spans="1:12" ht="15.6" x14ac:dyDescent="0.3">
      <c r="A81" s="2" t="s">
        <v>18</v>
      </c>
      <c r="B81" s="9"/>
      <c r="C81" s="9"/>
      <c r="D81" s="9"/>
      <c r="E81" s="9"/>
      <c r="F81" s="9"/>
      <c r="G81" s="9"/>
      <c r="H81" s="9"/>
      <c r="I81" s="9"/>
      <c r="J81" s="9"/>
    </row>
    <row r="82" spans="1:12" ht="15.6" x14ac:dyDescent="0.3">
      <c r="A82" s="10" t="s">
        <v>19</v>
      </c>
      <c r="B82" s="9"/>
      <c r="C82" s="9"/>
      <c r="D82" s="9"/>
      <c r="E82" s="9"/>
      <c r="F82" s="9"/>
      <c r="G82" s="9"/>
      <c r="H82" s="9"/>
      <c r="I82" s="9"/>
      <c r="J82" s="9"/>
    </row>
    <row r="83" spans="1:12" ht="15.6" x14ac:dyDescent="0.3">
      <c r="A83" s="2"/>
      <c r="B83" s="9"/>
      <c r="C83" s="9"/>
      <c r="D83" s="9"/>
      <c r="E83" s="9"/>
      <c r="F83" s="9"/>
      <c r="G83" s="9"/>
      <c r="H83" s="9"/>
      <c r="I83" s="9"/>
      <c r="J83" s="9"/>
    </row>
    <row r="84" spans="1:12" ht="16.2" thickBot="1" x14ac:dyDescent="0.35">
      <c r="A84" s="56" t="s">
        <v>32</v>
      </c>
      <c r="B84" s="56"/>
      <c r="C84" s="56"/>
      <c r="D84" s="56"/>
      <c r="E84" s="56"/>
      <c r="F84" s="56"/>
      <c r="G84" s="56"/>
      <c r="H84" s="56"/>
      <c r="I84" s="56"/>
      <c r="J84" s="56"/>
    </row>
    <row r="85" spans="1:12" ht="16.2" thickBot="1" x14ac:dyDescent="0.35">
      <c r="A85" s="63" t="s">
        <v>23</v>
      </c>
      <c r="B85" s="64"/>
      <c r="C85" s="64"/>
      <c r="D85" s="64"/>
      <c r="E85" s="64"/>
      <c r="F85" s="64"/>
      <c r="G85" s="64"/>
      <c r="H85" s="64"/>
      <c r="I85" s="64"/>
      <c r="J85" s="65"/>
      <c r="K85" s="30"/>
    </row>
    <row r="86" spans="1:12" ht="28.8" thickTop="1" thickBot="1" x14ac:dyDescent="0.35">
      <c r="A86" s="12" t="s">
        <v>48</v>
      </c>
      <c r="B86" s="13" t="s">
        <v>0</v>
      </c>
      <c r="C86" s="13" t="s">
        <v>1</v>
      </c>
      <c r="D86" s="13" t="s">
        <v>2</v>
      </c>
      <c r="E86" s="13" t="s">
        <v>3</v>
      </c>
      <c r="F86" s="13" t="s">
        <v>4</v>
      </c>
      <c r="G86" s="13" t="s">
        <v>5</v>
      </c>
      <c r="H86" s="13" t="s">
        <v>6</v>
      </c>
      <c r="I86" s="32" t="s">
        <v>7</v>
      </c>
      <c r="J86" s="14" t="s">
        <v>8</v>
      </c>
      <c r="K86" s="30"/>
    </row>
    <row r="87" spans="1:12" ht="15.6" thickTop="1" thickBot="1" x14ac:dyDescent="0.35">
      <c r="A87" s="15" t="s">
        <v>21</v>
      </c>
      <c r="B87" s="40">
        <f t="shared" ref="B87:J88" si="26">B76+B70+B64+B58+B52+B46+B40+B34+B28+B22+B16+B10+B4</f>
        <v>809112</v>
      </c>
      <c r="C87" s="40">
        <f t="shared" si="26"/>
        <v>30601</v>
      </c>
      <c r="D87" s="40">
        <f t="shared" si="26"/>
        <v>104007</v>
      </c>
      <c r="E87" s="40">
        <f t="shared" si="26"/>
        <v>221719</v>
      </c>
      <c r="F87" s="40">
        <f t="shared" si="26"/>
        <v>20950</v>
      </c>
      <c r="G87" s="40">
        <f t="shared" si="26"/>
        <v>37564</v>
      </c>
      <c r="H87" s="40">
        <f t="shared" si="26"/>
        <v>39596</v>
      </c>
      <c r="I87" s="40">
        <f t="shared" si="26"/>
        <v>1263549</v>
      </c>
      <c r="J87" s="40">
        <f t="shared" si="26"/>
        <v>392990</v>
      </c>
      <c r="K87" s="30"/>
    </row>
    <row r="88" spans="1:12" ht="15" thickBot="1" x14ac:dyDescent="0.35">
      <c r="A88" s="16" t="s">
        <v>20</v>
      </c>
      <c r="B88" s="43">
        <f t="shared" si="26"/>
        <v>0</v>
      </c>
      <c r="C88" s="43">
        <f t="shared" si="26"/>
        <v>0</v>
      </c>
      <c r="D88" s="43">
        <f t="shared" si="26"/>
        <v>0</v>
      </c>
      <c r="E88" s="43">
        <f t="shared" si="26"/>
        <v>0</v>
      </c>
      <c r="F88" s="43">
        <f t="shared" si="26"/>
        <v>0</v>
      </c>
      <c r="G88" s="43">
        <f t="shared" si="26"/>
        <v>0</v>
      </c>
      <c r="H88" s="43">
        <f t="shared" si="26"/>
        <v>0</v>
      </c>
      <c r="I88" s="43">
        <f t="shared" si="26"/>
        <v>0</v>
      </c>
      <c r="J88" s="43">
        <f t="shared" si="26"/>
        <v>0</v>
      </c>
      <c r="K88" s="30"/>
      <c r="L88" s="26"/>
    </row>
    <row r="89" spans="1:12" ht="15" thickBot="1" x14ac:dyDescent="0.35">
      <c r="A89" s="17" t="s">
        <v>11</v>
      </c>
      <c r="B89" s="27">
        <f>(B88/B87)*100</f>
        <v>0</v>
      </c>
      <c r="C89" s="27">
        <f t="shared" ref="C89:J89" si="27">(C88/C87)*100</f>
        <v>0</v>
      </c>
      <c r="D89" s="27">
        <f t="shared" si="27"/>
        <v>0</v>
      </c>
      <c r="E89" s="27">
        <f t="shared" si="27"/>
        <v>0</v>
      </c>
      <c r="F89" s="27">
        <f t="shared" si="27"/>
        <v>0</v>
      </c>
      <c r="G89" s="27">
        <f t="shared" si="27"/>
        <v>0</v>
      </c>
      <c r="H89" s="27">
        <f t="shared" si="27"/>
        <v>0</v>
      </c>
      <c r="I89" s="27">
        <f t="shared" si="27"/>
        <v>0</v>
      </c>
      <c r="J89" s="27">
        <f t="shared" si="27"/>
        <v>0</v>
      </c>
      <c r="K89" s="30"/>
    </row>
    <row r="90" spans="1:12" ht="15" thickBot="1" x14ac:dyDescent="0.35">
      <c r="A90" s="29" t="s">
        <v>22</v>
      </c>
      <c r="B90" s="43">
        <f>B79+B73+B67+B61+B55+B49+B43+B37+B31+B25+B19+B13+B7</f>
        <v>0</v>
      </c>
      <c r="C90" s="43">
        <f t="shared" ref="C90:J90" si="28">C79+C73+C67+C61+C55+C49+C43+C37+C31+C25+C19+C13+C7</f>
        <v>0</v>
      </c>
      <c r="D90" s="43">
        <f t="shared" si="28"/>
        <v>0</v>
      </c>
      <c r="E90" s="43">
        <f t="shared" si="28"/>
        <v>0</v>
      </c>
      <c r="F90" s="43">
        <f t="shared" si="28"/>
        <v>0</v>
      </c>
      <c r="G90" s="43">
        <f t="shared" si="28"/>
        <v>0</v>
      </c>
      <c r="H90" s="43">
        <f t="shared" si="28"/>
        <v>0</v>
      </c>
      <c r="I90" s="43">
        <f t="shared" si="28"/>
        <v>0</v>
      </c>
      <c r="J90" s="43">
        <f t="shared" si="28"/>
        <v>0</v>
      </c>
      <c r="K90" s="30"/>
    </row>
    <row r="91" spans="1:12" ht="15" thickBot="1" x14ac:dyDescent="0.35">
      <c r="A91" s="17" t="s">
        <v>10</v>
      </c>
      <c r="B91" s="27" t="e">
        <f>B90/B88</f>
        <v>#DIV/0!</v>
      </c>
      <c r="C91" s="27" t="e">
        <f t="shared" ref="C91:J91" si="29">C90/C88</f>
        <v>#DIV/0!</v>
      </c>
      <c r="D91" s="27" t="e">
        <f t="shared" si="29"/>
        <v>#DIV/0!</v>
      </c>
      <c r="E91" s="27" t="e">
        <f t="shared" si="29"/>
        <v>#DIV/0!</v>
      </c>
      <c r="F91" s="27" t="e">
        <f t="shared" si="29"/>
        <v>#DIV/0!</v>
      </c>
      <c r="G91" s="27" t="e">
        <f t="shared" si="29"/>
        <v>#DIV/0!</v>
      </c>
      <c r="H91" s="27" t="e">
        <f t="shared" si="29"/>
        <v>#DIV/0!</v>
      </c>
      <c r="I91" s="27" t="e">
        <f t="shared" si="29"/>
        <v>#DIV/0!</v>
      </c>
      <c r="J91" s="27" t="e">
        <f t="shared" si="29"/>
        <v>#DIV/0!</v>
      </c>
      <c r="K91" s="30"/>
    </row>
    <row r="93" spans="1:12" x14ac:dyDescent="0.3">
      <c r="B93" s="25"/>
      <c r="C93" s="26"/>
      <c r="D93" s="25"/>
      <c r="I93" s="25"/>
    </row>
  </sheetData>
  <sheetProtection sheet="1" objects="1" scenarios="1"/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12</vt:i4>
      </vt:variant>
    </vt:vector>
  </HeadingPairs>
  <TitlesOfParts>
    <vt:vector size="12" baseType="lpstr">
      <vt:lpstr>k 11.7.2016 </vt:lpstr>
      <vt:lpstr>k 18.7.2016</vt:lpstr>
      <vt:lpstr>k 25.7.2016</vt:lpstr>
      <vt:lpstr>k 1.8.2016</vt:lpstr>
      <vt:lpstr>k 8.8.2016</vt:lpstr>
      <vt:lpstr>k 15.8.2016</vt:lpstr>
      <vt:lpstr>k 22.8.2016</vt:lpstr>
      <vt:lpstr>k 29.8.2016</vt:lpstr>
      <vt:lpstr>k 5.9.2016</vt:lpstr>
      <vt:lpstr>k 12.9.2016</vt:lpstr>
      <vt:lpstr>k 19.9.2016</vt:lpstr>
      <vt:lpstr>k 26.9.2016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Kůst František</cp:lastModifiedBy>
  <cp:lastPrinted>2016-07-11T06:30:21Z</cp:lastPrinted>
  <dcterms:created xsi:type="dcterms:W3CDTF">2015-07-04T08:45:01Z</dcterms:created>
  <dcterms:modified xsi:type="dcterms:W3CDTF">2016-08-01T11:34:17Z</dcterms:modified>
</cp:coreProperties>
</file>