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activeTab="3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4" l="1"/>
  <c r="C91" i="34"/>
  <c r="J90" i="34"/>
  <c r="J91" i="34" s="1"/>
  <c r="H90" i="34"/>
  <c r="H91" i="34" s="1"/>
  <c r="G90" i="34"/>
  <c r="F90" i="34"/>
  <c r="F91" i="34" s="1"/>
  <c r="E90" i="34"/>
  <c r="E91" i="34" s="1"/>
  <c r="D90" i="34"/>
  <c r="D91" i="34" s="1"/>
  <c r="C90" i="34"/>
  <c r="B90" i="34"/>
  <c r="B91" i="34" s="1"/>
  <c r="G89" i="34"/>
  <c r="E89" i="34"/>
  <c r="C89" i="34"/>
  <c r="J88" i="34"/>
  <c r="J89" i="34" s="1"/>
  <c r="H88" i="34"/>
  <c r="H89" i="34" s="1"/>
  <c r="G88" i="34"/>
  <c r="F88" i="34"/>
  <c r="F89" i="34" s="1"/>
  <c r="E88" i="34"/>
  <c r="D88" i="34"/>
  <c r="D89" i="34" s="1"/>
  <c r="C88" i="34"/>
  <c r="B88" i="34"/>
  <c r="B89" i="34" s="1"/>
  <c r="J80" i="34"/>
  <c r="H80" i="34"/>
  <c r="G80" i="34"/>
  <c r="F80" i="34"/>
  <c r="E80" i="34"/>
  <c r="D80" i="34"/>
  <c r="C80" i="34"/>
  <c r="B80" i="34"/>
  <c r="I79" i="34"/>
  <c r="I80" i="34" s="1"/>
  <c r="J78" i="34"/>
  <c r="H78" i="34"/>
  <c r="G78" i="34"/>
  <c r="F78" i="34"/>
  <c r="E78" i="34"/>
  <c r="D78" i="34"/>
  <c r="C78" i="34"/>
  <c r="B78" i="34"/>
  <c r="I77" i="34"/>
  <c r="I88" i="34" s="1"/>
  <c r="I89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I80" i="33" s="1"/>
  <c r="J78" i="33"/>
  <c r="H78" i="33"/>
  <c r="G78" i="33"/>
  <c r="F78" i="33"/>
  <c r="E78" i="33"/>
  <c r="D78" i="33"/>
  <c r="C78" i="33"/>
  <c r="B78" i="33"/>
  <c r="I77" i="33"/>
  <c r="I88" i="33" s="1"/>
  <c r="I89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G91" i="32"/>
  <c r="C91" i="32"/>
  <c r="J90" i="32"/>
  <c r="J91" i="32" s="1"/>
  <c r="H90" i="32"/>
  <c r="H91" i="32" s="1"/>
  <c r="G90" i="32"/>
  <c r="F90" i="32"/>
  <c r="F91" i="32" s="1"/>
  <c r="E90" i="32"/>
  <c r="E91" i="32" s="1"/>
  <c r="D90" i="32"/>
  <c r="D91" i="32" s="1"/>
  <c r="C90" i="32"/>
  <c r="B90" i="32"/>
  <c r="B91" i="32" s="1"/>
  <c r="G89" i="32"/>
  <c r="E89" i="32"/>
  <c r="C89" i="32"/>
  <c r="J88" i="32"/>
  <c r="J89" i="32" s="1"/>
  <c r="H88" i="32"/>
  <c r="H89" i="32" s="1"/>
  <c r="G88" i="32"/>
  <c r="F88" i="32"/>
  <c r="F89" i="32" s="1"/>
  <c r="E88" i="32"/>
  <c r="D88" i="32"/>
  <c r="D89" i="32" s="1"/>
  <c r="C88" i="32"/>
  <c r="B88" i="32"/>
  <c r="B89" i="32" s="1"/>
  <c r="J80" i="32"/>
  <c r="H80" i="32"/>
  <c r="G80" i="32"/>
  <c r="F80" i="32"/>
  <c r="E80" i="32"/>
  <c r="D80" i="32"/>
  <c r="C80" i="32"/>
  <c r="B80" i="32"/>
  <c r="I79" i="32"/>
  <c r="I80" i="32" s="1"/>
  <c r="J78" i="32"/>
  <c r="H78" i="32"/>
  <c r="G78" i="32"/>
  <c r="F78" i="32"/>
  <c r="E78" i="32"/>
  <c r="D78" i="32"/>
  <c r="C78" i="32"/>
  <c r="B78" i="32"/>
  <c r="I77" i="32"/>
  <c r="I88" i="32" s="1"/>
  <c r="I89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J50" i="32"/>
  <c r="H50" i="32"/>
  <c r="G50" i="32"/>
  <c r="F50" i="32"/>
  <c r="E50" i="32"/>
  <c r="D50" i="32"/>
  <c r="C50" i="32"/>
  <c r="B50" i="32"/>
  <c r="I49" i="32"/>
  <c r="I50" i="32" s="1"/>
  <c r="J48" i="32"/>
  <c r="I48" i="32"/>
  <c r="H48" i="32"/>
  <c r="G48" i="32"/>
  <c r="F48" i="32"/>
  <c r="E48" i="32"/>
  <c r="D48" i="32"/>
  <c r="C48" i="32"/>
  <c r="B48" i="32"/>
  <c r="I47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G91" i="31"/>
  <c r="C91" i="31"/>
  <c r="J90" i="31"/>
  <c r="J91" i="31" s="1"/>
  <c r="I90" i="31"/>
  <c r="I91" i="31" s="1"/>
  <c r="H90" i="31"/>
  <c r="H91" i="31" s="1"/>
  <c r="G90" i="31"/>
  <c r="F90" i="31"/>
  <c r="F91" i="31" s="1"/>
  <c r="E90" i="31"/>
  <c r="E91" i="31" s="1"/>
  <c r="D90" i="31"/>
  <c r="D91" i="31" s="1"/>
  <c r="C90" i="31"/>
  <c r="B90" i="31"/>
  <c r="B91" i="31" s="1"/>
  <c r="E89" i="31"/>
  <c r="J88" i="31"/>
  <c r="J89" i="31" s="1"/>
  <c r="H88" i="31"/>
  <c r="H89" i="31" s="1"/>
  <c r="G88" i="31"/>
  <c r="G89" i="31" s="1"/>
  <c r="F88" i="31"/>
  <c r="F89" i="31" s="1"/>
  <c r="E88" i="3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I80" i="31" s="1"/>
  <c r="J78" i="31"/>
  <c r="H78" i="31"/>
  <c r="G78" i="31"/>
  <c r="F78" i="31"/>
  <c r="E78" i="31"/>
  <c r="D78" i="31"/>
  <c r="C78" i="31"/>
  <c r="B78" i="31"/>
  <c r="I77" i="31"/>
  <c r="I88" i="31" s="1"/>
  <c r="I89" i="31" s="1"/>
  <c r="J74" i="31"/>
  <c r="H74" i="31"/>
  <c r="G74" i="31"/>
  <c r="F74" i="31"/>
  <c r="E74" i="31"/>
  <c r="D74" i="31"/>
  <c r="C74" i="31"/>
  <c r="B74" i="31"/>
  <c r="I73" i="31"/>
  <c r="I74" i="31" s="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I68" i="31" s="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I62" i="31" s="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C56" i="31"/>
  <c r="B56" i="31"/>
  <c r="I55" i="31"/>
  <c r="I56" i="31" s="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C50" i="31"/>
  <c r="B50" i="31"/>
  <c r="I49" i="31"/>
  <c r="I50" i="31" s="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I38" i="31" s="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I32" i="31" s="1"/>
  <c r="J30" i="31"/>
  <c r="H30" i="31"/>
  <c r="G30" i="31"/>
  <c r="F30" i="31"/>
  <c r="E30" i="31"/>
  <c r="D30" i="31"/>
  <c r="C30" i="31"/>
  <c r="B30" i="31"/>
  <c r="I29" i="31"/>
  <c r="I30" i="31" s="1"/>
  <c r="J26" i="31"/>
  <c r="H26" i="31"/>
  <c r="G26" i="31"/>
  <c r="F26" i="31"/>
  <c r="E26" i="31"/>
  <c r="D26" i="31"/>
  <c r="C26" i="31"/>
  <c r="B26" i="31"/>
  <c r="I25" i="31"/>
  <c r="I26" i="31" s="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I20" i="31" s="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I14" i="31" s="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I8" i="31" s="1"/>
  <c r="J6" i="31"/>
  <c r="H6" i="31"/>
  <c r="G6" i="31"/>
  <c r="F6" i="31"/>
  <c r="E6" i="31"/>
  <c r="D6" i="31"/>
  <c r="C6" i="31"/>
  <c r="B6" i="31"/>
  <c r="I5" i="31"/>
  <c r="I6" i="31" s="1"/>
  <c r="J90" i="30"/>
  <c r="H90" i="30"/>
  <c r="G90" i="30"/>
  <c r="F90" i="30"/>
  <c r="E90" i="30"/>
  <c r="D90" i="30"/>
  <c r="C90" i="30"/>
  <c r="B90" i="30"/>
  <c r="J88" i="30"/>
  <c r="J89" i="30" s="1"/>
  <c r="H88" i="30"/>
  <c r="H89" i="30" s="1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J56" i="30"/>
  <c r="D56" i="30"/>
  <c r="B56" i="30"/>
  <c r="I55" i="30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E50" i="30"/>
  <c r="D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J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6" i="30" s="1"/>
  <c r="I8" i="30" l="1"/>
  <c r="I74" i="30"/>
  <c r="I80" i="30"/>
  <c r="I20" i="30"/>
  <c r="I26" i="30"/>
  <c r="I32" i="30"/>
  <c r="I44" i="30"/>
  <c r="I50" i="30"/>
  <c r="I38" i="30"/>
  <c r="J91" i="30"/>
  <c r="B91" i="30"/>
  <c r="F91" i="30"/>
  <c r="C91" i="30"/>
  <c r="G91" i="30"/>
  <c r="D91" i="30"/>
  <c r="H91" i="30"/>
  <c r="I56" i="30"/>
  <c r="I88" i="30"/>
  <c r="I89" i="30" s="1"/>
  <c r="E91" i="30"/>
  <c r="I78" i="34"/>
  <c r="I90" i="34"/>
  <c r="I91" i="34" s="1"/>
  <c r="I90" i="33"/>
  <c r="I91" i="33" s="1"/>
  <c r="I78" i="33"/>
  <c r="I78" i="32"/>
  <c r="I90" i="32"/>
  <c r="I91" i="32" s="1"/>
  <c r="I78" i="31"/>
  <c r="I78" i="30"/>
  <c r="I90" i="30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I38" i="28" s="1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H91" i="27" s="1"/>
  <c r="G90" i="27"/>
  <c r="F90" i="27"/>
  <c r="E90" i="27"/>
  <c r="D90" i="27"/>
  <c r="D91" i="27" s="1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G89" i="27"/>
  <c r="C89" i="27"/>
  <c r="J80" i="27"/>
  <c r="H80" i="27"/>
  <c r="G80" i="27"/>
  <c r="F80" i="27"/>
  <c r="E80" i="27"/>
  <c r="D80" i="27"/>
  <c r="C80" i="27"/>
  <c r="B80" i="27"/>
  <c r="I79" i="27"/>
  <c r="I80" i="27" s="1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I74" i="27" s="1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I62" i="27" s="1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I50" i="27" s="1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I44" i="27" s="1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I38" i="27" s="1"/>
  <c r="J36" i="27"/>
  <c r="I36" i="27"/>
  <c r="H36" i="27"/>
  <c r="G36" i="27"/>
  <c r="F36" i="27"/>
  <c r="E36" i="27"/>
  <c r="D36" i="27"/>
  <c r="C36" i="27"/>
  <c r="B36" i="27"/>
  <c r="I35" i="27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I26" i="27" s="1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I14" i="27" s="1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91" i="30" l="1"/>
  <c r="I26" i="29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91" i="27" s="1"/>
  <c r="I80" i="29"/>
  <c r="I78" i="29"/>
  <c r="I91" i="29" l="1"/>
  <c r="I89" i="29"/>
  <c r="I91" i="28"/>
</calcChain>
</file>

<file path=xl/sharedStrings.xml><?xml version="1.0" encoding="utf-8"?>
<sst xmlns="http://schemas.openxmlformats.org/spreadsheetml/2006/main" count="872" uniqueCount="50">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</sst>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1">
    <cellStyle name="Normální" xfId="0" builtinId="0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66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5" activePane="bottomLeft" state="frozen"/>
      <selection pane="bottomLeft" activeCell="E66" sqref="E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zoomScale="90" zoomScaleNormal="90" workbookViewId="0">
      <pane ySplit="2" topLeftCell="A66" activePane="bottomLeft" state="frozen"/>
      <selection pane="bottomLeft" activeCell="I66" sqref="I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68783.193590425508</v>
      </c>
      <c r="C5" s="34">
        <v>765.39</v>
      </c>
      <c r="D5" s="34">
        <v>21940.089999999997</v>
      </c>
      <c r="E5" s="34">
        <v>16630.944598873499</v>
      </c>
      <c r="F5" s="34">
        <v>1161.2979683972912</v>
      </c>
      <c r="G5" s="34">
        <v>742.50966887417235</v>
      </c>
      <c r="H5" s="34">
        <v>1126.1200361228175</v>
      </c>
      <c r="I5" s="33">
        <f>B5+C5+D5+E5+F5+G5+H5</f>
        <v>111149.54586269328</v>
      </c>
      <c r="J5" s="37">
        <v>64783.361583593025</v>
      </c>
    </row>
    <row r="6" spans="1:10" ht="20.100000000000001" customHeight="1" thickBot="1" x14ac:dyDescent="0.3">
      <c r="A6" s="5" t="s">
        <v>11</v>
      </c>
      <c r="B6" s="38">
        <f>(B5/B4)*100</f>
        <v>39.748130364592996</v>
      </c>
      <c r="C6" s="38">
        <f t="shared" ref="C6:J6" si="0">(C5/C4)*100</f>
        <v>12.203401180495987</v>
      </c>
      <c r="D6" s="38">
        <f t="shared" si="0"/>
        <v>99.748311582622748</v>
      </c>
      <c r="E6" s="38">
        <f t="shared" si="0"/>
        <v>42.23867125366678</v>
      </c>
      <c r="F6" s="38">
        <f t="shared" si="0"/>
        <v>24.916547087856916</v>
      </c>
      <c r="G6" s="38">
        <f t="shared" si="0"/>
        <v>12.170693497150738</v>
      </c>
      <c r="H6" s="38">
        <f t="shared" si="0"/>
        <v>21.984570197153197</v>
      </c>
      <c r="I6" s="38">
        <f t="shared" si="0"/>
        <v>43.320891318291594</v>
      </c>
      <c r="J6" s="38">
        <f t="shared" si="0"/>
        <v>75.501633938860863</v>
      </c>
    </row>
    <row r="7" spans="1:10" ht="20.100000000000001" customHeight="1" thickBot="1" x14ac:dyDescent="0.3">
      <c r="A7" s="6" t="s">
        <v>22</v>
      </c>
      <c r="B7" s="39">
        <v>412638.23681723315</v>
      </c>
      <c r="C7" s="35">
        <v>3582.2200000000003</v>
      </c>
      <c r="D7" s="35">
        <v>129318.59496442012</v>
      </c>
      <c r="E7" s="35">
        <v>91410.541671487299</v>
      </c>
      <c r="F7" s="35">
        <v>5325.3758577878107</v>
      </c>
      <c r="G7" s="35">
        <v>2356.5390728476823</v>
      </c>
      <c r="H7" s="40">
        <v>5012.8999265502707</v>
      </c>
      <c r="I7" s="36">
        <f>B7+C7+D7+E7+F7+G7+H7</f>
        <v>649644.40831032617</v>
      </c>
      <c r="J7" s="41">
        <v>202078.49175396061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5.9991142498313952</v>
      </c>
      <c r="C8" s="42">
        <f t="shared" si="1"/>
        <v>4.6802545107722864</v>
      </c>
      <c r="D8" s="42">
        <f t="shared" si="1"/>
        <v>5.8941688463639004</v>
      </c>
      <c r="E8" s="42">
        <f t="shared" si="1"/>
        <v>5.4964130947606558</v>
      </c>
      <c r="F8" s="42">
        <f t="shared" si="1"/>
        <v>4.585710130137719</v>
      </c>
      <c r="G8" s="42">
        <f t="shared" si="1"/>
        <v>3.1737486683786575</v>
      </c>
      <c r="H8" s="42">
        <f t="shared" si="1"/>
        <v>4.4514792080331578</v>
      </c>
      <c r="I8" s="42">
        <f t="shared" si="1"/>
        <v>5.8447778915161148</v>
      </c>
      <c r="J8" s="42">
        <f t="shared" si="1"/>
        <v>3.1192961713357406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29396.589999999997</v>
      </c>
      <c r="C11" s="34">
        <v>0</v>
      </c>
      <c r="D11" s="34">
        <v>15238.47</v>
      </c>
      <c r="E11" s="34">
        <v>2759.8</v>
      </c>
      <c r="F11" s="34">
        <v>671</v>
      </c>
      <c r="G11" s="34">
        <v>409.8</v>
      </c>
      <c r="H11" s="34">
        <v>2176.4</v>
      </c>
      <c r="I11" s="34">
        <f>B11+C11+D11+E11+F11+G11+H11</f>
        <v>50652.060000000005</v>
      </c>
      <c r="J11" s="37">
        <v>26838.400000000001</v>
      </c>
    </row>
    <row r="12" spans="1:10" ht="20.100000000000001" customHeight="1" thickBot="1" x14ac:dyDescent="0.3">
      <c r="A12" s="5" t="s">
        <v>11</v>
      </c>
      <c r="B12" s="38">
        <f>(B11/B10)*100</f>
        <v>38.500650068516833</v>
      </c>
      <c r="C12" s="38">
        <f t="shared" ref="C12:J12" si="2">(C11/C10)*100</f>
        <v>0</v>
      </c>
      <c r="D12" s="38">
        <f t="shared" si="2"/>
        <v>100</v>
      </c>
      <c r="E12" s="38">
        <f t="shared" si="2"/>
        <v>18.54101219764539</v>
      </c>
      <c r="F12" s="38">
        <f t="shared" si="2"/>
        <v>13.501766699129931</v>
      </c>
      <c r="G12" s="38">
        <f t="shared" si="2"/>
        <v>4.3125357141729621</v>
      </c>
      <c r="H12" s="38">
        <f t="shared" si="2"/>
        <v>27.338514470043073</v>
      </c>
      <c r="I12" s="38">
        <f t="shared" si="2"/>
        <v>38.695865616137645</v>
      </c>
      <c r="J12" s="38">
        <f t="shared" si="2"/>
        <v>64.459757084631292</v>
      </c>
    </row>
    <row r="13" spans="1:10" ht="20.100000000000001" customHeight="1" thickBot="1" x14ac:dyDescent="0.3">
      <c r="A13" s="6" t="s">
        <v>22</v>
      </c>
      <c r="B13" s="39">
        <v>169296.63</v>
      </c>
      <c r="C13" s="35">
        <v>0</v>
      </c>
      <c r="D13" s="35">
        <v>90163.55</v>
      </c>
      <c r="E13" s="35">
        <v>14146.079999999998</v>
      </c>
      <c r="F13" s="35">
        <v>3631</v>
      </c>
      <c r="G13" s="35">
        <v>1620.74</v>
      </c>
      <c r="H13" s="40">
        <v>12975.9</v>
      </c>
      <c r="I13" s="48">
        <f>B13+C13+D13+E13+F13+G13+H13</f>
        <v>291833.90000000002</v>
      </c>
      <c r="J13" s="41">
        <v>80025.119999999995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5.7590567477384287</v>
      </c>
      <c r="C14" s="42">
        <v>0</v>
      </c>
      <c r="D14" s="42">
        <f t="shared" si="3"/>
        <v>5.9168374515289273</v>
      </c>
      <c r="E14" s="42">
        <f t="shared" si="3"/>
        <v>5.1257627364301754</v>
      </c>
      <c r="F14" s="42">
        <f t="shared" si="3"/>
        <v>5.4113263785394929</v>
      </c>
      <c r="G14" s="42">
        <f t="shared" si="3"/>
        <v>3.9549536359199609</v>
      </c>
      <c r="H14" s="42">
        <f t="shared" si="3"/>
        <v>5.9620933651902224</v>
      </c>
      <c r="I14" s="42">
        <f t="shared" si="3"/>
        <v>5.7615405967694109</v>
      </c>
      <c r="J14" s="42">
        <f t="shared" si="3"/>
        <v>2.9817395969953497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23008</v>
      </c>
      <c r="C17" s="34">
        <v>223</v>
      </c>
      <c r="D17" s="34">
        <v>5989.65</v>
      </c>
      <c r="E17" s="34">
        <v>3565</v>
      </c>
      <c r="F17" s="34">
        <v>243</v>
      </c>
      <c r="G17" s="34">
        <v>102</v>
      </c>
      <c r="H17" s="34">
        <v>1113</v>
      </c>
      <c r="I17" s="34">
        <f>B17+C17+D17+E17+F17+G17+H17</f>
        <v>34243.65</v>
      </c>
      <c r="J17" s="37">
        <v>15549</v>
      </c>
    </row>
    <row r="18" spans="1:12" ht="20.100000000000001" customHeight="1" thickBot="1" x14ac:dyDescent="0.3">
      <c r="A18" s="5" t="s">
        <v>11</v>
      </c>
      <c r="B18" s="38">
        <f>(B17/B16)*100</f>
        <v>39.795081619871524</v>
      </c>
      <c r="C18" s="38">
        <f t="shared" ref="C18:J18" si="4">(C17/C16)*100</f>
        <v>9.3256664924202823</v>
      </c>
      <c r="D18" s="38">
        <f t="shared" si="4"/>
        <v>95.169734573737017</v>
      </c>
      <c r="E18" s="38">
        <f t="shared" si="4"/>
        <v>42.048275902740507</v>
      </c>
      <c r="F18" s="38">
        <f t="shared" si="4"/>
        <v>12.231892520424241</v>
      </c>
      <c r="G18" s="38">
        <f t="shared" si="4"/>
        <v>4.7324759200489943</v>
      </c>
      <c r="H18" s="38">
        <f t="shared" si="4"/>
        <v>31.76378928022055</v>
      </c>
      <c r="I18" s="38">
        <f t="shared" si="4"/>
        <v>41.444479031619338</v>
      </c>
      <c r="J18" s="38">
        <f t="shared" si="4"/>
        <v>69.198315991846982</v>
      </c>
    </row>
    <row r="19" spans="1:12" ht="20.100000000000001" customHeight="1" thickBot="1" x14ac:dyDescent="0.3">
      <c r="A19" s="6" t="s">
        <v>22</v>
      </c>
      <c r="B19" s="39">
        <v>153162</v>
      </c>
      <c r="C19" s="35">
        <v>1303</v>
      </c>
      <c r="D19" s="35">
        <v>41482</v>
      </c>
      <c r="E19" s="35">
        <v>23626</v>
      </c>
      <c r="F19" s="35">
        <v>1407</v>
      </c>
      <c r="G19" s="35">
        <v>462</v>
      </c>
      <c r="H19" s="40">
        <v>5640</v>
      </c>
      <c r="I19" s="48">
        <f>B19+C19+D19+E19+F19+G19+H19</f>
        <v>227082</v>
      </c>
      <c r="J19" s="41">
        <v>46787</v>
      </c>
    </row>
    <row r="20" spans="1:12" ht="20.100000000000001" customHeight="1" thickBot="1" x14ac:dyDescent="0.3">
      <c r="A20" s="26" t="s">
        <v>10</v>
      </c>
      <c r="B20" s="42">
        <f>B19/B17</f>
        <v>6.6569019471488176</v>
      </c>
      <c r="C20" s="42">
        <f t="shared" ref="C20:J20" si="5">C19/C17</f>
        <v>5.8430493273542599</v>
      </c>
      <c r="D20" s="42">
        <f t="shared" si="5"/>
        <v>6.9256133496948911</v>
      </c>
      <c r="E20" s="42">
        <f t="shared" si="5"/>
        <v>6.6272089761570827</v>
      </c>
      <c r="F20" s="42">
        <f t="shared" si="5"/>
        <v>5.7901234567901234</v>
      </c>
      <c r="G20" s="42">
        <f t="shared" si="5"/>
        <v>4.5294117647058822</v>
      </c>
      <c r="H20" s="42">
        <f t="shared" si="5"/>
        <v>5.0673854447439357</v>
      </c>
      <c r="I20" s="42">
        <f t="shared" si="5"/>
        <v>6.6313608508438788</v>
      </c>
      <c r="J20" s="42">
        <f t="shared" si="5"/>
        <v>3.0090037944562353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3055.54</v>
      </c>
      <c r="C23" s="34">
        <v>0</v>
      </c>
      <c r="D23" s="34">
        <v>1260.8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4316.34</v>
      </c>
      <c r="J23" s="37">
        <v>2238.1999999999998</v>
      </c>
    </row>
    <row r="24" spans="1:12" ht="20.100000000000001" customHeight="1" thickBot="1" x14ac:dyDescent="0.3">
      <c r="A24" s="5" t="s">
        <v>11</v>
      </c>
      <c r="B24" s="38">
        <f>(B23/B22)*100</f>
        <v>27.975217696622785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22.685222656106294</v>
      </c>
      <c r="J24" s="38">
        <f t="shared" si="6"/>
        <v>40.608971276891054</v>
      </c>
    </row>
    <row r="25" spans="1:12" ht="20.100000000000001" customHeight="1" thickBot="1" x14ac:dyDescent="0.3">
      <c r="A25" s="6" t="s">
        <v>22</v>
      </c>
      <c r="B25" s="39">
        <v>14889.89</v>
      </c>
      <c r="C25" s="35">
        <v>0</v>
      </c>
      <c r="D25" s="35">
        <v>5626.64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20516.53</v>
      </c>
      <c r="J25" s="41">
        <v>7283.76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4.8730797174967435</v>
      </c>
      <c r="C26" s="42">
        <v>0</v>
      </c>
      <c r="D26" s="42">
        <f t="shared" si="7"/>
        <v>4.4627538071065995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4.7532237960864991</v>
      </c>
      <c r="J26" s="42">
        <f t="shared" si="7"/>
        <v>3.2542936288088646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45798.407916971635</v>
      </c>
      <c r="C29" s="34">
        <v>895.45845856361154</v>
      </c>
      <c r="D29" s="34">
        <v>5133.9799999999996</v>
      </c>
      <c r="E29" s="34">
        <v>11430.012494999999</v>
      </c>
      <c r="F29" s="34">
        <v>410.63142663885918</v>
      </c>
      <c r="G29" s="34">
        <v>369.96414586392558</v>
      </c>
      <c r="H29" s="34">
        <v>9.5</v>
      </c>
      <c r="I29" s="34">
        <f>B29+C29+D29+E29+F29+G29+H29</f>
        <v>64047.954443038027</v>
      </c>
      <c r="J29" s="37">
        <v>18102.067315</v>
      </c>
    </row>
    <row r="30" spans="1:12" ht="20.100000000000001" customHeight="1" thickBot="1" x14ac:dyDescent="0.3">
      <c r="A30" s="5" t="s">
        <v>11</v>
      </c>
      <c r="B30" s="38">
        <f>(B29/B28)*100</f>
        <v>70.073372916941707</v>
      </c>
      <c r="C30" s="38">
        <f t="shared" ref="C30:J30" si="8">(C29/C28)*100</f>
        <v>38.722695387379474</v>
      </c>
      <c r="D30" s="38">
        <f t="shared" si="8"/>
        <v>99.205617680078987</v>
      </c>
      <c r="E30" s="38">
        <f t="shared" si="8"/>
        <v>87.107843622158128</v>
      </c>
      <c r="F30" s="38">
        <f t="shared" si="8"/>
        <v>27.637989341333281</v>
      </c>
      <c r="G30" s="38">
        <f t="shared" si="8"/>
        <v>36.191515286422522</v>
      </c>
      <c r="H30" s="38">
        <f t="shared" si="8"/>
        <v>1.1177128066356843</v>
      </c>
      <c r="I30" s="38">
        <f t="shared" si="8"/>
        <v>71.702168052902138</v>
      </c>
      <c r="J30" s="38">
        <f t="shared" si="8"/>
        <v>80.933659035479323</v>
      </c>
    </row>
    <row r="31" spans="1:12" ht="20.100000000000001" customHeight="1" thickBot="1" x14ac:dyDescent="0.3">
      <c r="A31" s="6" t="s">
        <v>22</v>
      </c>
      <c r="B31" s="39">
        <v>201938.68776465626</v>
      </c>
      <c r="C31" s="35">
        <v>2479.7841893095983</v>
      </c>
      <c r="D31" s="35">
        <v>26673.381333333331</v>
      </c>
      <c r="E31" s="35">
        <v>46219.766633267864</v>
      </c>
      <c r="F31" s="35">
        <v>1026.578566597148</v>
      </c>
      <c r="G31" s="35">
        <v>829.95121879588839</v>
      </c>
      <c r="H31" s="40">
        <v>39.5</v>
      </c>
      <c r="I31" s="48">
        <f>B31+C31+D31+E31+F31+G31+H31</f>
        <v>279207.64970596007</v>
      </c>
      <c r="J31" s="41">
        <v>54787.267256275009</v>
      </c>
    </row>
    <row r="32" spans="1:12" ht="20.100000000000001" customHeight="1" thickBot="1" x14ac:dyDescent="0.3">
      <c r="A32" s="7" t="s">
        <v>10</v>
      </c>
      <c r="B32" s="42">
        <f>B31/B29</f>
        <v>4.4092949285650453</v>
      </c>
      <c r="C32" s="42">
        <f>C31/C29</f>
        <v>2.769290038632696</v>
      </c>
      <c r="D32" s="42">
        <f t="shared" ref="D32:J32" si="9">D31/D29</f>
        <v>5.1954587538972365</v>
      </c>
      <c r="E32" s="42">
        <f t="shared" si="9"/>
        <v>4.0437196943998499</v>
      </c>
      <c r="F32" s="42">
        <f t="shared" si="9"/>
        <v>2.5</v>
      </c>
      <c r="G32" s="42">
        <f t="shared" si="9"/>
        <v>2.243328787598645</v>
      </c>
      <c r="H32" s="42">
        <f t="shared" si="9"/>
        <v>4.1578947368421053</v>
      </c>
      <c r="I32" s="42">
        <f t="shared" si="9"/>
        <v>4.3593531149269946</v>
      </c>
      <c r="J32" s="42">
        <f t="shared" si="9"/>
        <v>3.0265751586768426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3862</v>
      </c>
      <c r="C35" s="34">
        <v>46</v>
      </c>
      <c r="D35" s="34">
        <v>1668.63</v>
      </c>
      <c r="E35" s="34">
        <v>124</v>
      </c>
      <c r="F35" s="34">
        <v>0</v>
      </c>
      <c r="G35" s="34">
        <v>0</v>
      </c>
      <c r="H35" s="34">
        <v>126</v>
      </c>
      <c r="I35" s="34">
        <f>B35+C35+D35+E35+F35+G35+H35</f>
        <v>5826.63</v>
      </c>
      <c r="J35" s="37">
        <v>3355.32</v>
      </c>
    </row>
    <row r="36" spans="1:10" ht="20.100000000000001" customHeight="1" thickBot="1" x14ac:dyDescent="0.3">
      <c r="A36" s="5" t="s">
        <v>11</v>
      </c>
      <c r="B36" s="21">
        <f>(B35/B34)*100</f>
        <v>33.686803443346072</v>
      </c>
      <c r="C36" s="21">
        <f t="shared" ref="C36:J36" si="10">(C35/C34)*100</f>
        <v>6.7770640579880954</v>
      </c>
      <c r="D36" s="21">
        <f t="shared" si="10"/>
        <v>80.884056636241581</v>
      </c>
      <c r="E36" s="21">
        <f t="shared" si="10"/>
        <v>6.7983201570192646</v>
      </c>
      <c r="F36" s="21">
        <f t="shared" si="10"/>
        <v>0</v>
      </c>
      <c r="G36" s="21">
        <f t="shared" si="10"/>
        <v>0</v>
      </c>
      <c r="H36" s="21">
        <f t="shared" si="10"/>
        <v>8.4353723279619199</v>
      </c>
      <c r="I36" s="21">
        <f t="shared" si="10"/>
        <v>29.199871706850157</v>
      </c>
      <c r="J36" s="21">
        <f t="shared" si="10"/>
        <v>70.34553028762393</v>
      </c>
    </row>
    <row r="37" spans="1:10" ht="20.100000000000001" customHeight="1" thickBot="1" x14ac:dyDescent="0.3">
      <c r="A37" s="6" t="s">
        <v>22</v>
      </c>
      <c r="B37" s="39">
        <v>22475.4</v>
      </c>
      <c r="C37" s="35">
        <v>207</v>
      </c>
      <c r="D37" s="35">
        <v>10401.75</v>
      </c>
      <c r="E37" s="35">
        <v>533.20000000000005</v>
      </c>
      <c r="F37" s="35">
        <v>0</v>
      </c>
      <c r="G37" s="35">
        <v>0</v>
      </c>
      <c r="H37" s="40">
        <v>599</v>
      </c>
      <c r="I37" s="48">
        <f>B37+C37+D37+E37+F37+G37+H37</f>
        <v>34216.35</v>
      </c>
      <c r="J37" s="41">
        <v>10444.73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5.8196271361988607</v>
      </c>
      <c r="C38" s="22">
        <f t="shared" si="11"/>
        <v>4.5</v>
      </c>
      <c r="D38" s="22">
        <f t="shared" si="11"/>
        <v>6.2337066935150389</v>
      </c>
      <c r="E38" s="22">
        <f t="shared" si="11"/>
        <v>4.3000000000000007</v>
      </c>
      <c r="F38" s="22">
        <v>0</v>
      </c>
      <c r="G38" s="22">
        <v>0</v>
      </c>
      <c r="H38" s="22">
        <f t="shared" si="11"/>
        <v>4.753968253968254</v>
      </c>
      <c r="I38" s="22">
        <f t="shared" si="11"/>
        <v>5.8724082359786012</v>
      </c>
      <c r="J38" s="22">
        <f t="shared" si="11"/>
        <v>3.1128864012970445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14173.039999999999</v>
      </c>
      <c r="C41" s="34">
        <v>120</v>
      </c>
      <c r="D41" s="34">
        <v>17529.98</v>
      </c>
      <c r="E41" s="34">
        <v>605.41999999999996</v>
      </c>
      <c r="F41" s="34">
        <v>229.7</v>
      </c>
      <c r="G41" s="34">
        <v>84.49</v>
      </c>
      <c r="H41" s="34">
        <v>88</v>
      </c>
      <c r="I41" s="34">
        <f>B41+C41+D41+E41+F41+G41+H41</f>
        <v>32830.629999999997</v>
      </c>
      <c r="J41" s="37">
        <v>21645.9</v>
      </c>
    </row>
    <row r="42" spans="1:10" ht="20.100000000000001" customHeight="1" thickBot="1" x14ac:dyDescent="0.3">
      <c r="A42" s="5" t="s">
        <v>11</v>
      </c>
      <c r="B42" s="21">
        <f>(B41/B40)*100</f>
        <v>24.064782013387809</v>
      </c>
      <c r="C42" s="21">
        <f t="shared" ref="C42:J42" si="12">(C41/C40)*100</f>
        <v>7.4854034632466693</v>
      </c>
      <c r="D42" s="21">
        <f t="shared" si="12"/>
        <v>100</v>
      </c>
      <c r="E42" s="21">
        <f t="shared" si="12"/>
        <v>7.3724267683071609</v>
      </c>
      <c r="F42" s="21">
        <f t="shared" si="12"/>
        <v>11.788010818078712</v>
      </c>
      <c r="G42" s="21">
        <f t="shared" si="12"/>
        <v>1.1397944619668301</v>
      </c>
      <c r="H42" s="21">
        <f t="shared" si="12"/>
        <v>1.635389836052169</v>
      </c>
      <c r="I42" s="21">
        <f t="shared" si="12"/>
        <v>32.51113655880927</v>
      </c>
      <c r="J42" s="21">
        <f t="shared" si="12"/>
        <v>68.918055397687937</v>
      </c>
    </row>
    <row r="43" spans="1:10" ht="20.100000000000001" customHeight="1" thickBot="1" x14ac:dyDescent="0.3">
      <c r="A43" s="6" t="s">
        <v>22</v>
      </c>
      <c r="B43" s="39">
        <v>75317.649999999994</v>
      </c>
      <c r="C43" s="35">
        <v>504</v>
      </c>
      <c r="D43" s="35">
        <v>97195.11</v>
      </c>
      <c r="E43" s="35">
        <v>2985</v>
      </c>
      <c r="F43" s="35">
        <v>981.72</v>
      </c>
      <c r="G43" s="35">
        <v>363</v>
      </c>
      <c r="H43" s="40">
        <v>360.8</v>
      </c>
      <c r="I43" s="48">
        <f>B43+C43+D43+E43+F43+G43+H43</f>
        <v>177707.28</v>
      </c>
      <c r="J43" s="41">
        <v>66458.94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5.3141492580279177</v>
      </c>
      <c r="C44" s="22">
        <f t="shared" si="13"/>
        <v>4.2</v>
      </c>
      <c r="D44" s="22">
        <f t="shared" si="13"/>
        <v>5.5445077518628088</v>
      </c>
      <c r="E44" s="22">
        <f t="shared" si="13"/>
        <v>4.9304614978031784</v>
      </c>
      <c r="F44" s="22">
        <f t="shared" si="13"/>
        <v>4.2739225076186331</v>
      </c>
      <c r="G44" s="22">
        <f t="shared" si="13"/>
        <v>4.2963664338975027</v>
      </c>
      <c r="H44" s="22">
        <f t="shared" si="13"/>
        <v>4.1000000000000005</v>
      </c>
      <c r="I44" s="22">
        <f t="shared" si="13"/>
        <v>5.412850134158254</v>
      </c>
      <c r="J44" s="22">
        <f t="shared" si="13"/>
        <v>3.0702784361010629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16770.75</v>
      </c>
      <c r="C47" s="34">
        <v>0</v>
      </c>
      <c r="D47" s="34">
        <v>5920.66</v>
      </c>
      <c r="E47" s="34">
        <v>3122.54</v>
      </c>
      <c r="F47" s="34">
        <v>0</v>
      </c>
      <c r="G47" s="34">
        <v>72.959999999999994</v>
      </c>
      <c r="H47" s="34">
        <v>612.56999999999994</v>
      </c>
      <c r="I47" s="34">
        <f>B47+C47+D47+E47+F47+G47+H47</f>
        <v>26499.48</v>
      </c>
      <c r="J47" s="37">
        <v>16582.849999999999</v>
      </c>
    </row>
    <row r="48" spans="1:10" ht="20.100000000000001" customHeight="1" thickBot="1" x14ac:dyDescent="0.3">
      <c r="A48" s="5" t="s">
        <v>11</v>
      </c>
      <c r="B48" s="38">
        <f>(B47/B46)*100</f>
        <v>31.79278250804073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19.946596825194032</v>
      </c>
      <c r="F48" s="38">
        <f t="shared" si="14"/>
        <v>0</v>
      </c>
      <c r="G48" s="38">
        <f t="shared" si="14"/>
        <v>4.0327216449259335</v>
      </c>
      <c r="H48" s="38">
        <f t="shared" si="14"/>
        <v>16.38575551769058</v>
      </c>
      <c r="I48" s="38">
        <f t="shared" si="14"/>
        <v>32.323151991200127</v>
      </c>
      <c r="J48" s="38">
        <f t="shared" si="14"/>
        <v>64.068327288841701</v>
      </c>
    </row>
    <row r="49" spans="1:10" ht="20.100000000000001" customHeight="1" thickBot="1" x14ac:dyDescent="0.3">
      <c r="A49" s="6" t="s">
        <v>22</v>
      </c>
      <c r="B49" s="39">
        <v>113120.37999999999</v>
      </c>
      <c r="C49" s="35">
        <v>0</v>
      </c>
      <c r="D49" s="35">
        <v>40446.880000000005</v>
      </c>
      <c r="E49" s="35">
        <v>18488</v>
      </c>
      <c r="F49" s="35">
        <v>0</v>
      </c>
      <c r="G49" s="35">
        <v>204</v>
      </c>
      <c r="H49" s="40">
        <v>3569</v>
      </c>
      <c r="I49" s="48">
        <f>B49+C49+D49+E49+F49+G49+H49</f>
        <v>175828.26</v>
      </c>
      <c r="J49" s="41">
        <v>51488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6.7450996526690812</v>
      </c>
      <c r="C50" s="42">
        <v>0</v>
      </c>
      <c r="D50" s="42">
        <f t="shared" si="15"/>
        <v>6.831481625359336</v>
      </c>
      <c r="E50" s="42">
        <f t="shared" si="15"/>
        <v>5.9208208701890133</v>
      </c>
      <c r="F50" s="42">
        <v>0</v>
      </c>
      <c r="G50" s="42">
        <f t="shared" si="15"/>
        <v>2.7960526315789478</v>
      </c>
      <c r="H50" s="42">
        <f t="shared" si="15"/>
        <v>5.8262729157484046</v>
      </c>
      <c r="I50" s="42">
        <f t="shared" si="15"/>
        <v>6.6351588785893165</v>
      </c>
      <c r="J50" s="42">
        <f t="shared" si="15"/>
        <v>3.1048945145134885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57">
        <v>17400</v>
      </c>
      <c r="C53" s="57">
        <v>0</v>
      </c>
      <c r="D53" s="57">
        <v>12583.55</v>
      </c>
      <c r="E53" s="57">
        <v>0</v>
      </c>
      <c r="F53" s="57">
        <v>0</v>
      </c>
      <c r="G53" s="57">
        <v>0</v>
      </c>
      <c r="H53" s="57">
        <v>0</v>
      </c>
      <c r="I53" s="34">
        <f>B53+C53+D53+E53+F53+G53+H53</f>
        <v>29983.55</v>
      </c>
      <c r="J53" s="37">
        <v>14310</v>
      </c>
    </row>
    <row r="54" spans="1:10" ht="20.100000000000001" customHeight="1" thickBot="1" x14ac:dyDescent="0.3">
      <c r="A54" s="5" t="s">
        <v>11</v>
      </c>
      <c r="B54" s="21">
        <f>(B53/B52)*100</f>
        <v>23.961106992126439</v>
      </c>
      <c r="C54" s="21">
        <f t="shared" ref="C54:J54" si="16">(C53/C52)*100</f>
        <v>0</v>
      </c>
      <c r="D54" s="21">
        <f t="shared" si="16"/>
        <v>99.604228423523082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22.799087779478171</v>
      </c>
      <c r="J54" s="21">
        <f t="shared" si="16"/>
        <v>35.099165567007276</v>
      </c>
    </row>
    <row r="55" spans="1:10" ht="20.100000000000001" customHeight="1" thickBot="1" x14ac:dyDescent="0.3">
      <c r="A55" s="6" t="s">
        <v>22</v>
      </c>
      <c r="B55" s="39">
        <v>98415</v>
      </c>
      <c r="C55" s="35">
        <v>0</v>
      </c>
      <c r="D55" s="35">
        <v>76860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175275</v>
      </c>
      <c r="J55" s="41">
        <v>42779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5.6560344827586206</v>
      </c>
      <c r="C56" s="42">
        <v>0</v>
      </c>
      <c r="D56" s="42">
        <f t="shared" si="17"/>
        <v>6.1079742997802686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5.8457053951249938</v>
      </c>
      <c r="J56" s="42">
        <f t="shared" si="17"/>
        <v>2.9894479385045423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83309.95</v>
      </c>
      <c r="C59" s="34">
        <v>1186.98</v>
      </c>
      <c r="D59" s="34">
        <v>9735.630000000001</v>
      </c>
      <c r="E59" s="34">
        <v>15861.48</v>
      </c>
      <c r="F59" s="34">
        <v>1361.19</v>
      </c>
      <c r="G59" s="34">
        <v>539.64</v>
      </c>
      <c r="H59" s="34">
        <v>1588.17</v>
      </c>
      <c r="I59" s="34">
        <f>B59+C59+D59+E59+F59+G59+H59</f>
        <v>113583.03999999999</v>
      </c>
      <c r="J59" s="37">
        <v>32174.66</v>
      </c>
    </row>
    <row r="60" spans="1:10" ht="20.100000000000001" customHeight="1" thickBot="1" x14ac:dyDescent="0.3">
      <c r="A60" s="18" t="s">
        <v>11</v>
      </c>
      <c r="B60" s="38">
        <f>(B59/B58)*100</f>
        <v>74.881679953656203</v>
      </c>
      <c r="C60" s="38">
        <f t="shared" ref="C60:J60" si="18">(C59/C58)*100</f>
        <v>58.968945148517804</v>
      </c>
      <c r="D60" s="38">
        <f t="shared" si="18"/>
        <v>99.13447507950103</v>
      </c>
      <c r="E60" s="38">
        <f t="shared" si="18"/>
        <v>60.102057867652157</v>
      </c>
      <c r="F60" s="38">
        <f t="shared" si="18"/>
        <v>43.819454280894682</v>
      </c>
      <c r="G60" s="38">
        <f t="shared" si="18"/>
        <v>29.836948408463865</v>
      </c>
      <c r="H60" s="38">
        <f t="shared" si="18"/>
        <v>73.419997873451891</v>
      </c>
      <c r="I60" s="38">
        <f t="shared" si="18"/>
        <v>72.550134774332832</v>
      </c>
      <c r="J60" s="38">
        <f t="shared" si="18"/>
        <v>81.592737497603551</v>
      </c>
    </row>
    <row r="61" spans="1:10" ht="20.100000000000001" customHeight="1" thickBot="1" x14ac:dyDescent="0.3">
      <c r="A61" s="19" t="s">
        <v>22</v>
      </c>
      <c r="B61" s="39">
        <v>406140.37</v>
      </c>
      <c r="C61" s="35">
        <v>5533.24</v>
      </c>
      <c r="D61" s="35">
        <v>50238.04</v>
      </c>
      <c r="E61" s="35">
        <v>73536.38</v>
      </c>
      <c r="F61" s="35">
        <v>5691.75</v>
      </c>
      <c r="G61" s="35">
        <v>1654.35</v>
      </c>
      <c r="H61" s="40">
        <v>6336.88</v>
      </c>
      <c r="I61" s="48">
        <f>B61+C61+D61+E61+F61+G61+H61</f>
        <v>549131.01</v>
      </c>
      <c r="J61" s="41">
        <v>91106.3</v>
      </c>
    </row>
    <row r="62" spans="1:10" ht="20.100000000000001" customHeight="1" thickBot="1" x14ac:dyDescent="0.3">
      <c r="A62" s="20" t="s">
        <v>10</v>
      </c>
      <c r="B62" s="42">
        <f>B61/B59</f>
        <v>4.8750523796977436</v>
      </c>
      <c r="C62" s="42">
        <f t="shared" ref="C62:J62" si="19">C61/C59</f>
        <v>4.6616118215976678</v>
      </c>
      <c r="D62" s="42">
        <f t="shared" si="19"/>
        <v>5.1602248647493791</v>
      </c>
      <c r="E62" s="42">
        <f t="shared" si="19"/>
        <v>4.6361613165984519</v>
      </c>
      <c r="F62" s="42">
        <f t="shared" si="19"/>
        <v>4.1814515240341175</v>
      </c>
      <c r="G62" s="42">
        <f t="shared" si="19"/>
        <v>3.065654881031799</v>
      </c>
      <c r="H62" s="42">
        <f t="shared" si="19"/>
        <v>3.9900514428556138</v>
      </c>
      <c r="I62" s="42">
        <f t="shared" si="19"/>
        <v>4.8346215244811201</v>
      </c>
      <c r="J62" s="42">
        <f t="shared" si="19"/>
        <v>2.8316165578750483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29321.56</v>
      </c>
      <c r="C65" s="34">
        <v>28.99</v>
      </c>
      <c r="D65" s="43">
        <v>2253.69</v>
      </c>
      <c r="E65" s="44">
        <v>20857.38</v>
      </c>
      <c r="F65" s="34">
        <v>33</v>
      </c>
      <c r="G65" s="34">
        <v>0</v>
      </c>
      <c r="H65" s="34">
        <v>68.5</v>
      </c>
      <c r="I65" s="34">
        <f>B65+C65+D65+E65+F65+G65+H65</f>
        <v>52563.12</v>
      </c>
      <c r="J65" s="37">
        <v>21808.21</v>
      </c>
    </row>
    <row r="66" spans="1:10" ht="20.100000000000001" customHeight="1" thickBot="1" x14ac:dyDescent="0.3">
      <c r="A66" s="5" t="s">
        <v>11</v>
      </c>
      <c r="B66" s="38">
        <f>(B65/B64)*100</f>
        <v>57.829356856191062</v>
      </c>
      <c r="C66" s="38">
        <f t="shared" ref="C66:J66" si="20">(C65/C64)*100</f>
        <v>2.1665857030753708</v>
      </c>
      <c r="D66" s="38">
        <f t="shared" si="20"/>
        <v>79.955227428344372</v>
      </c>
      <c r="E66" s="38">
        <f t="shared" si="20"/>
        <v>63.391166550060085</v>
      </c>
      <c r="F66" s="38">
        <f t="shared" si="20"/>
        <v>2.7626853301408971</v>
      </c>
      <c r="G66" s="38">
        <f t="shared" si="20"/>
        <v>0</v>
      </c>
      <c r="H66" s="38">
        <f t="shared" si="20"/>
        <v>5.2237838497380489</v>
      </c>
      <c r="I66" s="38">
        <f t="shared" si="20"/>
        <v>57.188335273044487</v>
      </c>
      <c r="J66" s="38">
        <f t="shared" si="20"/>
        <v>86.840460065241203</v>
      </c>
    </row>
    <row r="67" spans="1:10" ht="20.100000000000001" customHeight="1" thickBot="1" x14ac:dyDescent="0.3">
      <c r="A67" s="6" t="s">
        <v>22</v>
      </c>
      <c r="B67" s="39">
        <v>182963.1</v>
      </c>
      <c r="C67" s="35">
        <v>136</v>
      </c>
      <c r="D67" s="35">
        <v>12661.599999999999</v>
      </c>
      <c r="E67" s="35">
        <v>116759.20000000001</v>
      </c>
      <c r="F67" s="35">
        <v>231</v>
      </c>
      <c r="G67" s="35">
        <v>0</v>
      </c>
      <c r="H67" s="40">
        <v>317</v>
      </c>
      <c r="I67" s="48">
        <f>B67+C67+D67+E67+F67+G67+H67</f>
        <v>313067.90000000002</v>
      </c>
      <c r="J67" s="41">
        <v>65785.3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6.2398828711705656</v>
      </c>
      <c r="C68" s="42">
        <f t="shared" si="21"/>
        <v>4.6912728527078302</v>
      </c>
      <c r="D68" s="42">
        <f t="shared" si="21"/>
        <v>5.6181639888360859</v>
      </c>
      <c r="E68" s="42">
        <f t="shared" si="21"/>
        <v>5.5979801873485551</v>
      </c>
      <c r="F68" s="42">
        <f t="shared" si="21"/>
        <v>7</v>
      </c>
      <c r="G68" s="42">
        <v>0</v>
      </c>
      <c r="H68" s="42">
        <f t="shared" si="21"/>
        <v>4.6277372262773726</v>
      </c>
      <c r="I68" s="42">
        <f t="shared" si="21"/>
        <v>5.9560372367545913</v>
      </c>
      <c r="J68" s="42">
        <f t="shared" si="21"/>
        <v>3.0165382670104517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18773.989999999998</v>
      </c>
      <c r="C71" s="34">
        <v>47.93</v>
      </c>
      <c r="D71" s="34">
        <v>2842.37</v>
      </c>
      <c r="E71" s="34">
        <v>5469.7300000000005</v>
      </c>
      <c r="F71" s="34">
        <v>143.32</v>
      </c>
      <c r="G71" s="34">
        <v>62.54</v>
      </c>
      <c r="H71" s="34">
        <v>133.67000000000002</v>
      </c>
      <c r="I71" s="34">
        <f>B71+C71+D71+E71+F71+G71+H71</f>
        <v>27473.549999999996</v>
      </c>
      <c r="J71" s="37">
        <v>10470.82</v>
      </c>
    </row>
    <row r="72" spans="1:10" ht="20.100000000000001" customHeight="1" thickBot="1" x14ac:dyDescent="0.3">
      <c r="A72" s="5" t="s">
        <v>11</v>
      </c>
      <c r="B72" s="21">
        <f>(B71/B70)*100</f>
        <v>54.637670910153957</v>
      </c>
      <c r="C72" s="21">
        <f t="shared" ref="C72:J72" si="22">(C71/C70)*100</f>
        <v>5.8137842361902923</v>
      </c>
      <c r="D72" s="21">
        <f t="shared" si="22"/>
        <v>93.596612256859942</v>
      </c>
      <c r="E72" s="21">
        <f t="shared" si="22"/>
        <v>68.538945701193043</v>
      </c>
      <c r="F72" s="21">
        <f t="shared" si="22"/>
        <v>31.049872178170627</v>
      </c>
      <c r="G72" s="21">
        <f t="shared" si="22"/>
        <v>6.2941567198727881</v>
      </c>
      <c r="H72" s="21">
        <f t="shared" si="22"/>
        <v>24.659176859077242</v>
      </c>
      <c r="I72" s="21">
        <f t="shared" si="22"/>
        <v>56.999208296784133</v>
      </c>
      <c r="J72" s="21">
        <f t="shared" si="22"/>
        <v>69.009420003783035</v>
      </c>
    </row>
    <row r="73" spans="1:10" ht="20.100000000000001" customHeight="1" thickBot="1" x14ac:dyDescent="0.3">
      <c r="A73" s="6" t="s">
        <v>22</v>
      </c>
      <c r="B73" s="39">
        <v>114459.89</v>
      </c>
      <c r="C73" s="35">
        <v>239.99</v>
      </c>
      <c r="D73" s="35">
        <v>17525.509999999998</v>
      </c>
      <c r="E73" s="35">
        <v>31049.379999999997</v>
      </c>
      <c r="F73" s="35">
        <v>784.45</v>
      </c>
      <c r="G73" s="35">
        <v>213.63</v>
      </c>
      <c r="H73" s="40">
        <v>686.37</v>
      </c>
      <c r="I73" s="48">
        <f>B73+C73+D73+E73+F73+G73+H73</f>
        <v>164959.22000000003</v>
      </c>
      <c r="J73" s="41">
        <v>24975.329999999998</v>
      </c>
    </row>
    <row r="74" spans="1:10" ht="20.100000000000001" customHeight="1" thickBot="1" x14ac:dyDescent="0.3">
      <c r="A74" s="7" t="s">
        <v>10</v>
      </c>
      <c r="B74" s="22">
        <f>B73/B71</f>
        <v>6.0967269078123518</v>
      </c>
      <c r="C74" s="22">
        <f>C73/C71</f>
        <v>5.0070936782808264</v>
      </c>
      <c r="D74" s="22">
        <f t="shared" ref="D74:J74" si="23">D73/D71</f>
        <v>6.1658088144752439</v>
      </c>
      <c r="E74" s="22">
        <f t="shared" si="23"/>
        <v>5.6765836704919614</v>
      </c>
      <c r="F74" s="22">
        <f t="shared" si="23"/>
        <v>5.4734161317331846</v>
      </c>
      <c r="G74" s="22">
        <f t="shared" si="23"/>
        <v>3.4158938279501121</v>
      </c>
      <c r="H74" s="22">
        <f t="shared" si="23"/>
        <v>5.1348096057454917</v>
      </c>
      <c r="I74" s="22">
        <f t="shared" si="23"/>
        <v>6.0042921282469885</v>
      </c>
      <c r="J74" s="22">
        <f t="shared" si="23"/>
        <v>2.3852315291448041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8576.07</v>
      </c>
      <c r="C77" s="34">
        <v>245.82</v>
      </c>
      <c r="D77" s="34">
        <v>2855.06</v>
      </c>
      <c r="E77" s="34">
        <v>3303.6</v>
      </c>
      <c r="F77" s="34">
        <v>337.44000000000005</v>
      </c>
      <c r="G77" s="34">
        <v>44.09</v>
      </c>
      <c r="H77" s="34">
        <v>196.6</v>
      </c>
      <c r="I77" s="34">
        <f>B77+C77+D77+E77+F77+G77+H77</f>
        <v>15558.68</v>
      </c>
      <c r="J77" s="37">
        <v>8927.39</v>
      </c>
    </row>
    <row r="78" spans="1:10" ht="20.100000000000001" customHeight="1" thickBot="1" x14ac:dyDescent="0.3">
      <c r="A78" s="5" t="s">
        <v>11</v>
      </c>
      <c r="B78" s="21">
        <f>(B77/B76)*100</f>
        <v>22.005637358985837</v>
      </c>
      <c r="C78" s="21">
        <f t="shared" ref="C78:J78" si="24">(C77/C76)*100</f>
        <v>16.832951004896088</v>
      </c>
      <c r="D78" s="21">
        <f t="shared" si="24"/>
        <v>72.830004821219489</v>
      </c>
      <c r="E78" s="21">
        <f t="shared" si="24"/>
        <v>27.438014057870987</v>
      </c>
      <c r="F78" s="21">
        <f t="shared" si="24"/>
        <v>34.683934628430471</v>
      </c>
      <c r="G78" s="21">
        <f t="shared" si="24"/>
        <v>1.9447237954092347</v>
      </c>
      <c r="H78" s="21">
        <f t="shared" si="24"/>
        <v>15.436315384494591</v>
      </c>
      <c r="I78" s="21">
        <f t="shared" si="24"/>
        <v>25.545154562938848</v>
      </c>
      <c r="J78" s="21">
        <f t="shared" si="24"/>
        <v>45.924677970286837</v>
      </c>
    </row>
    <row r="79" spans="1:10" ht="20.100000000000001" customHeight="1" thickBot="1" x14ac:dyDescent="0.3">
      <c r="A79" s="6" t="s">
        <v>22</v>
      </c>
      <c r="B79" s="39">
        <v>57350.96</v>
      </c>
      <c r="C79" s="35">
        <v>1405</v>
      </c>
      <c r="D79" s="35">
        <v>19363.95</v>
      </c>
      <c r="E79" s="35">
        <v>21373.53</v>
      </c>
      <c r="F79" s="35">
        <v>1251</v>
      </c>
      <c r="G79" s="35">
        <v>194.54</v>
      </c>
      <c r="H79" s="40">
        <v>958</v>
      </c>
      <c r="I79" s="48">
        <f>B79+C79+D79+E79+F79+G79+H79</f>
        <v>101896.98</v>
      </c>
      <c r="J79" s="41">
        <v>27975.399999999998</v>
      </c>
    </row>
    <row r="80" spans="1:10" ht="20.100000000000001" customHeight="1" thickBot="1" x14ac:dyDescent="0.3">
      <c r="A80" s="7" t="s">
        <v>10</v>
      </c>
      <c r="B80" s="22">
        <f>B79/B77</f>
        <v>6.6873241473075664</v>
      </c>
      <c r="C80" s="22">
        <f t="shared" ref="C80:J80" si="25">C79/C77</f>
        <v>5.7155642339923522</v>
      </c>
      <c r="D80" s="22">
        <f t="shared" si="25"/>
        <v>6.7823268162490455</v>
      </c>
      <c r="E80" s="22">
        <f t="shared" si="25"/>
        <v>6.4697693425354155</v>
      </c>
      <c r="F80" s="22">
        <f t="shared" si="25"/>
        <v>3.7073257467994303</v>
      </c>
      <c r="G80" s="22">
        <f t="shared" si="25"/>
        <v>4.4123383987298705</v>
      </c>
      <c r="H80" s="22">
        <f t="shared" si="25"/>
        <v>4.8728382502543237</v>
      </c>
      <c r="I80" s="22">
        <f t="shared" si="25"/>
        <v>6.5492046883154611</v>
      </c>
      <c r="J80" s="22">
        <f t="shared" si="25"/>
        <v>3.1336594458178704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362229.09150739713</v>
      </c>
      <c r="C88" s="32">
        <f t="shared" si="26"/>
        <v>3559.5684585636113</v>
      </c>
      <c r="D88" s="32">
        <f t="shared" si="26"/>
        <v>104952.56</v>
      </c>
      <c r="E88" s="32">
        <f t="shared" si="26"/>
        <v>83729.907093873495</v>
      </c>
      <c r="F88" s="32">
        <f t="shared" si="26"/>
        <v>4590.5793950361503</v>
      </c>
      <c r="G88" s="32">
        <f t="shared" si="26"/>
        <v>2427.9938147380981</v>
      </c>
      <c r="H88" s="32">
        <f t="shared" si="26"/>
        <v>7238.5300361228174</v>
      </c>
      <c r="I88" s="32">
        <f t="shared" si="26"/>
        <v>568728.2303057313</v>
      </c>
      <c r="J88" s="32">
        <f t="shared" si="26"/>
        <v>256786.178898593</v>
      </c>
      <c r="L88" s="24"/>
    </row>
    <row r="89" spans="1:12" ht="15.75" thickBot="1" x14ac:dyDescent="0.3">
      <c r="A89" s="15" t="s">
        <v>11</v>
      </c>
      <c r="B89" s="25">
        <f>(B88/B87)*100</f>
        <v>44.471635790814751</v>
      </c>
      <c r="C89" s="25">
        <f t="shared" ref="C89:J89" si="27">(C88/C87)*100</f>
        <v>14.278642412081883</v>
      </c>
      <c r="D89" s="25">
        <f t="shared" si="27"/>
        <v>97.442690797326364</v>
      </c>
      <c r="E89" s="25">
        <f t="shared" si="27"/>
        <v>39.518284693037501</v>
      </c>
      <c r="F89" s="25">
        <f t="shared" si="27"/>
        <v>15.705661039467724</v>
      </c>
      <c r="G89" s="25">
        <f t="shared" si="27"/>
        <v>5.7088377518269224</v>
      </c>
      <c r="H89" s="25">
        <f t="shared" si="27"/>
        <v>18.247915082879292</v>
      </c>
      <c r="I89" s="25">
        <f t="shared" si="27"/>
        <v>44.765650645386494</v>
      </c>
      <c r="J89" s="25">
        <f t="shared" si="27"/>
        <v>67.614847128661296</v>
      </c>
    </row>
    <row r="90" spans="1:12" ht="15.75" thickBot="1" x14ac:dyDescent="0.3">
      <c r="A90" s="27" t="s">
        <v>22</v>
      </c>
      <c r="B90" s="32">
        <f>B79+B73+B67+B61+B55+B49+B43+B37+B31+B25+B19+B13+B7</f>
        <v>2022168.1945818895</v>
      </c>
      <c r="C90" s="32">
        <f t="shared" ref="C90:J90" si="28">C79+C73+C67+C61+C55+C49+C43+C37+C31+C25+C19+C13+C7</f>
        <v>15390.234189309598</v>
      </c>
      <c r="D90" s="32">
        <f t="shared" si="28"/>
        <v>617957.00629775343</v>
      </c>
      <c r="E90" s="32">
        <f t="shared" si="28"/>
        <v>440127.07830475515</v>
      </c>
      <c r="F90" s="32">
        <f t="shared" si="28"/>
        <v>20329.874424384958</v>
      </c>
      <c r="G90" s="32">
        <f t="shared" si="28"/>
        <v>7898.7502916435706</v>
      </c>
      <c r="H90" s="32">
        <f t="shared" si="28"/>
        <v>36495.349926550269</v>
      </c>
      <c r="I90" s="32">
        <f t="shared" si="28"/>
        <v>3160366.4880162869</v>
      </c>
      <c r="J90" s="32">
        <f t="shared" si="28"/>
        <v>771974.63901023555</v>
      </c>
    </row>
    <row r="91" spans="1:12" ht="15.75" thickBot="1" x14ac:dyDescent="0.3">
      <c r="A91" s="15" t="s">
        <v>10</v>
      </c>
      <c r="B91" s="25">
        <f>B90/B88</f>
        <v>5.582567060438862</v>
      </c>
      <c r="C91" s="25">
        <f t="shared" ref="C91:J91" si="29">C90/C88</f>
        <v>4.3236235988898502</v>
      </c>
      <c r="D91" s="25">
        <f t="shared" si="29"/>
        <v>5.8879650605735909</v>
      </c>
      <c r="E91" s="25">
        <f t="shared" si="29"/>
        <v>5.2565098132893926</v>
      </c>
      <c r="F91" s="25">
        <f t="shared" si="29"/>
        <v>4.4286075187737524</v>
      </c>
      <c r="G91" s="25">
        <f t="shared" si="29"/>
        <v>3.2532003350657588</v>
      </c>
      <c r="H91" s="25">
        <f t="shared" si="29"/>
        <v>5.0418178476051914</v>
      </c>
      <c r="I91" s="25">
        <f t="shared" si="29"/>
        <v>5.5569010286641971</v>
      </c>
      <c r="J91" s="25">
        <f t="shared" si="29"/>
        <v>3.0062935720348669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S82" sqref="S82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1" workbookViewId="0">
      <selection activeCell="R78" sqref="R7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A86" sqref="A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L77" sqref="L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4" t="s">
        <v>33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8" t="s">
        <v>24</v>
      </c>
      <c r="B3" s="69"/>
      <c r="C3" s="69"/>
      <c r="D3" s="69"/>
      <c r="E3" s="69"/>
      <c r="F3" s="69"/>
      <c r="G3" s="69"/>
      <c r="H3" s="69"/>
      <c r="I3" s="69"/>
      <c r="J3" s="70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1" t="s">
        <v>9</v>
      </c>
      <c r="B9" s="62"/>
      <c r="C9" s="62"/>
      <c r="D9" s="62"/>
      <c r="E9" s="62"/>
      <c r="F9" s="62"/>
      <c r="G9" s="62"/>
      <c r="H9" s="62"/>
      <c r="I9" s="62"/>
      <c r="J9" s="63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1" t="s">
        <v>25</v>
      </c>
      <c r="B15" s="62"/>
      <c r="C15" s="62"/>
      <c r="D15" s="62"/>
      <c r="E15" s="62"/>
      <c r="F15" s="62"/>
      <c r="G15" s="62"/>
      <c r="H15" s="62"/>
      <c r="I15" s="62"/>
      <c r="J15" s="63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1" t="s">
        <v>26</v>
      </c>
      <c r="B27" s="62"/>
      <c r="C27" s="62"/>
      <c r="D27" s="62"/>
      <c r="E27" s="62"/>
      <c r="F27" s="62"/>
      <c r="G27" s="62"/>
      <c r="H27" s="62"/>
      <c r="I27" s="62"/>
      <c r="J27" s="63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1" t="s">
        <v>13</v>
      </c>
      <c r="B33" s="62"/>
      <c r="C33" s="62"/>
      <c r="D33" s="62"/>
      <c r="E33" s="62"/>
      <c r="F33" s="62"/>
      <c r="G33" s="62"/>
      <c r="H33" s="62"/>
      <c r="I33" s="62"/>
      <c r="J33" s="63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1" t="s">
        <v>14</v>
      </c>
      <c r="B39" s="62"/>
      <c r="C39" s="62"/>
      <c r="D39" s="62"/>
      <c r="E39" s="62"/>
      <c r="F39" s="62"/>
      <c r="G39" s="62"/>
      <c r="H39" s="62"/>
      <c r="I39" s="62"/>
      <c r="J39" s="63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1" t="s">
        <v>15</v>
      </c>
      <c r="B51" s="62"/>
      <c r="C51" s="62"/>
      <c r="D51" s="62"/>
      <c r="E51" s="62"/>
      <c r="F51" s="62"/>
      <c r="G51" s="62"/>
      <c r="H51" s="62"/>
      <c r="I51" s="62"/>
      <c r="J51" s="63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1" t="s">
        <v>16</v>
      </c>
      <c r="B57" s="62"/>
      <c r="C57" s="62"/>
      <c r="D57" s="62"/>
      <c r="E57" s="62"/>
      <c r="F57" s="62"/>
      <c r="G57" s="62"/>
      <c r="H57" s="62"/>
      <c r="I57" s="62"/>
      <c r="J57" s="63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1" t="s">
        <v>17</v>
      </c>
      <c r="B63" s="62"/>
      <c r="C63" s="62"/>
      <c r="D63" s="62"/>
      <c r="E63" s="62"/>
      <c r="F63" s="62"/>
      <c r="G63" s="62"/>
      <c r="H63" s="62"/>
      <c r="I63" s="62"/>
      <c r="J63" s="63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1" t="s">
        <v>27</v>
      </c>
      <c r="B75" s="62"/>
      <c r="C75" s="62"/>
      <c r="D75" s="62"/>
      <c r="E75" s="62"/>
      <c r="F75" s="62"/>
      <c r="G75" s="62"/>
      <c r="H75" s="62"/>
      <c r="I75" s="62"/>
      <c r="J75" s="63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4" t="s">
        <v>32</v>
      </c>
      <c r="B84" s="64"/>
      <c r="C84" s="64"/>
      <c r="D84" s="64"/>
      <c r="E84" s="64"/>
      <c r="F84" s="64"/>
      <c r="G84" s="64"/>
      <c r="H84" s="64"/>
      <c r="I84" s="64"/>
      <c r="J84" s="64"/>
    </row>
    <row r="85" spans="1:12" ht="16.5" thickBot="1" x14ac:dyDescent="0.3">
      <c r="A85" s="65" t="s">
        <v>23</v>
      </c>
      <c r="B85" s="66"/>
      <c r="C85" s="66"/>
      <c r="D85" s="66"/>
      <c r="E85" s="66"/>
      <c r="F85" s="66"/>
      <c r="G85" s="66"/>
      <c r="H85" s="66"/>
      <c r="I85" s="66"/>
      <c r="J85" s="67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2019-07-09T06:04:44Z</cp:lastPrinted>
  <dcterms:created xsi:type="dcterms:W3CDTF">2015-07-04T08:45:01Z</dcterms:created>
  <dcterms:modified xsi:type="dcterms:W3CDTF">2019-07-29T12:51:46Z</dcterms:modified>
</cp:coreProperties>
</file>