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1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  <sheet name="k 16.9.2019" sheetId="37" r:id="rId11"/>
    <sheet name="k 23.9.2019" sheetId="38" r:id="rId12"/>
    <sheet name="k 30.9.2019" sheetId="3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29" l="1"/>
  <c r="J90" i="28"/>
  <c r="H90" i="28"/>
  <c r="G90" i="28"/>
  <c r="F90" i="28"/>
  <c r="E90" i="28"/>
  <c r="D90" i="28"/>
  <c r="C90" i="28"/>
  <c r="B90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0" i="28"/>
  <c r="E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J74" i="28"/>
  <c r="E74" i="28"/>
  <c r="D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J68" i="28"/>
  <c r="E68" i="28"/>
  <c r="D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J62" i="28"/>
  <c r="G62" i="28"/>
  <c r="E62" i="28"/>
  <c r="D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D56" i="28"/>
  <c r="I55" i="28"/>
  <c r="J54" i="28"/>
  <c r="H54" i="28"/>
  <c r="G54" i="28"/>
  <c r="F54" i="28"/>
  <c r="E54" i="28"/>
  <c r="D54" i="28"/>
  <c r="C54" i="28"/>
  <c r="B54" i="28"/>
  <c r="I53" i="28"/>
  <c r="I54" i="28" s="1"/>
  <c r="J50" i="28"/>
  <c r="E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J44" i="28"/>
  <c r="D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D38" i="28"/>
  <c r="B38" i="28"/>
  <c r="I37" i="28"/>
  <c r="I38" i="28" s="1"/>
  <c r="J36" i="28"/>
  <c r="H36" i="28"/>
  <c r="G36" i="28"/>
  <c r="F36" i="28"/>
  <c r="E36" i="28"/>
  <c r="D36" i="28"/>
  <c r="C36" i="28"/>
  <c r="B36" i="28"/>
  <c r="I35" i="28"/>
  <c r="I36" i="28" s="1"/>
  <c r="J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J90" i="27"/>
  <c r="H90" i="27"/>
  <c r="H91" i="27" s="1"/>
  <c r="G90" i="27"/>
  <c r="F90" i="27"/>
  <c r="E90" i="27"/>
  <c r="D90" i="27"/>
  <c r="D91" i="27" s="1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G89" i="27"/>
  <c r="C89" i="27"/>
  <c r="J80" i="27"/>
  <c r="H80" i="27"/>
  <c r="G80" i="27"/>
  <c r="F80" i="27"/>
  <c r="E80" i="27"/>
  <c r="D80" i="27"/>
  <c r="C80" i="27"/>
  <c r="B80" i="27"/>
  <c r="I79" i="27"/>
  <c r="I80" i="27" s="1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I74" i="27" s="1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I62" i="27" s="1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I56" i="27" s="1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I50" i="27" s="1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I44" i="27" s="1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I38" i="27" s="1"/>
  <c r="J36" i="27"/>
  <c r="I36" i="27"/>
  <c r="H36" i="27"/>
  <c r="G36" i="27"/>
  <c r="F36" i="27"/>
  <c r="E36" i="27"/>
  <c r="D36" i="27"/>
  <c r="C36" i="27"/>
  <c r="B36" i="27"/>
  <c r="I35" i="27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I26" i="27" s="1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I14" i="27" s="1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G91" i="29"/>
  <c r="C91" i="29"/>
  <c r="J90" i="29"/>
  <c r="J91" i="29" s="1"/>
  <c r="H90" i="29"/>
  <c r="H91" i="29" s="1"/>
  <c r="G90" i="29"/>
  <c r="F90" i="29"/>
  <c r="F91" i="29" s="1"/>
  <c r="E90" i="29"/>
  <c r="E91" i="29" s="1"/>
  <c r="D90" i="29"/>
  <c r="D91" i="29" s="1"/>
  <c r="C90" i="29"/>
  <c r="B90" i="29"/>
  <c r="B91" i="29" s="1"/>
  <c r="E89" i="29"/>
  <c r="J88" i="29"/>
  <c r="J89" i="29" s="1"/>
  <c r="H88" i="29"/>
  <c r="H89" i="29" s="1"/>
  <c r="G88" i="29"/>
  <c r="F88" i="29"/>
  <c r="F89" i="29" s="1"/>
  <c r="E88" i="29"/>
  <c r="D88" i="29"/>
  <c r="D89" i="29" s="1"/>
  <c r="C88" i="29"/>
  <c r="B88" i="29"/>
  <c r="C89" i="29"/>
  <c r="J80" i="29"/>
  <c r="H80" i="29"/>
  <c r="G80" i="29"/>
  <c r="F80" i="29"/>
  <c r="E80" i="29"/>
  <c r="D80" i="29"/>
  <c r="C80" i="29"/>
  <c r="B80" i="29"/>
  <c r="I79" i="29"/>
  <c r="I90" i="29" s="1"/>
  <c r="J78" i="29"/>
  <c r="H78" i="29"/>
  <c r="G78" i="29"/>
  <c r="F78" i="29"/>
  <c r="E78" i="29"/>
  <c r="D78" i="29"/>
  <c r="C78" i="29"/>
  <c r="B78" i="29"/>
  <c r="I77" i="29"/>
  <c r="I88" i="29" s="1"/>
  <c r="J74" i="29"/>
  <c r="H74" i="29"/>
  <c r="G74" i="29"/>
  <c r="F74" i="29"/>
  <c r="E74" i="29"/>
  <c r="D74" i="29"/>
  <c r="C74" i="29"/>
  <c r="B74" i="29"/>
  <c r="I73" i="29"/>
  <c r="I74" i="29" s="1"/>
  <c r="J72" i="29"/>
  <c r="H72" i="29"/>
  <c r="G72" i="29"/>
  <c r="F72" i="29"/>
  <c r="E72" i="29"/>
  <c r="D72" i="29"/>
  <c r="C72" i="29"/>
  <c r="B72" i="29"/>
  <c r="I71" i="29"/>
  <c r="I72" i="29" s="1"/>
  <c r="J68" i="29"/>
  <c r="H68" i="29"/>
  <c r="G68" i="29"/>
  <c r="F68" i="29"/>
  <c r="E68" i="29"/>
  <c r="D68" i="29"/>
  <c r="C68" i="29"/>
  <c r="B68" i="29"/>
  <c r="I67" i="29"/>
  <c r="I68" i="29" s="1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J56" i="29"/>
  <c r="H56" i="29"/>
  <c r="G56" i="29"/>
  <c r="F56" i="29"/>
  <c r="E56" i="29"/>
  <c r="D56" i="29"/>
  <c r="C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J38" i="29"/>
  <c r="H38" i="29"/>
  <c r="G38" i="29"/>
  <c r="F38" i="29"/>
  <c r="E38" i="29"/>
  <c r="D38" i="29"/>
  <c r="C38" i="29"/>
  <c r="B38" i="29"/>
  <c r="I37" i="29"/>
  <c r="I38" i="29" s="1"/>
  <c r="J36" i="29"/>
  <c r="H36" i="29"/>
  <c r="G36" i="29"/>
  <c r="F36" i="29"/>
  <c r="E36" i="29"/>
  <c r="D36" i="29"/>
  <c r="C36" i="29"/>
  <c r="B36" i="29"/>
  <c r="I35" i="29"/>
  <c r="I36" i="29" s="1"/>
  <c r="J32" i="29"/>
  <c r="H32" i="29"/>
  <c r="G32" i="29"/>
  <c r="F32" i="29"/>
  <c r="E32" i="29"/>
  <c r="D32" i="29"/>
  <c r="C32" i="29"/>
  <c r="B32" i="29"/>
  <c r="I31" i="29"/>
  <c r="I32" i="29" s="1"/>
  <c r="J30" i="29"/>
  <c r="H30" i="29"/>
  <c r="G30" i="29"/>
  <c r="F30" i="29"/>
  <c r="E30" i="29"/>
  <c r="D30" i="29"/>
  <c r="C30" i="29"/>
  <c r="B30" i="29"/>
  <c r="I29" i="29"/>
  <c r="I30" i="29" s="1"/>
  <c r="J26" i="29"/>
  <c r="H26" i="29"/>
  <c r="G26" i="29"/>
  <c r="F26" i="29"/>
  <c r="E26" i="29"/>
  <c r="D26" i="29"/>
  <c r="C26" i="29"/>
  <c r="B26" i="29"/>
  <c r="I25" i="29"/>
  <c r="I26" i="29" s="1"/>
  <c r="J24" i="29"/>
  <c r="H24" i="29"/>
  <c r="G24" i="29"/>
  <c r="F24" i="29"/>
  <c r="E24" i="29"/>
  <c r="D24" i="29"/>
  <c r="C24" i="29"/>
  <c r="B24" i="29"/>
  <c r="I23" i="29"/>
  <c r="I24" i="29" s="1"/>
  <c r="J20" i="29"/>
  <c r="H20" i="29"/>
  <c r="G20" i="29"/>
  <c r="F20" i="29"/>
  <c r="E20" i="29"/>
  <c r="D20" i="29"/>
  <c r="C20" i="29"/>
  <c r="B20" i="29"/>
  <c r="I19" i="29"/>
  <c r="I20" i="29" s="1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G14" i="29"/>
  <c r="F14" i="29"/>
  <c r="E14" i="29"/>
  <c r="D14" i="29"/>
  <c r="C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I8" i="29" s="1"/>
  <c r="J6" i="29"/>
  <c r="H6" i="29"/>
  <c r="G6" i="29"/>
  <c r="F6" i="29"/>
  <c r="E6" i="29"/>
  <c r="D6" i="29"/>
  <c r="C6" i="29"/>
  <c r="B6" i="29"/>
  <c r="I5" i="29"/>
  <c r="I6" i="29" s="1"/>
  <c r="I68" i="28" l="1"/>
  <c r="I56" i="28"/>
  <c r="C91" i="28"/>
  <c r="I14" i="28"/>
  <c r="G91" i="28"/>
  <c r="J91" i="28"/>
  <c r="I44" i="28"/>
  <c r="E91" i="28"/>
  <c r="D91" i="28"/>
  <c r="I50" i="28"/>
  <c r="I62" i="28"/>
  <c r="I74" i="28"/>
  <c r="B91" i="28"/>
  <c r="F91" i="28"/>
  <c r="I8" i="28"/>
  <c r="I20" i="28"/>
  <c r="I32" i="28"/>
  <c r="I88" i="28"/>
  <c r="I89" i="28" s="1"/>
  <c r="I90" i="28"/>
  <c r="H91" i="28"/>
  <c r="C91" i="27"/>
  <c r="J91" i="27"/>
  <c r="I68" i="27"/>
  <c r="E91" i="27"/>
  <c r="B91" i="27"/>
  <c r="F91" i="27"/>
  <c r="I88" i="27"/>
  <c r="I89" i="27" s="1"/>
  <c r="I89" i="29"/>
  <c r="B89" i="29"/>
  <c r="D89" i="28"/>
  <c r="H89" i="28"/>
  <c r="I80" i="28"/>
  <c r="I78" i="28"/>
  <c r="I78" i="27"/>
  <c r="I90" i="27"/>
  <c r="I91" i="27" s="1"/>
  <c r="I91" i="29"/>
  <c r="I80" i="29"/>
  <c r="I78" i="29"/>
  <c r="I91" i="28" l="1"/>
</calcChain>
</file>

<file path=xl/sharedStrings.xml><?xml version="1.0" encoding="utf-8"?>
<sst xmlns="http://schemas.openxmlformats.org/spreadsheetml/2006/main" count="327" uniqueCount="40">
  <si>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</si>
  <si>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</si>
  <si>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</si>
  <si>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</si>
  <si>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</si>
  <si>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</si>
  <si>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</si>
  <si>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</si>
  <si>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</si>
  <si>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</si>
  <si>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</si>
  <si>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</si>
  <si>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</si>
  <si>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</si>
  <si>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</si>
  <si>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</si>
  <si>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</si>
  <si>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</si>
  <si>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</si>
  <si>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</si>
  <si>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</si>
  <si>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</si>
  <si>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</si>
  <si>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</si>
  <si>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</si>
  <si>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</si>
  <si>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</si>
  <si>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</si>
  <si>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</si>
  <si>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</si>
  <si>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</si>
  <si>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</si>
  <si>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</si>
  <si>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</si>
  <si>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</si>
  <si>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</si>
  <si>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Žito*</t>
  </si>
  <si>
    <t xml:space="preserve">Stav ke dni: 22. červenec 2019     </t>
  </si>
  <si>
    <t xml:space="preserve">Stav ke dni: 22. červenec 2019        </t>
  </si>
  <si>
    <t>* plocha u žita v Plzeňském kraji byla oproti údajům z CSU snížena o 1900 ha, které byly použity na zelené krmení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</si>
</sst>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0" xfId="0" applyFill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pane ySplit="2" topLeftCell="A24" activePane="bottomLeft" state="frozen"/>
      <selection pane="bottomLef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28"/>
    <col min="12" max="12" width="11.44140625" bestFit="1" customWidth="1"/>
  </cols>
  <sheetData>
    <row r="1" spans="1:10" ht="32.25" customHeight="1" thickBot="1" x14ac:dyDescent="0.35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9.4" thickBot="1" x14ac:dyDescent="0.35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6.8" thickTop="1" thickBot="1" x14ac:dyDescent="0.35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5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5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5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5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5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5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5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5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5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5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5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5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5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5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5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5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5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5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5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5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5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5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5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5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5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5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5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5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5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5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5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5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7.6990697022223209</v>
      </c>
      <c r="J42" s="21">
        <f t="shared" si="12"/>
        <v>0</v>
      </c>
    </row>
    <row r="43" spans="1:10" ht="20.100000000000001" customHeight="1" thickBot="1" x14ac:dyDescent="0.35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5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5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5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5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5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5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5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5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5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5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5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5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5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5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5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5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5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5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5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5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5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5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5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5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5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5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5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5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5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5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5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5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5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5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5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5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5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6" x14ac:dyDescent="0.3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6" x14ac:dyDescent="0.3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6" x14ac:dyDescent="0.3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2" thickBot="1" x14ac:dyDescent="0.35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2" thickBot="1" x14ac:dyDescent="0.35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8.8" thickTop="1" thickBot="1" x14ac:dyDescent="0.35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5.6" thickTop="1" thickBot="1" x14ac:dyDescent="0.35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" thickBot="1" x14ac:dyDescent="0.35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" thickBot="1" x14ac:dyDescent="0.35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" thickBot="1" x14ac:dyDescent="0.35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" thickBot="1" x14ac:dyDescent="0.35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3">
      <c r="A93" t="s">
        <v>39</v>
      </c>
      <c r="B93" s="23"/>
      <c r="C93" s="24"/>
      <c r="D93" s="23"/>
      <c r="I93" s="23"/>
    </row>
    <row r="95" spans="1:12" x14ac:dyDescent="0.3">
      <c r="F95" s="50"/>
      <c r="G95" s="50"/>
      <c r="H95" s="50"/>
      <c r="I95" s="50"/>
    </row>
    <row r="97" spans="6:6" x14ac:dyDescent="0.3">
      <c r="F97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36" sqref="S36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pane ySplit="2" topLeftCell="A3" activePane="bottomLeft" state="frozen"/>
      <selection pane="bottomLeft" activeCell="B88" sqref="B8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28"/>
    <col min="12" max="12" width="11.44140625" bestFit="1" customWidth="1"/>
  </cols>
  <sheetData>
    <row r="1" spans="1:11" s="52" customFormat="1" ht="32.25" customHeight="1" thickBot="1" x14ac:dyDescent="0.35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51"/>
    </row>
    <row r="2" spans="1:11" s="52" customFormat="1" ht="29.4" thickBot="1" x14ac:dyDescent="0.35">
      <c r="A2" s="53" t="s">
        <v>34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5" t="s">
        <v>7</v>
      </c>
      <c r="J2" s="56" t="s">
        <v>8</v>
      </c>
      <c r="K2" s="51"/>
    </row>
    <row r="3" spans="1:11" ht="16.8" thickTop="1" thickBot="1" x14ac:dyDescent="0.35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1" ht="20.100000000000001" customHeight="1" thickBot="1" x14ac:dyDescent="0.35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1" ht="20.100000000000001" customHeight="1" thickBot="1" x14ac:dyDescent="0.3">
      <c r="A5" s="4" t="s">
        <v>20</v>
      </c>
      <c r="B5" s="34">
        <v>17141.363840754544</v>
      </c>
      <c r="C5" s="34">
        <v>106</v>
      </c>
      <c r="D5" s="34">
        <v>19285.421345733041</v>
      </c>
      <c r="E5" s="34">
        <v>4022.4929258639072</v>
      </c>
      <c r="F5" s="34">
        <v>113</v>
      </c>
      <c r="G5" s="34">
        <v>0</v>
      </c>
      <c r="H5" s="34">
        <v>140</v>
      </c>
      <c r="I5" s="33">
        <f>B5+C5+D5+E5+F5+G5+H5</f>
        <v>40808.278112351494</v>
      </c>
      <c r="J5" s="37">
        <v>7410.5979833907113</v>
      </c>
    </row>
    <row r="6" spans="1:11" ht="20.100000000000001" customHeight="1" thickBot="1" x14ac:dyDescent="0.35">
      <c r="A6" s="5" t="s">
        <v>11</v>
      </c>
      <c r="B6" s="38">
        <f>(B5/B4)*100</f>
        <v>9.9055761880773314</v>
      </c>
      <c r="C6" s="38">
        <f t="shared" ref="C6:J6" si="0">(C5/C4)*100</f>
        <v>1.6900671881427436</v>
      </c>
      <c r="D6" s="38">
        <f t="shared" si="0"/>
        <v>87.679139757236328</v>
      </c>
      <c r="E6" s="38">
        <f t="shared" si="0"/>
        <v>10.216181967636063</v>
      </c>
      <c r="F6" s="38">
        <f t="shared" si="0"/>
        <v>2.424502494233761</v>
      </c>
      <c r="G6" s="38">
        <f t="shared" si="0"/>
        <v>0</v>
      </c>
      <c r="H6" s="38">
        <f t="shared" si="0"/>
        <v>2.7331365475019136</v>
      </c>
      <c r="I6" s="38">
        <f t="shared" si="0"/>
        <v>15.905157032091536</v>
      </c>
      <c r="J6" s="38">
        <f t="shared" si="0"/>
        <v>8.636665997766432</v>
      </c>
    </row>
    <row r="7" spans="1:11" ht="20.100000000000001" customHeight="1" thickBot="1" x14ac:dyDescent="0.35">
      <c r="A7" s="6" t="s">
        <v>22</v>
      </c>
      <c r="B7" s="39">
        <v>100538.06464451263</v>
      </c>
      <c r="C7" s="35">
        <v>389.1</v>
      </c>
      <c r="D7" s="35">
        <v>112771.31697507658</v>
      </c>
      <c r="E7" s="35">
        <v>20689.204268229569</v>
      </c>
      <c r="F7" s="35">
        <v>453</v>
      </c>
      <c r="G7" s="35">
        <v>0</v>
      </c>
      <c r="H7" s="40">
        <v>656</v>
      </c>
      <c r="I7" s="36">
        <f>B7+C7+D7+E7+F7+G7+H7</f>
        <v>235496.68588781878</v>
      </c>
      <c r="J7" s="41">
        <v>22824.140184040072</v>
      </c>
    </row>
    <row r="8" spans="1:11" ht="20.100000000000001" customHeight="1" thickBot="1" x14ac:dyDescent="0.35">
      <c r="A8" s="7" t="s">
        <v>10</v>
      </c>
      <c r="B8" s="42">
        <f t="shared" ref="B8:J8" si="1">B7/B5</f>
        <v>5.8652313537314811</v>
      </c>
      <c r="C8" s="42">
        <f t="shared" si="1"/>
        <v>3.6707547169811323</v>
      </c>
      <c r="D8" s="42">
        <f t="shared" si="1"/>
        <v>5.8474904412719813</v>
      </c>
      <c r="E8" s="42">
        <f t="shared" si="1"/>
        <v>5.143378658344357</v>
      </c>
      <c r="F8" s="42">
        <f t="shared" si="1"/>
        <v>4.0088495575221241</v>
      </c>
      <c r="G8" s="42">
        <v>0</v>
      </c>
      <c r="H8" s="42">
        <f t="shared" si="1"/>
        <v>4.6857142857142859</v>
      </c>
      <c r="I8" s="42">
        <f t="shared" si="1"/>
        <v>5.7708067279746533</v>
      </c>
      <c r="J8" s="42">
        <f t="shared" si="1"/>
        <v>3.0799323125064344</v>
      </c>
    </row>
    <row r="9" spans="1:11" ht="20.100000000000001" customHeight="1" thickBot="1" x14ac:dyDescent="0.35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1" ht="20.100000000000001" customHeight="1" thickBot="1" x14ac:dyDescent="0.35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1" ht="20.100000000000001" customHeight="1" thickBot="1" x14ac:dyDescent="0.3">
      <c r="A11" s="4" t="s">
        <v>20</v>
      </c>
      <c r="B11" s="34">
        <v>968.9</v>
      </c>
      <c r="C11" s="34">
        <v>0</v>
      </c>
      <c r="D11" s="34">
        <v>13514.68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14483.58</v>
      </c>
      <c r="J11" s="37">
        <v>0</v>
      </c>
    </row>
    <row r="12" spans="1:11" ht="20.100000000000001" customHeight="1" thickBot="1" x14ac:dyDescent="0.35">
      <c r="A12" s="5" t="s">
        <v>11</v>
      </c>
      <c r="B12" s="38">
        <f>(B11/B10)*100</f>
        <v>1.2689662253814462</v>
      </c>
      <c r="C12" s="38">
        <f t="shared" ref="C12:J12" si="2">(C11/C10)*100</f>
        <v>0</v>
      </c>
      <c r="D12" s="38">
        <f t="shared" si="2"/>
        <v>88.68790633180366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11.064795100546334</v>
      </c>
      <c r="J12" s="38">
        <f t="shared" si="2"/>
        <v>0</v>
      </c>
    </row>
    <row r="13" spans="1:11" ht="20.100000000000001" customHeight="1" thickBot="1" x14ac:dyDescent="0.35">
      <c r="A13" s="6" t="s">
        <v>22</v>
      </c>
      <c r="B13" s="39">
        <v>6132.85</v>
      </c>
      <c r="C13" s="35">
        <v>0</v>
      </c>
      <c r="D13" s="35">
        <v>78239.61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84372.46</v>
      </c>
      <c r="J13" s="41">
        <v>0</v>
      </c>
    </row>
    <row r="14" spans="1:11" ht="20.100000000000001" customHeight="1" thickBot="1" x14ac:dyDescent="0.35">
      <c r="A14" s="7" t="s">
        <v>10</v>
      </c>
      <c r="B14" s="42">
        <f t="shared" ref="B14:I14" si="3">B13/B11</f>
        <v>6.3297037878005993</v>
      </c>
      <c r="C14" s="42">
        <v>0</v>
      </c>
      <c r="D14" s="42">
        <f t="shared" si="3"/>
        <v>5.7892314135443828</v>
      </c>
      <c r="E14" s="42">
        <v>0</v>
      </c>
      <c r="F14" s="42">
        <v>0</v>
      </c>
      <c r="G14" s="42">
        <v>0</v>
      </c>
      <c r="H14" s="42">
        <v>0</v>
      </c>
      <c r="I14" s="42">
        <f t="shared" si="3"/>
        <v>5.8253870935224583</v>
      </c>
      <c r="J14" s="42">
        <v>0</v>
      </c>
    </row>
    <row r="15" spans="1:11" ht="20.100000000000001" customHeight="1" thickBot="1" x14ac:dyDescent="0.35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1" ht="20.100000000000001" customHeight="1" thickBot="1" x14ac:dyDescent="0.35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1993</v>
      </c>
      <c r="C17" s="34">
        <v>0</v>
      </c>
      <c r="D17" s="34">
        <v>2413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4406</v>
      </c>
      <c r="J17" s="37">
        <v>0</v>
      </c>
    </row>
    <row r="18" spans="1:12" ht="20.100000000000001" customHeight="1" thickBot="1" x14ac:dyDescent="0.35">
      <c r="A18" s="5" t="s">
        <v>11</v>
      </c>
      <c r="B18" s="38">
        <f>(B17/B16)*100</f>
        <v>3.4471313312067084</v>
      </c>
      <c r="C18" s="38">
        <f t="shared" ref="C18:J18" si="4">(C17/C16)*100</f>
        <v>0</v>
      </c>
      <c r="D18" s="38">
        <f t="shared" si="4"/>
        <v>38.340231820962401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5.332503241135651</v>
      </c>
      <c r="J18" s="38">
        <f t="shared" si="4"/>
        <v>0</v>
      </c>
    </row>
    <row r="19" spans="1:12" ht="20.100000000000001" customHeight="1" thickBot="1" x14ac:dyDescent="0.35">
      <c r="A19" s="6" t="s">
        <v>22</v>
      </c>
      <c r="B19" s="39">
        <v>12114</v>
      </c>
      <c r="C19" s="35">
        <v>0</v>
      </c>
      <c r="D19" s="35">
        <v>16659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28773</v>
      </c>
      <c r="J19" s="41">
        <v>0</v>
      </c>
    </row>
    <row r="20" spans="1:12" ht="20.100000000000001" customHeight="1" thickBot="1" x14ac:dyDescent="0.35">
      <c r="A20" s="26" t="s">
        <v>10</v>
      </c>
      <c r="B20" s="42">
        <f>B19/B17</f>
        <v>6.0782739588559958</v>
      </c>
      <c r="C20" s="42">
        <v>0</v>
      </c>
      <c r="D20" s="42">
        <f t="shared" ref="D20:I20" si="5">D19/D17</f>
        <v>6.9038541234977204</v>
      </c>
      <c r="E20" s="42">
        <v>0</v>
      </c>
      <c r="F20" s="42">
        <v>0</v>
      </c>
      <c r="G20" s="42">
        <v>0</v>
      </c>
      <c r="H20" s="42">
        <v>0</v>
      </c>
      <c r="I20" s="42">
        <f t="shared" si="5"/>
        <v>6.530413073082161</v>
      </c>
      <c r="J20" s="42">
        <v>0</v>
      </c>
      <c r="L20" s="23"/>
    </row>
    <row r="21" spans="1:12" ht="20.100000000000001" customHeight="1" thickBot="1" x14ac:dyDescent="0.35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5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177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177</v>
      </c>
      <c r="J23" s="37">
        <v>0</v>
      </c>
    </row>
    <row r="24" spans="1:12" ht="20.100000000000001" customHeight="1" thickBot="1" x14ac:dyDescent="0.35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14.038705583756345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0.93025211408990349</v>
      </c>
      <c r="J24" s="38">
        <f t="shared" si="6"/>
        <v>0</v>
      </c>
    </row>
    <row r="25" spans="1:12" ht="20.100000000000001" customHeight="1" thickBot="1" x14ac:dyDescent="0.35">
      <c r="A25" s="6" t="s">
        <v>22</v>
      </c>
      <c r="B25" s="39">
        <v>0</v>
      </c>
      <c r="C25" s="35">
        <v>0</v>
      </c>
      <c r="D25" s="35">
        <v>903.7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903.7</v>
      </c>
      <c r="J25" s="41">
        <v>0</v>
      </c>
    </row>
    <row r="26" spans="1:12" ht="20.100000000000001" customHeight="1" thickBot="1" x14ac:dyDescent="0.35">
      <c r="A26" s="7" t="s">
        <v>10</v>
      </c>
      <c r="B26" s="42">
        <v>0</v>
      </c>
      <c r="C26" s="42">
        <v>0</v>
      </c>
      <c r="D26" s="42">
        <f t="shared" ref="D26:I26" si="7">D25/D23</f>
        <v>5.1056497175141242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5.1056497175141242</v>
      </c>
      <c r="J26" s="42">
        <v>0</v>
      </c>
    </row>
    <row r="27" spans="1:12" ht="20.100000000000001" customHeight="1" thickBot="1" x14ac:dyDescent="0.35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5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5">
      <c r="A29" s="4" t="s">
        <v>20</v>
      </c>
      <c r="B29" s="34">
        <v>12139.384889969928</v>
      </c>
      <c r="C29" s="34">
        <v>417.45</v>
      </c>
      <c r="D29" s="34">
        <v>4117.9604316815912</v>
      </c>
      <c r="E29" s="34">
        <v>4509.9756001998321</v>
      </c>
      <c r="F29" s="34">
        <v>28.580576066738068</v>
      </c>
      <c r="G29" s="34">
        <v>0</v>
      </c>
      <c r="H29" s="34">
        <v>0</v>
      </c>
      <c r="I29" s="34">
        <f>B29+C29+D29+E29+F29+G29+H29</f>
        <v>21213.351497918091</v>
      </c>
      <c r="J29" s="37">
        <v>3941.7440184409338</v>
      </c>
    </row>
    <row r="30" spans="1:12" ht="20.100000000000001" customHeight="1" thickBot="1" x14ac:dyDescent="0.35">
      <c r="A30" s="5" t="s">
        <v>11</v>
      </c>
      <c r="B30" s="38">
        <f>(B29/B28)*100</f>
        <v>18.573738325561386</v>
      </c>
      <c r="C30" s="38">
        <f t="shared" ref="C30:J30" si="8">(C29/C28)*100</f>
        <v>18.051969954464671</v>
      </c>
      <c r="D30" s="38">
        <f t="shared" si="8"/>
        <v>79.572730748288265</v>
      </c>
      <c r="E30" s="38">
        <f t="shared" si="8"/>
        <v>34.370412936451977</v>
      </c>
      <c r="F30" s="38">
        <f t="shared" si="8"/>
        <v>1.9236463783771207</v>
      </c>
      <c r="G30" s="38">
        <f t="shared" si="8"/>
        <v>0</v>
      </c>
      <c r="H30" s="38">
        <f t="shared" si="8"/>
        <v>0</v>
      </c>
      <c r="I30" s="38">
        <f t="shared" si="8"/>
        <v>23.748506994423501</v>
      </c>
      <c r="J30" s="38">
        <f t="shared" si="8"/>
        <v>17.623388580004221</v>
      </c>
    </row>
    <row r="31" spans="1:12" ht="20.100000000000001" customHeight="1" thickBot="1" x14ac:dyDescent="0.35">
      <c r="A31" s="6" t="s">
        <v>22</v>
      </c>
      <c r="B31" s="39">
        <v>49471.53826403385</v>
      </c>
      <c r="C31" s="35">
        <v>1164.68</v>
      </c>
      <c r="D31" s="35">
        <v>21940.126040427454</v>
      </c>
      <c r="E31" s="35">
        <v>18459.563428725389</v>
      </c>
      <c r="F31" s="35">
        <v>71.451440166845174</v>
      </c>
      <c r="G31" s="35">
        <v>0</v>
      </c>
      <c r="H31" s="40">
        <v>0</v>
      </c>
      <c r="I31" s="48">
        <f>B31+C31+D31+E31+F31+G31+H31</f>
        <v>91107.359173353543</v>
      </c>
      <c r="J31" s="41">
        <v>11163.718452709607</v>
      </c>
    </row>
    <row r="32" spans="1:12" ht="20.100000000000001" customHeight="1" thickBot="1" x14ac:dyDescent="0.35">
      <c r="A32" s="7" t="s">
        <v>10</v>
      </c>
      <c r="B32" s="42">
        <f>B31/B29</f>
        <v>4.0752920112871056</v>
      </c>
      <c r="C32" s="42">
        <f>C31/C29</f>
        <v>2.7899868247694335</v>
      </c>
      <c r="D32" s="42">
        <f t="shared" ref="D32:J32" si="9">D31/D29</f>
        <v>5.3279108443176773</v>
      </c>
      <c r="E32" s="42">
        <f t="shared" si="9"/>
        <v>4.0930517291285273</v>
      </c>
      <c r="F32" s="42">
        <f t="shared" si="9"/>
        <v>2.5</v>
      </c>
      <c r="G32" s="42">
        <v>0</v>
      </c>
      <c r="H32" s="42">
        <v>0</v>
      </c>
      <c r="I32" s="42">
        <f t="shared" si="9"/>
        <v>4.2948121225585192</v>
      </c>
      <c r="J32" s="42">
        <f t="shared" si="9"/>
        <v>2.8321774322435984</v>
      </c>
    </row>
    <row r="33" spans="1:12" ht="20.100000000000001" customHeight="1" thickBot="1" x14ac:dyDescent="0.35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2" ht="20.100000000000001" customHeight="1" thickBot="1" x14ac:dyDescent="0.35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2" ht="20.100000000000001" customHeight="1" thickBot="1" x14ac:dyDescent="0.35">
      <c r="A35" s="4" t="s">
        <v>20</v>
      </c>
      <c r="B35" s="34">
        <v>216</v>
      </c>
      <c r="C35" s="34">
        <v>0</v>
      </c>
      <c r="D35" s="34">
        <v>1012.3399999999999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1228.3399999999999</v>
      </c>
      <c r="J35" s="37">
        <v>0</v>
      </c>
    </row>
    <row r="36" spans="1:12" ht="20.100000000000001" customHeight="1" thickBot="1" x14ac:dyDescent="0.35">
      <c r="A36" s="5" t="s">
        <v>11</v>
      </c>
      <c r="B36" s="21">
        <f>(B35/B34)*100</f>
        <v>1.8840884370178019</v>
      </c>
      <c r="C36" s="21">
        <f t="shared" ref="C36:J36" si="10">(C35/C34)*100</f>
        <v>0</v>
      </c>
      <c r="D36" s="21">
        <f t="shared" si="10"/>
        <v>49.071493317951131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6.1557659251389421</v>
      </c>
      <c r="J36" s="21">
        <f t="shared" si="10"/>
        <v>0</v>
      </c>
    </row>
    <row r="37" spans="1:12" ht="20.100000000000001" customHeight="1" thickBot="1" x14ac:dyDescent="0.35">
      <c r="A37" s="6" t="s">
        <v>22</v>
      </c>
      <c r="B37" s="39">
        <v>1426</v>
      </c>
      <c r="C37" s="35">
        <v>0</v>
      </c>
      <c r="D37" s="35">
        <v>6344.65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7770.65</v>
      </c>
      <c r="J37" s="41">
        <v>0</v>
      </c>
    </row>
    <row r="38" spans="1:12" ht="20.100000000000001" customHeight="1" thickBot="1" x14ac:dyDescent="0.35">
      <c r="A38" s="7" t="s">
        <v>10</v>
      </c>
      <c r="B38" s="22">
        <f t="shared" ref="B38:I38" si="11">B37/B35</f>
        <v>6.6018518518518521</v>
      </c>
      <c r="C38" s="22">
        <v>0</v>
      </c>
      <c r="D38" s="22">
        <f t="shared" si="11"/>
        <v>6.2673113776004108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6.3261393425273136</v>
      </c>
      <c r="J38" s="22">
        <v>0</v>
      </c>
    </row>
    <row r="39" spans="1:12" ht="20.100000000000001" customHeight="1" thickBot="1" x14ac:dyDescent="0.35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2" ht="20.100000000000001" customHeight="1" thickBot="1" x14ac:dyDescent="0.35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  <c r="L40" s="50"/>
    </row>
    <row r="41" spans="1:12" ht="20.100000000000001" customHeight="1" thickBot="1" x14ac:dyDescent="0.35">
      <c r="A41" s="4" t="s">
        <v>20</v>
      </c>
      <c r="B41" s="34">
        <v>50</v>
      </c>
      <c r="C41" s="34">
        <v>0</v>
      </c>
      <c r="D41" s="34">
        <v>14651.33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14701.33</v>
      </c>
      <c r="J41" s="37">
        <v>90</v>
      </c>
    </row>
    <row r="42" spans="1:12" ht="20.100000000000001" customHeight="1" thickBot="1" x14ac:dyDescent="0.35">
      <c r="A42" s="5" t="s">
        <v>11</v>
      </c>
      <c r="B42" s="21">
        <f>(B41/B40)*100</f>
        <v>8.4896331391810825E-2</v>
      </c>
      <c r="C42" s="21">
        <f t="shared" ref="C42:J42" si="12">(C41/C40)*100</f>
        <v>0</v>
      </c>
      <c r="D42" s="21">
        <f t="shared" si="12"/>
        <v>83.578703455451759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14.558263037478095</v>
      </c>
      <c r="J42" s="21">
        <f t="shared" si="12"/>
        <v>0.28654964615894529</v>
      </c>
    </row>
    <row r="43" spans="1:12" ht="20.100000000000001" customHeight="1" thickBot="1" x14ac:dyDescent="0.35">
      <c r="A43" s="6" t="s">
        <v>22</v>
      </c>
      <c r="B43" s="39">
        <v>225</v>
      </c>
      <c r="C43" s="35">
        <v>0</v>
      </c>
      <c r="D43" s="35">
        <v>76753.649999999994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76978.649999999994</v>
      </c>
      <c r="J43" s="41">
        <v>276</v>
      </c>
    </row>
    <row r="44" spans="1:12" ht="20.100000000000001" customHeight="1" thickBot="1" x14ac:dyDescent="0.35">
      <c r="A44" s="26" t="s">
        <v>10</v>
      </c>
      <c r="B44" s="22">
        <f t="shared" ref="B44:J44" si="13">B43/B41</f>
        <v>4.5</v>
      </c>
      <c r="C44" s="22">
        <v>0</v>
      </c>
      <c r="D44" s="22">
        <f t="shared" si="13"/>
        <v>5.2386814029852573</v>
      </c>
      <c r="E44" s="22">
        <v>0</v>
      </c>
      <c r="F44" s="22">
        <v>0</v>
      </c>
      <c r="G44" s="22">
        <v>0</v>
      </c>
      <c r="H44" s="22">
        <v>0</v>
      </c>
      <c r="I44" s="22">
        <f t="shared" si="13"/>
        <v>5.2361691085092295</v>
      </c>
      <c r="J44" s="22">
        <f t="shared" si="13"/>
        <v>3.0666666666666669</v>
      </c>
    </row>
    <row r="45" spans="1:12" ht="20.100000000000001" customHeight="1" thickBot="1" x14ac:dyDescent="0.35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2" ht="20.100000000000001" customHeight="1" thickBot="1" x14ac:dyDescent="0.35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2" ht="20.100000000000001" customHeight="1" thickBot="1" x14ac:dyDescent="0.35">
      <c r="A47" s="4" t="s">
        <v>20</v>
      </c>
      <c r="B47" s="34">
        <v>899.02</v>
      </c>
      <c r="C47" s="34">
        <v>0</v>
      </c>
      <c r="D47" s="34">
        <v>4187.2</v>
      </c>
      <c r="E47" s="34">
        <v>97.27</v>
      </c>
      <c r="F47" s="34">
        <v>0</v>
      </c>
      <c r="G47" s="34">
        <v>0</v>
      </c>
      <c r="H47" s="34">
        <v>0</v>
      </c>
      <c r="I47" s="34">
        <f>B47+C47+D47+E47+F47+G47+H47</f>
        <v>5183.49</v>
      </c>
      <c r="J47" s="37">
        <v>1040.8</v>
      </c>
    </row>
    <row r="48" spans="1:12" ht="20.100000000000001" customHeight="1" thickBot="1" x14ac:dyDescent="0.35">
      <c r="A48" s="5" t="s">
        <v>11</v>
      </c>
      <c r="B48" s="38">
        <f>(B47/B46)*100</f>
        <v>1.7042975019232163</v>
      </c>
      <c r="C48" s="38">
        <f t="shared" ref="C48:J48" si="14">(C47/C46)*100</f>
        <v>0</v>
      </c>
      <c r="D48" s="38">
        <f t="shared" si="14"/>
        <v>70.721845199690563</v>
      </c>
      <c r="E48" s="38">
        <f t="shared" si="14"/>
        <v>0.62135488198281641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6.3226423731660377</v>
      </c>
      <c r="J48" s="38">
        <f t="shared" si="14"/>
        <v>4.021161322826079</v>
      </c>
    </row>
    <row r="49" spans="1:10" ht="20.100000000000001" customHeight="1" thickBot="1" x14ac:dyDescent="0.35">
      <c r="A49" s="6" t="s">
        <v>22</v>
      </c>
      <c r="B49" s="39">
        <v>5919.3600000000006</v>
      </c>
      <c r="C49" s="35">
        <v>0</v>
      </c>
      <c r="D49" s="35">
        <v>27630.32</v>
      </c>
      <c r="E49" s="35">
        <v>416.76</v>
      </c>
      <c r="F49" s="35">
        <v>0</v>
      </c>
      <c r="G49" s="35">
        <v>0</v>
      </c>
      <c r="H49" s="40">
        <v>0</v>
      </c>
      <c r="I49" s="48">
        <f>B49+C49+D49+E49+F49+G49+H49</f>
        <v>33966.44</v>
      </c>
      <c r="J49" s="41">
        <v>3028.4399999999996</v>
      </c>
    </row>
    <row r="50" spans="1:10" ht="20.100000000000001" customHeight="1" thickBot="1" x14ac:dyDescent="0.35">
      <c r="A50" s="7" t="s">
        <v>10</v>
      </c>
      <c r="B50" s="42">
        <f t="shared" ref="B50:J50" si="15">B49/B47</f>
        <v>6.5842361682721195</v>
      </c>
      <c r="C50" s="42">
        <v>0</v>
      </c>
      <c r="D50" s="42">
        <f t="shared" si="15"/>
        <v>6.5987581199847156</v>
      </c>
      <c r="E50" s="42">
        <f t="shared" si="15"/>
        <v>4.2845687262259693</v>
      </c>
      <c r="F50" s="42">
        <v>0</v>
      </c>
      <c r="G50" s="42">
        <v>0</v>
      </c>
      <c r="H50" s="42">
        <v>0</v>
      </c>
      <c r="I50" s="42">
        <f t="shared" si="15"/>
        <v>6.5528128731800397</v>
      </c>
      <c r="J50" s="42">
        <f t="shared" si="15"/>
        <v>2.9097232897770944</v>
      </c>
    </row>
    <row r="51" spans="1:10" ht="20.100000000000001" customHeight="1" thickBot="1" x14ac:dyDescent="0.35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5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5">
      <c r="A53" s="4" t="s">
        <v>20</v>
      </c>
      <c r="B53" s="34">
        <v>0</v>
      </c>
      <c r="C53" s="34">
        <v>0</v>
      </c>
      <c r="D53" s="34">
        <v>7930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7930</v>
      </c>
      <c r="J53" s="37">
        <v>0</v>
      </c>
    </row>
    <row r="54" spans="1:10" ht="20.100000000000001" customHeight="1" thickBot="1" x14ac:dyDescent="0.35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62.769372029239612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6.0298652458185202</v>
      </c>
      <c r="J54" s="21">
        <f t="shared" si="16"/>
        <v>0</v>
      </c>
    </row>
    <row r="55" spans="1:10" ht="20.100000000000001" customHeight="1" thickBot="1" x14ac:dyDescent="0.35">
      <c r="A55" s="6" t="s">
        <v>22</v>
      </c>
      <c r="B55" s="39">
        <v>0</v>
      </c>
      <c r="C55" s="35">
        <v>0</v>
      </c>
      <c r="D55" s="35">
        <v>48615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48615</v>
      </c>
      <c r="J55" s="41">
        <v>0</v>
      </c>
    </row>
    <row r="56" spans="1:10" ht="20.100000000000001" customHeight="1" thickBot="1" x14ac:dyDescent="0.35">
      <c r="A56" s="7" t="s">
        <v>10</v>
      </c>
      <c r="B56" s="42">
        <v>0</v>
      </c>
      <c r="C56" s="42">
        <v>0</v>
      </c>
      <c r="D56" s="42">
        <f t="shared" ref="D56:I56" si="17">D55/D53</f>
        <v>6.1305170239596469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6.1305170239596469</v>
      </c>
      <c r="J56" s="42">
        <v>0</v>
      </c>
    </row>
    <row r="57" spans="1:10" ht="20.100000000000001" customHeight="1" thickBot="1" x14ac:dyDescent="0.35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5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5">
      <c r="A59" s="17" t="s">
        <v>20</v>
      </c>
      <c r="B59" s="34">
        <v>27764.83</v>
      </c>
      <c r="C59" s="34">
        <v>0</v>
      </c>
      <c r="D59" s="34">
        <v>7336.16</v>
      </c>
      <c r="E59" s="34">
        <v>3332.09</v>
      </c>
      <c r="F59" s="34">
        <v>0</v>
      </c>
      <c r="G59" s="34">
        <v>41</v>
      </c>
      <c r="H59" s="34">
        <v>0</v>
      </c>
      <c r="I59" s="34">
        <f>B59+C59+D59+E59+F59+G59+H59</f>
        <v>38474.080000000002</v>
      </c>
      <c r="J59" s="32">
        <v>9442.68</v>
      </c>
    </row>
    <row r="60" spans="1:10" ht="20.100000000000001" customHeight="1" thickBot="1" x14ac:dyDescent="0.35">
      <c r="A60" s="18" t="s">
        <v>11</v>
      </c>
      <c r="B60" s="38">
        <f>(B59/B58)*100</f>
        <v>24.955928001729355</v>
      </c>
      <c r="C60" s="38">
        <f t="shared" ref="C60:J60" si="18">(C59/C58)*100</f>
        <v>0</v>
      </c>
      <c r="D60" s="38">
        <f t="shared" si="18"/>
        <v>74.70152118550439</v>
      </c>
      <c r="E60" s="38">
        <f t="shared" si="18"/>
        <v>12.625900357357894</v>
      </c>
      <c r="F60" s="38">
        <f t="shared" si="18"/>
        <v>0</v>
      </c>
      <c r="G60" s="38">
        <f t="shared" si="18"/>
        <v>2.266909207521715</v>
      </c>
      <c r="H60" s="38">
        <f t="shared" si="18"/>
        <v>0</v>
      </c>
      <c r="I60" s="38">
        <f t="shared" si="18"/>
        <v>24.574969021065677</v>
      </c>
      <c r="J60" s="38">
        <f t="shared" si="18"/>
        <v>23.945990742835235</v>
      </c>
    </row>
    <row r="61" spans="1:10" ht="20.100000000000001" customHeight="1" thickBot="1" x14ac:dyDescent="0.35">
      <c r="A61" s="19" t="s">
        <v>22</v>
      </c>
      <c r="B61" s="39">
        <v>119077.03</v>
      </c>
      <c r="C61" s="35">
        <v>0</v>
      </c>
      <c r="D61" s="35">
        <v>36094.44</v>
      </c>
      <c r="E61" s="35">
        <v>14728.619999999999</v>
      </c>
      <c r="F61" s="35">
        <v>0</v>
      </c>
      <c r="G61" s="35">
        <v>131</v>
      </c>
      <c r="H61" s="40">
        <v>0</v>
      </c>
      <c r="I61" s="48">
        <f>B61+C61+D61+E61+F61+G61+H61</f>
        <v>170031.09</v>
      </c>
      <c r="J61" s="41">
        <v>25646.95</v>
      </c>
    </row>
    <row r="62" spans="1:10" ht="20.100000000000001" customHeight="1" thickBot="1" x14ac:dyDescent="0.35">
      <c r="A62" s="20" t="s">
        <v>10</v>
      </c>
      <c r="B62" s="42">
        <f>B61/B59</f>
        <v>4.2887721624803747</v>
      </c>
      <c r="C62" s="42">
        <v>0</v>
      </c>
      <c r="D62" s="42">
        <f t="shared" ref="D62:J62" si="19">D61/D59</f>
        <v>4.9200726265512209</v>
      </c>
      <c r="E62" s="42">
        <f t="shared" si="19"/>
        <v>4.4202347475608397</v>
      </c>
      <c r="F62" s="42">
        <v>0</v>
      </c>
      <c r="G62" s="42">
        <f t="shared" si="19"/>
        <v>3.1951219512195124</v>
      </c>
      <c r="H62" s="42">
        <v>0</v>
      </c>
      <c r="I62" s="42">
        <f t="shared" si="19"/>
        <v>4.4193672727197111</v>
      </c>
      <c r="J62" s="42">
        <f t="shared" si="19"/>
        <v>2.7160668369573044</v>
      </c>
    </row>
    <row r="63" spans="1:10" ht="20.100000000000001" customHeight="1" thickBot="1" x14ac:dyDescent="0.35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5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5">
      <c r="A65" s="4" t="s">
        <v>20</v>
      </c>
      <c r="B65" s="34">
        <v>2685.4700000000003</v>
      </c>
      <c r="C65" s="34">
        <v>0</v>
      </c>
      <c r="D65" s="43">
        <v>1626.9</v>
      </c>
      <c r="E65" s="44">
        <v>2900.03</v>
      </c>
      <c r="F65" s="34">
        <v>0</v>
      </c>
      <c r="G65" s="34">
        <v>0</v>
      </c>
      <c r="H65" s="34">
        <v>0</v>
      </c>
      <c r="I65" s="34">
        <f>B65+C65+D65+E65+F65+G65+H65</f>
        <v>7212.4000000000015</v>
      </c>
      <c r="J65" s="37">
        <v>2382.2399999999998</v>
      </c>
    </row>
    <row r="66" spans="1:10" ht="20.100000000000001" customHeight="1" thickBot="1" x14ac:dyDescent="0.35">
      <c r="A66" s="5" t="s">
        <v>11</v>
      </c>
      <c r="B66" s="38">
        <f>(B65/B64)*100</f>
        <v>5.2964099780705869</v>
      </c>
      <c r="C66" s="38">
        <f t="shared" ref="C66:J66" si="20">(C65/C64)*100</f>
        <v>0</v>
      </c>
      <c r="D66" s="38">
        <f t="shared" si="20"/>
        <v>57.718301764294765</v>
      </c>
      <c r="E66" s="38">
        <f t="shared" si="20"/>
        <v>8.8139682323556823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7.8470446450535301</v>
      </c>
      <c r="J66" s="38">
        <f t="shared" si="20"/>
        <v>9.4860980147302421</v>
      </c>
    </row>
    <row r="67" spans="1:10" ht="20.100000000000001" customHeight="1" thickBot="1" x14ac:dyDescent="0.35">
      <c r="A67" s="6" t="s">
        <v>22</v>
      </c>
      <c r="B67" s="39">
        <v>15650.9</v>
      </c>
      <c r="C67" s="35">
        <v>0</v>
      </c>
      <c r="D67" s="35">
        <v>9778.52</v>
      </c>
      <c r="E67" s="35">
        <v>16609.7</v>
      </c>
      <c r="F67" s="35">
        <v>0</v>
      </c>
      <c r="G67" s="35">
        <v>0</v>
      </c>
      <c r="H67" s="40">
        <v>0</v>
      </c>
      <c r="I67" s="48">
        <f>B67+C67+D67+E67+F67+G67+H67</f>
        <v>42039.119999999995</v>
      </c>
      <c r="J67" s="41">
        <v>6816.82</v>
      </c>
    </row>
    <row r="68" spans="1:10" ht="20.100000000000001" customHeight="1" thickBot="1" x14ac:dyDescent="0.35">
      <c r="A68" s="26" t="s">
        <v>10</v>
      </c>
      <c r="B68" s="42">
        <f t="shared" ref="B68:J68" si="21">B67/B65</f>
        <v>5.8279928653084925</v>
      </c>
      <c r="C68" s="42">
        <v>0</v>
      </c>
      <c r="D68" s="42">
        <f t="shared" si="21"/>
        <v>6.010523080705636</v>
      </c>
      <c r="E68" s="42">
        <f t="shared" si="21"/>
        <v>5.7274235094119712</v>
      </c>
      <c r="F68" s="42">
        <v>0</v>
      </c>
      <c r="G68" s="42">
        <v>0</v>
      </c>
      <c r="H68" s="42">
        <v>0</v>
      </c>
      <c r="I68" s="42">
        <f t="shared" si="21"/>
        <v>5.8287283012589413</v>
      </c>
      <c r="J68" s="42">
        <f t="shared" si="21"/>
        <v>2.8615168916649876</v>
      </c>
    </row>
    <row r="69" spans="1:10" ht="20.100000000000001" customHeight="1" thickBot="1" x14ac:dyDescent="0.35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5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5">
      <c r="A71" s="4" t="s">
        <v>20</v>
      </c>
      <c r="B71" s="34">
        <v>2531.81</v>
      </c>
      <c r="C71" s="34">
        <v>0</v>
      </c>
      <c r="D71" s="34">
        <v>2438.69</v>
      </c>
      <c r="E71" s="34">
        <v>933.49</v>
      </c>
      <c r="F71" s="34">
        <v>0</v>
      </c>
      <c r="G71" s="34">
        <v>0</v>
      </c>
      <c r="H71" s="34">
        <v>0</v>
      </c>
      <c r="I71" s="34">
        <f>B71+C71+D71+E71+F71+G71+H71</f>
        <v>5903.99</v>
      </c>
      <c r="J71" s="37">
        <v>2796</v>
      </c>
    </row>
    <row r="72" spans="1:10" ht="20.100000000000001" customHeight="1" thickBot="1" x14ac:dyDescent="0.35">
      <c r="A72" s="5" t="s">
        <v>11</v>
      </c>
      <c r="B72" s="21">
        <f>(B71/B70)*100</f>
        <v>7.3682899366110721</v>
      </c>
      <c r="C72" s="21">
        <f t="shared" ref="C72:J72" si="22">(C71/C70)*100</f>
        <v>0</v>
      </c>
      <c r="D72" s="21">
        <f t="shared" si="22"/>
        <v>80.303803637345524</v>
      </c>
      <c r="E72" s="21">
        <f t="shared" si="22"/>
        <v>11.697180742487598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12.248972404080673</v>
      </c>
      <c r="J72" s="21">
        <f t="shared" si="22"/>
        <v>18.427433413102062</v>
      </c>
    </row>
    <row r="73" spans="1:10" ht="20.100000000000001" customHeight="1" thickBot="1" x14ac:dyDescent="0.35">
      <c r="A73" s="6" t="s">
        <v>22</v>
      </c>
      <c r="B73" s="39">
        <v>14526</v>
      </c>
      <c r="C73" s="35">
        <v>0</v>
      </c>
      <c r="D73" s="35">
        <v>14838.61</v>
      </c>
      <c r="E73" s="35">
        <v>5669.4</v>
      </c>
      <c r="F73" s="35">
        <v>0</v>
      </c>
      <c r="G73" s="35">
        <v>0</v>
      </c>
      <c r="H73" s="40">
        <v>0</v>
      </c>
      <c r="I73" s="48">
        <f>B73+C73+D73+E73+F73+G73+H73</f>
        <v>35034.01</v>
      </c>
      <c r="J73" s="41">
        <v>7091.4</v>
      </c>
    </row>
    <row r="74" spans="1:10" ht="20.100000000000001" customHeight="1" thickBot="1" x14ac:dyDescent="0.35">
      <c r="A74" s="7" t="s">
        <v>10</v>
      </c>
      <c r="B74" s="22">
        <f>B73/B71</f>
        <v>5.7373973560417255</v>
      </c>
      <c r="C74" s="22">
        <v>0</v>
      </c>
      <c r="D74" s="22">
        <f t="shared" ref="D74:J74" si="23">D73/D71</f>
        <v>6.0846643074765554</v>
      </c>
      <c r="E74" s="22">
        <f t="shared" si="23"/>
        <v>6.0733376897449354</v>
      </c>
      <c r="F74" s="22">
        <v>0</v>
      </c>
      <c r="G74" s="22">
        <v>0</v>
      </c>
      <c r="H74" s="22">
        <v>0</v>
      </c>
      <c r="I74" s="22">
        <f t="shared" si="23"/>
        <v>5.9339548339343402</v>
      </c>
      <c r="J74" s="22">
        <f t="shared" si="23"/>
        <v>2.5362660944206006</v>
      </c>
    </row>
    <row r="75" spans="1:10" ht="20.100000000000001" customHeight="1" thickBot="1" x14ac:dyDescent="0.35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5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5">
      <c r="A77" s="4" t="s">
        <v>20</v>
      </c>
      <c r="B77" s="34">
        <v>1104.32</v>
      </c>
      <c r="C77" s="34">
        <v>0</v>
      </c>
      <c r="D77" s="34">
        <v>1859.7</v>
      </c>
      <c r="E77" s="34">
        <v>11.34</v>
      </c>
      <c r="F77" s="34">
        <v>0</v>
      </c>
      <c r="G77" s="34">
        <v>0</v>
      </c>
      <c r="H77" s="34">
        <v>0</v>
      </c>
      <c r="I77" s="34">
        <f>B77+C77+D77+E77+F77+G77+H77</f>
        <v>2975.36</v>
      </c>
      <c r="J77" s="37">
        <v>838.25</v>
      </c>
    </row>
    <row r="78" spans="1:10" ht="20.100000000000001" customHeight="1" thickBot="1" x14ac:dyDescent="0.35">
      <c r="A78" s="5" t="s">
        <v>11</v>
      </c>
      <c r="B78" s="21">
        <f>(B77/B76)*100</f>
        <v>2.8336132340658646</v>
      </c>
      <c r="C78" s="21">
        <f t="shared" ref="C78:J78" si="24">(C77/C76)*100</f>
        <v>0</v>
      </c>
      <c r="D78" s="21">
        <f t="shared" si="24"/>
        <v>47.439269215365663</v>
      </c>
      <c r="E78" s="21">
        <f t="shared" si="24"/>
        <v>9.4184247310890243E-2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4.8851207866210844</v>
      </c>
      <c r="J78" s="21">
        <f t="shared" si="24"/>
        <v>4.3121630519774472</v>
      </c>
    </row>
    <row r="79" spans="1:10" ht="20.100000000000001" customHeight="1" thickBot="1" x14ac:dyDescent="0.35">
      <c r="A79" s="6" t="s">
        <v>22</v>
      </c>
      <c r="B79" s="39">
        <v>6795.76</v>
      </c>
      <c r="C79" s="35">
        <v>0</v>
      </c>
      <c r="D79" s="35">
        <v>12368.23</v>
      </c>
      <c r="E79" s="35">
        <v>88.18</v>
      </c>
      <c r="F79" s="35">
        <v>0</v>
      </c>
      <c r="G79" s="35">
        <v>0</v>
      </c>
      <c r="H79" s="40">
        <v>0</v>
      </c>
      <c r="I79" s="48">
        <f>B79+C79+D79+E79+F79+G79+H79</f>
        <v>19252.169999999998</v>
      </c>
      <c r="J79" s="41">
        <v>2216.36</v>
      </c>
    </row>
    <row r="80" spans="1:10" ht="20.100000000000001" customHeight="1" thickBot="1" x14ac:dyDescent="0.35">
      <c r="A80" s="7" t="s">
        <v>10</v>
      </c>
      <c r="B80" s="22">
        <f>B79/B77</f>
        <v>6.1537960011590851</v>
      </c>
      <c r="C80" s="22">
        <v>0</v>
      </c>
      <c r="D80" s="22">
        <f t="shared" ref="D80:J80" si="25">D79/D77</f>
        <v>6.6506587083938262</v>
      </c>
      <c r="E80" s="22">
        <f t="shared" si="25"/>
        <v>7.7760141093474431</v>
      </c>
      <c r="F80" s="22">
        <v>0</v>
      </c>
      <c r="G80" s="22">
        <v>0</v>
      </c>
      <c r="H80" s="22">
        <v>0</v>
      </c>
      <c r="I80" s="22">
        <f t="shared" si="25"/>
        <v>6.4705346579909646</v>
      </c>
      <c r="J80" s="22">
        <f t="shared" si="25"/>
        <v>2.644032209961229</v>
      </c>
    </row>
    <row r="81" spans="1:12" ht="15.6" x14ac:dyDescent="0.3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6" x14ac:dyDescent="0.3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6" x14ac:dyDescent="0.3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2" thickBot="1" x14ac:dyDescent="0.35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2" thickBot="1" x14ac:dyDescent="0.35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8.8" thickTop="1" thickBot="1" x14ac:dyDescent="0.35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5.6" thickTop="1" thickBot="1" x14ac:dyDescent="0.35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" thickBot="1" x14ac:dyDescent="0.35">
      <c r="A88" s="14" t="s">
        <v>20</v>
      </c>
      <c r="B88" s="32">
        <f t="shared" ref="B88:J88" si="26">B77+B71+B65+B59+B53+B47+B41+B35+B29+B23+B17+B11+B5</f>
        <v>67494.09873072448</v>
      </c>
      <c r="C88" s="32">
        <f t="shared" si="26"/>
        <v>523.45000000000005</v>
      </c>
      <c r="D88" s="32">
        <f t="shared" si="26"/>
        <v>80550.38177741463</v>
      </c>
      <c r="E88" s="32">
        <f t="shared" si="26"/>
        <v>15806.688526063741</v>
      </c>
      <c r="F88" s="32">
        <f t="shared" si="26"/>
        <v>141.58057606673808</v>
      </c>
      <c r="G88" s="32">
        <f t="shared" si="26"/>
        <v>41</v>
      </c>
      <c r="H88" s="32">
        <f t="shared" si="26"/>
        <v>140</v>
      </c>
      <c r="I88" s="32">
        <f t="shared" si="26"/>
        <v>164697.1996102696</v>
      </c>
      <c r="J88" s="32">
        <f t="shared" si="26"/>
        <v>27942.312001831648</v>
      </c>
      <c r="L88" s="24"/>
    </row>
    <row r="89" spans="1:12" ht="15" thickBot="1" x14ac:dyDescent="0.35">
      <c r="A89" s="15" t="s">
        <v>11</v>
      </c>
      <c r="B89" s="25">
        <f>(B88/B87)*100</f>
        <v>8.2863940173639428</v>
      </c>
      <c r="C89" s="25">
        <f t="shared" ref="C89:J89" si="27">(C88/C87)*100</f>
        <v>2.0997363746784914</v>
      </c>
      <c r="D89" s="25">
        <f t="shared" si="27"/>
        <v>74.786607826842967</v>
      </c>
      <c r="E89" s="25">
        <f t="shared" si="27"/>
        <v>7.4603357260008467</v>
      </c>
      <c r="F89" s="25">
        <f t="shared" si="27"/>
        <v>0.48438690329181289</v>
      </c>
      <c r="G89" s="25">
        <f t="shared" si="27"/>
        <v>9.6401542048471636E-2</v>
      </c>
      <c r="H89" s="25">
        <f t="shared" si="27"/>
        <v>0.35293189347204562</v>
      </c>
      <c r="I89" s="25">
        <f t="shared" si="27"/>
        <v>12.96362112368403</v>
      </c>
      <c r="J89" s="25">
        <f t="shared" si="27"/>
        <v>7.3575422264891861</v>
      </c>
    </row>
    <row r="90" spans="1:12" ht="15" thickBot="1" x14ac:dyDescent="0.35">
      <c r="A90" s="27" t="s">
        <v>22</v>
      </c>
      <c r="B90" s="32">
        <f>B79+B73+B67+B61+B55+B49+B43+B37+B31+B25+B19+B13+B7</f>
        <v>331876.50290854648</v>
      </c>
      <c r="C90" s="32">
        <f t="shared" ref="C90:J90" si="28">C79+C73+C67+C61+C55+C49+C43+C37+C31+C25+C19+C13+C7</f>
        <v>1553.7800000000002</v>
      </c>
      <c r="D90" s="32">
        <f t="shared" si="28"/>
        <v>462937.17301550403</v>
      </c>
      <c r="E90" s="32">
        <f t="shared" si="28"/>
        <v>76661.427696954954</v>
      </c>
      <c r="F90" s="32">
        <f t="shared" si="28"/>
        <v>524.45144016684515</v>
      </c>
      <c r="G90" s="32">
        <f t="shared" si="28"/>
        <v>131</v>
      </c>
      <c r="H90" s="32">
        <f t="shared" si="28"/>
        <v>656</v>
      </c>
      <c r="I90" s="32">
        <f t="shared" si="28"/>
        <v>874340.33506117226</v>
      </c>
      <c r="J90" s="32">
        <f t="shared" si="28"/>
        <v>79063.828636749677</v>
      </c>
    </row>
    <row r="91" spans="1:12" ht="15" thickBot="1" x14ac:dyDescent="0.35">
      <c r="A91" s="15" t="s">
        <v>10</v>
      </c>
      <c r="B91" s="25">
        <f>B90/B88</f>
        <v>4.9171188170480828</v>
      </c>
      <c r="C91" s="25">
        <f t="shared" ref="C91:J91" si="29">C90/C88</f>
        <v>2.9683446365459929</v>
      </c>
      <c r="D91" s="25">
        <f t="shared" si="29"/>
        <v>5.7471754050122463</v>
      </c>
      <c r="E91" s="25">
        <f t="shared" si="29"/>
        <v>4.8499359983305474</v>
      </c>
      <c r="F91" s="25">
        <f t="shared" si="29"/>
        <v>3.7042612393357537</v>
      </c>
      <c r="G91" s="25">
        <f t="shared" si="29"/>
        <v>3.1951219512195124</v>
      </c>
      <c r="H91" s="25">
        <f t="shared" si="29"/>
        <v>4.6857142857142859</v>
      </c>
      <c r="I91" s="25">
        <f t="shared" si="29"/>
        <v>5.3087747522736466</v>
      </c>
      <c r="J91" s="25">
        <f t="shared" si="29"/>
        <v>2.82953782176532</v>
      </c>
      <c r="L91" s="50"/>
    </row>
    <row r="93" spans="1:12" x14ac:dyDescent="0.3">
      <c r="A93" t="s">
        <v>39</v>
      </c>
      <c r="B93" s="23"/>
      <c r="C93" s="24"/>
      <c r="D93" s="23"/>
      <c r="I93" s="23"/>
    </row>
    <row r="95" spans="1:12" x14ac:dyDescent="0.3">
      <c r="F95" s="50"/>
      <c r="G95" s="50"/>
      <c r="H95" s="50"/>
      <c r="I95" s="50"/>
    </row>
    <row r="97" spans="6:6" x14ac:dyDescent="0.3">
      <c r="F97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2" activePane="bottomLeft" state="frozen"/>
      <selection pane="bottomLeft" activeCell="E99" sqref="E99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28"/>
    <col min="12" max="12" width="11.44140625" bestFit="1" customWidth="1"/>
  </cols>
  <sheetData>
    <row r="1" spans="1:10" ht="32.25" customHeight="1" thickBot="1" x14ac:dyDescent="0.35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9.4" thickBot="1" x14ac:dyDescent="0.35">
      <c r="A2" s="4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6.8" thickTop="1" thickBot="1" x14ac:dyDescent="0.35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5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5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5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5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5">
      <c r="A9" s="57" t="s">
        <v>9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ht="20.100000000000001" customHeight="1" thickBot="1" x14ac:dyDescent="0.35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5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5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5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5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9"/>
    </row>
    <row r="16" spans="1:10" ht="20.100000000000001" customHeight="1" thickBot="1" x14ac:dyDescent="0.35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5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5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5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5">
      <c r="A21" s="64" t="s">
        <v>12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2" ht="20.100000000000001" customHeight="1" thickBot="1" x14ac:dyDescent="0.35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5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5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5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5">
      <c r="A27" s="57" t="s">
        <v>26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2" ht="20.100000000000001" customHeight="1" thickBot="1" x14ac:dyDescent="0.35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5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5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5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5">
      <c r="A33" s="57" t="s">
        <v>13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0.100000000000001" customHeight="1" thickBot="1" x14ac:dyDescent="0.35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5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5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5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5">
      <c r="A39" s="57" t="s">
        <v>14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20.100000000000001" customHeight="1" thickBot="1" x14ac:dyDescent="0.35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5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5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5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5">
      <c r="A45" s="64" t="s">
        <v>29</v>
      </c>
      <c r="B45" s="65"/>
      <c r="C45" s="65"/>
      <c r="D45" s="65"/>
      <c r="E45" s="65"/>
      <c r="F45" s="65"/>
      <c r="G45" s="65"/>
      <c r="H45" s="65"/>
      <c r="I45" s="65"/>
      <c r="J45" s="66"/>
    </row>
    <row r="46" spans="1:10" ht="20.100000000000001" customHeight="1" thickBot="1" x14ac:dyDescent="0.35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5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5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5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5">
      <c r="A51" s="57" t="s">
        <v>15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0.100000000000001" customHeight="1" thickBot="1" x14ac:dyDescent="0.35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5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5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5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5">
      <c r="A57" s="57" t="s">
        <v>16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ht="20.100000000000001" customHeight="1" thickBot="1" x14ac:dyDescent="0.35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5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5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5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5">
      <c r="A63" s="57" t="s">
        <v>17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20.100000000000001" customHeight="1" thickBot="1" x14ac:dyDescent="0.35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5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5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5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5">
      <c r="A69" s="64" t="s">
        <v>28</v>
      </c>
      <c r="B69" s="65"/>
      <c r="C69" s="65"/>
      <c r="D69" s="65"/>
      <c r="E69" s="65"/>
      <c r="F69" s="65"/>
      <c r="G69" s="65"/>
      <c r="H69" s="65"/>
      <c r="I69" s="65"/>
      <c r="J69" s="66"/>
    </row>
    <row r="70" spans="1:10" ht="20.100000000000001" customHeight="1" thickBot="1" x14ac:dyDescent="0.35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5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5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5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5">
      <c r="A75" s="57" t="s">
        <v>27</v>
      </c>
      <c r="B75" s="58"/>
      <c r="C75" s="58"/>
      <c r="D75" s="58"/>
      <c r="E75" s="58"/>
      <c r="F75" s="58"/>
      <c r="G75" s="58"/>
      <c r="H75" s="58"/>
      <c r="I75" s="58"/>
      <c r="J75" s="59"/>
    </row>
    <row r="76" spans="1:10" ht="20.100000000000001" customHeight="1" thickBot="1" x14ac:dyDescent="0.35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5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5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5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6" x14ac:dyDescent="0.3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2" thickBot="1" x14ac:dyDescent="0.35">
      <c r="A84" s="60" t="s">
        <v>32</v>
      </c>
      <c r="B84" s="60"/>
      <c r="C84" s="60"/>
      <c r="D84" s="60"/>
      <c r="E84" s="60"/>
      <c r="F84" s="60"/>
      <c r="G84" s="60"/>
      <c r="H84" s="60"/>
      <c r="I84" s="60"/>
      <c r="J84" s="60"/>
    </row>
    <row r="85" spans="1:12" ht="16.2" thickBot="1" x14ac:dyDescent="0.35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8.8" thickTop="1" thickBot="1" x14ac:dyDescent="0.35">
      <c r="A86" s="49" t="s">
        <v>38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5.6" thickTop="1" thickBot="1" x14ac:dyDescent="0.35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" thickBot="1" x14ac:dyDescent="0.35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" thickBot="1" x14ac:dyDescent="0.35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" thickBot="1" x14ac:dyDescent="0.35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3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5" sqref="J35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  <vt:lpstr>k 16.9.2019</vt:lpstr>
      <vt:lpstr>k 23.9.2019</vt:lpstr>
      <vt:lpstr>k 30.9.2019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2019-07-15T09:59:01Z</cp:lastPrinted>
  <dcterms:created xsi:type="dcterms:W3CDTF">2015-07-04T08:45:01Z</dcterms:created>
  <dcterms:modified xsi:type="dcterms:W3CDTF">2019-07-15T10:00:24Z</dcterms:modified>
</cp:coreProperties>
</file>